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hidePivotFieldList="1" defaultThemeVersion="124226"/>
  <bookViews>
    <workbookView xWindow="0" yWindow="0" windowWidth="13695" windowHeight="7725" activeTab="5"/>
  </bookViews>
  <sheets>
    <sheet name="DINAMICA" sheetId="2" r:id="rId1"/>
    <sheet name="BD" sheetId="1" r:id="rId2"/>
    <sheet name="Anual" sheetId="4" r:id="rId3"/>
    <sheet name="Compras" sheetId="33" r:id="rId4"/>
    <sheet name="2017" sheetId="34" r:id="rId5"/>
    <sheet name="2018" sheetId="35" r:id="rId6"/>
    <sheet name="2019" sheetId="37" r:id="rId7"/>
    <sheet name="Plan1" sheetId="44" r:id="rId8"/>
    <sheet name="Plan2" sheetId="45" r:id="rId9"/>
    <sheet name="Plan6" sheetId="49" r:id="rId10"/>
    <sheet name="Plan5" sheetId="48" r:id="rId11"/>
  </sheets>
  <definedNames>
    <definedName name="_xlnm._FilterDatabase" localSheetId="1" hidden="1">BD!$A$1:$K$2186</definedName>
    <definedName name="_xlnm._FilterDatabase" localSheetId="10" hidden="1">Plan5!$A$1:$K$23</definedName>
  </definedNames>
  <calcPr calcId="125725"/>
  <pivotCaches>
    <pivotCache cacheId="0" r:id="rId12"/>
    <pivotCache cacheId="1" r:id="rId13"/>
    <pivotCache cacheId="18" r:id="rId14"/>
  </pivotCaches>
</workbook>
</file>

<file path=xl/calcChain.xml><?xml version="1.0" encoding="utf-8"?>
<calcChain xmlns="http://schemas.openxmlformats.org/spreadsheetml/2006/main">
  <c r="N6" i="35"/>
  <c r="L33" i="37"/>
  <c r="K33"/>
  <c r="J33"/>
  <c r="I33"/>
  <c r="H33"/>
  <c r="G33"/>
  <c r="E33"/>
  <c r="B6"/>
  <c r="N32"/>
  <c r="I21" i="2"/>
  <c r="M38" i="44"/>
  <c r="L38"/>
  <c r="K38"/>
  <c r="J38"/>
  <c r="I38"/>
  <c r="H38"/>
  <c r="G38"/>
  <c r="F38"/>
  <c r="E38"/>
  <c r="D38"/>
  <c r="C38"/>
  <c r="B38"/>
  <c r="M6"/>
  <c r="M40" s="1"/>
  <c r="L6"/>
  <c r="K6"/>
  <c r="J6"/>
  <c r="I6"/>
  <c r="I40" s="1"/>
  <c r="H6"/>
  <c r="G6"/>
  <c r="G40" s="1"/>
  <c r="F6"/>
  <c r="E6"/>
  <c r="D6"/>
  <c r="C6"/>
  <c r="C40" s="1"/>
  <c r="B6"/>
  <c r="B40" s="1"/>
  <c r="M31" i="37"/>
  <c r="L31"/>
  <c r="K31"/>
  <c r="J31"/>
  <c r="I31"/>
  <c r="H31"/>
  <c r="G31"/>
  <c r="F31"/>
  <c r="E31"/>
  <c r="D31"/>
  <c r="C31"/>
  <c r="B31"/>
  <c r="M6"/>
  <c r="M33" s="1"/>
  <c r="L6"/>
  <c r="K6"/>
  <c r="J6"/>
  <c r="I6"/>
  <c r="H6"/>
  <c r="G6"/>
  <c r="F6"/>
  <c r="F33" s="1"/>
  <c r="E6"/>
  <c r="D6"/>
  <c r="D33" s="1"/>
  <c r="C6"/>
  <c r="C33" s="1"/>
  <c r="N38" i="35"/>
  <c r="M38"/>
  <c r="M6"/>
  <c r="L38"/>
  <c r="K38"/>
  <c r="L6"/>
  <c r="K6"/>
  <c r="J38"/>
  <c r="I38"/>
  <c r="J6"/>
  <c r="I6"/>
  <c r="H38"/>
  <c r="H6"/>
  <c r="G38"/>
  <c r="G6"/>
  <c r="F38"/>
  <c r="F6"/>
  <c r="I24" i="2"/>
  <c r="D33" i="34"/>
  <c r="E38" i="35"/>
  <c r="D38"/>
  <c r="C38"/>
  <c r="B38"/>
  <c r="E6"/>
  <c r="D6"/>
  <c r="C6"/>
  <c r="B6"/>
  <c r="H6" i="34"/>
  <c r="H2"/>
  <c r="H3"/>
  <c r="E33"/>
  <c r="C33"/>
  <c r="B33"/>
  <c r="E7"/>
  <c r="D7"/>
  <c r="C7"/>
  <c r="B7"/>
  <c r="D28" i="33"/>
  <c r="D29"/>
  <c r="D30"/>
  <c r="D27"/>
  <c r="D26"/>
  <c r="D25"/>
  <c r="D24"/>
  <c r="D23"/>
  <c r="D22"/>
  <c r="D21"/>
  <c r="D20"/>
  <c r="D19"/>
  <c r="D18"/>
  <c r="D17"/>
  <c r="D14"/>
  <c r="D15"/>
  <c r="D16"/>
  <c r="D3"/>
  <c r="D4"/>
  <c r="D5"/>
  <c r="D6"/>
  <c r="D7"/>
  <c r="D8"/>
  <c r="D9"/>
  <c r="D10"/>
  <c r="D11"/>
  <c r="D12"/>
  <c r="D13"/>
  <c r="D2"/>
  <c r="G7" i="4"/>
  <c r="B10" i="2"/>
  <c r="J3"/>
  <c r="B6"/>
  <c r="B5"/>
  <c r="J4"/>
  <c r="B11"/>
  <c r="B13"/>
  <c r="B4"/>
  <c r="J5"/>
  <c r="L70"/>
  <c r="B7"/>
  <c r="B12"/>
  <c r="B9"/>
  <c r="B8"/>
  <c r="B2"/>
  <c r="B3"/>
  <c r="N33" i="37" l="1"/>
  <c r="F34"/>
  <c r="K34"/>
  <c r="G34"/>
  <c r="D34"/>
  <c r="J34"/>
  <c r="I34"/>
  <c r="H34"/>
  <c r="E34"/>
  <c r="C34"/>
  <c r="B34"/>
  <c r="M34"/>
  <c r="L34"/>
  <c r="B16" i="2"/>
  <c r="D40" i="44"/>
  <c r="J40"/>
  <c r="L40"/>
  <c r="K40"/>
  <c r="H40"/>
  <c r="F40"/>
  <c r="E40"/>
  <c r="J10" i="2"/>
  <c r="K40" i="35"/>
  <c r="N40"/>
  <c r="J40"/>
  <c r="M40"/>
  <c r="L40"/>
  <c r="I40"/>
  <c r="G40"/>
  <c r="H40"/>
  <c r="F40"/>
  <c r="I27" i="2"/>
  <c r="D40" i="35"/>
  <c r="I26" i="2"/>
  <c r="B40" i="35"/>
  <c r="E40"/>
  <c r="C40"/>
  <c r="B35" i="34"/>
  <c r="C35"/>
  <c r="E35"/>
  <c r="D35"/>
  <c r="D32" i="33"/>
  <c r="F32" s="1"/>
  <c r="J11" i="2" l="1"/>
</calcChain>
</file>

<file path=xl/comments1.xml><?xml version="1.0" encoding="utf-8"?>
<comments xmlns="http://schemas.openxmlformats.org/spreadsheetml/2006/main">
  <authors>
    <author>WELLINGTON FERREIRA DE ARAUJO</author>
  </authors>
  <commentList>
    <comment ref="E2" authorId="0">
      <text>
        <r>
          <rPr>
            <b/>
            <sz val="9"/>
            <color indexed="81"/>
            <rFont val="Tahoma"/>
            <charset val="1"/>
          </rPr>
          <t>Salario: 5800 / 3 = 1933,33 
Vale: 379,00 / 3 = 126,33
TOTAL: 1933,33 - 126,33 = 1528,81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>379,00 / 3 = 126,33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Férias: 3866,67
+
Abono Pecun: 2577,91
+
1/3 Férias: 1288,89
           -
IRRF: 396,27 
+
INSS: 567,11
TOTAL: 6770,09</t>
        </r>
      </text>
    </comment>
    <comment ref="D22" authorId="0">
      <text>
        <r>
          <rPr>
            <b/>
            <sz val="9"/>
            <color indexed="81"/>
            <rFont val="Tahoma"/>
            <charset val="1"/>
          </rPr>
          <t>Biblia Tombson: 130,00
O Poder do Habito: 35,00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2 Pneus remold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Pneus: 2 * 135,00 = 270,00
Alinhamento: 30,00
Limpador de Parabrisa: 50,00
Lampada Farol: 20,00
Lampada Painel: 20,00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Pneus: 1 * 135,00 = 135,00</t>
        </r>
      </text>
    </comment>
  </commentList>
</comments>
</file>

<file path=xl/comments2.xml><?xml version="1.0" encoding="utf-8"?>
<comments xmlns="http://schemas.openxmlformats.org/spreadsheetml/2006/main">
  <authors>
    <author>WELLINGTON FERREIRA DE ARAUJO</author>
  </authors>
  <commentList>
    <comment ref="J2" authorId="0">
      <text>
        <r>
          <rPr>
            <b/>
            <sz val="9"/>
            <color indexed="81"/>
            <rFont val="Tahoma"/>
            <charset val="1"/>
          </rPr>
          <t>Recebimento de anuenio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Férias: 4369,02
Venda 1/3: 1456,34
Abono Pecun: 2912,82
   -INSS: 621,04
   -IR: 509,69
Sub Total: 7607,45
Valor p/ mês seguinte: 3020,63
TOTAL: 4586,82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Emprestimo Paulo: 230,00
Restituição IR: 936,92</t>
        </r>
      </text>
    </comment>
    <comment ref="J5" authorId="0">
      <text>
        <r>
          <rPr>
            <b/>
            <sz val="9"/>
            <color indexed="81"/>
            <rFont val="Tahoma"/>
            <family val="2"/>
          </rPr>
          <t>Emprestimo Efigenia: 10,00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PICPAY: 35,00
Sobreaviso: 834,67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1º Parc. 13º: 2968,15
Emprestimo Efigenia: 50,00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2ª Parc. 13º: 2254,40
Plantão: 769,47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Abril: 150,00 
Maio: 400,00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30,00 PAI
99,90: APARTAMENTO</t>
        </r>
      </text>
    </comment>
    <comment ref="J15" authorId="0">
      <text>
        <r>
          <rPr>
            <b/>
            <sz val="9"/>
            <color indexed="81"/>
            <rFont val="Tahoma"/>
            <family val="2"/>
          </rPr>
          <t>Mensalidade: 80,00
Graduação: 80,00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Mensalidade: 80,00
Graduação: 80,00</t>
        </r>
      </text>
    </comment>
    <comment ref="D22" authorId="0">
      <text>
        <r>
          <rPr>
            <b/>
            <sz val="9"/>
            <color indexed="81"/>
            <rFont val="Tahoma"/>
            <charset val="1"/>
          </rPr>
          <t>Inscrição: 146,40
Parc: Fevereiro: 214,00
Parc: Março: 214,00
TOTAL: 574,40</t>
        </r>
      </text>
    </comment>
    <comment ref="I22" authorId="0">
      <text>
        <r>
          <rPr>
            <b/>
            <sz val="9"/>
            <color indexed="81"/>
            <rFont val="Tahoma"/>
            <family val="2"/>
          </rPr>
          <t>Pos: 219,60
Livros: 40,00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 xml:space="preserve">Pós Graduação: 219,60
Inglês: 350,00
Material Ing 1X5: 180,00 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Multa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Manutenção: 189,00
Pneu: 40,00
Remendo: 10,00</t>
        </r>
      </text>
    </comment>
    <comment ref="H24" authorId="0">
      <text>
        <r>
          <rPr>
            <b/>
            <sz val="9"/>
            <color indexed="81"/>
            <rFont val="Tahoma"/>
            <charset val="1"/>
          </rPr>
          <t>IPVA: 756,82
Produto Limpar: 41,57
Peça: 30,00</t>
        </r>
      </text>
    </comment>
    <comment ref="I24" authorId="0">
      <text>
        <r>
          <rPr>
            <b/>
            <sz val="9"/>
            <color indexed="81"/>
            <rFont val="Tahoma"/>
            <charset val="1"/>
          </rPr>
          <t>OK - Polimento de Farois: 30,00
OK - Trocar lampada do painel: 50,00
OK - Desingripante: 10,00
OK - Trocar lampada do teto: 10,00
OK - Arrumar as travas: 55,00
OK - Limpeza dos Bicos: 60,00
OK - Cheirinho p/ carro: 10,00
OK - Pastilha de chuva: 70,00</t>
        </r>
      </text>
    </comment>
    <comment ref="J24" authorId="0">
      <text>
        <r>
          <rPr>
            <b/>
            <sz val="9"/>
            <color indexed="81"/>
            <rFont val="Tahoma"/>
            <family val="2"/>
          </rPr>
          <t>Troca de rolamento, mao de obra: 120,00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*Multa: 131,46
Manutenção: 17,00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Parc IPVA 1X4: 190,00</t>
        </r>
      </text>
    </comment>
    <comment ref="M25" authorId="0">
      <text>
        <r>
          <rPr>
            <b/>
            <sz val="9"/>
            <color indexed="81"/>
            <rFont val="Tahoma"/>
            <charset val="1"/>
          </rPr>
          <t>Transferido: 1000,00
Transferido dia 26: 1000,00</t>
        </r>
      </text>
    </comment>
    <comment ref="K26" authorId="0">
      <text>
        <r>
          <rPr>
            <b/>
            <sz val="9"/>
            <color indexed="81"/>
            <rFont val="Tahoma"/>
            <charset val="1"/>
          </rPr>
          <t>Pacote Viagem 2X5: 644,50
Pacote Passeios 1X3: 478,34</t>
        </r>
      </text>
    </comment>
    <comment ref="L26" authorId="0">
      <text>
        <r>
          <rPr>
            <b/>
            <sz val="9"/>
            <color indexed="81"/>
            <rFont val="Tahoma"/>
            <charset val="1"/>
          </rPr>
          <t>Pacote Viagem 3X5: 644,50
Pacote Passeios 2X3: 478,33
Passaporte: 257,25</t>
        </r>
      </text>
    </comment>
    <comment ref="M26" authorId="0">
      <text>
        <r>
          <rPr>
            <b/>
            <sz val="9"/>
            <color indexed="81"/>
            <rFont val="Tahoma"/>
            <charset val="1"/>
          </rPr>
          <t>Pacote Viagem 4X5: 644,50
Pacote Passeios 3X3 pg antes do dia 10: 478,33</t>
        </r>
      </text>
    </comment>
    <comment ref="N26" authorId="0">
      <text>
        <r>
          <rPr>
            <sz val="9"/>
            <color indexed="81"/>
            <rFont val="Tahoma"/>
            <charset val="1"/>
          </rPr>
          <t>Pacote Viagem 5X5: 644,50
Despesa da viagem: 2000,00</t>
        </r>
      </text>
    </comment>
    <comment ref="K28" authorId="0">
      <text>
        <r>
          <rPr>
            <sz val="9"/>
            <color indexed="81"/>
            <rFont val="Tahoma"/>
            <family val="2"/>
          </rPr>
          <t>Custos Cartorio: 182,62
Advogado: 500,00</t>
        </r>
      </text>
    </comment>
    <comment ref="L28" authorId="0">
      <text>
        <r>
          <rPr>
            <b/>
            <sz val="9"/>
            <color indexed="81"/>
            <rFont val="Tahoma"/>
            <charset val="1"/>
          </rPr>
          <t>Cartorio: 321,27
Advogado: 500,00</t>
        </r>
      </text>
    </comment>
    <comment ref="K32" authorId="0">
      <text>
        <r>
          <rPr>
            <b/>
            <sz val="9"/>
            <color indexed="81"/>
            <rFont val="Tahoma"/>
            <family val="2"/>
          </rPr>
          <t>Empretimo Efigenia: 50,00
Murilo: 1000,00</t>
        </r>
      </text>
    </comment>
    <comment ref="E33" authorId="0">
      <text>
        <r>
          <rPr>
            <b/>
            <sz val="9"/>
            <color indexed="81"/>
            <rFont val="Tahoma"/>
            <charset val="1"/>
          </rPr>
          <t>100,00: Guarda Roupa
146,40: Parcela Fev e Mar da Pos Graduação(1x3)</t>
        </r>
      </text>
    </comment>
    <comment ref="F33" authorId="0">
      <text>
        <r>
          <rPr>
            <b/>
            <sz val="9"/>
            <color indexed="81"/>
            <rFont val="Tahoma"/>
            <charset val="1"/>
          </rPr>
          <t>146,40: Parcela Fev e Mar da Pos Graduação(2x3)
36,00: Cinema(17/04)</t>
        </r>
      </text>
    </comment>
    <comment ref="G33" authorId="0">
      <text>
        <r>
          <rPr>
            <b/>
            <sz val="9"/>
            <color indexed="81"/>
            <rFont val="Tahoma"/>
            <charset val="1"/>
          </rPr>
          <t>100,00: Guarda Roupa
146,40: Parcela Fev e Mar da Pos Graduação(3x3)</t>
        </r>
      </text>
    </comment>
    <comment ref="H33" authorId="0">
      <text>
        <r>
          <rPr>
            <b/>
            <sz val="9"/>
            <color indexed="81"/>
            <rFont val="Tahoma"/>
            <charset val="1"/>
          </rPr>
          <t>Cartão da Erica:
     Compra de roupas 1X2: 142,50
     Gasolima no Cartão: 100,00
     Pizza Niver Erica: 36,83
     Compra Roupa: 57,00(Valor Real: 86,00)
     Chinela Havaiana: 30,00</t>
        </r>
      </text>
    </comment>
    <comment ref="I33" authorId="0">
      <text>
        <r>
          <rPr>
            <b/>
            <sz val="9"/>
            <color indexed="81"/>
            <rFont val="Tahoma"/>
            <charset val="1"/>
          </rPr>
          <t>Cartão Erica:
     Compra de roupas 2X2: 142,50
     Compra de roupas 1X3: 139,98
     Compra de calçados 1X3: 143,32
     Compra de sapato: 1x2: 50,00
     Armação lente de oculos 1X2: 207,50
     Camisa Centauro 1X2: 64,80
Cartão Erica2:
     Passagem Tocantins 1X2: 110,00</t>
        </r>
      </text>
    </comment>
    <comment ref="J33" authorId="0">
      <text>
        <r>
          <rPr>
            <b/>
            <sz val="9"/>
            <color indexed="81"/>
            <rFont val="Tahoma"/>
            <charset val="1"/>
          </rPr>
          <t>Cartão Erica:
     Compra de roupas 2X3: 139,98
     Compra de calçados 2X3: 143,32
     Compra de sapato: 2x2: 50,00
     Armação lente de oculos 2X2: 207,50
     Camisa Centauro 2X2: 64,80 
     Compra Roupa 1X3: 91,68
     Perfume 1X3: 90,53
     Fuscão: 10,00
     Ingressos: 39,90
     MPolo 1X2: 85,50
     Peça de Carro 1X2: 59,00 
Cartão Erica2:
     Passagem Tocantins 2X2: 110,00</t>
        </r>
      </text>
    </comment>
    <comment ref="K33" authorId="0">
      <text>
        <r>
          <rPr>
            <b/>
            <sz val="9"/>
            <color indexed="81"/>
            <rFont val="Tahoma"/>
            <charset val="1"/>
          </rPr>
          <t>Cartão Erica:
     Compra de roupas 3X3: 139,98
     Compra de calçados 3X3: 143,32
     Compra Roupa 2X3: 91,66
     Perfume 2X3: 90,53     
     MPolo 2X2: 85,50
     Peça de Carro 2X2: 59,00 
     Doce niver Manuela: 100,00
     Ingresso: 50,85
     Americanas: 69,90
     Cacaw Show: 37,10</t>
        </r>
      </text>
    </comment>
    <comment ref="L33" authorId="0">
      <text>
        <r>
          <rPr>
            <b/>
            <sz val="9"/>
            <color indexed="81"/>
            <rFont val="Tahoma"/>
            <charset val="1"/>
          </rPr>
          <t>Compra Roupa 3X3: 91,66
Perfume 3X3: 90,53
Gasolina: 80,00
Ingresso 4 Amigos: 90,40
Ingresso Matheus: 107,70
Ferragista: 55,00
Veterinario: 260,00
Troca de Oleo 1X2: 130,00</t>
        </r>
      </text>
    </comment>
    <comment ref="M33" authorId="0">
      <text>
        <r>
          <rPr>
            <b/>
            <sz val="9"/>
            <color indexed="81"/>
            <rFont val="Tahoma"/>
            <family val="2"/>
          </rPr>
          <t>Troca de Oleo 2X2: 130,00
Paraquedas 1X3: 196,66
Pneus 01/10: 80,57
Pneus 01/10: 95,27 *Sera Extornado
Jogo 01/03: 51,25
Passei Direto: 29,90</t>
        </r>
      </text>
    </comment>
    <comment ref="N33" authorId="0">
      <text>
        <r>
          <rPr>
            <b/>
            <sz val="9"/>
            <color indexed="81"/>
            <rFont val="Tahoma"/>
            <charset val="1"/>
          </rPr>
          <t xml:space="preserve">Paraquedas 2X3: 196,66
Pneus 02/10: 80,57
Jogo 02/03: 51,25
Mpolo 1X4: 134,75 - 59,90(Luciene)
Mpolo 1X4: 104,25
Mega Bilheteria: 83,00
Peça do carro 1X2: 60,00 
- Pneus Carrefour: 95,27 *Sera Extornado
</t>
        </r>
      </text>
    </comment>
    <comment ref="C34" authorId="0">
      <text>
        <r>
          <rPr>
            <b/>
            <sz val="9"/>
            <color indexed="81"/>
            <rFont val="Tahoma"/>
            <charset val="1"/>
          </rPr>
          <t>Personal: 350 + 50,00
Pintar Cabelo: 240,00
Unha: 2 X 100,00
Academia: 60,00 + 30,00
TOTAL: 930,00</t>
        </r>
      </text>
    </comment>
    <comment ref="D34" authorId="0">
      <text>
        <r>
          <rPr>
            <b/>
            <sz val="9"/>
            <color indexed="81"/>
            <rFont val="Tahoma"/>
            <charset val="1"/>
          </rPr>
          <t>Personal: 350,00
Pintar Cabelo: 240,00
Unha: 2 X 100,00
Academia: 60,00 + 30,00
TOTAL: 880,00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Ajuda de custo Hanna
1X9: 1530,00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Ajuda de custo Hanna
2X9: 1530,00
Ajuda Mudança: 270,00
Adiant. Remedio: 100,00
Emprestimo: 30,00
Credito Celular: 20,00
Emprestimo: 25,00
Total: 1975,00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Ajuda de custo Hanna 3X9: 1500,00
Ajuda P/ Médico: 350,00
Emprestimo: 300,00
Total: 2150,00</t>
        </r>
      </text>
    </comment>
    <comment ref="H34" authorId="0">
      <text>
        <r>
          <rPr>
            <b/>
            <sz val="9"/>
            <color indexed="81"/>
            <rFont val="Tahoma"/>
            <family val="2"/>
          </rPr>
          <t>Ajuda de custo Hanna 4X9: 1530,00
-
Emprestimo Junho 1X3: 100,00</t>
        </r>
      </text>
    </comment>
    <comment ref="I34" authorId="0">
      <text>
        <r>
          <rPr>
            <b/>
            <sz val="9"/>
            <color indexed="81"/>
            <rFont val="Tahoma"/>
            <family val="2"/>
          </rPr>
          <t>Ajuda de custo Hanna 5X9: 1530,00
-
Emprestimo Junho 2X3: 100,00</t>
        </r>
      </text>
    </comment>
    <comment ref="J34" authorId="0">
      <text>
        <r>
          <rPr>
            <b/>
            <sz val="9"/>
            <color indexed="81"/>
            <rFont val="Tahoma"/>
            <family val="2"/>
          </rPr>
          <t>Ajuda de custo Hanna 6X9: 1530,00
-
Emprestimo Junho 3X3: 100,00</t>
        </r>
      </text>
    </comment>
    <comment ref="K34" authorId="0">
      <text>
        <r>
          <rPr>
            <b/>
            <sz val="9"/>
            <color indexed="81"/>
            <rFont val="Tahoma"/>
            <family val="2"/>
          </rPr>
          <t>Ajuda de custo Hanna 7X9: 970,00</t>
        </r>
      </text>
    </comment>
    <comment ref="H35" authorId="0">
      <text>
        <r>
          <rPr>
            <b/>
            <sz val="9"/>
            <color indexed="81"/>
            <rFont val="Tahoma"/>
            <family val="2"/>
          </rPr>
          <t>Pomada Cabelo: 45,00
Corte: 60,00</t>
        </r>
      </text>
    </comment>
    <comment ref="L35" authorId="0">
      <text>
        <r>
          <rPr>
            <b/>
            <sz val="9"/>
            <color indexed="81"/>
            <rFont val="Tahoma"/>
            <charset val="1"/>
          </rPr>
          <t>*Corte e 2 Barba: 85,00
*Minoxidil: 75,00
 Barba: 20,00</t>
        </r>
      </text>
    </comment>
    <comment ref="M35" authorId="0">
      <text>
        <r>
          <rPr>
            <b/>
            <sz val="9"/>
            <color indexed="81"/>
            <rFont val="Tahoma"/>
            <family val="2"/>
          </rPr>
          <t>*Barba/Limp Pele: 50,00
*Progressiva: 40,00
*Cera p/ cabelo: 45,00</t>
        </r>
      </text>
    </comment>
    <comment ref="B36" authorId="0">
      <text>
        <r>
          <rPr>
            <b/>
            <sz val="9"/>
            <color indexed="81"/>
            <rFont val="Tahoma"/>
            <charset val="1"/>
          </rPr>
          <t>Conserto TV: 190,00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140,00: Inscrição de Concurso</t>
        </r>
      </text>
    </comment>
    <comment ref="D36" authorId="0">
      <text>
        <r>
          <rPr>
            <b/>
            <sz val="9"/>
            <color indexed="81"/>
            <rFont val="Tahoma"/>
            <family val="2"/>
          </rPr>
          <t>Cheque Especial: 650,00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Cheque Especial: 650,00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>300,00: Cheque Especial</t>
        </r>
      </text>
    </comment>
    <comment ref="G36" authorId="0">
      <text>
        <r>
          <rPr>
            <b/>
            <sz val="9"/>
            <color indexed="81"/>
            <rFont val="Tahoma"/>
            <family val="2"/>
          </rPr>
          <t>Fralda: 18,00
Cheque Especial: 687,24
Compra Roupa: 245,00
Bolao: 10,00
Luva: 10,00
Confraternização Anne: 10,00
Emprestimo Paulo: 213,66
Tingemento: 25,00</t>
        </r>
      </text>
    </comment>
    <comment ref="H36" authorId="0">
      <text>
        <r>
          <rPr>
            <b/>
            <sz val="9"/>
            <color indexed="81"/>
            <rFont val="Tahoma"/>
            <family val="2"/>
          </rPr>
          <t>Festinha Stark: 27,00
Cheque Especial: 635,47
Conserto Netbook(Flavio): 70,00
Presente: 46,40
Marmita: 48,00
Chip: 20,00
2 Carregador Celular: 80,00
Protetor Bucal: 49,99
Outros: 191,64</t>
        </r>
      </text>
    </comment>
    <comment ref="I36" authorId="0">
      <text>
        <r>
          <rPr>
            <b/>
            <sz val="9"/>
            <color indexed="81"/>
            <rFont val="Tahoma"/>
            <charset val="1"/>
          </rPr>
          <t>Cheque Especial: 36,26
Perfume: 109,00
Tenis: 130,00
Festinha Serviço: 22,50
Ajuda Gasolina: 25,00
Marmita: 10,00
Outros: 70,00</t>
        </r>
      </text>
    </comment>
    <comment ref="J36" authorId="0">
      <text>
        <r>
          <rPr>
            <b/>
            <sz val="9"/>
            <color indexed="81"/>
            <rFont val="Tahoma"/>
            <charset val="1"/>
          </rPr>
          <t>Presente: 65,00</t>
        </r>
      </text>
    </comment>
    <comment ref="K36" authorId="0">
      <text>
        <r>
          <rPr>
            <b/>
            <sz val="9"/>
            <color indexed="81"/>
            <rFont val="Tahoma"/>
            <family val="2"/>
          </rPr>
          <t xml:space="preserve">Cheque Especial: 400,00
</t>
        </r>
      </text>
    </comment>
    <comment ref="L36" authorId="0">
      <text>
        <r>
          <rPr>
            <b/>
            <sz val="9"/>
            <color indexed="81"/>
            <rFont val="Tahoma"/>
            <family val="2"/>
          </rPr>
          <t>Cheque Especial 420,00
Confraternização: 20,00
Netflix: 20,00
Paraquedas: 100,00
Almoço: 43,25
Bolão: 10,00</t>
        </r>
      </text>
    </comment>
    <comment ref="M36" authorId="0">
      <text>
        <r>
          <rPr>
            <b/>
            <sz val="9"/>
            <color indexed="81"/>
            <rFont val="Tahoma"/>
            <charset val="1"/>
          </rPr>
          <t>Iphone 01/05: 200,00
Casaco: 200,00
*Suplementos: 190,00
*Decatlhon: 129,97
*Mochila: 130,00
*Doleira: 20,00
*Caneleira: 100,00
*Pulseira: 40,00
*Mpollo: 48,00
*Gastos: 425,84
*Star Relms: 70,00
*</t>
        </r>
      </text>
    </comment>
    <comment ref="N36" authorId="0">
      <text>
        <r>
          <rPr>
            <b/>
            <sz val="9"/>
            <color indexed="81"/>
            <rFont val="Tahoma"/>
            <charset val="1"/>
          </rPr>
          <t>Iphone 02/05: 200,00</t>
        </r>
      </text>
    </comment>
    <comment ref="G40" authorId="0">
      <text>
        <r>
          <rPr>
            <b/>
            <sz val="9"/>
            <color indexed="81"/>
            <rFont val="Tahoma"/>
            <charset val="1"/>
          </rPr>
          <t>Emprestei:
    300,00 Lohanna
    213,66 Paulo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WELLINGTON FERREIRA DE ARAUJO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Salario referente ao valor de 13 dias</t>
        </r>
      </text>
    </comment>
    <comment ref="D2" authorId="0">
      <text>
        <r>
          <rPr>
            <b/>
            <sz val="9"/>
            <color indexed="81"/>
            <rFont val="Tahoma"/>
            <charset val="1"/>
          </rPr>
          <t xml:space="preserve">
salário ref a 30 dias - 2 dias(317,96) q estava de férias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Férias: 4369,02
Venda 1/3: 1456,34
Abono Pecun: 2912,82
   -INSS: 621,04
   -IR: 509,69
Sub Total: 7607,45
Valor p/ mês seguinte: 3020,63
TOTAL: 4586,82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Adiantamento salário 
das férias 4769,42 / 30 * 17: 2702,67
Plantão: 500,00</t>
        </r>
      </text>
    </comment>
    <comment ref="D5" authorId="0">
      <text>
        <r>
          <rPr>
            <b/>
            <sz val="9"/>
            <color indexed="81"/>
            <rFont val="Tahoma"/>
            <charset val="1"/>
          </rPr>
          <t>2 Dias de salário retirado das férias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Restituição IR: 900,00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1º Parc. 13º: 3074,00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2ª Parcela 13º: 2250,00
Plantão: 751,81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Pós Graduação: 219,60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Pós Graduação: 219,60
Inglês: 350,00
Material Ing 2X5: 180,00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Pós Graduação: 219,60
Inglês: 350,00
Material Ing 3X5: 180,00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Pós Graduação: 219,60
Inglês: 350,00
Material Ing 4X5: 180,00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Pós Graduação: 219,60
Inglês: 350,00
Material Ing 5X5: 180,00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Pós Graduação: 219,60
Inglês: 350,00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Parc IPVA 1X4: 190,00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Parc IPVA 2X4: 190,00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Parc IPVA 3X4: 190,00
Alinhamento: 50,00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Parc IPVA 4X4: 190,00</t>
        </r>
      </text>
    </comment>
    <comment ref="F20" authorId="0">
      <text>
        <r>
          <rPr>
            <b/>
            <sz val="9"/>
            <color indexed="81"/>
            <rFont val="Tahoma"/>
            <charset val="1"/>
          </rPr>
          <t>IPVA 1X12</t>
        </r>
      </text>
    </comment>
    <comment ref="G20" authorId="0">
      <text>
        <r>
          <rPr>
            <b/>
            <sz val="9"/>
            <color indexed="81"/>
            <rFont val="Tahoma"/>
            <charset val="1"/>
          </rPr>
          <t>IPVA 2X12</t>
        </r>
      </text>
    </comment>
    <comment ref="H20" authorId="0">
      <text>
        <r>
          <rPr>
            <b/>
            <sz val="9"/>
            <color indexed="81"/>
            <rFont val="Tahoma"/>
            <charset val="1"/>
          </rPr>
          <t>IPVA 3X12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IPVA 4X12</t>
        </r>
      </text>
    </comment>
    <comment ref="J20" authorId="0">
      <text>
        <r>
          <rPr>
            <b/>
            <sz val="9"/>
            <color indexed="81"/>
            <rFont val="Tahoma"/>
            <charset val="1"/>
          </rPr>
          <t>IPVA 5X12</t>
        </r>
      </text>
    </comment>
    <comment ref="K20" authorId="0">
      <text>
        <r>
          <rPr>
            <b/>
            <sz val="9"/>
            <color indexed="81"/>
            <rFont val="Tahoma"/>
            <charset val="1"/>
          </rPr>
          <t>IPVA 6X12</t>
        </r>
      </text>
    </comment>
    <comment ref="L20" authorId="0">
      <text>
        <r>
          <rPr>
            <b/>
            <sz val="9"/>
            <color indexed="81"/>
            <rFont val="Tahoma"/>
            <charset val="1"/>
          </rPr>
          <t>IPVA 7X12</t>
        </r>
      </text>
    </comment>
    <comment ref="M20" authorId="0">
      <text>
        <r>
          <rPr>
            <b/>
            <sz val="9"/>
            <color indexed="81"/>
            <rFont val="Tahoma"/>
            <charset val="1"/>
          </rPr>
          <t>IPVA 8X12</t>
        </r>
      </text>
    </comment>
    <comment ref="B22" authorId="0">
      <text>
        <r>
          <rPr>
            <sz val="9"/>
            <color indexed="81"/>
            <rFont val="Tahoma"/>
            <charset val="1"/>
          </rPr>
          <t>Pacote Viagem 5X5: 644,50
Despesa da viagem: 2000,00</t>
        </r>
      </text>
    </comment>
    <comment ref="L26" authorId="0">
      <text>
        <r>
          <rPr>
            <b/>
            <sz val="9"/>
            <color indexed="81"/>
            <rFont val="Tahoma"/>
            <family val="2"/>
          </rPr>
          <t>Me Presentear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Me Presentear</t>
        </r>
      </text>
    </comment>
    <comment ref="B27" authorId="0">
      <text>
        <r>
          <rPr>
            <b/>
            <sz val="9"/>
            <color indexed="81"/>
            <rFont val="Tahoma"/>
            <charset val="1"/>
          </rPr>
          <t xml:space="preserve">Paraquedas 2X3: 196,66
Pneus 02/10: 80,57
Jogo 02/03: 51,25
Mpolo 1X4: 134,75 - 59,90(Luciene)
Mpolo 1X4: 104,25
Mega Bilheteria: 83,00
Peça do carro 1X2: 60,00 
- Pneus Carrefour: 95,27 *Sera Extornado
</t>
        </r>
      </text>
    </comment>
    <comment ref="C27" authorId="0">
      <text>
        <r>
          <rPr>
            <b/>
            <sz val="9"/>
            <color indexed="81"/>
            <rFont val="Tahoma"/>
            <charset val="1"/>
          </rPr>
          <t>Paraquedas 3X3: 196,66
Pneus 03/10: 80,57
Jogo 03/03: 51,25
Mpolo 2X4: 134,75
Mpolo 2X4: 104,25
Peça do carro 2X2: 60,00</t>
        </r>
      </text>
    </comment>
    <comment ref="D27" authorId="0">
      <text>
        <r>
          <rPr>
            <b/>
            <sz val="9"/>
            <color indexed="81"/>
            <rFont val="Tahoma"/>
            <charset val="1"/>
          </rPr>
          <t>Pneus 04/10: 80,57
Mpolo 3X4: 134,75
Mpolo 3X4: 104,25</t>
        </r>
      </text>
    </comment>
    <comment ref="E27" authorId="0">
      <text>
        <r>
          <rPr>
            <b/>
            <sz val="9"/>
            <color indexed="81"/>
            <rFont val="Tahoma"/>
            <charset val="1"/>
          </rPr>
          <t>Pneus 05/10: 80,57
Mpolo 4X4: 134,75
Mpolo 4X4: 104,25</t>
        </r>
      </text>
    </comment>
    <comment ref="F27" authorId="0">
      <text>
        <r>
          <rPr>
            <b/>
            <sz val="9"/>
            <color indexed="81"/>
            <rFont val="Tahoma"/>
            <charset val="1"/>
          </rPr>
          <t>Pneus 06/10: 80,57</t>
        </r>
      </text>
    </comment>
    <comment ref="G27" authorId="0">
      <text>
        <r>
          <rPr>
            <b/>
            <sz val="9"/>
            <color indexed="81"/>
            <rFont val="Tahoma"/>
            <charset val="1"/>
          </rPr>
          <t>Pneus 07/10: 80,57</t>
        </r>
      </text>
    </comment>
    <comment ref="H27" authorId="0">
      <text>
        <r>
          <rPr>
            <b/>
            <sz val="9"/>
            <color indexed="81"/>
            <rFont val="Tahoma"/>
            <charset val="1"/>
          </rPr>
          <t>Pneus 08/10: 80,57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Pneus 09/10: 80,57</t>
        </r>
      </text>
    </comment>
    <comment ref="J27" authorId="0">
      <text>
        <r>
          <rPr>
            <b/>
            <sz val="9"/>
            <color indexed="81"/>
            <rFont val="Tahoma"/>
            <charset val="1"/>
          </rPr>
          <t>Pneus 10/10: 80,57</t>
        </r>
      </text>
    </comment>
    <comment ref="B29" authorId="0">
      <text>
        <r>
          <rPr>
            <b/>
            <sz val="9"/>
            <color indexed="81"/>
            <rFont val="Tahoma"/>
            <charset val="1"/>
          </rPr>
          <t>Iphone 02/05: 200,00</t>
        </r>
      </text>
    </comment>
    <comment ref="C29" authorId="0">
      <text>
        <r>
          <rPr>
            <b/>
            <sz val="9"/>
            <color indexed="81"/>
            <rFont val="Tahoma"/>
            <charset val="1"/>
          </rPr>
          <t>Iphone 03/05: 200,00</t>
        </r>
      </text>
    </comment>
    <comment ref="D29" authorId="0">
      <text>
        <r>
          <rPr>
            <b/>
            <sz val="9"/>
            <color indexed="81"/>
            <rFont val="Tahoma"/>
            <charset val="1"/>
          </rPr>
          <t>Iphone 04/05: 200,00</t>
        </r>
      </text>
    </comment>
    <comment ref="E29" authorId="0">
      <text>
        <r>
          <rPr>
            <b/>
            <sz val="9"/>
            <color indexed="81"/>
            <rFont val="Tahoma"/>
            <charset val="1"/>
          </rPr>
          <t>Iphone 05/05: 200,00</t>
        </r>
      </text>
    </comment>
  </commentList>
</comments>
</file>

<file path=xl/comments4.xml><?xml version="1.0" encoding="utf-8"?>
<comments xmlns="http://schemas.openxmlformats.org/spreadsheetml/2006/main">
  <authors>
    <author>WELLINGTON FERREIRA DE ARAUJO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Adiantamento salário das férias: 3086,94
Plantão: 751,81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Restituição IR: 900,00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1º Parc. 13º: 3074,00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2ª Parcela 13º: 1674,03
Plantão: 751,81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Pós Graduação: 219,60
Inglês: 350,00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Pós Graduação: 219,60
Inglês: 350,00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Pós Graduação: 219,60
Inglês: 350,00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Pós Graduação: 219,60
Inglês: 350,00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Pós Graduação: 219,60
Inglês: 350,00</t>
        </r>
      </text>
    </comment>
    <comment ref="G22" authorId="0">
      <text>
        <r>
          <rPr>
            <b/>
            <sz val="9"/>
            <color indexed="81"/>
            <rFont val="Tahoma"/>
            <family val="2"/>
          </rPr>
          <t>Pós Graduação: 219,60
Inglês: 350,00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Parc IPVA 1X4: 190,00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Parc IPVA 2X4: 190,00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Parc IPVA 4X4: 190,00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Parc IPVA 4X4: 190,00</t>
        </r>
      </text>
    </comment>
    <comment ref="B26" authorId="0">
      <text>
        <r>
          <rPr>
            <sz val="9"/>
            <color indexed="81"/>
            <rFont val="Tahoma"/>
            <charset val="1"/>
          </rPr>
          <t>Pacote Viagem 5X5: 644,50
Despesa da viagem: 2000,00</t>
        </r>
      </text>
    </comment>
  </commentList>
</comments>
</file>

<file path=xl/sharedStrings.xml><?xml version="1.0" encoding="utf-8"?>
<sst xmlns="http://schemas.openxmlformats.org/spreadsheetml/2006/main" count="9751" uniqueCount="1030">
  <si>
    <t>DIA</t>
  </si>
  <si>
    <t>MÊS</t>
  </si>
  <si>
    <t>ANO</t>
  </si>
  <si>
    <t>LANÇAMENTO</t>
  </si>
  <si>
    <t>DEBITO</t>
  </si>
  <si>
    <t>CREDITO</t>
  </si>
  <si>
    <t>FORMA
 DE PGTO.</t>
  </si>
  <si>
    <t>TITULAR</t>
  </si>
  <si>
    <t>TIPO</t>
  </si>
  <si>
    <t>STATUS</t>
  </si>
  <si>
    <t>Obs.</t>
  </si>
  <si>
    <t>FIXO</t>
  </si>
  <si>
    <t>VARIAVEL</t>
  </si>
  <si>
    <t>HANNA</t>
  </si>
  <si>
    <t>RECEBIDO</t>
  </si>
  <si>
    <t>PAGA</t>
  </si>
  <si>
    <t>Rótulos de Linha</t>
  </si>
  <si>
    <t>Soma de CREDITO</t>
  </si>
  <si>
    <t>Soma de DEBITO</t>
  </si>
  <si>
    <t>(Vários itens)</t>
  </si>
  <si>
    <t>SALDO POR MÊS</t>
  </si>
  <si>
    <t>TOTAL</t>
  </si>
  <si>
    <t>(Tudo)</t>
  </si>
  <si>
    <t>Valores</t>
  </si>
  <si>
    <t>ITAU</t>
  </si>
  <si>
    <t>WELLINGTON</t>
  </si>
  <si>
    <t>DINHEIRO</t>
  </si>
  <si>
    <t>CARTÃO</t>
  </si>
  <si>
    <t>SUPERMECADO</t>
  </si>
  <si>
    <t>Março</t>
  </si>
  <si>
    <t>FARMACIA</t>
  </si>
  <si>
    <t>COMPRAS</t>
  </si>
  <si>
    <t>Abril</t>
  </si>
  <si>
    <t>OUTROS</t>
  </si>
  <si>
    <t>LAZER</t>
  </si>
  <si>
    <t>LANCHE</t>
  </si>
  <si>
    <t>CASA</t>
  </si>
  <si>
    <t xml:space="preserve">Superfulos </t>
  </si>
  <si>
    <t>Importante</t>
  </si>
  <si>
    <t>% Super</t>
  </si>
  <si>
    <t>CORPO</t>
  </si>
  <si>
    <t>ALUGUEL</t>
  </si>
  <si>
    <t>CELG</t>
  </si>
  <si>
    <t>CARRO</t>
  </si>
  <si>
    <t>Maio</t>
  </si>
  <si>
    <t>MC DONALDS</t>
  </si>
  <si>
    <t>Junho</t>
  </si>
  <si>
    <t>Julho</t>
  </si>
  <si>
    <t xml:space="preserve">Frango </t>
  </si>
  <si>
    <t>Produto</t>
  </si>
  <si>
    <t xml:space="preserve">Valor </t>
  </si>
  <si>
    <t>Preço limite</t>
  </si>
  <si>
    <t>Ovo</t>
  </si>
  <si>
    <t>Creme Leite</t>
  </si>
  <si>
    <t>Azeitona</t>
  </si>
  <si>
    <t>Bolacha Arroz</t>
  </si>
  <si>
    <t>Kg/ UN.</t>
  </si>
  <si>
    <t>Azeite</t>
  </si>
  <si>
    <t>Limão</t>
  </si>
  <si>
    <t>Gengibre</t>
  </si>
  <si>
    <t>Manteiga</t>
  </si>
  <si>
    <t>Sabão em Pó</t>
  </si>
  <si>
    <t>Amaciante</t>
  </si>
  <si>
    <t>Detergente</t>
  </si>
  <si>
    <t xml:space="preserve">Papel </t>
  </si>
  <si>
    <t>Sabonete</t>
  </si>
  <si>
    <t>Creme dental</t>
  </si>
  <si>
    <t>Macarrão Int</t>
  </si>
  <si>
    <t xml:space="preserve">Molho </t>
  </si>
  <si>
    <t>Tapioca</t>
  </si>
  <si>
    <t>Desodorante</t>
  </si>
  <si>
    <t>Mister Musculo</t>
  </si>
  <si>
    <t>Pão Integral</t>
  </si>
  <si>
    <t>Café</t>
  </si>
  <si>
    <t>Vale</t>
  </si>
  <si>
    <t>Passou</t>
  </si>
  <si>
    <t>Canela</t>
  </si>
  <si>
    <t>Cha Verde</t>
  </si>
  <si>
    <t>Condicionador</t>
  </si>
  <si>
    <t>Adoçante</t>
  </si>
  <si>
    <t>Mandioca</t>
  </si>
  <si>
    <t>Baicon</t>
  </si>
  <si>
    <t>CONTA</t>
  </si>
  <si>
    <t>Setembro</t>
  </si>
  <si>
    <t>SANEAGO</t>
  </si>
  <si>
    <t>SEGURO CARRO</t>
  </si>
  <si>
    <t>SETE CAPITAL</t>
  </si>
  <si>
    <t>DENTISTA</t>
  </si>
  <si>
    <t>MEDICAMENTOS</t>
  </si>
  <si>
    <t>CACHORRO</t>
  </si>
  <si>
    <t>SORVETE</t>
  </si>
  <si>
    <t>ERICA</t>
  </si>
  <si>
    <t>COMBUSTIVEL</t>
  </si>
  <si>
    <t>INVESTIMENTO</t>
  </si>
  <si>
    <t>Total geral</t>
  </si>
  <si>
    <t>TRANSFERENCIA</t>
  </si>
  <si>
    <t>POSTO VERA CRUZ</t>
  </si>
  <si>
    <t>REFRIGERANTE</t>
  </si>
  <si>
    <t>Outubro</t>
  </si>
  <si>
    <t>Topicos</t>
  </si>
  <si>
    <t>SETEMBRO</t>
  </si>
  <si>
    <t>OUTUBRO</t>
  </si>
  <si>
    <t>NOVEMBRO</t>
  </si>
  <si>
    <t>DEZEMBRO</t>
  </si>
  <si>
    <t>Salario</t>
  </si>
  <si>
    <t>Vale Alimentação</t>
  </si>
  <si>
    <t>Outros</t>
  </si>
  <si>
    <t>Aluguel</t>
  </si>
  <si>
    <t>Energia</t>
  </si>
  <si>
    <t>Agua</t>
  </si>
  <si>
    <t>Internet</t>
  </si>
  <si>
    <t>Celular</t>
  </si>
  <si>
    <t>Muay Thay</t>
  </si>
  <si>
    <t>Seguro Carro</t>
  </si>
  <si>
    <t>Bradesco Parc</t>
  </si>
  <si>
    <t>Acessoria Juridica</t>
  </si>
  <si>
    <t>Carro Parc</t>
  </si>
  <si>
    <t>Paulo</t>
  </si>
  <si>
    <t>Gasolina</t>
  </si>
  <si>
    <t>Dentista</t>
  </si>
  <si>
    <t>Carro Manutenção</t>
  </si>
  <si>
    <t>Manutenção Casa</t>
  </si>
  <si>
    <t>Poupança</t>
  </si>
  <si>
    <t>Transf Bradesco</t>
  </si>
  <si>
    <t>TOTAL Despesas</t>
  </si>
  <si>
    <t>SALDO MÊS</t>
  </si>
  <si>
    <t>SAQUE</t>
  </si>
  <si>
    <t>CARTEIRA</t>
  </si>
  <si>
    <t>Lazer</t>
  </si>
  <si>
    <t>Pet Shop</t>
  </si>
  <si>
    <t>Educação</t>
  </si>
  <si>
    <t>Férias</t>
  </si>
  <si>
    <t>VIVO</t>
  </si>
  <si>
    <t>Nov</t>
  </si>
  <si>
    <t>Dez</t>
  </si>
  <si>
    <t xml:space="preserve">     Valor a ser guardado para o mês de Dezembro</t>
  </si>
  <si>
    <t>Mês</t>
  </si>
  <si>
    <t>Valor</t>
  </si>
  <si>
    <t>Subtração:</t>
  </si>
  <si>
    <t>Novembro</t>
  </si>
  <si>
    <t>FÉRIAS</t>
  </si>
  <si>
    <t>JANEIRO</t>
  </si>
  <si>
    <t>FEVEREIRO</t>
  </si>
  <si>
    <t>MARÇO</t>
  </si>
  <si>
    <t>ABRIL</t>
  </si>
  <si>
    <t>Pos Graduação</t>
  </si>
  <si>
    <t>Ingles</t>
  </si>
  <si>
    <t>Valor mês Novembro</t>
  </si>
  <si>
    <t>Farmacia</t>
  </si>
  <si>
    <t>Alimentação</t>
  </si>
  <si>
    <t>13ª</t>
  </si>
  <si>
    <t>CREDITO CELULAR</t>
  </si>
  <si>
    <t>REALCE ODONTO</t>
  </si>
  <si>
    <t>MANUTENÇÃO APARELHO</t>
  </si>
  <si>
    <t>CALCULO VALOR REAL</t>
  </si>
  <si>
    <t>VALOR CONTA</t>
  </si>
  <si>
    <t>TICKET</t>
  </si>
  <si>
    <t>SALDO DEZEMBRO</t>
  </si>
  <si>
    <t>Sub-Total</t>
  </si>
  <si>
    <t>TOTAL SEM FÉRIAS</t>
  </si>
  <si>
    <t>BETÃO</t>
  </si>
  <si>
    <t>SUPER SHOP</t>
  </si>
  <si>
    <t>13º</t>
  </si>
  <si>
    <t>Dezembro</t>
  </si>
  <si>
    <t>BAZAR PROF ALCIDES</t>
  </si>
  <si>
    <t>SOLIDY</t>
  </si>
  <si>
    <t>DROGARIA JAQUELINE</t>
  </si>
  <si>
    <t>DROGASTART</t>
  </si>
  <si>
    <t>REDE STORE</t>
  </si>
  <si>
    <t>Multa Apartamento</t>
  </si>
  <si>
    <t>SANDUICHE</t>
  </si>
  <si>
    <t>DISTRIBUIDORA PREDIM</t>
  </si>
  <si>
    <t>STORE</t>
  </si>
  <si>
    <t>Emprestimo</t>
  </si>
  <si>
    <t>Erica</t>
  </si>
  <si>
    <t>Hanna</t>
  </si>
  <si>
    <t>COMPRAR</t>
  </si>
  <si>
    <t>Janeiro</t>
  </si>
  <si>
    <t>PAGAR PSIQUIATRA(NÃO FOI NA CONSULTA)</t>
  </si>
  <si>
    <t>PET SHOP PREDIO</t>
  </si>
  <si>
    <t xml:space="preserve">RAÇÃO </t>
  </si>
  <si>
    <t>CASINHA DO PAO</t>
  </si>
  <si>
    <t>SALARIO</t>
  </si>
  <si>
    <t>DEPOSITO DO DINHEIRO DO MEDICO Q NÃO GASTOU</t>
  </si>
  <si>
    <t>DINHEIRO DO MEDICO Q NÃO GASTOU</t>
  </si>
  <si>
    <t>GASTO COM LANCHE E OUTROS QUE NÃO LEMBRO</t>
  </si>
  <si>
    <t>EMRESTIMO</t>
  </si>
  <si>
    <t>PAGAMENTO DE EMPRESTIMO 1X3</t>
  </si>
  <si>
    <t>PIZARIA NOSSA CASA</t>
  </si>
  <si>
    <t>COMPRA DE PIZZA COM 50,00 QUE A KELLES ESTAVA DEVENDO PRA HANNA</t>
  </si>
  <si>
    <t>SANDUICHE JACARE</t>
  </si>
  <si>
    <t>FARMACIA SÃO GABRIEL</t>
  </si>
  <si>
    <t>POMADA PRA FERIDA</t>
  </si>
  <si>
    <t>ALUGUEL, DESCONTOU 50,00 PRA PAGAR A HANNA</t>
  </si>
  <si>
    <t>CONTA DE AGUA</t>
  </si>
  <si>
    <t>CONTA DE ENERGIA</t>
  </si>
  <si>
    <t>NIDELCI UNHA</t>
  </si>
  <si>
    <t>FAZER UNHA</t>
  </si>
  <si>
    <t>MULTA APARTAMENTO HANNA</t>
  </si>
  <si>
    <t>MULTA APARTAMENTO 1X3</t>
  </si>
  <si>
    <t>DINHERIRO PARA PANFLETAGEM</t>
  </si>
  <si>
    <t>70,00 P/ PANFLETAGEM E 20 PARA LANCHE</t>
  </si>
  <si>
    <t>PIT DOG PREDIM</t>
  </si>
  <si>
    <t>COMPRA DE SANDUICHE</t>
  </si>
  <si>
    <t>POSTO VILA</t>
  </si>
  <si>
    <t>CABELEREIRO LOSHERM</t>
  </si>
  <si>
    <t>CORTE E SELAGEM CABELO</t>
  </si>
  <si>
    <t>SHOPPING DOS COSMEDICOS</t>
  </si>
  <si>
    <t>COLA DE UNHA</t>
  </si>
  <si>
    <t>CARREGADOR DE CELULAR</t>
  </si>
  <si>
    <t>PANIFICADORA PREDIM</t>
  </si>
  <si>
    <t>COMPRA DE PAO</t>
  </si>
  <si>
    <t>COMPRA DE ENVELOPES</t>
  </si>
  <si>
    <t>PARA PAGAR CARTAO DA ERICA. VALOR 100,00</t>
  </si>
  <si>
    <t>160,00 PARA PINTAR CABELO E 20 UBER</t>
  </si>
  <si>
    <t>VALOR PARA PAGAR CARTAO DA ERICA</t>
  </si>
  <si>
    <t>ELETRONICO JAPONES</t>
  </si>
  <si>
    <t>CONSERTO DA TV 1X2</t>
  </si>
  <si>
    <t>PAMONHARIA PREDIM</t>
  </si>
  <si>
    <t>PAMONHAS</t>
  </si>
  <si>
    <t>EMPRESTIMO PARA HANNA. SERÁ DEPOSITADO</t>
  </si>
  <si>
    <t>STARK ACADEMIA</t>
  </si>
  <si>
    <t>MUAY THAY</t>
  </si>
  <si>
    <t>POSTO DO BURITI</t>
  </si>
  <si>
    <t>RESTAURANTE MAU NENHUM</t>
  </si>
  <si>
    <t>ALMOÇO EQUIPE</t>
  </si>
  <si>
    <t>VALOR 431,20 RECEBIDO EM DEZEMBRO.</t>
  </si>
  <si>
    <t>(vazio)</t>
  </si>
  <si>
    <t>Fevereiro</t>
  </si>
  <si>
    <t>Agosto</t>
  </si>
  <si>
    <t>SAIU PRA VELORIO E LEVOU DINHEIRO PRA LANCHAR</t>
  </si>
  <si>
    <t>RECEBIDO EMPRESTIMO DE HANNA</t>
  </si>
  <si>
    <t>ACESSORIA DE DIVIDA</t>
  </si>
  <si>
    <t>JAPAGYN</t>
  </si>
  <si>
    <t>SAIDA</t>
  </si>
  <si>
    <t>LEITE CONDENSADO</t>
  </si>
  <si>
    <t>20,00 CAMISETA, 10,00 CONFRA. NIVER, 10,00 REVISTA EBD</t>
  </si>
  <si>
    <t>FARMACIA PAGUE MENOS</t>
  </si>
  <si>
    <t>CARTAO PRE PAGO NETFLIX</t>
  </si>
  <si>
    <t>AÇOUGUE DE MATA</t>
  </si>
  <si>
    <t>CARNE</t>
  </si>
  <si>
    <t>VERDURAO PREDIN</t>
  </si>
  <si>
    <t>BATATA DOCE</t>
  </si>
  <si>
    <t>10,00 PAGAR AMIGA, 20,00 UBER, 10,00 LANCHE</t>
  </si>
  <si>
    <t>PANIFICADORA VERA CRUZ</t>
  </si>
  <si>
    <t>PAO</t>
  </si>
  <si>
    <t>RESTAURANTE IPASGO</t>
  </si>
  <si>
    <t>ALMOÇO</t>
  </si>
  <si>
    <t>CACAU SHOW</t>
  </si>
  <si>
    <t>PRESENTE PARA HANNA</t>
  </si>
  <si>
    <t>100,00 EMPREST AMIGA HANNA, 10 PAGAR ANDERSON</t>
  </si>
  <si>
    <t>ALMOÇAR E PEGAR UBER</t>
  </si>
  <si>
    <t>OI</t>
  </si>
  <si>
    <t>DEI PRA HANNA IR PRA AMIGA</t>
  </si>
  <si>
    <t>FALTA</t>
  </si>
  <si>
    <t>ESTIMATIVA</t>
  </si>
  <si>
    <t>VALOR P/ GASTO</t>
  </si>
  <si>
    <t>PAGAR LANCHE DA SPRINT</t>
  </si>
  <si>
    <t xml:space="preserve">PERSONAL: 200,00   BOMBA: 190,00 </t>
  </si>
  <si>
    <t>SANDUICHE TIM</t>
  </si>
  <si>
    <t>BATATA</t>
  </si>
  <si>
    <t>DROGA START</t>
  </si>
  <si>
    <t>RENA PRA SOMBRANCELHA</t>
  </si>
  <si>
    <t>PAGAR CALÇA LOHANNA</t>
  </si>
  <si>
    <t>EMPRESTIMO P/ HANNA</t>
  </si>
  <si>
    <t>FRANGO PARA CANTINA IGREJA</t>
  </si>
  <si>
    <t>RESTAURANTE BRASILEIRINHO</t>
  </si>
  <si>
    <t>ALMOÇO HANNA</t>
  </si>
  <si>
    <t>PET SHOP TOM PET</t>
  </si>
  <si>
    <t>RAÇÃO</t>
  </si>
  <si>
    <t>REFRI</t>
  </si>
  <si>
    <t>EMPRESTIMO P/ HANNA P/ PAGAR SOLIDY</t>
  </si>
  <si>
    <t>PAGAR DIFERENÇA PERSONAL 30,00</t>
  </si>
  <si>
    <t>10,00 PAGAR CONFRATERN. 10,00 P/ CARTEIRA</t>
  </si>
  <si>
    <t>JUROS CHEQUE ESPECIAL</t>
  </si>
  <si>
    <t>VALOR EMPRESTADO PARA ABATER NEGATIVO</t>
  </si>
  <si>
    <t>LC GAS</t>
  </si>
  <si>
    <t>GAS REFERENTE A NOVEMBRO, SERA DESCONTADO NO VALOR DO ALUGUEL</t>
  </si>
  <si>
    <t>SAUDE</t>
  </si>
  <si>
    <t>MEDICO</t>
  </si>
  <si>
    <t>CONSULTA HANNA</t>
  </si>
  <si>
    <t>SALARIO FEVEREIRO</t>
  </si>
  <si>
    <t>CREDITO CELULAR WELLINGTON</t>
  </si>
  <si>
    <t>CONCURSO</t>
  </si>
  <si>
    <t>CONCURSO SANEAGO</t>
  </si>
  <si>
    <t>Mês Anterior</t>
  </si>
  <si>
    <t>PERSONAL: 400,00 | CARTAO ERICA: 280,00 | 240,00 MEDICO</t>
  </si>
  <si>
    <t>POSTO COUTO</t>
  </si>
  <si>
    <t>ANTIBIOTICO</t>
  </si>
  <si>
    <t>MERCADO PREDIN</t>
  </si>
  <si>
    <t>DESCONTOU 39,84 DO GAS DO MÊS 11/2017</t>
  </si>
  <si>
    <t>CREDITO HANNA</t>
  </si>
  <si>
    <t>OI INTERNET</t>
  </si>
  <si>
    <t>INTERNET</t>
  </si>
  <si>
    <t>AGUA</t>
  </si>
  <si>
    <t>ENERGIA</t>
  </si>
  <si>
    <t>GAS</t>
  </si>
  <si>
    <t>MUAY THAI</t>
  </si>
  <si>
    <t>UAI ATACARE</t>
  </si>
  <si>
    <t>LAZER HANNA</t>
  </si>
  <si>
    <t>A QUITANDINHA</t>
  </si>
  <si>
    <t>LANCHE HANNA</t>
  </si>
  <si>
    <t>MERCADO GOMES</t>
  </si>
  <si>
    <t>PAGAR 130,00 CABELO E 20,00 UBER</t>
  </si>
  <si>
    <t>REST GIRASSOL</t>
  </si>
  <si>
    <t>ALMOÇO RESTAURANTE</t>
  </si>
  <si>
    <t>PAGAR CONTA</t>
  </si>
  <si>
    <t>PERSONAL</t>
  </si>
  <si>
    <t>PAGAMENTO DO PERSONAL</t>
  </si>
  <si>
    <t>VALOR DA TV E DO GUARDA ROUPAS</t>
  </si>
  <si>
    <t xml:space="preserve">CLINICA </t>
  </si>
  <si>
    <t>CONSULTA HANNA GINECOLOGISTA</t>
  </si>
  <si>
    <t>RECEBIDO EMPRESTIMO DO PAULO</t>
  </si>
  <si>
    <t>DINHEIRO PARA PAGAR O GÊ</t>
  </si>
  <si>
    <t>CONFRATERNIZACAO SERVIÇO</t>
  </si>
  <si>
    <t>LUCIENE</t>
  </si>
  <si>
    <t>DEVENDO DINHEIRO</t>
  </si>
  <si>
    <t>PEGAR UBER E COMPRAR LANCHE NA AMIGA</t>
  </si>
  <si>
    <t>NÃO LEMBRO</t>
  </si>
  <si>
    <t>FAMARCIA NOVO HORIZONTE</t>
  </si>
  <si>
    <t>COMRPAR RIVOTRIL</t>
  </si>
  <si>
    <t>PAGAR 60,00 ACADEMIA E 30,00 TAXA DE PERSONAL</t>
  </si>
  <si>
    <t>MERCADO PREDIM</t>
  </si>
  <si>
    <t>SUPER LIDER</t>
  </si>
  <si>
    <t>PASTEL G</t>
  </si>
  <si>
    <t>PASTEL</t>
  </si>
  <si>
    <t>COSTELAO GAUCHO</t>
  </si>
  <si>
    <t>SAIDA PRA ALMOÇAR</t>
  </si>
  <si>
    <t>MOTEL SOL</t>
  </si>
  <si>
    <t>ASSAI</t>
  </si>
  <si>
    <t>STORI</t>
  </si>
  <si>
    <t>POSTO BURITI</t>
  </si>
  <si>
    <t>RESTAURANTE SERVICO</t>
  </si>
  <si>
    <t>VALOR DE CHEQUE DESCONTADO EM PRA HANNA</t>
  </si>
  <si>
    <t>I9 CELULAR</t>
  </si>
  <si>
    <t>CABO PARA CARREGADOR WELLINGTON</t>
  </si>
  <si>
    <t>STEAK GRILL</t>
  </si>
  <si>
    <t>PANIFICADORA PREDIN</t>
  </si>
  <si>
    <t>HANNA LANCHO NA RUA</t>
  </si>
  <si>
    <t>WILMA DE OLIVEIRA</t>
  </si>
  <si>
    <t>CASA PET</t>
  </si>
  <si>
    <t>PASTEL ESQUINA</t>
  </si>
  <si>
    <t>COMPRA DE PASTEL</t>
  </si>
  <si>
    <t>BARBEARIA CRUZEIRO</t>
  </si>
  <si>
    <t>POMADA PRA CABELO</t>
  </si>
  <si>
    <t>SUPERMECADO BOM SUCESSO</t>
  </si>
  <si>
    <t>SORVETERIA PREDIM</t>
  </si>
  <si>
    <t>HANNA SAIU COM AFILHADA</t>
  </si>
  <si>
    <t>POSTO CRUZEIRO</t>
  </si>
  <si>
    <t>PAMONHARIA PURO SABOR</t>
  </si>
  <si>
    <t>PAMONHA</t>
  </si>
  <si>
    <t>JAPA GYN</t>
  </si>
  <si>
    <t>SUSHI</t>
  </si>
  <si>
    <t>PAGAR EXAME AUTO ESCOLA</t>
  </si>
  <si>
    <t>Marco</t>
  </si>
  <si>
    <t>JUROS</t>
  </si>
  <si>
    <t>SALARIO MARCO</t>
  </si>
  <si>
    <t>COMPRAR REMEDIO E ALIMENTO</t>
  </si>
  <si>
    <t>ESTUDOS</t>
  </si>
  <si>
    <t>ESTACIO DE SÁ</t>
  </si>
  <si>
    <t>INSCRIÇÃO POS GRADUAÇÃO</t>
  </si>
  <si>
    <t>A PAGAR</t>
  </si>
  <si>
    <t>HARADA</t>
  </si>
  <si>
    <t>PREMIAÇÃO QUE A HANNA PAGOU</t>
  </si>
  <si>
    <t>VERIFICAR O QUE É</t>
  </si>
  <si>
    <t>SUPERDIGITAL</t>
  </si>
  <si>
    <t>CARTÃO PRE PAGO</t>
  </si>
  <si>
    <t>DROGA AMIGO</t>
  </si>
  <si>
    <t>COMPRA RIVOTRIL</t>
  </si>
  <si>
    <t>ARRUMAR CABELO</t>
  </si>
  <si>
    <t>PAULO</t>
  </si>
  <si>
    <t>PAGUEI BOLETO PRO PAULO E ELE ME PASSOU O DIN</t>
  </si>
  <si>
    <t>PAULO ME PAGOU REFERENTE AO BOLETO</t>
  </si>
  <si>
    <t>PAGAR DIVIDA</t>
  </si>
  <si>
    <t>SAQUE DE DINHERO</t>
  </si>
  <si>
    <t>BARBEARIA CRUZERIO</t>
  </si>
  <si>
    <t>CORTE CABELO</t>
  </si>
  <si>
    <t>ADRIENE</t>
  </si>
  <si>
    <t>PAGO EMPRESTIMO</t>
  </si>
  <si>
    <t>PAGAR CONTAS</t>
  </si>
  <si>
    <t>PRA HANNA</t>
  </si>
  <si>
    <t>MAIO</t>
  </si>
  <si>
    <t>JUNHO</t>
  </si>
  <si>
    <t>JULHO</t>
  </si>
  <si>
    <t>Corte Cabelo</t>
  </si>
  <si>
    <t>DESPESAS</t>
  </si>
  <si>
    <t>COUTO</t>
  </si>
  <si>
    <t>POINT DO AÇAI</t>
  </si>
  <si>
    <t>DESPESA COM ALUGUEL E COMIDA</t>
  </si>
  <si>
    <t>AGRO MARIANA</t>
  </si>
  <si>
    <t>DESMONTAR MOVEIS</t>
  </si>
  <si>
    <t>CARTÃO DE CREDITO</t>
  </si>
  <si>
    <t>COMPRAS LANCHE</t>
  </si>
  <si>
    <t>EFIGENIA</t>
  </si>
  <si>
    <t>ALUGUEL DO NOTEBOOK</t>
  </si>
  <si>
    <t>PAGAR DESPESAS</t>
  </si>
  <si>
    <t>SERVIÇO</t>
  </si>
  <si>
    <t>NIVER SERVIÇO</t>
  </si>
  <si>
    <t>ALUGUEL MÊS MARÇO</t>
  </si>
  <si>
    <t>MERCADO SOL E MAR</t>
  </si>
  <si>
    <t>ANTI CARRAPATO</t>
  </si>
  <si>
    <t>DINHERO PARA MUDANÇA</t>
  </si>
  <si>
    <t>AÇAI</t>
  </si>
  <si>
    <t>BARATAO</t>
  </si>
  <si>
    <t>RETIRADO VALOR DO TICKET</t>
  </si>
  <si>
    <t>VALOR DA RETIRADA DO TICKET. 38,85 DE JUROS(13%)</t>
  </si>
  <si>
    <t>MUDANÇA</t>
  </si>
  <si>
    <t>CHOCOLATE</t>
  </si>
  <si>
    <t>SUPER BARATAO</t>
  </si>
  <si>
    <t>SUPER SOL E MAR</t>
  </si>
  <si>
    <t>GASTOS</t>
  </si>
  <si>
    <t>DISTR VERA CRUZ</t>
  </si>
  <si>
    <t>IGREJA CRISTO VIVE</t>
  </si>
  <si>
    <t>COMPRA DE MARMITAS</t>
  </si>
  <si>
    <t>COMPRA DE REMEDIOS</t>
  </si>
  <si>
    <t>QUITANDAS</t>
  </si>
  <si>
    <t>JUROS DE CHEQUE ESPECIAL</t>
  </si>
  <si>
    <t>VENDA DO TICKET</t>
  </si>
  <si>
    <t>VALOR DA VENDA DO TICKET</t>
  </si>
  <si>
    <t>IOF CHEQUE ESPECIAL</t>
  </si>
  <si>
    <t>DEPOSITO</t>
  </si>
  <si>
    <t>POSTO RIO VERDE</t>
  </si>
  <si>
    <t>SUPER MANIA</t>
  </si>
  <si>
    <t>SALARIO MÊS ABRIL</t>
  </si>
  <si>
    <t>AJUDA DE CUSTO 01/10</t>
  </si>
  <si>
    <t>FESTINHA NIVER ANNE</t>
  </si>
  <si>
    <t>AGOSTO</t>
  </si>
  <si>
    <t>OI CELULAR</t>
  </si>
  <si>
    <t>INTERNET PAI</t>
  </si>
  <si>
    <t>PAGO 28,90, 50,00 A EFIGENIA DEVOLVE</t>
  </si>
  <si>
    <t>MULTA APART 01/02</t>
  </si>
  <si>
    <t>SOL E MAR</t>
  </si>
  <si>
    <t>PAGAR CARTÃO ERICA, ALUGUEL, PAULO E REVISTA EBD</t>
  </si>
  <si>
    <t>DINHEIRO DA INTERNET</t>
  </si>
  <si>
    <t>PAGAR VALOR DO CARTAO</t>
  </si>
  <si>
    <t>ALUGUEL PAI</t>
  </si>
  <si>
    <t>REVISTA EBD</t>
  </si>
  <si>
    <t>COMPRA DE CAMISA</t>
  </si>
  <si>
    <t>ESPETINHO</t>
  </si>
  <si>
    <t>JANTINHA</t>
  </si>
  <si>
    <t>CABELEREIRO CRUZEIRO</t>
  </si>
  <si>
    <t>PAGAR ALUGUEL E REMENDO PENEU</t>
  </si>
  <si>
    <t>BORRACHARIA CRUZEIRO</t>
  </si>
  <si>
    <t>REMENDO</t>
  </si>
  <si>
    <t>PAPELARIA CRUZEIRO</t>
  </si>
  <si>
    <t>CADERNO POS</t>
  </si>
  <si>
    <t>BURGUER KING</t>
  </si>
  <si>
    <t>BOLETO PAULO, ME PASSOU O DINHEIRO</t>
  </si>
  <si>
    <t>DINHEIRO PRA FICAR NA CARTEIRA</t>
  </si>
  <si>
    <t>VALOR DO PAGAMENTO DO BOLETO DO PAULO</t>
  </si>
  <si>
    <t>JAQUELINE</t>
  </si>
  <si>
    <t>PARCELA MÊS DE ABRIL</t>
  </si>
  <si>
    <t>BARATÃO</t>
  </si>
  <si>
    <t>DROGARIA PAGUE MENOS</t>
  </si>
  <si>
    <t>NETFLIX</t>
  </si>
  <si>
    <t>ESFIHAS PARQ AMAZONIA</t>
  </si>
  <si>
    <t>BOLO DE POTE</t>
  </si>
  <si>
    <t>PAULO BOLO</t>
  </si>
  <si>
    <t>PAMONHARIA VERA CRUZ</t>
  </si>
  <si>
    <t>CHICA DOIDA</t>
  </si>
  <si>
    <t>COMEDOURO E BEBEDOURO</t>
  </si>
  <si>
    <t>HAMBURGER MORGANA</t>
  </si>
  <si>
    <t>POSTO SHELL</t>
  </si>
  <si>
    <t>PASTELARIA GOSTOSO</t>
  </si>
  <si>
    <t>REMEDIOS</t>
  </si>
  <si>
    <t>VENDA DO TICKET 431,20 | 13% DE DESC. = 370,00</t>
  </si>
  <si>
    <t>MARMITA</t>
  </si>
  <si>
    <t>COMPRA DE MARMITA</t>
  </si>
  <si>
    <t>SORVETERIA COLINA AZUL</t>
  </si>
  <si>
    <t>VALOR TRANSFERIDO</t>
  </si>
  <si>
    <t>MULTA APART 02/02</t>
  </si>
  <si>
    <t>BIGBURGUER</t>
  </si>
  <si>
    <t>SALARIO MÊS MAIO</t>
  </si>
  <si>
    <t>VALOR DA PARA PAGAR INTERNET</t>
  </si>
  <si>
    <t>PARA PAGAR ALUGUEL</t>
  </si>
  <si>
    <t>QJ</t>
  </si>
  <si>
    <t>LOJA CONVENIENCIA</t>
  </si>
  <si>
    <t>PICOLE</t>
  </si>
  <si>
    <t>PAI</t>
  </si>
  <si>
    <t>ALUGUEL PAI MAIO</t>
  </si>
  <si>
    <t>PAO DOURADO</t>
  </si>
  <si>
    <t>CORTE CABELO E POMADA CABELO</t>
  </si>
  <si>
    <t>LAVA JATO JT</t>
  </si>
  <si>
    <t>LAVAGEM DO CARRO</t>
  </si>
  <si>
    <t>DIVINA QUITANDA</t>
  </si>
  <si>
    <t>PEROLAS</t>
  </si>
  <si>
    <t>DOCE</t>
  </si>
  <si>
    <t>DETRAN</t>
  </si>
  <si>
    <t>MULTA: 195,23</t>
  </si>
  <si>
    <t>SHAKE</t>
  </si>
  <si>
    <t>LANCHONET VERA CRUZ</t>
  </si>
  <si>
    <t>SUPER COUTO</t>
  </si>
  <si>
    <t>PANIFICADORA PAO DOURADO</t>
  </si>
  <si>
    <t>ESFIHAS</t>
  </si>
  <si>
    <t>TRIBO DO AÇAI</t>
  </si>
  <si>
    <t>Carro</t>
  </si>
  <si>
    <t>SANDUICHE MANIA</t>
  </si>
  <si>
    <t>PALADINS</t>
  </si>
  <si>
    <t>GULOSEMAS</t>
  </si>
  <si>
    <t>DISTRIBUIDORA FERNANDO</t>
  </si>
  <si>
    <t>REFRIGERANTE DO CHURRASCO EQUIPE</t>
  </si>
  <si>
    <t>ADIANTAMENTO PRA REMEDIO</t>
  </si>
  <si>
    <t>EMPRESTIMO</t>
  </si>
  <si>
    <t>FORTEMARYS</t>
  </si>
  <si>
    <t>AMERICANAS</t>
  </si>
  <si>
    <t>WANDERSON</t>
  </si>
  <si>
    <t>VALOR DO CHURRASCO</t>
  </si>
  <si>
    <t>LANCHE EQUIPE</t>
  </si>
  <si>
    <t>SUPERMECADO LARA</t>
  </si>
  <si>
    <t>ANNE</t>
  </si>
  <si>
    <t>VALOR DO LANCHE EQUIPE</t>
  </si>
  <si>
    <t>ALMOÇO SERVIÇO</t>
  </si>
  <si>
    <t>Quant. Marmita: 5</t>
  </si>
  <si>
    <t>EMPRESTIMO LUCIENE P/ GASOLINA</t>
  </si>
  <si>
    <t>AJUDA DE MEDICO</t>
  </si>
  <si>
    <t>AJUDA DE CUSTO 03/10</t>
  </si>
  <si>
    <t>OPÇÃO</t>
  </si>
  <si>
    <t>COMPRA DE PÃO INTEGRAL</t>
  </si>
  <si>
    <t>MARMITA PRA SAMARA/ ELA PAGOU</t>
  </si>
  <si>
    <t>DINHEIRO DA MARMITA DA SAMARA</t>
  </si>
  <si>
    <t>IPVA</t>
  </si>
  <si>
    <t>EMPRESTIMO PAULO</t>
  </si>
  <si>
    <t>CLAUDIÃO</t>
  </si>
  <si>
    <t>AJUDA NA FESTINHA</t>
  </si>
  <si>
    <t>FESTA JUNINA SERVIÇO</t>
  </si>
  <si>
    <t>PAGAMENTO DE CONTA</t>
  </si>
  <si>
    <t>ALUGUEL PAI JUNHO</t>
  </si>
  <si>
    <t>CARTÃO DA ERICA</t>
  </si>
  <si>
    <t>PAGAMENTO DE EMPRESTIMO</t>
  </si>
  <si>
    <t>EMPRESTIMO PARA ABASTECER CARRO</t>
  </si>
  <si>
    <t/>
  </si>
  <si>
    <t>CORTE CABELO. O VALOR NA NOTA É 65,00</t>
  </si>
  <si>
    <t>O VALOR NA NOTA É 65,00</t>
  </si>
  <si>
    <t>SHAMPOO CARRAPATICIDA</t>
  </si>
  <si>
    <t>FESTA JUNINA</t>
  </si>
  <si>
    <t>FESTA JUNINA MANUELA</t>
  </si>
  <si>
    <t>DROGARIA SOLAR</t>
  </si>
  <si>
    <t>MECANICA NOVA ERA</t>
  </si>
  <si>
    <t>ALINHAMENTO/BALANCEAMENTO</t>
  </si>
  <si>
    <t>MECANICA GENESIS</t>
  </si>
  <si>
    <t>TROCA DE OLEO</t>
  </si>
  <si>
    <t>SORVETERIA D'GUSTO</t>
  </si>
  <si>
    <t>SANDUICHE SAMARA</t>
  </si>
  <si>
    <t>COMPRA DE LANCHE, O PAULO ME PASSOU 10,00</t>
  </si>
  <si>
    <t>VALOR DO LANCHE</t>
  </si>
  <si>
    <t>CHÁ DE FRALDAS</t>
  </si>
  <si>
    <t>EMPRESTIMO, SERÁ PAGO EM 3X</t>
  </si>
  <si>
    <t>LINCON</t>
  </si>
  <si>
    <t>BOLÃO</t>
  </si>
  <si>
    <t>PÃO INTEGRAL</t>
  </si>
  <si>
    <t>M POLO</t>
  </si>
  <si>
    <t>COMPRA DE ROUPAS</t>
  </si>
  <si>
    <t>LUVAS</t>
  </si>
  <si>
    <t>REMENDO DE PNEU 10,00</t>
  </si>
  <si>
    <t>OFICINA NOVA ERA</t>
  </si>
  <si>
    <t>PNEU STEPE</t>
  </si>
  <si>
    <t>D ESFIHAS</t>
  </si>
  <si>
    <t>SUPER BARATÃO</t>
  </si>
  <si>
    <t>TORRADAS</t>
  </si>
  <si>
    <t>VALOR PRA REMENDO DE PNEU</t>
  </si>
  <si>
    <t>BORRACHARIA NOVA ERA</t>
  </si>
  <si>
    <t>COMPRA DE CUECAS</t>
  </si>
  <si>
    <t>EMPREST ERICA. COMPRAR ROUPA E GASOLINA</t>
  </si>
  <si>
    <t>DISTRIBUIDORA NOVA ERA</t>
  </si>
  <si>
    <t>PAGAMENTO DE BOLETO PRO PAULO|EMPRESTIMO</t>
  </si>
  <si>
    <t>ZANOTELLI LAVANDERIA</t>
  </si>
  <si>
    <t>TINGEMENTO DE SHORTS</t>
  </si>
  <si>
    <t>DISTRIBUIDORA VERA CRUZ</t>
  </si>
  <si>
    <t>D'ESFIHAS</t>
  </si>
  <si>
    <t>PAMONHARIA T-9</t>
  </si>
  <si>
    <t>DOCES</t>
  </si>
  <si>
    <t>REMEDIO</t>
  </si>
  <si>
    <t xml:space="preserve">DISTRIBUIDORA </t>
  </si>
  <si>
    <t>VALOR PRA ABASTECER O CARRO</t>
  </si>
  <si>
    <t>ABASTECIDO PELA LUCIENE</t>
  </si>
  <si>
    <t>POSTO JATOBA</t>
  </si>
  <si>
    <t>IOF</t>
  </si>
  <si>
    <t>VALOR DO TICKET</t>
  </si>
  <si>
    <t>RESTAURANTE SERVIÇO</t>
  </si>
  <si>
    <t>MARMITA ALMOÇO</t>
  </si>
  <si>
    <t>DINHEIRO DA VENDA DO TICKET</t>
  </si>
  <si>
    <t>VENDA DO TICKET A 380,00</t>
  </si>
  <si>
    <t>PAGAMENTO DA MARMITA DA SAMARA</t>
  </si>
  <si>
    <t>RESTAURANTE BURITI</t>
  </si>
  <si>
    <t>AJUDA DE CUSTO 04/10</t>
  </si>
  <si>
    <t>SALARIO MÊS JULHO</t>
  </si>
  <si>
    <t>POSTO BOM SUCESSO</t>
  </si>
  <si>
    <t>FLAVIO</t>
  </si>
  <si>
    <t>CONSERTO DE NOTEBOOK</t>
  </si>
  <si>
    <t>SAQUE 24Hs</t>
  </si>
  <si>
    <t>SAQUE P/ PAGAR ESPETINHO</t>
  </si>
  <si>
    <t>DINHEIRO PARA LAZER</t>
  </si>
  <si>
    <t>ESPETINHO PARQUE AMAZONAS</t>
  </si>
  <si>
    <t>DOAÇÃO</t>
  </si>
  <si>
    <t>ALIMENTO DIETA</t>
  </si>
  <si>
    <t>PRESENTE ROSINHA, VALOR 36,40</t>
  </si>
  <si>
    <t>PRODUTOS P/ LIMPEZA DE CARRO</t>
  </si>
  <si>
    <t>MC DONALD'S</t>
  </si>
  <si>
    <t>DOAÇÃO DE ARROZ</t>
  </si>
  <si>
    <t>ALIMENTOS</t>
  </si>
  <si>
    <t>SUCO</t>
  </si>
  <si>
    <t>DROGARIA POPULAR</t>
  </si>
  <si>
    <t>Doações</t>
  </si>
  <si>
    <t>STARK ARTES MARCIAIS</t>
  </si>
  <si>
    <t>VALOR PARA PAGAR CARTÃO DA ERICA</t>
  </si>
  <si>
    <t>ALUGUEL JULHO</t>
  </si>
  <si>
    <t>VALOR CARTÃO ERICA</t>
  </si>
  <si>
    <t>FESTA STARK</t>
  </si>
  <si>
    <t>FESTA JUNINA NA ACADEMIA</t>
  </si>
  <si>
    <t>SUBWAY</t>
  </si>
  <si>
    <t>CARNE DE SOL</t>
  </si>
  <si>
    <t>COMEMORAÇÃO NIVER SUELEN</t>
  </si>
  <si>
    <t>POSTO NOVA ERA</t>
  </si>
  <si>
    <t>COMBUSTIVEL P/ MOTO</t>
  </si>
  <si>
    <t>TNG</t>
  </si>
  <si>
    <t>BLUSA</t>
  </si>
  <si>
    <t>COMPRA DE CHIP</t>
  </si>
  <si>
    <t>VALOR DO IR</t>
  </si>
  <si>
    <t>CAMISA</t>
  </si>
  <si>
    <t>DISTRIBUIDORA MIRIAM</t>
  </si>
  <si>
    <t>SANDUICHERIA PQ AMAZONAS</t>
  </si>
  <si>
    <t>SUETER</t>
  </si>
  <si>
    <t>MARMITA PRO DIEL</t>
  </si>
  <si>
    <t>PASTELARIA CRUZEIRO</t>
  </si>
  <si>
    <t>VALOR DA MARMITA DO DIEL</t>
  </si>
  <si>
    <t>UAI ATACAREJO</t>
  </si>
  <si>
    <t>MADERO</t>
  </si>
  <si>
    <t xml:space="preserve">NIVER </t>
  </si>
  <si>
    <t>ESTACIONAM GOIANIA SHOP</t>
  </si>
  <si>
    <t>ESTACIONAMENTO GOIANIA SHOPPING</t>
  </si>
  <si>
    <t>RESTAURANTE UNIVERSITARIO</t>
  </si>
  <si>
    <t>JANTAR</t>
  </si>
  <si>
    <t>AUTO PEÇAS PEDRO LUDOVICO</t>
  </si>
  <si>
    <t>BOBINA DO OLEO</t>
  </si>
  <si>
    <t>CABO CELULAR</t>
  </si>
  <si>
    <t>COMPRA DE 2 CARREGADORES DE CELULAR</t>
  </si>
  <si>
    <t>CENTAUROS</t>
  </si>
  <si>
    <t>PROTETOR BUCAL</t>
  </si>
  <si>
    <t>PIZZA HUT</t>
  </si>
  <si>
    <t>PIZZA</t>
  </si>
  <si>
    <t>CASA DE EVENTO</t>
  </si>
  <si>
    <t>RESTAURANTE KARLA</t>
  </si>
  <si>
    <t>DROGAMAX</t>
  </si>
  <si>
    <t>GALVAO</t>
  </si>
  <si>
    <t>POLPA DE FRUTA</t>
  </si>
  <si>
    <t>CANGURU</t>
  </si>
  <si>
    <t>BOBS</t>
  </si>
  <si>
    <t>Plano de Saúde</t>
  </si>
  <si>
    <t>Gás</t>
  </si>
  <si>
    <t>MURILO</t>
  </si>
  <si>
    <t>PÃO DE MEL</t>
  </si>
  <si>
    <t>GODOY SORVETES</t>
  </si>
  <si>
    <t>COOKIE CHENEY</t>
  </si>
  <si>
    <t>COOKIE</t>
  </si>
  <si>
    <t>SANDUICHERIA MUNDO</t>
  </si>
  <si>
    <t>FRUTOS DO CERRADO</t>
  </si>
  <si>
    <t>SANDUICHERIA KELISON</t>
  </si>
  <si>
    <t>PIZZA NOSSA CASA</t>
  </si>
  <si>
    <t>POMADA PRA CABELO E ESPARADRAPO</t>
  </si>
  <si>
    <t>Academia</t>
  </si>
  <si>
    <t>SALARIO MÊS AGOSTO</t>
  </si>
  <si>
    <t>LOS HERMANOS</t>
  </si>
  <si>
    <t xml:space="preserve">CORTE CABELO, BARBA, PRODUTO P/ BARBA </t>
  </si>
  <si>
    <t>PAGAR BOLETO PRO PAULO</t>
  </si>
  <si>
    <t>VALOR DO BOLETO Q PAGUEI PRO PAULO</t>
  </si>
  <si>
    <t>FACULDADE</t>
  </si>
  <si>
    <t>VALOR DO CARTÃO</t>
  </si>
  <si>
    <t>VALOR PRA PAGAR ALUGUEL</t>
  </si>
  <si>
    <t>VALOR PRA PAGAR CARTÃO DE CREDITO</t>
  </si>
  <si>
    <t>VALOR PRA PAGAR ALUGUEL E CARTÃO</t>
  </si>
  <si>
    <t>VENDA DO TICKET A 400,00</t>
  </si>
  <si>
    <t>CLAUDETE</t>
  </si>
  <si>
    <t>PERFUME BOTICARIO</t>
  </si>
  <si>
    <t>EMERSON</t>
  </si>
  <si>
    <t>FESTINHA SERVIÇO</t>
  </si>
  <si>
    <t>BRUNO</t>
  </si>
  <si>
    <t>CHEIRINHO PARA CARRO</t>
  </si>
  <si>
    <t>SAQUE DE DINHEIRO</t>
  </si>
  <si>
    <t>DINHEIRO PARA PAGAR DESPESAS</t>
  </si>
  <si>
    <t>BOLICHE BRASIL</t>
  </si>
  <si>
    <t>BOLICHE</t>
  </si>
  <si>
    <t>RESTAURANTE VILA BRASILIA</t>
  </si>
  <si>
    <t>FUSCÃO</t>
  </si>
  <si>
    <t>TRAVA DA PORTA</t>
  </si>
  <si>
    <t>MÃO DE OBRA</t>
  </si>
  <si>
    <t>SORVERERIA APARECIDA</t>
  </si>
  <si>
    <t>LIVRARIA SARAIVA</t>
  </si>
  <si>
    <t>LIVRO DO TIAGO BRUNET</t>
  </si>
  <si>
    <t>PASTELARIA</t>
  </si>
  <si>
    <t>PASTEL E SUCO</t>
  </si>
  <si>
    <t>PASTILHAS DE CHUVA</t>
  </si>
  <si>
    <t>EMPRESTIMO PRA COMPRAR PAO DE MEL</t>
  </si>
  <si>
    <t>ESTACIONAMENTO</t>
  </si>
  <si>
    <t>VALOR DE ESTACIONAMENTO</t>
  </si>
  <si>
    <t>SAVAN</t>
  </si>
  <si>
    <t>COMPRA DE TENIS</t>
  </si>
  <si>
    <t>FEIRAO DE LIVROS</t>
  </si>
  <si>
    <t>LIVRO A ARTE DA GUERRA</t>
  </si>
  <si>
    <t>PAGAR CONSERTO DE CARRO E ACADEMIA</t>
  </si>
  <si>
    <t>DERJON</t>
  </si>
  <si>
    <t>LIMPEZA DE BICOS E POLIMENTO DE FAROL</t>
  </si>
  <si>
    <t>ACADEMIA PALACIOS FISIO</t>
  </si>
  <si>
    <t>65,00 MENSALIDADE E 10,00 AVALIAÇÃO</t>
  </si>
  <si>
    <t>MENSALIDADE MUAY THAI</t>
  </si>
  <si>
    <t>Estudos</t>
  </si>
  <si>
    <t>Pacote de Férias</t>
  </si>
  <si>
    <t>DINHEIRO PRA LAZER</t>
  </si>
  <si>
    <t>PAGAR CONSERTO DE CARRO E COLOCAR COMBUSTIVEL</t>
  </si>
  <si>
    <t>LAMPADA DO PAINEL</t>
  </si>
  <si>
    <t>MAO DE OBRA DO PAINEL</t>
  </si>
  <si>
    <t>RESTAURANTE ANCORA</t>
  </si>
  <si>
    <t>RESTAURANTE</t>
  </si>
  <si>
    <t>HOTEL SOL</t>
  </si>
  <si>
    <t>HOTEL</t>
  </si>
  <si>
    <t>PET SHOP VERA CRUZ</t>
  </si>
  <si>
    <t>REMEDIO SOL</t>
  </si>
  <si>
    <t>QG PATEIS</t>
  </si>
  <si>
    <t>SANDUICHERIA PLUTO</t>
  </si>
  <si>
    <t>VIAGEM</t>
  </si>
  <si>
    <t>GOIAS</t>
  </si>
  <si>
    <t>VIAGEM CHILE</t>
  </si>
  <si>
    <t>BOMBOM</t>
  </si>
  <si>
    <t>COMPRA DE BOMBOM</t>
  </si>
  <si>
    <t>ESTACIONAMENTO CARRO</t>
  </si>
  <si>
    <t>STARK</t>
  </si>
  <si>
    <t>PAÇOQUINHA</t>
  </si>
  <si>
    <t>OTICA PARIS</t>
  </si>
  <si>
    <t>LIMPADOR DE OCULOS</t>
  </si>
  <si>
    <t>LANCHES</t>
  </si>
  <si>
    <t>Parcela do Carro</t>
  </si>
  <si>
    <t>Advogado</t>
  </si>
  <si>
    <t>VALOR DESPESAS</t>
  </si>
  <si>
    <t>SANDUICHERIA GOIANIRA</t>
  </si>
  <si>
    <t>CREME</t>
  </si>
  <si>
    <t>PESCARIA</t>
  </si>
  <si>
    <t>POSTO JANDAIA</t>
  </si>
  <si>
    <t>POSTO TABOCAO</t>
  </si>
  <si>
    <t>PAÇOCA</t>
  </si>
  <si>
    <t>Investimento</t>
  </si>
  <si>
    <t>DINHEIRO PRA GASOLINA</t>
  </si>
  <si>
    <t>POSTO Z</t>
  </si>
  <si>
    <t>MERCADO JORCELITA</t>
  </si>
  <si>
    <t>SANDUICHERIA DOISIM</t>
  </si>
  <si>
    <t>CERRADO</t>
  </si>
  <si>
    <t>VENDA DO TICKET A 430,00</t>
  </si>
  <si>
    <t>POSTO FAIÇALVILE</t>
  </si>
  <si>
    <t>BANCA DE DOCES</t>
  </si>
  <si>
    <t>SORVETERIA D GUSTO</t>
  </si>
  <si>
    <t>SORVETES</t>
  </si>
  <si>
    <t>SANDUICHERIA MORGANA</t>
  </si>
  <si>
    <t>SANDUICHES</t>
  </si>
  <si>
    <t>ESTACIONAMENTO BURITI</t>
  </si>
  <si>
    <t>DISTRIBUIDORA DIVINAO</t>
  </si>
  <si>
    <t>PRESENTE JOYCE</t>
  </si>
  <si>
    <t>SALARIO MÊS DE SETEMBRO</t>
  </si>
  <si>
    <t>MENSALIDADE MUAY THAI E GRADUAÇÃO</t>
  </si>
  <si>
    <t>POSTO PEDRO LUDOVICO</t>
  </si>
  <si>
    <t>AJUDA DE CUSTO 06/09</t>
  </si>
  <si>
    <t>AJUDA DE CUSTO 07/09</t>
  </si>
  <si>
    <t>SEGURO DO CARRO</t>
  </si>
  <si>
    <t>PÓS GRADUAÇÃO</t>
  </si>
  <si>
    <t>GOIAS A DENTRO</t>
  </si>
  <si>
    <t>PARCELA DA VIAGEM</t>
  </si>
  <si>
    <t>VALOR PRA PAGAR CONTAS</t>
  </si>
  <si>
    <t>VALOR CARTÃO LUCIENE</t>
  </si>
  <si>
    <t>ALUGUEL SETEMBRO</t>
  </si>
  <si>
    <t>FARMACIA PRAÇA</t>
  </si>
  <si>
    <t>PRESENTE CHÁ DE FRALDAS</t>
  </si>
  <si>
    <t>COOLAB</t>
  </si>
  <si>
    <t>INSCRIÇÃO DA COOLAB</t>
  </si>
  <si>
    <t>PAO DE MEL</t>
  </si>
  <si>
    <t>PAO INTEGRAL</t>
  </si>
  <si>
    <t>CHIQUINHO SORVETES</t>
  </si>
  <si>
    <t>SORVERTE</t>
  </si>
  <si>
    <t>LOS HOMENS</t>
  </si>
  <si>
    <t>BARBA</t>
  </si>
  <si>
    <t>BOLETO PAULO</t>
  </si>
  <si>
    <t>REFERENTE AO BOLETO DO PAULO</t>
  </si>
  <si>
    <t>MARMITA PARA SAMARA E TIA</t>
  </si>
  <si>
    <t>VALOR DA MARMITA DA TIA</t>
  </si>
  <si>
    <t>PAGAR CONSERTO DO CARRO</t>
  </si>
  <si>
    <t>PARCELA ACADEMIA</t>
  </si>
  <si>
    <t>CINEMA APARECIDA SHOPPING</t>
  </si>
  <si>
    <t>TRANSFERIDO PARA ALEX TREVISAN</t>
  </si>
  <si>
    <t>RESTAURANTE GIRASSOL</t>
  </si>
  <si>
    <t>PAGAR MARMITA</t>
  </si>
  <si>
    <t>IGREJA</t>
  </si>
  <si>
    <t>POSTO GOIANIRA</t>
  </si>
  <si>
    <t>ESTACIONAMENTO SHOPPING</t>
  </si>
  <si>
    <t>CINEMA KINOPLEX</t>
  </si>
  <si>
    <t>REFRI E PIPOCA</t>
  </si>
  <si>
    <t>INGRESSOS</t>
  </si>
  <si>
    <t>PAMONHARIA UNIVERSITARIO</t>
  </si>
  <si>
    <t>Presente</t>
  </si>
  <si>
    <t>TOTAL DESPESAS</t>
  </si>
  <si>
    <t>SANTA MARTA</t>
  </si>
  <si>
    <t>PRESERVATIVO</t>
  </si>
  <si>
    <t>SUPERMECADO GEOVANY</t>
  </si>
  <si>
    <t>PAGAR RIFA</t>
  </si>
  <si>
    <t>DONA LURDES</t>
  </si>
  <si>
    <t>RIFA</t>
  </si>
  <si>
    <t>REMENDO DO PNEU</t>
  </si>
  <si>
    <t>VERIFICAR PRA ONDE FOI ESSE DINHEIRO</t>
  </si>
  <si>
    <t>SUPERMECADO UNIVERSITARIO</t>
  </si>
  <si>
    <t>MINI PASTEL</t>
  </si>
  <si>
    <t>ESTACIONAMENTO ARAGUAIA SHOPPING</t>
  </si>
  <si>
    <t>PASTELLI</t>
  </si>
  <si>
    <t>PAPEL DE PRESENTE</t>
  </si>
  <si>
    <t>ESPETINHO UNIVERSITARIO</t>
  </si>
  <si>
    <t>POSTO A2</t>
  </si>
  <si>
    <t>Cartão Erica:</t>
  </si>
  <si>
    <t xml:space="preserve">     Compra de roupas 3X3: 139,98</t>
  </si>
  <si>
    <t xml:space="preserve">     Compra de calçados 3X3: 143,32</t>
  </si>
  <si>
    <t xml:space="preserve">     Compra Roupa 2X3: 91,66</t>
  </si>
  <si>
    <t xml:space="preserve">     Perfume 2X3: 90,53     </t>
  </si>
  <si>
    <t xml:space="preserve">     MPolo 2X2: 85,50</t>
  </si>
  <si>
    <t xml:space="preserve">     Peça de Carro 2X2: 59,00 </t>
  </si>
  <si>
    <t xml:space="preserve">     Doce niver Manuela: 100,00</t>
  </si>
  <si>
    <t xml:space="preserve">     Ingresso: 50,85</t>
  </si>
  <si>
    <t xml:space="preserve">     Americanas: 69,90</t>
  </si>
  <si>
    <t xml:space="preserve">     Cacaw Show: 27,90</t>
  </si>
  <si>
    <t xml:space="preserve">     Compra de roupas 2X3: 139,98</t>
  </si>
  <si>
    <t xml:space="preserve">     Compra de calçados 2X3: 143,32</t>
  </si>
  <si>
    <t xml:space="preserve">     Compra de sapato: 2x2: 50,00</t>
  </si>
  <si>
    <t xml:space="preserve">     Armação lente de oculos 2X2: 207,50</t>
  </si>
  <si>
    <t xml:space="preserve">     Camisa Centauro 2X2: 64,80 </t>
  </si>
  <si>
    <t xml:space="preserve">     Compra Roupa 1X3: 91,68</t>
  </si>
  <si>
    <t xml:space="preserve">     Perfume 1X3: 90,53</t>
  </si>
  <si>
    <t xml:space="preserve">     Fuscão: 10,00</t>
  </si>
  <si>
    <t xml:space="preserve">     Ingressos: 39,90</t>
  </si>
  <si>
    <t xml:space="preserve">     MPolo 1X2: 85,50</t>
  </si>
  <si>
    <t xml:space="preserve">     Peça de Carro 1X2: 59,00 </t>
  </si>
  <si>
    <t>Cartão Erica2:</t>
  </si>
  <si>
    <t xml:space="preserve">     Passagem Tocantins 2X2: 110,00</t>
  </si>
  <si>
    <t>CARTOLA</t>
  </si>
  <si>
    <t>DROGA RYOS</t>
  </si>
  <si>
    <t>MIMY AÇAI</t>
  </si>
  <si>
    <t>QUERO MAIS</t>
  </si>
  <si>
    <t>PEDAGIO</t>
  </si>
  <si>
    <t>PEDAGIO ANAPOLIS</t>
  </si>
  <si>
    <t>CONSERTO PANELA</t>
  </si>
  <si>
    <t>CONSERTO DE PANELA</t>
  </si>
  <si>
    <t>DEPOSITO DO VALOR DA VENDA DO TICKET</t>
  </si>
  <si>
    <t>Supermecado</t>
  </si>
  <si>
    <t>Combustivel</t>
  </si>
  <si>
    <t>CORTE DE CABELO E BARBA</t>
  </si>
  <si>
    <t>CARTAO VIRTUAL</t>
  </si>
  <si>
    <t>CREDITO PARA O CARTÃO VIRTUAL</t>
  </si>
  <si>
    <t>POMADA DE CABELO</t>
  </si>
  <si>
    <t>PICPAY</t>
  </si>
  <si>
    <t>VALOR NO PICPAY</t>
  </si>
  <si>
    <t>PANIFICADORA PAO DE TRIGO</t>
  </si>
  <si>
    <t>VALOR DE RENDIMENTOS DO PICPAY</t>
  </si>
  <si>
    <t>SALARIO MÊS DE OUTUBRO</t>
  </si>
  <si>
    <t>AJUDA DE CUSTO</t>
  </si>
  <si>
    <t>PAGAMENTO DE CONTAS</t>
  </si>
  <si>
    <t>ALUGUEL OUTUBRO</t>
  </si>
  <si>
    <t>COMPRAS PRA FAZER ALMOÇO NA CASA DA CAMILA</t>
  </si>
  <si>
    <t>PET SHOP MARIANA</t>
  </si>
  <si>
    <t>SHAMPOO DE CACHORRO</t>
  </si>
  <si>
    <t>FERRAGISTA BAIRRO HILDA</t>
  </si>
  <si>
    <t>MANGUEIRA DE JARDIM</t>
  </si>
  <si>
    <t>PAGO 28,90, 50,00 A EFIGENIA DEVOLVERA EM NOV</t>
  </si>
  <si>
    <t>ADVOGADO</t>
  </si>
  <si>
    <t>1x2 PARCELA ADVOGADO</t>
  </si>
  <si>
    <t>EMPRESTIMO ATE O DIA 20/10</t>
  </si>
  <si>
    <t>LANCHONET VIDALY</t>
  </si>
  <si>
    <t>SUPERMECADO BURITI</t>
  </si>
  <si>
    <t>CASHBACK</t>
  </si>
  <si>
    <t>SOLIDY SEGUROS</t>
  </si>
  <si>
    <t>FRALDA</t>
  </si>
  <si>
    <t>DINHEIRO PRA COMPRAR FRALDA</t>
  </si>
  <si>
    <t>TRANSFERIDO PARA O ITAU</t>
  </si>
  <si>
    <t>VALOR QUE ESTAVA NO PICPAY</t>
  </si>
  <si>
    <t>FAST AÇAI</t>
  </si>
  <si>
    <t>PEÇAS P/ CARRO DE PAI</t>
  </si>
  <si>
    <t>DISTRIBUIDORA VEIGA</t>
  </si>
  <si>
    <t>PAGAR PAO DE MEL</t>
  </si>
  <si>
    <t>CHUCHU</t>
  </si>
  <si>
    <t>REMEDIO CACHORRO</t>
  </si>
  <si>
    <t>CHEIRINHO DE CARRO</t>
  </si>
  <si>
    <t>PAGAR CONSERTO DE CADEIRA</t>
  </si>
  <si>
    <t>CONSERTA CADEIRAS</t>
  </si>
  <si>
    <t>PAGAMENTO DA CADEIRA</t>
  </si>
  <si>
    <t>CABANA DO AÇAI</t>
  </si>
  <si>
    <t>PARCELA DOS PASSEIOS 1X3</t>
  </si>
  <si>
    <t>DESPESAS COM UBER</t>
  </si>
  <si>
    <t>CARTORIO BRUNO</t>
  </si>
  <si>
    <t>DESPESAS COM CARTORIO</t>
  </si>
  <si>
    <t>MERCEARIA</t>
  </si>
  <si>
    <t>ESTACIONAMENTO CARTORIO</t>
  </si>
  <si>
    <t>ESTACIONAMENTO DO CARTORIO</t>
  </si>
  <si>
    <t>DISTRIBUIDORA UNIVERSITARIO</t>
  </si>
  <si>
    <t>SANBUWAY</t>
  </si>
  <si>
    <t>ATACAREJO</t>
  </si>
  <si>
    <t>VALOR DA REVISTINHA</t>
  </si>
  <si>
    <t>PAGO PELO PAULO</t>
  </si>
  <si>
    <t>PEQUI</t>
  </si>
  <si>
    <t>SUPER UNIVERSITARIO</t>
  </si>
  <si>
    <t>POSTO ALE</t>
  </si>
  <si>
    <t>PARTE DO LANCHE DA D'ESFIHAS</t>
  </si>
  <si>
    <t>LANCHE E A DOAÇÃO DO SHOW</t>
  </si>
  <si>
    <t>TEATRO PUC</t>
  </si>
  <si>
    <t>PRODUTOS P/ CACHORRO QUENTE</t>
  </si>
  <si>
    <t>LIS JUROS</t>
  </si>
  <si>
    <t>D'GUSTO</t>
  </si>
  <si>
    <t>VALOR DA INTERNET DO MÊS PASSADO E DO TICKET</t>
  </si>
  <si>
    <t>SALARIO MÊS DE NOVEMBRO</t>
  </si>
  <si>
    <t>DENTINHO FIGHT</t>
  </si>
  <si>
    <t>POSTO SHEL</t>
  </si>
  <si>
    <t>CASINHA DO PÃO</t>
  </si>
  <si>
    <t>PARCELA DOS PASSEIOS 2X3</t>
  </si>
  <si>
    <t>2x2 PARCELA ADVOGADO</t>
  </si>
  <si>
    <t>Férias(Despesas)</t>
  </si>
  <si>
    <t>POLICIA FEDERAL</t>
  </si>
  <si>
    <t>PASSAPORTE</t>
  </si>
  <si>
    <t>THAYS</t>
  </si>
  <si>
    <t>FESTINHA DE EQUIPE</t>
  </si>
  <si>
    <t>CARTORIO OLIVEIRA</t>
  </si>
  <si>
    <t>AVERBAÇÃO DO DIVORCIO</t>
  </si>
  <si>
    <t>MINOXIDIL</t>
  </si>
  <si>
    <t>SKYDRIVE PARAQUEDAS</t>
  </si>
  <si>
    <t>PARTE DOS 690,00</t>
  </si>
  <si>
    <t>3 X 166,66</t>
  </si>
  <si>
    <t>Lazer em 3 de 10</t>
  </si>
  <si>
    <t>Retirar no minimo 30% pra investimento</t>
  </si>
  <si>
    <t>MIN</t>
  </si>
  <si>
    <t>MAX</t>
  </si>
  <si>
    <t>Investimento Max</t>
  </si>
  <si>
    <t>TRANSFERIU P/ CARTÃO DIGITAL P/ PAGAR NETFLIX</t>
  </si>
  <si>
    <t>SAQUE PARA PAGAR CONFRATERNIZAÇÃO</t>
  </si>
  <si>
    <t>IPASGO</t>
  </si>
  <si>
    <t>CONFRATERNIZAÇÃO</t>
  </si>
  <si>
    <t>CAMILA</t>
  </si>
  <si>
    <t>RECEBIDO DA CAMILA</t>
  </si>
  <si>
    <t>MAÇANETA DO CARRO DE PAI</t>
  </si>
  <si>
    <t>POSTO ESMERALDA</t>
  </si>
  <si>
    <t>RESTAUR COSTELÃO GAUCHO</t>
  </si>
  <si>
    <t>ENCOMENDA PRA CAMILA</t>
  </si>
  <si>
    <t>ESTACIONAMENTO ARAGUAIA</t>
  </si>
  <si>
    <t>ALIMENTO PRA SEXTA BÁSICA</t>
  </si>
  <si>
    <t>Investimento Min(40% R)</t>
  </si>
  <si>
    <t>1ª PARCELA DO 13º</t>
  </si>
  <si>
    <t>MARMITA MINHA E DA SAMARA</t>
  </si>
  <si>
    <t>PARCELA DA DIVIDA</t>
  </si>
  <si>
    <t>MAYKEL</t>
  </si>
  <si>
    <t>VALOR DO BOLÃO</t>
  </si>
  <si>
    <t>XP INVESTIMENTOS</t>
  </si>
  <si>
    <t>BARBA E LIMPEZA DE PELE</t>
  </si>
  <si>
    <t>LABORATORIO PADRÃO</t>
  </si>
  <si>
    <t>EXAME DE SANGUE</t>
  </si>
  <si>
    <t>VALOR TICKET</t>
  </si>
  <si>
    <t>RECEBIDO DO PAULO</t>
  </si>
  <si>
    <t>JUROS LIS</t>
  </si>
  <si>
    <t>MERCADO</t>
  </si>
  <si>
    <t>RESTAURANTE PEROLAS</t>
  </si>
  <si>
    <t>VALOR DA INTERNET</t>
  </si>
  <si>
    <t>PAGAR CONFRATERNIZAÇÃO</t>
  </si>
  <si>
    <t>AÇOUGUE VERA CRUZ</t>
  </si>
  <si>
    <t>COMPRE CARNE PRA LUCIENE</t>
  </si>
  <si>
    <t>SALARIO MÊS DE DEZEMBRO</t>
  </si>
  <si>
    <t>PARCELA DOS PASSEIOS 3X3</t>
  </si>
  <si>
    <t>MULTA DE TRANSITO</t>
  </si>
  <si>
    <t>CIRCULAR CELULARES</t>
  </si>
  <si>
    <t>BATERIA E CAPINHA DE CELULAR</t>
  </si>
  <si>
    <t>LANCHONET CIRCULAR</t>
  </si>
  <si>
    <t>DINHEIRO PRA PAGAR DESPESAS</t>
  </si>
  <si>
    <t>DECATHLON</t>
  </si>
  <si>
    <t>ROUPA 2ª PELE E LUVA</t>
  </si>
  <si>
    <t>C&amp;A</t>
  </si>
  <si>
    <t>RELÓGIO</t>
  </si>
  <si>
    <t>ELETRICISTA WELLINGTON</t>
  </si>
  <si>
    <t>LAMPADAS</t>
  </si>
  <si>
    <t>PAGAR GRAVATA DE CASAMENTO</t>
  </si>
  <si>
    <t>VALOR DO INGRESSO COMPRADO NO CREDITO</t>
  </si>
  <si>
    <t>SUPREME MOCHILAS</t>
  </si>
  <si>
    <t>110,00 DA MOCHILA E 20,00 DA DOLEIRA</t>
  </si>
  <si>
    <t>RESTAURANTE ESTAÇÃO</t>
  </si>
  <si>
    <t>ESTACION ESTAÇÃO DA MODA</t>
  </si>
  <si>
    <t>COMPRA DA CANELEIRA</t>
  </si>
  <si>
    <t>OLX</t>
  </si>
  <si>
    <t>MPOLLO</t>
  </si>
  <si>
    <t>PASSEI NO CARTÃO PRO DIEL E SERÁ DEVOLVIDO</t>
  </si>
  <si>
    <t>ESTER SEMIJOIAS</t>
  </si>
  <si>
    <t>PULSEIRA</t>
  </si>
  <si>
    <t>VALOR DO EMPRESTIMO E 10 DO PICPAY</t>
  </si>
  <si>
    <t>PRODUTOS NATURAIS</t>
  </si>
  <si>
    <t>CASTANHA DE CAJU</t>
  </si>
  <si>
    <t>SHAKEMIX</t>
  </si>
  <si>
    <t>MILKSHAKE</t>
  </si>
  <si>
    <t>QUIMICA E POMADA PRA CABELO</t>
  </si>
  <si>
    <t>OVOS</t>
  </si>
  <si>
    <t>ISIC</t>
  </si>
  <si>
    <t>TRANSFERI PRO DIEL PQ ELE PAGOU O BOLETO PRA MIM</t>
  </si>
  <si>
    <t>NUTRI ESPORTE</t>
  </si>
  <si>
    <t>SUPLEMENTOS E PRÉ TREINO</t>
  </si>
  <si>
    <t>CASA DE CARNE VERA CRUZ</t>
  </si>
  <si>
    <t>CARNE PRA CONFRAT MUAY THAI</t>
  </si>
  <si>
    <t>FERRAGISTA VERA CRUZ</t>
  </si>
  <si>
    <t>PRODUTOS P/ LIMPAR CARRO</t>
  </si>
  <si>
    <t>PAGO 28,90, 50,00 A EFIGENIA</t>
  </si>
  <si>
    <t>PAGAR ACADEMIA</t>
  </si>
  <si>
    <t>CHURRASCARIA</t>
  </si>
  <si>
    <t>VERIFICAR</t>
  </si>
  <si>
    <t>RESTAURANTE CANTINHO FRIO</t>
  </si>
  <si>
    <t>COMIDA</t>
  </si>
  <si>
    <t>LAKAY DISTRIBUIDORA</t>
  </si>
  <si>
    <t>2ª PARCELA 13º</t>
  </si>
  <si>
    <t>RESTAURANTE CENTRO</t>
  </si>
  <si>
    <t>ALMOÇO NO CENTRO</t>
  </si>
  <si>
    <t>CASA DE PRODUTOS NATURAIS</t>
  </si>
  <si>
    <t>CASTANHAS</t>
  </si>
  <si>
    <t>PRESENTE</t>
  </si>
  <si>
    <t>PANETONE</t>
  </si>
  <si>
    <t>SUPORTE PARA CELULAR NO CARRO</t>
  </si>
  <si>
    <t>ACMS CAMELODROMO</t>
  </si>
  <si>
    <t>SUPERMECADO PAG FRIO</t>
  </si>
  <si>
    <t>ESTACIONAMENTO FLAMBOYANT</t>
  </si>
  <si>
    <t>KOMIKETO</t>
  </si>
  <si>
    <t>SHAKE E BATATA</t>
  </si>
  <si>
    <t>MULTICOISAS</t>
  </si>
  <si>
    <t>PRESENTE AMIGO SECRETO</t>
  </si>
  <si>
    <t>FARMACIA ZP</t>
  </si>
  <si>
    <t>SINUCA DO GELIM</t>
  </si>
  <si>
    <t>SINUCA</t>
  </si>
  <si>
    <t>RENNER</t>
  </si>
  <si>
    <t>CAMISETA HEROIS</t>
  </si>
  <si>
    <t>MENSALIDADE DEZEMBRO</t>
  </si>
  <si>
    <t>LUCAS</t>
  </si>
  <si>
    <t>COMPRA DO JOGO STAR RELMS</t>
  </si>
</sst>
</file>

<file path=xl/styles.xml><?xml version="1.0" encoding="utf-8"?>
<styleSheet xmlns="http://schemas.openxmlformats.org/spreadsheetml/2006/main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_-[$R$-416]\ * #,##0.00_-;\-[$R$-416]\ * #,##0.00_-;_-[$R$-416]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808080"/>
      <name val="Arial"/>
      <family val="2"/>
    </font>
    <font>
      <sz val="10"/>
      <color rgb="FF000000"/>
      <name val="Arial"/>
      <family val="2"/>
    </font>
    <font>
      <b/>
      <sz val="10"/>
      <color rgb="FF1155CC"/>
      <name val="Arial"/>
      <family val="2"/>
    </font>
    <font>
      <b/>
      <sz val="11"/>
      <color rgb="FF1155CC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006600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11"/>
      <color theme="3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0"/>
      <name val="Arial"/>
      <family val="2"/>
    </font>
    <font>
      <sz val="10"/>
      <color rgb="FF7030A0"/>
      <name val="Arial"/>
      <family val="2"/>
    </font>
    <font>
      <sz val="9"/>
      <color indexed="81"/>
      <name val="Tahoma"/>
      <family val="2"/>
    </font>
    <font>
      <sz val="10"/>
      <color theme="1" tint="4.9989318521683403E-2"/>
      <name val="Arial"/>
      <family val="2"/>
    </font>
    <font>
      <sz val="10"/>
      <color theme="9" tint="-0.24997711111789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0" fillId="2" borderId="1" xfId="0" applyNumberFormat="1" applyFill="1" applyBorder="1" applyAlignment="1" applyProtection="1">
      <alignment horizontal="center" vertical="center" wrapText="1"/>
      <protection locked="0"/>
    </xf>
    <xf numFmtId="44" fontId="0" fillId="2" borderId="1" xfId="1" applyFont="1" applyFill="1" applyBorder="1" applyAlignment="1" applyProtection="1">
      <alignment horizontal="center" vertical="center" wrapText="1"/>
      <protection locked="0"/>
    </xf>
    <xf numFmtId="49" fontId="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3" borderId="1" xfId="0" applyNumberFormat="1" applyFill="1" applyBorder="1" applyAlignment="1" applyProtection="1">
      <alignment horizontal="center" vertical="center" wrapText="1"/>
      <protection locked="0"/>
    </xf>
    <xf numFmtId="44" fontId="0" fillId="0" borderId="1" xfId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17" fontId="0" fillId="0" borderId="1" xfId="0" applyNumberFormat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17" fontId="0" fillId="0" borderId="1" xfId="0" applyNumberFormat="1" applyBorder="1" applyAlignment="1" applyProtection="1">
      <alignment horizontal="center" vertical="center"/>
    </xf>
    <xf numFmtId="44" fontId="0" fillId="0" borderId="1" xfId="1" applyFont="1" applyBorder="1" applyAlignment="1" applyProtection="1">
      <alignment horizontal="center" vertical="center"/>
    </xf>
    <xf numFmtId="0" fontId="0" fillId="0" borderId="0" xfId="0" applyFill="1"/>
    <xf numFmtId="0" fontId="0" fillId="0" borderId="0" xfId="0" applyFill="1" applyProtection="1"/>
    <xf numFmtId="43" fontId="0" fillId="2" borderId="1" xfId="2" applyFont="1" applyFill="1" applyBorder="1" applyAlignment="1" applyProtection="1">
      <alignment horizontal="center" vertical="center" wrapText="1"/>
      <protection locked="0"/>
    </xf>
    <xf numFmtId="43" fontId="0" fillId="3" borderId="1" xfId="2" applyFont="1" applyFill="1" applyBorder="1" applyAlignment="1" applyProtection="1">
      <alignment horizontal="center" vertical="center" wrapText="1"/>
      <protection locked="0"/>
    </xf>
    <xf numFmtId="43" fontId="0" fillId="0" borderId="0" xfId="2" applyFont="1"/>
    <xf numFmtId="0" fontId="0" fillId="0" borderId="0" xfId="0" pivotButton="1"/>
    <xf numFmtId="0" fontId="0" fillId="0" borderId="1" xfId="0" applyBorder="1"/>
    <xf numFmtId="43" fontId="0" fillId="0" borderId="1" xfId="0" pivotButton="1" applyNumberFormat="1" applyBorder="1"/>
    <xf numFmtId="43" fontId="0" fillId="0" borderId="1" xfId="0" applyNumberFormat="1" applyBorder="1"/>
    <xf numFmtId="43" fontId="0" fillId="0" borderId="1" xfId="0" applyNumberFormat="1" applyBorder="1" applyAlignment="1">
      <alignment horizontal="left"/>
    </xf>
    <xf numFmtId="43" fontId="3" fillId="5" borderId="1" xfId="0" applyNumberFormat="1" applyFont="1" applyFill="1" applyBorder="1"/>
    <xf numFmtId="0" fontId="4" fillId="6" borderId="1" xfId="0" applyFont="1" applyFill="1" applyBorder="1"/>
    <xf numFmtId="9" fontId="0" fillId="0" borderId="1" xfId="3" applyFont="1" applyBorder="1"/>
    <xf numFmtId="43" fontId="0" fillId="0" borderId="0" xfId="2" applyFont="1" applyAlignment="1" applyProtection="1">
      <alignment horizontal="center" vertical="center"/>
      <protection locked="0"/>
    </xf>
    <xf numFmtId="44" fontId="5" fillId="4" borderId="1" xfId="0" applyNumberFormat="1" applyFont="1" applyFill="1" applyBorder="1" applyAlignment="1" applyProtection="1">
      <alignment horizontal="center" vertical="center"/>
      <protection locked="0"/>
    </xf>
    <xf numFmtId="44" fontId="0" fillId="0" borderId="0" xfId="0" applyNumberFormat="1" applyAlignment="1" applyProtection="1">
      <alignment horizontal="center" vertical="center"/>
      <protection locked="0"/>
    </xf>
    <xf numFmtId="43" fontId="0" fillId="0" borderId="0" xfId="0" applyNumberFormat="1"/>
    <xf numFmtId="0" fontId="4" fillId="7" borderId="0" xfId="0" applyFont="1" applyFill="1"/>
    <xf numFmtId="43" fontId="4" fillId="7" borderId="0" xfId="2" applyFont="1" applyFill="1"/>
    <xf numFmtId="0" fontId="0" fillId="3" borderId="2" xfId="0" applyNumberFormat="1" applyFill="1" applyBorder="1" applyAlignment="1" applyProtection="1">
      <alignment horizontal="center" vertical="center" wrapText="1"/>
      <protection locked="0"/>
    </xf>
    <xf numFmtId="43" fontId="0" fillId="3" borderId="2" xfId="2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center" wrapText="1"/>
    </xf>
    <xf numFmtId="8" fontId="7" fillId="0" borderId="0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8" fontId="8" fillId="0" borderId="0" xfId="0" applyNumberFormat="1" applyFont="1" applyFill="1" applyBorder="1" applyAlignment="1">
      <alignment horizontal="right" wrapText="1"/>
    </xf>
    <xf numFmtId="8" fontId="9" fillId="0" borderId="0" xfId="0" applyNumberFormat="1" applyFont="1" applyFill="1" applyBorder="1" applyAlignment="1">
      <alignment horizontal="right" wrapText="1"/>
    </xf>
    <xf numFmtId="8" fontId="7" fillId="0" borderId="0" xfId="0" applyNumberFormat="1" applyFont="1" applyFill="1" applyBorder="1" applyAlignment="1">
      <alignment horizontal="right" wrapText="1"/>
    </xf>
    <xf numFmtId="0" fontId="6" fillId="0" borderId="3" xfId="0" applyFont="1" applyFill="1" applyBorder="1" applyAlignment="1">
      <alignment wrapText="1"/>
    </xf>
    <xf numFmtId="8" fontId="6" fillId="0" borderId="3" xfId="0" applyNumberFormat="1" applyFont="1" applyFill="1" applyBorder="1" applyAlignment="1">
      <alignment horizontal="center" wrapText="1"/>
    </xf>
    <xf numFmtId="0" fontId="6" fillId="8" borderId="0" xfId="0" applyFont="1" applyFill="1" applyBorder="1" applyAlignment="1">
      <alignment wrapText="1"/>
    </xf>
    <xf numFmtId="8" fontId="6" fillId="8" borderId="0" xfId="0" applyNumberFormat="1" applyFont="1" applyFill="1" applyBorder="1" applyAlignment="1">
      <alignment horizontal="right" wrapText="1"/>
    </xf>
    <xf numFmtId="0" fontId="10" fillId="9" borderId="0" xfId="0" applyFont="1" applyFill="1" applyBorder="1" applyAlignment="1">
      <alignment wrapText="1"/>
    </xf>
    <xf numFmtId="8" fontId="11" fillId="9" borderId="0" xfId="0" applyNumberFormat="1" applyFont="1" applyFill="1" applyBorder="1" applyAlignment="1">
      <alignment horizontal="right" wrapText="1"/>
    </xf>
    <xf numFmtId="8" fontId="0" fillId="0" borderId="0" xfId="0" applyNumberFormat="1"/>
    <xf numFmtId="0" fontId="0" fillId="0" borderId="0" xfId="0" applyAlignment="1"/>
    <xf numFmtId="8" fontId="0" fillId="8" borderId="0" xfId="0" applyNumberFormat="1" applyFill="1"/>
    <xf numFmtId="0" fontId="3" fillId="0" borderId="0" xfId="0" applyFont="1"/>
    <xf numFmtId="0" fontId="14" fillId="0" borderId="0" xfId="0" applyFont="1" applyFill="1" applyAlignment="1"/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/>
    <xf numFmtId="44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0" fillId="0" borderId="9" xfId="0" applyBorder="1"/>
    <xf numFmtId="0" fontId="0" fillId="0" borderId="0" xfId="0" applyBorder="1" applyAlignment="1" applyProtection="1">
      <alignment horizontal="center" vertical="center"/>
      <protection locked="0"/>
    </xf>
    <xf numFmtId="44" fontId="0" fillId="0" borderId="0" xfId="1" applyFont="1" applyBorder="1" applyAlignment="1" applyProtection="1">
      <alignment horizontal="center" vertical="center"/>
    </xf>
    <xf numFmtId="17" fontId="0" fillId="0" borderId="0" xfId="0" applyNumberFormat="1" applyBorder="1" applyAlignment="1" applyProtection="1">
      <alignment horizontal="center" vertical="center"/>
      <protection locked="0"/>
    </xf>
    <xf numFmtId="44" fontId="0" fillId="0" borderId="0" xfId="1" applyFont="1" applyBorder="1" applyAlignment="1" applyProtection="1">
      <alignment horizontal="center" vertical="center"/>
      <protection locked="0"/>
    </xf>
    <xf numFmtId="17" fontId="0" fillId="0" borderId="10" xfId="0" applyNumberFormat="1" applyBorder="1" applyAlignment="1" applyProtection="1">
      <alignment horizontal="center" vertical="center"/>
      <protection locked="0"/>
    </xf>
    <xf numFmtId="0" fontId="0" fillId="0" borderId="9" xfId="0" pivotButton="1" applyBorder="1" applyProtection="1">
      <protection locked="0"/>
    </xf>
    <xf numFmtId="0" fontId="0" fillId="0" borderId="7" xfId="0" applyBorder="1" applyAlignment="1" applyProtection="1">
      <alignment horizontal="left"/>
      <protection locked="0"/>
    </xf>
    <xf numFmtId="164" fontId="0" fillId="0" borderId="3" xfId="0" applyNumberFormat="1" applyBorder="1" applyProtection="1">
      <protection locked="0"/>
    </xf>
    <xf numFmtId="0" fontId="0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/>
    <xf numFmtId="0" fontId="2" fillId="4" borderId="3" xfId="0" applyFont="1" applyFill="1" applyBorder="1" applyAlignment="1" applyProtection="1">
      <alignment horizontal="center" vertical="center"/>
      <protection locked="0"/>
    </xf>
    <xf numFmtId="44" fontId="5" fillId="4" borderId="8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Border="1" applyAlignment="1">
      <alignment horizontal="center"/>
    </xf>
    <xf numFmtId="0" fontId="0" fillId="0" borderId="0" xfId="0" applyBorder="1" applyAlignment="1" applyProtection="1">
      <alignment vertical="center"/>
    </xf>
    <xf numFmtId="0" fontId="0" fillId="0" borderId="10" xfId="0" applyBorder="1" applyAlignment="1" applyProtection="1">
      <alignment vertical="center"/>
    </xf>
    <xf numFmtId="17" fontId="0" fillId="0" borderId="10" xfId="0" applyNumberFormat="1" applyBorder="1" applyAlignment="1" applyProtection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/>
    <xf numFmtId="0" fontId="0" fillId="0" borderId="9" xfId="0" applyBorder="1" applyAlignment="1" applyProtection="1">
      <alignment horizontal="left" vertical="center"/>
      <protection locked="0"/>
    </xf>
    <xf numFmtId="44" fontId="0" fillId="0" borderId="10" xfId="1" applyFont="1" applyBorder="1"/>
    <xf numFmtId="0" fontId="3" fillId="0" borderId="9" xfId="0" applyFont="1" applyBorder="1" applyAlignment="1" applyProtection="1">
      <alignment horizontal="left" vertical="center"/>
      <protection locked="0"/>
    </xf>
    <xf numFmtId="44" fontId="3" fillId="0" borderId="10" xfId="0" applyNumberFormat="1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  <xf numFmtId="0" fontId="16" fillId="0" borderId="7" xfId="0" applyFont="1" applyBorder="1" applyAlignment="1" applyProtection="1">
      <alignment horizontal="center" vertical="center"/>
      <protection locked="0"/>
    </xf>
    <xf numFmtId="44" fontId="16" fillId="0" borderId="8" xfId="0" applyNumberFormat="1" applyFont="1" applyBorder="1" applyAlignment="1" applyProtection="1">
      <alignment horizontal="center" vertical="center"/>
      <protection locked="0"/>
    </xf>
    <xf numFmtId="0" fontId="0" fillId="0" borderId="11" xfId="0" pivotButton="1" applyBorder="1" applyProtection="1">
      <protection locked="0"/>
    </xf>
    <xf numFmtId="0" fontId="0" fillId="0" borderId="1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pivotButton="1" applyBorder="1" applyProtection="1">
      <protection locked="0"/>
    </xf>
    <xf numFmtId="0" fontId="0" fillId="0" borderId="6" xfId="0" applyBorder="1" applyProtection="1">
      <protection locked="0"/>
    </xf>
    <xf numFmtId="0" fontId="0" fillId="0" borderId="10" xfId="0" applyBorder="1" applyProtection="1">
      <protection locked="0"/>
    </xf>
    <xf numFmtId="164" fontId="0" fillId="0" borderId="8" xfId="0" applyNumberFormat="1" applyBorder="1" applyProtection="1">
      <protection locked="0"/>
    </xf>
    <xf numFmtId="43" fontId="1" fillId="3" borderId="1" xfId="2" applyFont="1" applyFill="1" applyBorder="1" applyAlignment="1" applyProtection="1">
      <alignment horizontal="center" vertical="center" wrapText="1"/>
      <protection locked="0"/>
    </xf>
    <xf numFmtId="8" fontId="17" fillId="0" borderId="0" xfId="0" applyNumberFormat="1" applyFont="1" applyFill="1" applyBorder="1" applyAlignment="1">
      <alignment horizontal="right" wrapText="1"/>
    </xf>
    <xf numFmtId="0" fontId="0" fillId="0" borderId="0" xfId="0" applyAlignment="1" applyProtection="1">
      <alignment horizontal="left" indent="1"/>
      <protection locked="0"/>
    </xf>
    <xf numFmtId="8" fontId="18" fillId="0" borderId="0" xfId="0" applyNumberFormat="1" applyFont="1" applyFill="1" applyBorder="1" applyAlignment="1">
      <alignment horizontal="right" wrapText="1"/>
    </xf>
    <xf numFmtId="8" fontId="19" fillId="0" borderId="0" xfId="0" applyNumberFormat="1" applyFont="1" applyFill="1" applyBorder="1" applyAlignment="1">
      <alignment horizontal="right" wrapText="1"/>
    </xf>
    <xf numFmtId="44" fontId="0" fillId="0" borderId="0" xfId="1" applyFont="1" applyAlignment="1" applyProtection="1">
      <alignment horizontal="left" vertical="center"/>
      <protection locked="0"/>
    </xf>
    <xf numFmtId="165" fontId="0" fillId="0" borderId="0" xfId="1" applyNumberFormat="1" applyFont="1" applyAlignment="1" applyProtection="1">
      <alignment horizontal="left" vertical="center"/>
      <protection locked="0"/>
    </xf>
    <xf numFmtId="165" fontId="0" fillId="0" borderId="0" xfId="0" applyNumberForma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43" fontId="20" fillId="3" borderId="1" xfId="2" applyFont="1" applyFill="1" applyBorder="1" applyAlignment="1" applyProtection="1">
      <alignment horizontal="center" vertical="center" wrapText="1"/>
      <protection locked="0"/>
    </xf>
    <xf numFmtId="8" fontId="7" fillId="0" borderId="9" xfId="0" applyNumberFormat="1" applyFont="1" applyFill="1" applyBorder="1" applyAlignment="1">
      <alignment horizontal="center" wrapText="1"/>
    </xf>
    <xf numFmtId="8" fontId="6" fillId="0" borderId="7" xfId="0" applyNumberFormat="1" applyFont="1" applyFill="1" applyBorder="1" applyAlignment="1">
      <alignment horizontal="center" wrapText="1"/>
    </xf>
    <xf numFmtId="0" fontId="7" fillId="0" borderId="9" xfId="0" applyFont="1" applyFill="1" applyBorder="1" applyAlignment="1">
      <alignment wrapText="1"/>
    </xf>
    <xf numFmtId="8" fontId="9" fillId="0" borderId="9" xfId="0" applyNumberFormat="1" applyFont="1" applyFill="1" applyBorder="1" applyAlignment="1">
      <alignment horizontal="right" wrapText="1"/>
    </xf>
    <xf numFmtId="8" fontId="7" fillId="0" borderId="9" xfId="0" applyNumberFormat="1" applyFont="1" applyFill="1" applyBorder="1" applyAlignment="1">
      <alignment horizontal="right" wrapText="1"/>
    </xf>
    <xf numFmtId="8" fontId="6" fillId="8" borderId="9" xfId="0" applyNumberFormat="1" applyFont="1" applyFill="1" applyBorder="1" applyAlignment="1">
      <alignment horizontal="right" wrapText="1"/>
    </xf>
    <xf numFmtId="8" fontId="11" fillId="9" borderId="9" xfId="0" applyNumberFormat="1" applyFont="1" applyFill="1" applyBorder="1" applyAlignment="1">
      <alignment horizontal="right" wrapText="1"/>
    </xf>
    <xf numFmtId="44" fontId="0" fillId="0" borderId="0" xfId="1" applyFont="1" applyAlignment="1" applyProtection="1">
      <alignment horizontal="center" vertical="center"/>
      <protection locked="0"/>
    </xf>
    <xf numFmtId="44" fontId="21" fillId="0" borderId="0" xfId="1" applyFont="1" applyBorder="1" applyAlignment="1" applyProtection="1">
      <alignment horizontal="center" vertical="center"/>
    </xf>
    <xf numFmtId="44" fontId="21" fillId="0" borderId="0" xfId="1" applyFont="1" applyBorder="1" applyAlignment="1" applyProtection="1">
      <alignment horizontal="center" vertical="center"/>
      <protection locked="0"/>
    </xf>
    <xf numFmtId="44" fontId="21" fillId="0" borderId="0" xfId="1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/>
    <xf numFmtId="8" fontId="9" fillId="0" borderId="10" xfId="0" applyNumberFormat="1" applyFont="1" applyFill="1" applyBorder="1" applyAlignment="1">
      <alignment horizontal="right" wrapText="1"/>
    </xf>
    <xf numFmtId="8" fontId="7" fillId="0" borderId="10" xfId="0" applyNumberFormat="1" applyFont="1" applyFill="1" applyBorder="1" applyAlignment="1">
      <alignment horizontal="right" wrapText="1"/>
    </xf>
    <xf numFmtId="8" fontId="7" fillId="0" borderId="10" xfId="0" applyNumberFormat="1" applyFont="1" applyFill="1" applyBorder="1" applyAlignment="1">
      <alignment horizontal="center" wrapText="1"/>
    </xf>
    <xf numFmtId="8" fontId="18" fillId="0" borderId="10" xfId="0" applyNumberFormat="1" applyFont="1" applyFill="1" applyBorder="1" applyAlignment="1">
      <alignment horizontal="right" wrapText="1"/>
    </xf>
    <xf numFmtId="0" fontId="0" fillId="3" borderId="1" xfId="0" quotePrefix="1" applyNumberFormat="1" applyFill="1" applyBorder="1" applyAlignment="1" applyProtection="1">
      <alignment horizontal="center" vertical="center" wrapText="1"/>
      <protection locked="0"/>
    </xf>
    <xf numFmtId="8" fontId="18" fillId="0" borderId="9" xfId="0" applyNumberFormat="1" applyFont="1" applyFill="1" applyBorder="1" applyAlignment="1">
      <alignment horizontal="right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Font="1"/>
    <xf numFmtId="0" fontId="0" fillId="0" borderId="0" xfId="0" applyFont="1" applyBorder="1"/>
    <xf numFmtId="0" fontId="6" fillId="0" borderId="10" xfId="0" applyFont="1" applyFill="1" applyBorder="1" applyAlignment="1">
      <alignment wrapText="1"/>
    </xf>
    <xf numFmtId="0" fontId="6" fillId="0" borderId="8" xfId="0" applyFont="1" applyFill="1" applyBorder="1" applyAlignment="1">
      <alignment wrapText="1"/>
    </xf>
    <xf numFmtId="0" fontId="7" fillId="0" borderId="10" xfId="0" applyFont="1" applyFill="1" applyBorder="1" applyAlignment="1">
      <alignment wrapText="1"/>
    </xf>
    <xf numFmtId="8" fontId="6" fillId="0" borderId="8" xfId="0" applyNumberFormat="1" applyFont="1" applyFill="1" applyBorder="1" applyAlignment="1">
      <alignment horizontal="center" wrapText="1"/>
    </xf>
    <xf numFmtId="0" fontId="0" fillId="0" borderId="10" xfId="0" applyBorder="1"/>
    <xf numFmtId="8" fontId="6" fillId="8" borderId="10" xfId="0" applyNumberFormat="1" applyFont="1" applyFill="1" applyBorder="1" applyAlignment="1">
      <alignment horizontal="right" wrapText="1"/>
    </xf>
    <xf numFmtId="8" fontId="11" fillId="9" borderId="10" xfId="0" applyNumberFormat="1" applyFont="1" applyFill="1" applyBorder="1" applyAlignment="1">
      <alignment horizontal="right" wrapText="1"/>
    </xf>
    <xf numFmtId="0" fontId="6" fillId="8" borderId="10" xfId="0" applyFont="1" applyFill="1" applyBorder="1" applyAlignment="1">
      <alignment wrapText="1"/>
    </xf>
    <xf numFmtId="0" fontId="10" fillId="9" borderId="10" xfId="0" applyFont="1" applyFill="1" applyBorder="1" applyAlignment="1">
      <alignment wrapText="1"/>
    </xf>
    <xf numFmtId="0" fontId="6" fillId="10" borderId="10" xfId="0" applyFont="1" applyFill="1" applyBorder="1" applyAlignment="1">
      <alignment wrapText="1"/>
    </xf>
    <xf numFmtId="0" fontId="6" fillId="10" borderId="0" xfId="0" applyFont="1" applyFill="1" applyBorder="1" applyAlignment="1">
      <alignment horizontal="center" wrapText="1"/>
    </xf>
    <xf numFmtId="0" fontId="6" fillId="10" borderId="10" xfId="0" applyFont="1" applyFill="1" applyBorder="1" applyAlignment="1">
      <alignment horizontal="center" wrapText="1"/>
    </xf>
    <xf numFmtId="0" fontId="6" fillId="10" borderId="0" xfId="0" applyFont="1" applyFill="1" applyBorder="1" applyAlignment="1">
      <alignment wrapText="1"/>
    </xf>
    <xf numFmtId="0" fontId="6" fillId="10" borderId="9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8" fontId="25" fillId="0" borderId="0" xfId="0" applyNumberFormat="1" applyFont="1" applyFill="1" applyBorder="1" applyAlignment="1">
      <alignment horizontal="right" wrapText="1"/>
    </xf>
    <xf numFmtId="8" fontId="26" fillId="0" borderId="0" xfId="0" applyNumberFormat="1" applyFont="1" applyFill="1" applyBorder="1" applyAlignment="1">
      <alignment horizontal="right" wrapText="1"/>
    </xf>
    <xf numFmtId="0" fontId="24" fillId="0" borderId="0" xfId="0" applyFont="1" applyFill="1"/>
    <xf numFmtId="8" fontId="6" fillId="0" borderId="0" xfId="0" applyNumberFormat="1" applyFont="1" applyFill="1" applyBorder="1" applyAlignment="1">
      <alignment horizontal="center" wrapText="1"/>
    </xf>
    <xf numFmtId="0" fontId="27" fillId="0" borderId="10" xfId="0" applyFont="1" applyFill="1" applyBorder="1" applyAlignment="1">
      <alignment wrapText="1"/>
    </xf>
    <xf numFmtId="8" fontId="27" fillId="0" borderId="0" xfId="0" applyNumberFormat="1" applyFont="1" applyFill="1" applyBorder="1" applyAlignment="1">
      <alignment horizontal="right" wrapText="1"/>
    </xf>
    <xf numFmtId="8" fontId="27" fillId="0" borderId="9" xfId="0" applyNumberFormat="1" applyFont="1" applyFill="1" applyBorder="1" applyAlignment="1">
      <alignment horizontal="right" wrapText="1"/>
    </xf>
    <xf numFmtId="8" fontId="27" fillId="0" borderId="10" xfId="0" applyNumberFormat="1" applyFont="1" applyFill="1" applyBorder="1" applyAlignment="1">
      <alignment horizontal="right" wrapText="1"/>
    </xf>
    <xf numFmtId="8" fontId="29" fillId="0" borderId="0" xfId="0" applyNumberFormat="1" applyFont="1" applyFill="1" applyBorder="1" applyAlignment="1">
      <alignment horizontal="right" wrapText="1"/>
    </xf>
    <xf numFmtId="0" fontId="30" fillId="0" borderId="10" xfId="0" applyFont="1" applyFill="1" applyBorder="1" applyAlignment="1">
      <alignment wrapText="1"/>
    </xf>
    <xf numFmtId="8" fontId="30" fillId="0" borderId="0" xfId="0" applyNumberFormat="1" applyFont="1" applyFill="1" applyBorder="1" applyAlignment="1">
      <alignment horizontal="right" wrapText="1"/>
    </xf>
    <xf numFmtId="8" fontId="30" fillId="0" borderId="9" xfId="0" applyNumberFormat="1" applyFont="1" applyFill="1" applyBorder="1" applyAlignment="1">
      <alignment horizontal="right" wrapText="1"/>
    </xf>
    <xf numFmtId="8" fontId="0" fillId="0" borderId="9" xfId="0" applyNumberFormat="1" applyBorder="1"/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4" fillId="8" borderId="0" xfId="0" applyFont="1" applyFill="1" applyAlignment="1">
      <alignment horizontal="left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Moeda" xfId="1" builtinId="4"/>
    <cellStyle name="Normal" xfId="0" builtinId="0"/>
    <cellStyle name="Porcentagem" xfId="3" builtinId="5"/>
    <cellStyle name="Separador de milhares" xfId="2" builtinId="3"/>
  </cellStyles>
  <dxfs count="6110"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/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/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ont>
        <color theme="6" tint="0.39994506668294322"/>
      </font>
      <fill>
        <patternFill>
          <bgColor theme="6" tint="-0.499984740745262"/>
        </patternFill>
      </fill>
    </dxf>
    <dxf>
      <fill>
        <patternFill>
          <bgColor theme="9" tint="0.59996337778862885"/>
        </patternFill>
      </fill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/>
    </dxf>
  </dxfs>
  <tableStyles count="0" defaultTableStyle="TableStyleMedium2" defaultPivotStyle="PivotStyleLight16"/>
  <colors>
    <mruColors>
      <color rgb="FF006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" refreshedDate="42992.755036226852" createdVersion="3" refreshedVersion="4" minRefreshableVersion="3" recordCount="796">
  <cacheSource type="worksheet">
    <worksheetSource ref="A1:K1048576" sheet="BD"/>
  </cacheSource>
  <cacheFields count="11">
    <cacheField name="DIA" numFmtId="0">
      <sharedItems containsString="0" containsBlank="1" containsNumber="1" containsInteger="1" minValue="1" maxValue="30"/>
    </cacheField>
    <cacheField name="MÊS" numFmtId="0">
      <sharedItems containsBlank="1" containsMixedTypes="1" containsNumber="1" containsInteger="1" minValue="3" maxValue="6" count="6">
        <n v="6"/>
        <m/>
        <s v="Abril"/>
        <s v="Setembro"/>
        <n v="3" u="1"/>
        <n v="4" u="1"/>
      </sharedItems>
    </cacheField>
    <cacheField name="ANO" numFmtId="0">
      <sharedItems containsString="0" containsBlank="1" containsNumber="1" containsInteger="1" minValue="2016" maxValue="2017" count="3">
        <n v="2016"/>
        <m/>
        <n v="2017"/>
      </sharedItems>
    </cacheField>
    <cacheField name="LANÇAMENTO" numFmtId="0">
      <sharedItems containsBlank="1" count="3">
        <s v="FIXO"/>
        <m/>
        <s v="VARIAVEL"/>
      </sharedItems>
    </cacheField>
    <cacheField name="DEBITO" numFmtId="43">
      <sharedItems containsString="0" containsBlank="1" containsNumber="1" minValue="0" maxValue="1048.96"/>
    </cacheField>
    <cacheField name="CREDITO" numFmtId="43">
      <sharedItems containsString="0" containsBlank="1" containsNumber="1" minValue="0" maxValue="4585.46"/>
    </cacheField>
    <cacheField name="TIPO" numFmtId="0">
      <sharedItems containsBlank="1" count="37">
        <s v="ITAU"/>
        <m/>
        <s v="PADARIA"/>
        <s v="SUPERMECADO"/>
        <s v="OUTROS"/>
        <s v="LAZER"/>
        <s v="CASA"/>
        <s v="NATURAIS"/>
        <s v="FARMACIA"/>
        <s v="PET"/>
        <s v="POSTO GASOLINA"/>
        <s v="SUPLEMENTO"/>
        <s v="BELEZA"/>
        <s v="TICKT "/>
        <s v="CORPO"/>
        <s v="CARRO"/>
        <s v="RUAN"/>
        <s v="ADRIANA"/>
        <s v="PRESENTES"/>
        <s v="MEDICO"/>
        <s v="NEGOCIAÇÃO"/>
        <s v="ROUPA"/>
        <s v="HANNA"/>
        <s v="WELLINGTON"/>
        <s v="LANCHES"/>
        <s v="CACHORRO"/>
        <s v="ERICA"/>
        <s v="LUCIENE"/>
        <s v="COMBUSTIVEL"/>
        <s v="INVESTIMENTO"/>
        <s v="TRANSPORTE" u="1"/>
        <s v="BANCO" u="1"/>
        <s v="SAC 24/H" u="1"/>
        <s v="EMPRESTIMO C" u="1"/>
        <s v="LANCHES " u="1"/>
        <s v="RESTAURANTE" u="1"/>
        <s v="HILDA COSTUREIRA" u="1"/>
      </sharedItems>
    </cacheField>
    <cacheField name="TITULAR" numFmtId="0">
      <sharedItems containsBlank="1"/>
    </cacheField>
    <cacheField name="FORMA_x000a_ DE PGTO." numFmtId="0">
      <sharedItems containsBlank="1"/>
    </cacheField>
    <cacheField name="STATUS" numFmtId="0">
      <sharedItems containsBlank="1" count="4">
        <s v="PAGA"/>
        <m/>
        <s v="RECEBIDO"/>
        <s v="AGENDADA" u="1"/>
      </sharedItems>
    </cacheField>
    <cacheField name="Obs.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ELLINGTON FERREIRA DE ARAUJO" refreshedDate="43461.618701851854" createdVersion="3" refreshedVersion="3" minRefreshableVersion="3" recordCount="25">
  <cacheSource type="worksheet">
    <worksheetSource ref="A1:K1048576" sheet="Plan5"/>
  </cacheSource>
  <cacheFields count="11">
    <cacheField name="DIA" numFmtId="0">
      <sharedItems containsString="0" containsBlank="1" containsNumber="1" containsInteger="1" minValue="20" maxValue="27" count="9">
        <n v="20"/>
        <n v="21"/>
        <n v="22"/>
        <n v="24"/>
        <n v="23"/>
        <n v="25"/>
        <n v="26"/>
        <n v="27"/>
        <m/>
      </sharedItems>
    </cacheField>
    <cacheField name="MÊS" numFmtId="0">
      <sharedItems containsBlank="1" count="2">
        <s v="Dezembro"/>
        <m/>
      </sharedItems>
    </cacheField>
    <cacheField name="ANO" numFmtId="0">
      <sharedItems containsString="0" containsBlank="1" containsNumber="1" containsInteger="1" minValue="2018" maxValue="2018" count="2">
        <n v="2018"/>
        <m/>
      </sharedItems>
    </cacheField>
    <cacheField name="LANÇAMENTO" numFmtId="0">
      <sharedItems containsBlank="1" count="3">
        <s v="FIXO"/>
        <s v="VARIAVEL"/>
        <m/>
      </sharedItems>
    </cacheField>
    <cacheField name="DEBITO" numFmtId="0">
      <sharedItems containsString="0" containsBlank="1" containsNumber="1" minValue="0" maxValue="1000"/>
    </cacheField>
    <cacheField name="CREDITO" numFmtId="0">
      <sharedItems containsString="0" containsBlank="1" containsNumber="1" minValue="0" maxValue="2254.4"/>
    </cacheField>
    <cacheField name="TIPO" numFmtId="0">
      <sharedItems containsBlank="1"/>
    </cacheField>
    <cacheField name="TITULAR" numFmtId="0">
      <sharedItems containsBlank="1"/>
    </cacheField>
    <cacheField name="FORMA_x000a_ DE PGTO." numFmtId="0">
      <sharedItems containsBlank="1"/>
    </cacheField>
    <cacheField name="STATUS" numFmtId="0">
      <sharedItems containsBlank="1" count="3">
        <s v="RECEBIDO"/>
        <s v="PAGA"/>
        <m/>
      </sharedItems>
    </cacheField>
    <cacheField name="Obs." numFmtId="0">
      <sharedItems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ELLINGTON FERREIRA DE ARAUJO" refreshedDate="43462.581943750003" createdVersion="4" refreshedVersion="3" minRefreshableVersion="3" recordCount="2186">
  <cacheSource type="worksheet">
    <worksheetSource ref="A1:K29738" sheet="BD"/>
  </cacheSource>
  <cacheFields count="11">
    <cacheField name="DIA" numFmtId="0">
      <sharedItems containsBlank="1" containsMixedTypes="1" containsNumber="1" containsInteger="1" minValue="1" maxValue="31" count="33">
        <n v="2"/>
        <n v="1"/>
        <m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2"/>
        <n v="21"/>
        <n v="20"/>
        <n v="23"/>
        <n v="25"/>
        <n v="26"/>
        <n v="27"/>
        <n v="28"/>
        <n v="29"/>
        <n v="31"/>
        <n v="3"/>
        <n v="24"/>
        <n v="30"/>
        <s v=""/>
      </sharedItems>
    </cacheField>
    <cacheField name="MÊS" numFmtId="0">
      <sharedItems containsBlank="1" containsMixedTypes="1" containsNumber="1" containsInteger="1" minValue="1" maxValue="12" count="25">
        <s v="Janeiro"/>
        <m/>
        <s v="Fevereiro"/>
        <s v="Marco"/>
        <s v="Abril"/>
        <s v="Maio"/>
        <s v="Junho"/>
        <s v="Julho"/>
        <s v="Agosto"/>
        <s v="Setembro"/>
        <s v="Outubro"/>
        <s v="Novembro"/>
        <s v="Dezembro"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ANO" numFmtId="0">
      <sharedItems containsString="0" containsBlank="1" containsNumber="1" containsInteger="1" minValue="2016" maxValue="2018" count="4">
        <n v="2018"/>
        <m/>
        <n v="2016" u="1"/>
        <n v="2017" u="1"/>
      </sharedItems>
    </cacheField>
    <cacheField name="LANÇAMENTO" numFmtId="0">
      <sharedItems containsBlank="1" count="5">
        <s v="VARIAVEL"/>
        <s v="FIXO"/>
        <m/>
        <s v="13º" u="1"/>
        <s v="FÉRIAS" u="1"/>
      </sharedItems>
    </cacheField>
    <cacheField name="DEBITO" numFmtId="43">
      <sharedItems containsString="0" containsBlank="1" containsNumber="1" minValue="0" maxValue="1735"/>
    </cacheField>
    <cacheField name="CREDITO" numFmtId="43">
      <sharedItems containsString="0" containsBlank="1" containsNumber="1" minValue="0" maxValue="5624.33"/>
    </cacheField>
    <cacheField name="TIPO" numFmtId="0">
      <sharedItems containsBlank="1" containsMixedTypes="1" containsNumber="1" minValue="662" maxValue="15771.659999999998" count="32">
        <s v="FARMACIA"/>
        <s v="TICKET"/>
        <s v="SUPERMECADO"/>
        <m/>
        <s v="CARTEIRA"/>
        <s v="CACHORRO"/>
        <s v="COMBUSTIVEL"/>
        <s v="LAZER"/>
        <s v="ITAU"/>
        <s v="HANNA"/>
        <s v="CASA"/>
        <s v="CORPO"/>
        <s v="OUTROS"/>
        <s v="CARRO"/>
        <s v="DENTISTA"/>
        <s v="SAUDE"/>
        <s v="ESTUDOS"/>
        <s v="WELLINGTON"/>
        <s v="EMPRESTIMO"/>
        <s v="VIAGEM"/>
        <s v="PICPAY"/>
        <s v="IGREJA"/>
        <s v="INVESTIMENTO"/>
        <s v="PRESENTE"/>
        <n v="827.57" u="1"/>
        <n v="1244" u="1"/>
        <n v="1677.24" u="1"/>
        <n v="662" u="1"/>
        <n v="679.55" u="1"/>
        <n v="15771.659999999998" u="1"/>
        <n v="7590" u="1"/>
        <n v="3091.3" u="1"/>
      </sharedItems>
    </cacheField>
    <cacheField name="TITULAR" numFmtId="0">
      <sharedItems containsBlank="1"/>
    </cacheField>
    <cacheField name="FORMA_x000a_ DE PGTO." numFmtId="0">
      <sharedItems containsBlank="1"/>
    </cacheField>
    <cacheField name="STATUS" numFmtId="0">
      <sharedItems containsBlank="1" containsMixedTypes="1" containsNumber="1" minValue="49328.819999999992" maxValue="49328.819999999992" count="5">
        <s v="PAGA"/>
        <s v="RECEBIDO"/>
        <m/>
        <s v="A PAGAR"/>
        <n v="49328.819999999992" u="1"/>
      </sharedItems>
    </cacheField>
    <cacheField name="Obs.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6">
  <r>
    <n v="1"/>
    <x v="0"/>
    <x v="0"/>
    <x v="0"/>
    <n v="0"/>
    <n v="0"/>
    <x v="0"/>
    <s v="TESTE"/>
    <s v="TESTE"/>
    <x v="0"/>
    <s v="TESTE FORMULA"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n v="1"/>
    <x v="2"/>
    <x v="2"/>
    <x v="2"/>
    <n v="22.14"/>
    <n v="0"/>
    <x v="2"/>
    <s v="PAFINICADORA 90"/>
    <s v="CARTÃO"/>
    <x v="0"/>
    <s v="ALMOÇO"/>
  </r>
  <r>
    <n v="1"/>
    <x v="2"/>
    <x v="2"/>
    <x v="0"/>
    <n v="20.91"/>
    <n v="0"/>
    <x v="3"/>
    <s v="SUPIMPA"/>
    <s v="CARTÃO"/>
    <x v="0"/>
    <s v="COMPRAS"/>
  </r>
  <r>
    <n v="1"/>
    <x v="2"/>
    <x v="2"/>
    <x v="0"/>
    <n v="6.47"/>
    <n v="0"/>
    <x v="3"/>
    <s v="SUPR CRUZEIRO"/>
    <s v="CARTÃO"/>
    <x v="0"/>
    <s v="COMPRAS"/>
  </r>
  <r>
    <n v="1"/>
    <x v="2"/>
    <x v="2"/>
    <x v="0"/>
    <n v="12"/>
    <n v="0"/>
    <x v="3"/>
    <s v="PEG PAG"/>
    <s v="CARTÃO"/>
    <x v="0"/>
    <s v="COMPRAS"/>
  </r>
  <r>
    <n v="1"/>
    <x v="2"/>
    <x v="2"/>
    <x v="0"/>
    <n v="36.99"/>
    <n v="0"/>
    <x v="3"/>
    <s v="COUTO"/>
    <s v="CARTÃO"/>
    <x v="0"/>
    <s v="COMPRAS"/>
  </r>
  <r>
    <n v="1"/>
    <x v="2"/>
    <x v="2"/>
    <x v="2"/>
    <n v="10"/>
    <n v="0"/>
    <x v="4"/>
    <s v="REGIS CELULAR"/>
    <s v="CARTÃO"/>
    <x v="0"/>
    <s v="PELICULA"/>
  </r>
  <r>
    <n v="1"/>
    <x v="2"/>
    <x v="2"/>
    <x v="2"/>
    <n v="8.5"/>
    <n v="0"/>
    <x v="4"/>
    <s v="PAG SEGURO"/>
    <s v="CARTÃO"/>
    <x v="0"/>
    <s v="SEM INFO"/>
  </r>
  <r>
    <n v="1"/>
    <x v="2"/>
    <x v="2"/>
    <x v="2"/>
    <n v="147"/>
    <n v="0"/>
    <x v="5"/>
    <s v="SANTA FÉ HALLS"/>
    <s v="CARTÃO"/>
    <x v="0"/>
    <s v="LAZER"/>
  </r>
  <r>
    <n v="1"/>
    <x v="2"/>
    <x v="2"/>
    <x v="0"/>
    <n v="9.31"/>
    <n v="0"/>
    <x v="3"/>
    <s v="MERCADINHO"/>
    <s v="CARTÃO"/>
    <x v="0"/>
    <s v="LANCHE"/>
  </r>
  <r>
    <n v="1"/>
    <x v="2"/>
    <x v="2"/>
    <x v="2"/>
    <n v="38.5"/>
    <n v="0"/>
    <x v="5"/>
    <s v="LM DISTRIBUIDORA"/>
    <s v="CARTÃO"/>
    <x v="0"/>
    <s v="LAZER"/>
  </r>
  <r>
    <n v="1"/>
    <x v="2"/>
    <x v="2"/>
    <x v="2"/>
    <n v="54"/>
    <n v="0"/>
    <x v="6"/>
    <s v="LANÇA CHAMA"/>
    <s v="CARTÃO"/>
    <x v="0"/>
    <s v="UTENSÍLIOS"/>
  </r>
  <r>
    <n v="1"/>
    <x v="2"/>
    <x v="2"/>
    <x v="2"/>
    <n v="25.38"/>
    <n v="0"/>
    <x v="7"/>
    <s v="HELBER RODRI"/>
    <s v="CARTÃO"/>
    <x v="0"/>
    <s v="PRODUTOS NATURAIS"/>
  </r>
  <r>
    <n v="1"/>
    <x v="2"/>
    <x v="2"/>
    <x v="0"/>
    <n v="12.96"/>
    <n v="0"/>
    <x v="3"/>
    <s v="EXTRA"/>
    <s v="CARTÃO"/>
    <x v="0"/>
    <s v=" COMPRAS"/>
  </r>
  <r>
    <n v="1"/>
    <x v="2"/>
    <x v="2"/>
    <x v="2"/>
    <n v="34.9"/>
    <n v="0"/>
    <x v="8"/>
    <s v="DROGA POP"/>
    <s v="CARTÃO"/>
    <x v="0"/>
    <s v="MEDICAÇÃO"/>
  </r>
  <r>
    <n v="1"/>
    <x v="2"/>
    <x v="2"/>
    <x v="2"/>
    <n v="10"/>
    <n v="0"/>
    <x v="8"/>
    <s v="DROGA POP"/>
    <s v="CARTÃO"/>
    <x v="0"/>
    <s v="MEDICAÇÃO"/>
  </r>
  <r>
    <n v="1"/>
    <x v="2"/>
    <x v="2"/>
    <x v="2"/>
    <n v="41"/>
    <n v="0"/>
    <x v="5"/>
    <s v="CHURROS CALAIS"/>
    <s v="CARTÃO"/>
    <x v="0"/>
    <s v="LAZER-COMIDA"/>
  </r>
  <r>
    <n v="1"/>
    <x v="2"/>
    <x v="2"/>
    <x v="0"/>
    <n v="20.8"/>
    <n v="0"/>
    <x v="9"/>
    <s v="CASA PET"/>
    <s v="CARTÃO"/>
    <x v="0"/>
    <s v="RAÇÃO"/>
  </r>
  <r>
    <n v="1"/>
    <x v="2"/>
    <x v="2"/>
    <x v="2"/>
    <n v="53.95"/>
    <n v="0"/>
    <x v="5"/>
    <s v="BS CONVENIENCIA "/>
    <s v="CARTÃO"/>
    <x v="0"/>
    <s v="LAZER-COMIDA"/>
  </r>
  <r>
    <n v="1"/>
    <x v="2"/>
    <x v="2"/>
    <x v="2"/>
    <n v="56"/>
    <n v="0"/>
    <x v="5"/>
    <s v="BAHREM"/>
    <s v="CARTÃO"/>
    <x v="0"/>
    <s v="LAZER-COMIDA"/>
  </r>
  <r>
    <n v="1"/>
    <x v="2"/>
    <x v="2"/>
    <x v="0"/>
    <n v="50"/>
    <n v="0"/>
    <x v="10"/>
    <s v="POSTO AUTO"/>
    <s v="CARTÃO"/>
    <x v="0"/>
    <s v="GASOLINA"/>
  </r>
  <r>
    <n v="1"/>
    <x v="2"/>
    <x v="2"/>
    <x v="0"/>
    <n v="272"/>
    <n v="0"/>
    <x v="11"/>
    <s v="IMPERIO"/>
    <s v="CARTÃO"/>
    <x v="0"/>
    <s v="SUPLEMENTAÇÃO"/>
  </r>
  <r>
    <n v="1"/>
    <x v="2"/>
    <x v="2"/>
    <x v="2"/>
    <n v="110"/>
    <n v="0"/>
    <x v="4"/>
    <s v="LUCIENE EMPRESTIMO"/>
    <s v="SAC/24"/>
    <x v="0"/>
    <s v="EMPRESTIMO"/>
  </r>
  <r>
    <n v="1"/>
    <x v="2"/>
    <x v="2"/>
    <x v="0"/>
    <n v="70"/>
    <n v="0"/>
    <x v="12"/>
    <s v="NIDELCY MANTEGA"/>
    <s v="SAC/24"/>
    <x v="0"/>
    <s v="UNHA "/>
  </r>
  <r>
    <n v="4"/>
    <x v="2"/>
    <x v="2"/>
    <x v="0"/>
    <n v="6.47"/>
    <n v="0"/>
    <x v="3"/>
    <s v="PEG PAG"/>
    <s v="CARTÃO"/>
    <x v="0"/>
    <s v="COMPRAS"/>
  </r>
  <r>
    <n v="4"/>
    <x v="2"/>
    <x v="2"/>
    <x v="2"/>
    <n v="62.7"/>
    <n v="0"/>
    <x v="9"/>
    <s v="LATE E MIA"/>
    <s v="CARTÃO"/>
    <x v="0"/>
    <s v="SAUDE ANINHA"/>
  </r>
  <r>
    <n v="4"/>
    <x v="2"/>
    <x v="2"/>
    <x v="0"/>
    <n v="0"/>
    <n v="131.35"/>
    <x v="13"/>
    <s v="WELLINGTON"/>
    <s v="TICKT"/>
    <x v="2"/>
    <s v="VALE ALIMENTAÇÃO"/>
  </r>
  <r>
    <n v="4"/>
    <x v="2"/>
    <x v="2"/>
    <x v="0"/>
    <n v="26.62"/>
    <n v="0"/>
    <x v="3"/>
    <s v="STORY"/>
    <s v="TICKT"/>
    <x v="0"/>
    <s v="COMPRAS"/>
  </r>
  <r>
    <n v="4"/>
    <x v="2"/>
    <x v="2"/>
    <x v="0"/>
    <n v="104.65"/>
    <n v="0"/>
    <x v="3"/>
    <s v="AÇAI"/>
    <s v="TICKT"/>
    <x v="0"/>
    <s v="COMPRAS"/>
  </r>
  <r>
    <n v="4"/>
    <x v="2"/>
    <x v="2"/>
    <x v="2"/>
    <n v="8.1"/>
    <n v="0"/>
    <x v="8"/>
    <s v="AS DROGARIA"/>
    <s v="CARTÃO"/>
    <x v="0"/>
    <s v="MEDICAÇÃO"/>
  </r>
  <r>
    <n v="4"/>
    <x v="2"/>
    <x v="2"/>
    <x v="0"/>
    <n v="88.37"/>
    <n v="0"/>
    <x v="3"/>
    <s v="AÇAI"/>
    <s v="CARTÃO"/>
    <x v="0"/>
    <s v="COMPRAS"/>
  </r>
  <r>
    <n v="5"/>
    <x v="2"/>
    <x v="2"/>
    <x v="0"/>
    <n v="6.78"/>
    <n v="0"/>
    <x v="3"/>
    <s v="COUTO"/>
    <s v="CARTÃO"/>
    <x v="0"/>
    <s v="COMPRAS"/>
  </r>
  <r>
    <n v="5"/>
    <x v="2"/>
    <x v="2"/>
    <x v="0"/>
    <n v="70"/>
    <n v="0"/>
    <x v="10"/>
    <s v="POSTO CRUZEIRO"/>
    <s v="CARTÃO"/>
    <x v="0"/>
    <s v="GASOLINA"/>
  </r>
  <r>
    <n v="5"/>
    <x v="2"/>
    <x v="2"/>
    <x v="2"/>
    <n v="6"/>
    <n v="0"/>
    <x v="5"/>
    <s v="ESTACIONAMENTO BURITI"/>
    <s v="CARTÃO"/>
    <x v="0"/>
    <s v="LAZER"/>
  </r>
  <r>
    <n v="5"/>
    <x v="2"/>
    <x v="2"/>
    <x v="2"/>
    <n v="20"/>
    <n v="0"/>
    <x v="5"/>
    <s v="CINEMA"/>
    <s v="CARTÃO"/>
    <x v="0"/>
    <s v="FILME BELA E A FERA"/>
  </r>
  <r>
    <n v="5"/>
    <x v="2"/>
    <x v="2"/>
    <x v="0"/>
    <n v="14.98"/>
    <n v="0"/>
    <x v="3"/>
    <s v="COUTO"/>
    <s v="CARTÃO"/>
    <x v="0"/>
    <s v="COMPRAS"/>
  </r>
  <r>
    <n v="5"/>
    <x v="2"/>
    <x v="2"/>
    <x v="0"/>
    <n v="56.55"/>
    <n v="0"/>
    <x v="3"/>
    <s v="OPÇÃO"/>
    <s v="CARTÃO"/>
    <x v="0"/>
    <s v="COMPRAS"/>
  </r>
  <r>
    <n v="5"/>
    <x v="2"/>
    <x v="2"/>
    <x v="0"/>
    <n v="480"/>
    <n v="0"/>
    <x v="14"/>
    <s v="LUCIANO CAMARGO"/>
    <s v="CARTÃO"/>
    <x v="0"/>
    <s v="PARADINHA-TRANFERENCIA"/>
  </r>
  <r>
    <n v="7"/>
    <x v="2"/>
    <x v="2"/>
    <x v="0"/>
    <n v="650"/>
    <n v="0"/>
    <x v="6"/>
    <s v="PASTOR JOSÉ"/>
    <s v="DINHEIRO"/>
    <x v="0"/>
    <s v="ALUGUEL"/>
  </r>
  <r>
    <n v="7"/>
    <x v="2"/>
    <x v="2"/>
    <x v="0"/>
    <n v="90.01"/>
    <n v="0"/>
    <x v="6"/>
    <s v="CELG"/>
    <s v="DINHEIRO"/>
    <x v="0"/>
    <s v="LUZ"/>
  </r>
  <r>
    <n v="7"/>
    <x v="2"/>
    <x v="2"/>
    <x v="0"/>
    <n v="35.24"/>
    <n v="0"/>
    <x v="6"/>
    <s v="AGUA"/>
    <s v="DINHEIRO"/>
    <x v="0"/>
    <s v="AGUA"/>
  </r>
  <r>
    <n v="7"/>
    <x v="2"/>
    <x v="2"/>
    <x v="0"/>
    <n v="103.05"/>
    <n v="0"/>
    <x v="6"/>
    <s v="PRONET"/>
    <s v="DINHEIRO"/>
    <x v="0"/>
    <s v="PRONET"/>
  </r>
  <r>
    <n v="7"/>
    <x v="2"/>
    <x v="2"/>
    <x v="0"/>
    <n v="114.29"/>
    <n v="0"/>
    <x v="6"/>
    <s v="OI"/>
    <s v="DINHEIRO"/>
    <x v="0"/>
    <s v="CELULAR HANNA"/>
  </r>
  <r>
    <n v="7"/>
    <x v="2"/>
    <x v="2"/>
    <x v="0"/>
    <n v="70"/>
    <n v="0"/>
    <x v="14"/>
    <s v="IMPERIO ACADEMIA"/>
    <s v="DINHEIRO"/>
    <x v="0"/>
    <s v="ACADEMIA"/>
  </r>
  <r>
    <n v="7"/>
    <x v="2"/>
    <x v="2"/>
    <x v="0"/>
    <n v="200"/>
    <n v="0"/>
    <x v="14"/>
    <s v="CT PINGUIM"/>
    <s v="DINHEIRO"/>
    <x v="0"/>
    <s v="MUAY THAI"/>
  </r>
  <r>
    <n v="7"/>
    <x v="2"/>
    <x v="2"/>
    <x v="0"/>
    <n v="657.25"/>
    <n v="0"/>
    <x v="15"/>
    <s v="BANCO BRASIL"/>
    <s v="DINHEIRO"/>
    <x v="0"/>
    <s v="CARRO"/>
  </r>
  <r>
    <n v="7"/>
    <x v="2"/>
    <x v="2"/>
    <x v="0"/>
    <n v="117.08"/>
    <n v="0"/>
    <x v="15"/>
    <s v="SEGURO"/>
    <s v="DINHEIRO"/>
    <x v="0"/>
    <s v="SEGURO"/>
  </r>
  <r>
    <n v="6"/>
    <x v="2"/>
    <x v="2"/>
    <x v="0"/>
    <n v="70"/>
    <n v="0"/>
    <x v="12"/>
    <s v="RAQUEL"/>
    <s v="SAC/24"/>
    <x v="0"/>
    <s v="COSMETICOS "/>
  </r>
  <r>
    <n v="7"/>
    <x v="2"/>
    <x v="2"/>
    <x v="0"/>
    <n v="1048.96"/>
    <n v="0"/>
    <x v="15"/>
    <s v="IPVA"/>
    <s v="DINHEIRO"/>
    <x v="0"/>
    <s v="PORRA DE IPVA"/>
  </r>
  <r>
    <n v="7"/>
    <x v="2"/>
    <x v="2"/>
    <x v="0"/>
    <n v="100"/>
    <n v="0"/>
    <x v="15"/>
    <s v="OFICINA CARLIM"/>
    <s v="SAC/24"/>
    <x v="0"/>
    <s v="TROCA DE PNEUS"/>
  </r>
  <r>
    <n v="7"/>
    <x v="2"/>
    <x v="2"/>
    <x v="0"/>
    <n v="0"/>
    <n v="0"/>
    <x v="16"/>
    <s v="RUAN DESGRAÇADO"/>
    <s v="DINHEIRO"/>
    <x v="0"/>
    <s v="CELULAR RUAN"/>
  </r>
  <r>
    <n v="7"/>
    <x v="2"/>
    <x v="2"/>
    <x v="0"/>
    <n v="20"/>
    <n v="0"/>
    <x v="15"/>
    <s v="LAVA JATO"/>
    <s v="SAC/24"/>
    <x v="0"/>
    <s v="DINHEIRO NA CARTEIRA / LAVOU CARRO"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n v="7"/>
    <x v="2"/>
    <x v="2"/>
    <x v="0"/>
    <n v="0"/>
    <n v="4032.2"/>
    <x v="0"/>
    <s v="WELLINGTON"/>
    <s v="DINHEIRO"/>
    <x v="2"/>
    <s v="SALARIO MÊS ABRIL"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n v="7"/>
    <x v="2"/>
    <x v="2"/>
    <x v="0"/>
    <n v="20"/>
    <n v="0"/>
    <x v="17"/>
    <s v="ADRIANA"/>
    <s v="DINHEIRO"/>
    <x v="0"/>
    <s v="MAQUINA "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n v="6"/>
    <x v="2"/>
    <x v="2"/>
    <x v="0"/>
    <n v="9.49"/>
    <n v="0"/>
    <x v="3"/>
    <s v="SUPIMPA"/>
    <s v="CARTÃO"/>
    <x v="0"/>
    <s v="COMPRAS"/>
  </r>
  <r>
    <n v="6"/>
    <x v="2"/>
    <x v="2"/>
    <x v="0"/>
    <n v="13.96"/>
    <n v="0"/>
    <x v="3"/>
    <s v="COUTO"/>
    <s v="CARTÃO"/>
    <x v="0"/>
    <s v="COMPRAS"/>
  </r>
  <r>
    <n v="6"/>
    <x v="2"/>
    <x v="2"/>
    <x v="0"/>
    <n v="2.59"/>
    <n v="0"/>
    <x v="3"/>
    <s v="BRETAS"/>
    <s v="CARTÃO"/>
    <x v="0"/>
    <s v="COMPRAS"/>
  </r>
  <r>
    <n v="6"/>
    <x v="2"/>
    <x v="2"/>
    <x v="0"/>
    <n v="20"/>
    <n v="0"/>
    <x v="7"/>
    <s v="IMPERIO"/>
    <s v="CARTÃO"/>
    <x v="0"/>
    <s v="PASTA AMENDOIM"/>
  </r>
  <r>
    <n v="7"/>
    <x v="2"/>
    <x v="2"/>
    <x v="0"/>
    <n v="4.8"/>
    <n v="0"/>
    <x v="3"/>
    <s v="OPÇÃO"/>
    <s v="CARTÃO"/>
    <x v="0"/>
    <s v="COMPRAS"/>
  </r>
  <r>
    <n v="7"/>
    <x v="2"/>
    <x v="2"/>
    <x v="0"/>
    <n v="3.59"/>
    <n v="0"/>
    <x v="3"/>
    <s v="OPÇÃO"/>
    <s v="CARTÃO"/>
    <x v="0"/>
    <s v="COMPRAS"/>
  </r>
  <r>
    <n v="7"/>
    <x v="2"/>
    <x v="2"/>
    <x v="0"/>
    <n v="15.09"/>
    <n v="0"/>
    <x v="3"/>
    <s v="REDE STORY"/>
    <s v="CARTÃO"/>
    <x v="0"/>
    <s v="COMPRAS"/>
  </r>
  <r>
    <n v="7"/>
    <x v="2"/>
    <x v="2"/>
    <x v="0"/>
    <n v="13.6"/>
    <n v="0"/>
    <x v="3"/>
    <s v="SUPIMPA"/>
    <s v="CARTÃO"/>
    <x v="0"/>
    <s v="COMPRAS"/>
  </r>
  <r>
    <n v="7"/>
    <x v="2"/>
    <x v="2"/>
    <x v="0"/>
    <n v="40.97"/>
    <n v="0"/>
    <x v="7"/>
    <s v="HELBER RODRI"/>
    <s v="CARTÃO"/>
    <x v="0"/>
    <s v="LANCHES "/>
  </r>
  <r>
    <n v="9"/>
    <x v="2"/>
    <x v="2"/>
    <x v="2"/>
    <n v="55"/>
    <n v="0"/>
    <x v="11"/>
    <s v="CAFÉ MARITA"/>
    <s v="SAC/24"/>
    <x v="0"/>
    <s v="CAFÉ MARITA"/>
  </r>
  <r>
    <n v="8"/>
    <x v="2"/>
    <x v="2"/>
    <x v="2"/>
    <n v="13.98"/>
    <n v="0"/>
    <x v="2"/>
    <s v="PANIFICADORA"/>
    <s v="CARTÃO"/>
    <x v="0"/>
    <s v="LANCHE"/>
  </r>
  <r>
    <n v="8"/>
    <x v="2"/>
    <x v="2"/>
    <x v="2"/>
    <n v="27"/>
    <n v="0"/>
    <x v="5"/>
    <s v="MC DONALDS"/>
    <s v="CARTÃO"/>
    <x v="0"/>
    <s v="LAZER-COMIDA"/>
  </r>
  <r>
    <n v="8"/>
    <x v="2"/>
    <x v="2"/>
    <x v="2"/>
    <n v="19"/>
    <n v="0"/>
    <x v="18"/>
    <s v="CACAU SHOW"/>
    <s v="CARTÃO"/>
    <x v="0"/>
    <s v="PRESENTE HEVERTON"/>
  </r>
  <r>
    <n v="8"/>
    <x v="2"/>
    <x v="2"/>
    <x v="2"/>
    <n v="9.9499999999999993"/>
    <n v="0"/>
    <x v="4"/>
    <s v="FUJIOKA"/>
    <s v="CARTÃO"/>
    <x v="0"/>
    <s v="FOTOS NELCI"/>
  </r>
  <r>
    <n v="8"/>
    <x v="2"/>
    <x v="2"/>
    <x v="0"/>
    <n v="25.94"/>
    <n v="0"/>
    <x v="3"/>
    <s v="COUTO"/>
    <s v="CARTÃO"/>
    <x v="0"/>
    <s v="COMPRAS"/>
  </r>
  <r>
    <n v="8"/>
    <x v="2"/>
    <x v="2"/>
    <x v="2"/>
    <n v="8.49"/>
    <n v="0"/>
    <x v="8"/>
    <s v="DROGA POP"/>
    <s v="CARTÃO"/>
    <x v="0"/>
    <s v="COSMETICOS "/>
  </r>
  <r>
    <n v="8"/>
    <x v="2"/>
    <x v="2"/>
    <x v="0"/>
    <n v="4.8"/>
    <n v="0"/>
    <x v="3"/>
    <s v="OPÇÃO"/>
    <s v="CARTÃO"/>
    <x v="0"/>
    <s v="COMPRAS"/>
  </r>
  <r>
    <n v="8"/>
    <x v="2"/>
    <x v="2"/>
    <x v="0"/>
    <n v="7.56"/>
    <n v="0"/>
    <x v="3"/>
    <s v="COUTO"/>
    <s v="CARTÃO"/>
    <x v="0"/>
    <s v="COMPRAS"/>
  </r>
  <r>
    <n v="8"/>
    <x v="2"/>
    <x v="2"/>
    <x v="0"/>
    <n v="12.72"/>
    <n v="0"/>
    <x v="3"/>
    <s v="SUPIMPA"/>
    <s v="CARTÃO"/>
    <x v="0"/>
    <s v="COMPRAS"/>
  </r>
  <r>
    <n v="9"/>
    <x v="2"/>
    <x v="2"/>
    <x v="0"/>
    <n v="14.5"/>
    <n v="0"/>
    <x v="5"/>
    <s v="WJ COMERCIO"/>
    <s v="CARTÃO"/>
    <x v="0"/>
    <s v="CHIQUINHOS SORVETES"/>
  </r>
  <r>
    <n v="9"/>
    <x v="2"/>
    <x v="2"/>
    <x v="2"/>
    <n v="17.989999999999998"/>
    <n v="0"/>
    <x v="8"/>
    <s v="SANTA MARTA"/>
    <s v="CARTÃO"/>
    <x v="0"/>
    <s v="COSMETICOS "/>
  </r>
  <r>
    <n v="9"/>
    <x v="2"/>
    <x v="2"/>
    <x v="0"/>
    <n v="22.83"/>
    <n v="0"/>
    <x v="3"/>
    <s v="REDE STORY"/>
    <s v="CARTÃO"/>
    <x v="0"/>
    <s v="COMPRAS"/>
  </r>
  <r>
    <n v="9"/>
    <x v="2"/>
    <x v="2"/>
    <x v="0"/>
    <n v="8.65"/>
    <n v="0"/>
    <x v="3"/>
    <s v="UNIÃO"/>
    <s v="CARTÃO"/>
    <x v="0"/>
    <s v="COMPRAS"/>
  </r>
  <r>
    <n v="9"/>
    <x v="2"/>
    <x v="2"/>
    <x v="0"/>
    <n v="40"/>
    <n v="0"/>
    <x v="10"/>
    <s v="POSTO ALE"/>
    <s v="SAC/24"/>
    <x v="0"/>
    <s v="GASOLINA"/>
  </r>
  <r>
    <n v="9"/>
    <x v="2"/>
    <x v="2"/>
    <x v="0"/>
    <n v="5"/>
    <n v="0"/>
    <x v="3"/>
    <s v="FEIRA TIRADENTES"/>
    <s v="SAC/24"/>
    <x v="0"/>
    <s v="COMPRAS"/>
  </r>
  <r>
    <n v="13"/>
    <x v="2"/>
    <x v="2"/>
    <x v="0"/>
    <n v="50"/>
    <n v="0"/>
    <x v="15"/>
    <s v="OFICINA DE CARRO"/>
    <s v="SAC/24"/>
    <x v="0"/>
    <s v="ALINHAMENTO/ BALANCIAMENTO"/>
  </r>
  <r>
    <n v="11"/>
    <x v="2"/>
    <x v="2"/>
    <x v="0"/>
    <n v="3.59"/>
    <n v="0"/>
    <x v="3"/>
    <s v="COUTO"/>
    <s v="CARTÃO"/>
    <x v="0"/>
    <s v="COMPRAS"/>
  </r>
  <r>
    <n v="11"/>
    <x v="2"/>
    <x v="2"/>
    <x v="0"/>
    <n v="27.12"/>
    <n v="0"/>
    <x v="3"/>
    <s v="COUTO"/>
    <s v="CARTÃO"/>
    <x v="0"/>
    <s v="COMPRAS"/>
  </r>
  <r>
    <n v="11"/>
    <x v="2"/>
    <x v="2"/>
    <x v="0"/>
    <n v="15"/>
    <n v="0"/>
    <x v="12"/>
    <s v="SD SOBRANCELHA"/>
    <s v="CARTÃO"/>
    <x v="0"/>
    <s v="SOBRACELHA"/>
  </r>
  <r>
    <n v="11"/>
    <x v="2"/>
    <x v="2"/>
    <x v="0"/>
    <n v="13.96"/>
    <n v="0"/>
    <x v="3"/>
    <s v="REDE STORY"/>
    <s v="CARTÃO"/>
    <x v="0"/>
    <s v="COMPRAS"/>
  </r>
  <r>
    <n v="11"/>
    <x v="2"/>
    <x v="2"/>
    <x v="0"/>
    <n v="40.97"/>
    <n v="0"/>
    <x v="7"/>
    <s v="HELBER RODRI"/>
    <s v="CARTÃO"/>
    <x v="0"/>
    <s v="PRODUTOS NATURAIS"/>
  </r>
  <r>
    <n v="11"/>
    <x v="2"/>
    <x v="2"/>
    <x v="2"/>
    <n v="13.9"/>
    <n v="0"/>
    <x v="8"/>
    <s v="DROGA POP"/>
    <s v="CARTÃO"/>
    <x v="0"/>
    <s v="MEDICAÇÃO"/>
  </r>
  <r>
    <n v="12"/>
    <x v="2"/>
    <x v="2"/>
    <x v="0"/>
    <n v="70"/>
    <n v="0"/>
    <x v="10"/>
    <s v="POSTO CRUZEIRO"/>
    <s v="CARTÃO"/>
    <x v="0"/>
    <s v="GASOLINA"/>
  </r>
  <r>
    <n v="13"/>
    <x v="2"/>
    <x v="2"/>
    <x v="2"/>
    <n v="100"/>
    <n v="0"/>
    <x v="19"/>
    <s v="CASSIA GOMES DEMATO"/>
    <s v="SAC/24"/>
    <x v="0"/>
    <s v="DERMATOLOGISTA"/>
  </r>
  <r>
    <n v="15"/>
    <x v="2"/>
    <x v="2"/>
    <x v="0"/>
    <n v="70"/>
    <n v="0"/>
    <x v="12"/>
    <s v="NIDELCY MANTEGA"/>
    <s v="SAC/24"/>
    <x v="0"/>
    <s v="UNHA "/>
  </r>
  <r>
    <n v="13"/>
    <x v="2"/>
    <x v="2"/>
    <x v="2"/>
    <n v="119"/>
    <n v="0"/>
    <x v="6"/>
    <s v="VIA VAREJO"/>
    <s v="CARTÃO"/>
    <x v="0"/>
    <s v="VENTILADOR"/>
  </r>
  <r>
    <n v="13"/>
    <x v="2"/>
    <x v="2"/>
    <x v="0"/>
    <n v="19.239999999999998"/>
    <n v="0"/>
    <x v="3"/>
    <s v="REDE SHOP"/>
    <s v="CARTÃO"/>
    <x v="0"/>
    <s v="COMPRAS"/>
  </r>
  <r>
    <n v="13"/>
    <x v="2"/>
    <x v="2"/>
    <x v="2"/>
    <n v="12"/>
    <n v="0"/>
    <x v="5"/>
    <s v="SESC FAIÇALVILLE"/>
    <s v="CARTÃO"/>
    <x v="0"/>
    <s v="CLUBE"/>
  </r>
  <r>
    <n v="13"/>
    <x v="2"/>
    <x v="2"/>
    <x v="2"/>
    <n v="91.19"/>
    <n v="0"/>
    <x v="5"/>
    <s v="AMAZON GOURMET"/>
    <s v="CARTÃO"/>
    <x v="0"/>
    <s v="LAZER"/>
  </r>
  <r>
    <n v="14"/>
    <x v="2"/>
    <x v="2"/>
    <x v="2"/>
    <n v="38.1"/>
    <n v="0"/>
    <x v="8"/>
    <s v="DROGA POP"/>
    <s v="CARTÃO"/>
    <x v="0"/>
    <s v="COSMETICOS "/>
  </r>
  <r>
    <n v="14"/>
    <x v="2"/>
    <x v="2"/>
    <x v="0"/>
    <n v="5"/>
    <n v="0"/>
    <x v="3"/>
    <s v="SHOP CONVENIÊNCIA"/>
    <s v="CARTÃO"/>
    <x v="0"/>
    <s v="AGUAS"/>
  </r>
  <r>
    <n v="15"/>
    <x v="2"/>
    <x v="2"/>
    <x v="2"/>
    <n v="23.5"/>
    <n v="0"/>
    <x v="8"/>
    <s v="DROGA POP"/>
    <s v="CARTÃO"/>
    <x v="0"/>
    <s v="COSMETICOS "/>
  </r>
  <r>
    <n v="15"/>
    <x v="2"/>
    <x v="2"/>
    <x v="0"/>
    <n v="17.7"/>
    <n v="0"/>
    <x v="3"/>
    <s v="COUTO"/>
    <s v="CARTÃO"/>
    <x v="0"/>
    <s v="COMPRAS"/>
  </r>
  <r>
    <n v="15"/>
    <x v="2"/>
    <x v="2"/>
    <x v="0"/>
    <n v="22"/>
    <n v="0"/>
    <x v="7"/>
    <s v="RUBENS ALVES"/>
    <s v="CARTÃO"/>
    <x v="0"/>
    <s v="PRODUTOS NATURAIS"/>
  </r>
  <r>
    <n v="15"/>
    <x v="2"/>
    <x v="2"/>
    <x v="0"/>
    <n v="10.51"/>
    <n v="0"/>
    <x v="3"/>
    <s v="COUTO"/>
    <s v="CARTÃO"/>
    <x v="0"/>
    <s v="COMPRAS"/>
  </r>
  <r>
    <n v="15"/>
    <x v="2"/>
    <x v="2"/>
    <x v="0"/>
    <n v="100"/>
    <n v="0"/>
    <x v="11"/>
    <s v="ALEXFARMA"/>
    <s v="CARTÃO"/>
    <x v="0"/>
    <s v="SUPLEMENTAÇÃO"/>
  </r>
  <r>
    <n v="15"/>
    <x v="2"/>
    <x v="2"/>
    <x v="2"/>
    <n v="15"/>
    <n v="0"/>
    <x v="4"/>
    <s v="CLARO-ALEX"/>
    <s v="CARTÃO"/>
    <x v="0"/>
    <s v="CREDITO CELULAR PAPAI"/>
  </r>
  <r>
    <n v="15"/>
    <x v="2"/>
    <x v="2"/>
    <x v="2"/>
    <n v="0"/>
    <n v="0"/>
    <x v="4"/>
    <s v="HOSPITAL SANTA BARBARA"/>
    <s v="CARTÃO"/>
    <x v="0"/>
    <s v="EMPRESTIMO-ALEX"/>
  </r>
  <r>
    <n v="10"/>
    <x v="2"/>
    <x v="2"/>
    <x v="2"/>
    <n v="6"/>
    <n v="0"/>
    <x v="4"/>
    <s v="CT PINGUIM"/>
    <s v="CARTÃO"/>
    <x v="0"/>
    <s v="AGUA"/>
  </r>
  <r>
    <n v="10"/>
    <x v="2"/>
    <x v="2"/>
    <x v="2"/>
    <n v="49"/>
    <n v="0"/>
    <x v="6"/>
    <s v="SPOTFY"/>
    <s v="CARTÃO"/>
    <x v="0"/>
    <s v="APP DE MUSICA"/>
  </r>
  <r>
    <n v="10"/>
    <x v="2"/>
    <x v="2"/>
    <x v="2"/>
    <n v="50"/>
    <n v="0"/>
    <x v="14"/>
    <s v="LUCIANO CAMARGO"/>
    <s v="CARTÃO"/>
    <x v="0"/>
    <s v="ATIVADOR MUSCULAR"/>
  </r>
  <r>
    <n v="17"/>
    <x v="2"/>
    <x v="2"/>
    <x v="0"/>
    <n v="5.8"/>
    <n v="0"/>
    <x v="9"/>
    <s v="CASA PET"/>
    <s v="CARTÃO"/>
    <x v="0"/>
    <s v="RAÇÃO"/>
  </r>
  <r>
    <n v="18"/>
    <x v="2"/>
    <x v="2"/>
    <x v="0"/>
    <n v="10.78"/>
    <n v="0"/>
    <x v="3"/>
    <s v="OPÇÃO"/>
    <s v="CARTÃO"/>
    <x v="0"/>
    <s v="COMPRAS"/>
  </r>
  <r>
    <n v="18"/>
    <x v="2"/>
    <x v="2"/>
    <x v="0"/>
    <n v="26.5"/>
    <n v="0"/>
    <x v="3"/>
    <s v="COUTO"/>
    <s v="CARTÃO"/>
    <x v="0"/>
    <s v="COMPRAS"/>
  </r>
  <r>
    <n v="18"/>
    <x v="2"/>
    <x v="2"/>
    <x v="0"/>
    <n v="31.43"/>
    <n v="0"/>
    <x v="3"/>
    <s v="STORY"/>
    <s v="CARTÃO"/>
    <x v="0"/>
    <s v="COMPRAS"/>
  </r>
  <r>
    <n v="18"/>
    <x v="2"/>
    <x v="2"/>
    <x v="0"/>
    <n v="25"/>
    <n v="0"/>
    <x v="3"/>
    <s v="PAG SEGURO"/>
    <s v="CARTÃO"/>
    <x v="0"/>
    <s v="COMPRAS"/>
  </r>
  <r>
    <n v="18"/>
    <x v="2"/>
    <x v="2"/>
    <x v="2"/>
    <n v="10"/>
    <n v="0"/>
    <x v="8"/>
    <s v="DROGA POP"/>
    <s v="CARTÃO"/>
    <x v="0"/>
    <s v="MEDICAÇÃO"/>
  </r>
  <r>
    <n v="18"/>
    <x v="2"/>
    <x v="2"/>
    <x v="2"/>
    <n v="5"/>
    <n v="0"/>
    <x v="8"/>
    <s v="DROGA POP"/>
    <s v="CARTÃO"/>
    <x v="0"/>
    <s v="MEDICAÇÃO"/>
  </r>
  <r>
    <n v="18"/>
    <x v="2"/>
    <x v="2"/>
    <x v="2"/>
    <n v="9"/>
    <n v="0"/>
    <x v="8"/>
    <s v="DROGA POP"/>
    <s v="CARTÃO"/>
    <x v="0"/>
    <s v="MEDICAÇÃO"/>
  </r>
  <r>
    <n v="19"/>
    <x v="2"/>
    <x v="2"/>
    <x v="2"/>
    <n v="10.5"/>
    <n v="0"/>
    <x v="4"/>
    <s v="CARTORIO ELEITORAL"/>
    <s v="CARTÃO"/>
    <x v="0"/>
    <s v="TITULO ONLINE"/>
  </r>
  <r>
    <n v="19"/>
    <x v="2"/>
    <x v="2"/>
    <x v="2"/>
    <n v="10.5"/>
    <n v="0"/>
    <x v="4"/>
    <s v="CARTORIO ELEITORAL"/>
    <s v="CARTÃO"/>
    <x v="0"/>
    <s v="TITULO ONLINE"/>
  </r>
  <r>
    <n v="19"/>
    <x v="2"/>
    <x v="2"/>
    <x v="0"/>
    <n v="3.65"/>
    <n v="0"/>
    <x v="3"/>
    <s v="OPÇÃO"/>
    <s v="CARTÃO"/>
    <x v="0"/>
    <s v="COMPRAS"/>
  </r>
  <r>
    <n v="19"/>
    <x v="2"/>
    <x v="2"/>
    <x v="0"/>
    <n v="57.39"/>
    <n v="0"/>
    <x v="3"/>
    <s v="STORY"/>
    <s v="CARTÃO"/>
    <x v="0"/>
    <s v="COMPRAS"/>
  </r>
  <r>
    <n v="19"/>
    <x v="2"/>
    <x v="2"/>
    <x v="2"/>
    <n v="20"/>
    <n v="0"/>
    <x v="4"/>
    <s v="WELLINGTON"/>
    <s v="DINHEIRO"/>
    <x v="0"/>
    <s v="GASTOU E NÃO SABE COM O QUE "/>
  </r>
  <r>
    <n v="20"/>
    <x v="2"/>
    <x v="2"/>
    <x v="0"/>
    <n v="2.69"/>
    <n v="0"/>
    <x v="3"/>
    <s v="OPÇÃO"/>
    <s v="CARTÃO"/>
    <x v="0"/>
    <s v="COMPRAS"/>
  </r>
  <r>
    <n v="20"/>
    <x v="2"/>
    <x v="2"/>
    <x v="0"/>
    <n v="138"/>
    <n v="0"/>
    <x v="11"/>
    <s v="NUTRIMAX"/>
    <s v="CARTÃO"/>
    <x v="0"/>
    <s v="SUPLEMENTAÇÃO"/>
  </r>
  <r>
    <n v="20"/>
    <x v="2"/>
    <x v="2"/>
    <x v="0"/>
    <n v="69.900000000000006"/>
    <n v="0"/>
    <x v="10"/>
    <s v="POSTO CRUZEIRO"/>
    <s v="CARTÃO"/>
    <x v="0"/>
    <s v="VALOR PASSADO NO TENNIS"/>
  </r>
  <r>
    <n v="21"/>
    <x v="2"/>
    <x v="2"/>
    <x v="0"/>
    <n v="32.22"/>
    <n v="0"/>
    <x v="3"/>
    <s v="COUTO"/>
    <s v="CARTÃO"/>
    <x v="0"/>
    <s v="COMPRAS"/>
  </r>
  <r>
    <n v="22"/>
    <x v="2"/>
    <x v="2"/>
    <x v="0"/>
    <n v="5.68"/>
    <n v="0"/>
    <x v="3"/>
    <s v="COUTO"/>
    <s v="CARTÃO"/>
    <x v="0"/>
    <s v="COMPRAS"/>
  </r>
  <r>
    <n v="22"/>
    <x v="2"/>
    <x v="2"/>
    <x v="2"/>
    <n v="25.75"/>
    <n v="0"/>
    <x v="8"/>
    <s v="DROGA CENTER"/>
    <s v="CARTÃO"/>
    <x v="0"/>
    <s v="MEDICAÇÃO"/>
  </r>
  <r>
    <n v="22"/>
    <x v="2"/>
    <x v="2"/>
    <x v="0"/>
    <n v="41.34"/>
    <n v="0"/>
    <x v="3"/>
    <s v="COUTO"/>
    <s v="CARTÃO"/>
    <x v="0"/>
    <s v="COMPRAS"/>
  </r>
  <r>
    <n v="22"/>
    <x v="2"/>
    <x v="2"/>
    <x v="2"/>
    <n v="60"/>
    <n v="0"/>
    <x v="18"/>
    <s v="JOSY SILVA"/>
    <s v="CARTÃO"/>
    <x v="0"/>
    <s v="PRESENTE DON"/>
  </r>
  <r>
    <n v="22"/>
    <x v="2"/>
    <x v="2"/>
    <x v="0"/>
    <n v="11.98"/>
    <n v="0"/>
    <x v="3"/>
    <s v="OPÇÃO"/>
    <s v="CARTÃO"/>
    <x v="0"/>
    <s v="COMPRAS"/>
  </r>
  <r>
    <n v="22"/>
    <x v="2"/>
    <x v="2"/>
    <x v="2"/>
    <n v="13"/>
    <n v="0"/>
    <x v="12"/>
    <s v="MICHELE NUNES"/>
    <s v="CARTÃO"/>
    <x v="0"/>
    <s v="COSMETICOS "/>
  </r>
  <r>
    <n v="23"/>
    <x v="2"/>
    <x v="2"/>
    <x v="0"/>
    <n v="37.5"/>
    <n v="0"/>
    <x v="3"/>
    <s v="STORY"/>
    <s v="CARTÃO"/>
    <x v="0"/>
    <s v="COMPRAS"/>
  </r>
  <r>
    <n v="23"/>
    <x v="2"/>
    <x v="2"/>
    <x v="2"/>
    <n v="34.25"/>
    <n v="0"/>
    <x v="5"/>
    <s v="IZAURA REST"/>
    <s v="CARTÃO"/>
    <x v="0"/>
    <s v="ALMOÇO "/>
  </r>
  <r>
    <n v="23"/>
    <x v="2"/>
    <x v="2"/>
    <x v="2"/>
    <n v="46"/>
    <n v="0"/>
    <x v="5"/>
    <s v="CT PINGUIM"/>
    <s v="CARTÃO"/>
    <x v="0"/>
    <s v="CAMPEONATO AMADOR MUAYTHAY"/>
  </r>
  <r>
    <n v="23"/>
    <x v="2"/>
    <x v="2"/>
    <x v="2"/>
    <n v="0"/>
    <n v="1160"/>
    <x v="4"/>
    <s v="ALEX"/>
    <s v="DINHEIRO"/>
    <x v="2"/>
    <s v="EMPRESTIMO PAGO PELO MEU PAI"/>
  </r>
  <r>
    <n v="30"/>
    <x v="2"/>
    <x v="2"/>
    <x v="2"/>
    <n v="10"/>
    <n v="0"/>
    <x v="15"/>
    <s v="BORRACHARIA"/>
    <s v="DINHEIRO"/>
    <x v="0"/>
    <s v="REMENDO PNEU"/>
  </r>
  <r>
    <n v="30"/>
    <x v="2"/>
    <x v="2"/>
    <x v="2"/>
    <n v="17"/>
    <n v="0"/>
    <x v="8"/>
    <s v="DROGA POP"/>
    <s v="DINHEIRO"/>
    <x v="0"/>
    <s v="MEDICAÇÃO/MIRTES"/>
  </r>
  <r>
    <n v="30"/>
    <x v="2"/>
    <x v="2"/>
    <x v="2"/>
    <n v="2"/>
    <n v="0"/>
    <x v="3"/>
    <s v="CT PINGUIM"/>
    <s v="DINHEIRO"/>
    <x v="0"/>
    <s v="AGUA PINGUIM"/>
  </r>
  <r>
    <n v="30"/>
    <x v="2"/>
    <x v="2"/>
    <x v="0"/>
    <n v="18.329999999999998"/>
    <n v="0"/>
    <x v="3"/>
    <s v="COUTO"/>
    <s v="DINHEIRO"/>
    <x v="0"/>
    <s v="COMPRAS"/>
  </r>
  <r>
    <n v="30"/>
    <x v="2"/>
    <x v="2"/>
    <x v="0"/>
    <n v="32.979999999999997"/>
    <n v="0"/>
    <x v="7"/>
    <s v="VARANDA SAUDAVEL"/>
    <s v="DINHEIRO"/>
    <x v="0"/>
    <s v="PRODUTOS NATURAIS"/>
  </r>
  <r>
    <n v="30"/>
    <x v="2"/>
    <x v="2"/>
    <x v="0"/>
    <n v="2.25"/>
    <n v="0"/>
    <x v="3"/>
    <s v="OPÇÃO"/>
    <s v="DINHEIRO"/>
    <x v="0"/>
    <s v="COMPRAS"/>
  </r>
  <r>
    <n v="30"/>
    <x v="2"/>
    <x v="2"/>
    <x v="0"/>
    <n v="19.95"/>
    <n v="0"/>
    <x v="3"/>
    <s v="COUTO"/>
    <s v="DINHEIRO"/>
    <x v="0"/>
    <s v="COMPRAS"/>
  </r>
  <r>
    <n v="30"/>
    <x v="2"/>
    <x v="2"/>
    <x v="0"/>
    <n v="30"/>
    <n v="0"/>
    <x v="10"/>
    <s v="POSTO CRUZEIRO"/>
    <s v="DINHEIRO"/>
    <x v="0"/>
    <s v="GASOLINA"/>
  </r>
  <r>
    <n v="30"/>
    <x v="2"/>
    <x v="2"/>
    <x v="0"/>
    <n v="8"/>
    <n v="0"/>
    <x v="7"/>
    <s v="NATURAIS CRUZEIRO"/>
    <s v="DINHEIRO"/>
    <x v="0"/>
    <s v="PRODUTOS NATURAIS"/>
  </r>
  <r>
    <n v="30"/>
    <x v="2"/>
    <x v="2"/>
    <x v="2"/>
    <n v="69.75"/>
    <n v="0"/>
    <x v="12"/>
    <s v="FMILIGRAMA"/>
    <s v="DINHEIRO"/>
    <x v="0"/>
    <s v="PRODUTO "/>
  </r>
  <r>
    <n v="30"/>
    <x v="2"/>
    <x v="2"/>
    <x v="0"/>
    <n v="5.5"/>
    <n v="0"/>
    <x v="9"/>
    <s v="CASA PET"/>
    <s v="DINHEIRO"/>
    <x v="0"/>
    <s v="PATE"/>
  </r>
  <r>
    <n v="30"/>
    <x v="2"/>
    <x v="2"/>
    <x v="0"/>
    <n v="100"/>
    <n v="0"/>
    <x v="18"/>
    <s v="EXTRA"/>
    <s v="DINHEIRO"/>
    <x v="0"/>
    <s v="PRESENTE DE CASAMENTO CEJANE"/>
  </r>
  <r>
    <n v="30"/>
    <x v="2"/>
    <x v="2"/>
    <x v="0"/>
    <n v="14"/>
    <n v="0"/>
    <x v="8"/>
    <s v="DROGA POP"/>
    <s v="DINHEIRO"/>
    <x v="0"/>
    <s v="MEDICAÇÃO"/>
  </r>
  <r>
    <n v="30"/>
    <x v="2"/>
    <x v="2"/>
    <x v="0"/>
    <n v="10"/>
    <n v="0"/>
    <x v="4"/>
    <s v="ALEX JHONATA"/>
    <s v="DINHEIRO"/>
    <x v="0"/>
    <s v="CREDITO CELULAR JHONATA"/>
  </r>
  <r>
    <n v="30"/>
    <x v="2"/>
    <x v="2"/>
    <x v="0"/>
    <n v="14.9"/>
    <n v="0"/>
    <x v="3"/>
    <s v="BRETAS"/>
    <s v="DINHEIRO"/>
    <x v="0"/>
    <s v="COMPRAS"/>
  </r>
  <r>
    <n v="30"/>
    <x v="2"/>
    <x v="2"/>
    <x v="0"/>
    <n v="5.8"/>
    <n v="0"/>
    <x v="8"/>
    <s v="DROGA POP"/>
    <s v="DINHEIRO"/>
    <x v="0"/>
    <s v="MEDICAÇÃO"/>
  </r>
  <r>
    <n v="30"/>
    <x v="2"/>
    <x v="2"/>
    <x v="0"/>
    <n v="39.5"/>
    <n v="0"/>
    <x v="3"/>
    <s v="STORY"/>
    <s v="DINHEIRO"/>
    <x v="0"/>
    <s v="COMPRAS"/>
  </r>
  <r>
    <n v="30"/>
    <x v="2"/>
    <x v="2"/>
    <x v="0"/>
    <n v="30"/>
    <n v="0"/>
    <x v="10"/>
    <s v="POSTO CRUZEIRO"/>
    <s v="DINHEIRO"/>
    <x v="0"/>
    <s v="GASOLINA"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n v="25"/>
    <x v="2"/>
    <x v="2"/>
    <x v="0"/>
    <n v="10.89"/>
    <n v="0"/>
    <x v="3"/>
    <s v="SUPERSHOP"/>
    <s v="CARTÃO"/>
    <x v="0"/>
    <s v="COMPRAS"/>
  </r>
  <r>
    <n v="25"/>
    <x v="2"/>
    <x v="2"/>
    <x v="0"/>
    <n v="15"/>
    <n v="0"/>
    <x v="3"/>
    <s v="PAG SEGURO"/>
    <s v="CARTÃO"/>
    <x v="0"/>
    <s v="NÃO SABE O QUE "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n v="6"/>
    <x v="3"/>
    <x v="2"/>
    <x v="0"/>
    <n v="0"/>
    <n v="4585.46"/>
    <x v="0"/>
    <s v="WELLINGTON"/>
    <s v="DINHEIRO"/>
    <x v="2"/>
    <s v="SALARIO MÊS ABRIL"/>
  </r>
  <r>
    <n v="1"/>
    <x v="3"/>
    <x v="2"/>
    <x v="0"/>
    <n v="0"/>
    <n v="379"/>
    <x v="13"/>
    <s v="WELLINGTON"/>
    <s v="TICKT"/>
    <x v="2"/>
    <s v="VALE ALIMENTAÇÃO"/>
  </r>
  <r>
    <n v="7"/>
    <x v="3"/>
    <x v="2"/>
    <x v="0"/>
    <n v="650"/>
    <n v="0"/>
    <x v="6"/>
    <s v="ALUGUEL"/>
    <s v="DINHEIRO"/>
    <x v="0"/>
    <s v="ALUGUEL"/>
  </r>
  <r>
    <n v="7"/>
    <x v="3"/>
    <x v="2"/>
    <x v="0"/>
    <n v="90.38"/>
    <n v="0"/>
    <x v="6"/>
    <s v="CELG"/>
    <s v="DINHEIRO"/>
    <x v="0"/>
    <s v="ENERGIA"/>
  </r>
  <r>
    <n v="8"/>
    <x v="3"/>
    <x v="2"/>
    <x v="0"/>
    <n v="76.45"/>
    <n v="0"/>
    <x v="6"/>
    <s v="CELG"/>
    <s v="DINHEIRO"/>
    <x v="0"/>
    <s v="ENERGIA"/>
  </r>
  <r>
    <n v="8"/>
    <x v="3"/>
    <x v="2"/>
    <x v="0"/>
    <n v="33.32"/>
    <n v="0"/>
    <x v="6"/>
    <s v="SANEAGO"/>
    <s v="DINHEIRO"/>
    <x v="0"/>
    <s v="AGUA"/>
  </r>
  <r>
    <n v="8"/>
    <x v="3"/>
    <x v="2"/>
    <x v="0"/>
    <n v="80"/>
    <n v="0"/>
    <x v="14"/>
    <s v="STAR LUTAS"/>
    <s v="DINHEIRO"/>
    <x v="0"/>
    <s v="MUAY THAI"/>
  </r>
  <r>
    <n v="8"/>
    <x v="3"/>
    <x v="2"/>
    <x v="0"/>
    <n v="128.91999999999999"/>
    <n v="0"/>
    <x v="15"/>
    <s v="SEGURO CARRO"/>
    <s v="DINHEIRO"/>
    <x v="0"/>
    <s v="SEGURO CARRO"/>
  </r>
  <r>
    <n v="11"/>
    <x v="3"/>
    <x v="2"/>
    <x v="0"/>
    <n v="470"/>
    <n v="0"/>
    <x v="20"/>
    <s v="BRADESCO"/>
    <s v="DINHEIRO"/>
    <x v="0"/>
    <s v="NEGOC BRADESCO"/>
  </r>
  <r>
    <n v="8"/>
    <x v="3"/>
    <x v="2"/>
    <x v="0"/>
    <n v="210"/>
    <n v="0"/>
    <x v="15"/>
    <s v="SETE CAPITAL"/>
    <s v="DINHEIRO"/>
    <x v="0"/>
    <s v="SETE CAPITAL"/>
  </r>
  <r>
    <n v="8"/>
    <x v="3"/>
    <x v="2"/>
    <x v="2"/>
    <n v="50"/>
    <n v="0"/>
    <x v="21"/>
    <s v="PAULO"/>
    <s v="DINHEIRO"/>
    <x v="0"/>
    <s v="COMPRA DE ROUPA"/>
  </r>
  <r>
    <n v="9"/>
    <x v="3"/>
    <x v="2"/>
    <x v="2"/>
    <n v="500"/>
    <n v="0"/>
    <x v="22"/>
    <s v="HANNA"/>
    <s v="DINHEIRO"/>
    <x v="0"/>
    <s v="TRANSFERENCIA DINHEIRO"/>
  </r>
  <r>
    <n v="9"/>
    <x v="3"/>
    <x v="2"/>
    <x v="2"/>
    <n v="110"/>
    <n v="0"/>
    <x v="6"/>
    <s v="MANUTENÇÃO POÇO"/>
    <s v="DINHEIRO"/>
    <x v="0"/>
    <s v="MANUTENÇÃO POÇO"/>
  </r>
  <r>
    <n v="9"/>
    <x v="3"/>
    <x v="2"/>
    <x v="2"/>
    <n v="137.93"/>
    <n v="0"/>
    <x v="15"/>
    <s v="GP AUTO PEÇAS"/>
    <s v="DINHEIRO"/>
    <x v="0"/>
    <s v="MANUTENÇÃO CARRO"/>
  </r>
  <r>
    <n v="9"/>
    <x v="3"/>
    <x v="2"/>
    <x v="2"/>
    <n v="130"/>
    <n v="0"/>
    <x v="15"/>
    <s v="OFICINA DERJON"/>
    <s v="DINHEIRO"/>
    <x v="0"/>
    <s v="MANUTENÇÃO CARRO"/>
  </r>
  <r>
    <n v="13"/>
    <x v="3"/>
    <x v="2"/>
    <x v="2"/>
    <n v="270"/>
    <n v="0"/>
    <x v="23"/>
    <s v="DENTISTA SORRISO"/>
    <s v="DINHEIRO"/>
    <x v="0"/>
    <s v="DENTISTA SORRISO"/>
  </r>
  <r>
    <n v="6"/>
    <x v="3"/>
    <x v="2"/>
    <x v="2"/>
    <n v="30"/>
    <n v="0"/>
    <x v="24"/>
    <s v="PIT MANIA"/>
    <s v="DINHEIRO"/>
    <x v="0"/>
    <s v="LANCHES"/>
  </r>
  <r>
    <n v="7"/>
    <x v="3"/>
    <x v="2"/>
    <x v="2"/>
    <n v="16"/>
    <n v="0"/>
    <x v="24"/>
    <s v="TRIBAL AÇAI"/>
    <s v="DINHEIRO"/>
    <x v="0"/>
    <s v="LANCHES"/>
  </r>
  <r>
    <n v="7"/>
    <x v="3"/>
    <x v="2"/>
    <x v="0"/>
    <n v="7.24"/>
    <n v="0"/>
    <x v="3"/>
    <s v="HARADA"/>
    <s v="DINHEIRO"/>
    <x v="0"/>
    <s v="COMPRAS"/>
  </r>
  <r>
    <n v="8"/>
    <x v="3"/>
    <x v="2"/>
    <x v="0"/>
    <n v="30.95"/>
    <n v="0"/>
    <x v="3"/>
    <s v="COUTO"/>
    <s v="DINHEIRO"/>
    <x v="0"/>
    <s v="COMPRAS"/>
  </r>
  <r>
    <n v="8"/>
    <x v="3"/>
    <x v="2"/>
    <x v="0"/>
    <n v="25"/>
    <n v="0"/>
    <x v="3"/>
    <s v="MANIA"/>
    <s v="DINHEIRO"/>
    <x v="0"/>
    <s v="COMPRAS"/>
  </r>
  <r>
    <n v="8"/>
    <x v="3"/>
    <x v="2"/>
    <x v="0"/>
    <n v="6.49"/>
    <n v="0"/>
    <x v="3"/>
    <s v="MANIA"/>
    <s v="DINHEIRO"/>
    <x v="0"/>
    <s v="COMPRAS"/>
  </r>
  <r>
    <n v="8"/>
    <x v="3"/>
    <x v="2"/>
    <x v="2"/>
    <n v="4.75"/>
    <n v="0"/>
    <x v="8"/>
    <s v="DROGARIA HILDA"/>
    <s v="DINHEIRO"/>
    <x v="0"/>
    <s v="FARMACIA"/>
  </r>
  <r>
    <n v="7"/>
    <x v="3"/>
    <x v="2"/>
    <x v="2"/>
    <n v="73"/>
    <n v="0"/>
    <x v="25"/>
    <s v="PET ADRIANA"/>
    <s v="DINHEIRO"/>
    <x v="0"/>
    <s v="RAÇÃO E MEDICAMENTOS"/>
  </r>
  <r>
    <n v="9"/>
    <x v="3"/>
    <x v="2"/>
    <x v="0"/>
    <n v="10.44"/>
    <n v="0"/>
    <x v="3"/>
    <s v="HARADA"/>
    <s v="DINHEIRO"/>
    <x v="0"/>
    <s v="COMPRAS"/>
  </r>
  <r>
    <n v="11"/>
    <x v="3"/>
    <x v="2"/>
    <x v="0"/>
    <n v="10.78"/>
    <n v="0"/>
    <x v="3"/>
    <s v="SUPER BESSA"/>
    <s v="DINHEIRO"/>
    <x v="0"/>
    <s v="COMPRAS"/>
  </r>
  <r>
    <n v="10"/>
    <x v="3"/>
    <x v="2"/>
    <x v="2"/>
    <n v="50"/>
    <n v="0"/>
    <x v="3"/>
    <s v="SORVETERIA PINGUIM"/>
    <s v="DINHEIRO"/>
    <x v="0"/>
    <s v="SORVETE"/>
  </r>
  <r>
    <n v="10"/>
    <x v="3"/>
    <x v="2"/>
    <x v="2"/>
    <n v="0"/>
    <n v="29.79"/>
    <x v="26"/>
    <s v="PAGAMENTO"/>
    <s v="DINHEIRO"/>
    <x v="2"/>
    <s v="VAQUINHA DO SORVETE"/>
  </r>
  <r>
    <n v="9"/>
    <x v="3"/>
    <x v="2"/>
    <x v="2"/>
    <n v="8"/>
    <n v="0"/>
    <x v="6"/>
    <s v="FERRAGISTA PRAÇA"/>
    <s v="DINHEIRO"/>
    <x v="0"/>
    <s v="FERRAGISTA"/>
  </r>
  <r>
    <n v="11"/>
    <x v="3"/>
    <x v="2"/>
    <x v="0"/>
    <n v="13"/>
    <n v="0"/>
    <x v="3"/>
    <s v="HARADA"/>
    <s v="DINHEIRO"/>
    <x v="0"/>
    <s v="COMPRAS"/>
  </r>
  <r>
    <n v="9"/>
    <x v="3"/>
    <x v="2"/>
    <x v="2"/>
    <n v="18"/>
    <n v="0"/>
    <x v="24"/>
    <s v="DISTR MARIANA"/>
    <s v="DINHEIRO"/>
    <x v="0"/>
    <s v="SORVETE"/>
  </r>
  <r>
    <n v="9"/>
    <x v="3"/>
    <x v="2"/>
    <x v="2"/>
    <n v="130"/>
    <n v="0"/>
    <x v="15"/>
    <s v="GP AUTO PEÇAS"/>
    <s v="DINHEIRO"/>
    <x v="0"/>
    <s v="PEÇAS CARRO"/>
  </r>
  <r>
    <n v="11"/>
    <x v="3"/>
    <x v="2"/>
    <x v="2"/>
    <n v="80"/>
    <n v="0"/>
    <x v="15"/>
    <s v="GP AUTO PEÇAS"/>
    <s v="DINHEIRO"/>
    <x v="0"/>
    <s v="PEÇAS CARRO"/>
  </r>
  <r>
    <n v="12"/>
    <x v="3"/>
    <x v="2"/>
    <x v="0"/>
    <n v="5.49"/>
    <n v="0"/>
    <x v="3"/>
    <s v="HARADA"/>
    <s v="DINHEIRO"/>
    <x v="0"/>
    <s v="COMPRAS"/>
  </r>
  <r>
    <n v="12"/>
    <x v="3"/>
    <x v="2"/>
    <x v="2"/>
    <n v="17.899999999999999"/>
    <n v="0"/>
    <x v="8"/>
    <s v="DROGARIA SAUDE"/>
    <s v="DINHEIRO"/>
    <x v="0"/>
    <s v="REMEDIOS"/>
  </r>
  <r>
    <n v="13"/>
    <x v="3"/>
    <x v="2"/>
    <x v="2"/>
    <n v="2"/>
    <n v="0"/>
    <x v="6"/>
    <s v="FERRAGISTA PRAÇA"/>
    <s v="DINHEIRO"/>
    <x v="0"/>
    <s v="FERRAGISTA"/>
  </r>
  <r>
    <n v="13"/>
    <x v="3"/>
    <x v="2"/>
    <x v="0"/>
    <n v="33.57"/>
    <n v="0"/>
    <x v="3"/>
    <s v="HARADA"/>
    <s v="DINHEIRO"/>
    <x v="0"/>
    <s v="COMPRAS"/>
  </r>
  <r>
    <n v="13"/>
    <x v="3"/>
    <x v="2"/>
    <x v="2"/>
    <n v="52.92"/>
    <n v="0"/>
    <x v="6"/>
    <s v="FERRAGISTA CEBOLÃO"/>
    <s v="DINHEIRO"/>
    <x v="0"/>
    <s v="FERRAGISTA"/>
  </r>
  <r>
    <n v="13"/>
    <x v="3"/>
    <x v="2"/>
    <x v="2"/>
    <n v="0"/>
    <n v="50"/>
    <x v="27"/>
    <s v="LUCIENE"/>
    <s v="DINHEIRO"/>
    <x v="2"/>
    <s v="PAGAMENTO DA FERRAGISTA"/>
  </r>
  <r>
    <n v="13"/>
    <x v="3"/>
    <x v="2"/>
    <x v="2"/>
    <n v="38"/>
    <n v="0"/>
    <x v="8"/>
    <s v="DROGARIA PRAÇA"/>
    <s v="DINHEIRO"/>
    <x v="0"/>
    <s v="MEDICAMENTOS"/>
  </r>
  <r>
    <n v="13"/>
    <x v="3"/>
    <x v="2"/>
    <x v="2"/>
    <n v="6.5"/>
    <n v="0"/>
    <x v="24"/>
    <s v="PAMONHARIA CRUZEIRO"/>
    <s v="DINHEIRO"/>
    <x v="0"/>
    <s v="PAMONHA"/>
  </r>
  <r>
    <n v="7"/>
    <x v="3"/>
    <x v="2"/>
    <x v="0"/>
    <n v="50"/>
    <n v="0"/>
    <x v="28"/>
    <s v="POSTO CRUZEIRO"/>
    <s v="DINHEIRO"/>
    <x v="0"/>
    <s v="COMBUSTIVEL"/>
  </r>
  <r>
    <n v="14"/>
    <x v="3"/>
    <x v="2"/>
    <x v="0"/>
    <n v="500"/>
    <n v="0"/>
    <x v="29"/>
    <s v="RICO"/>
    <s v="DINHEIRO"/>
    <x v="0"/>
    <s v="FUNDOS DE INVESTIMENTOS"/>
  </r>
  <r>
    <m/>
    <x v="3"/>
    <x v="2"/>
    <x v="1"/>
    <m/>
    <m/>
    <x v="1"/>
    <m/>
    <m/>
    <x v="1"/>
    <m/>
  </r>
  <r>
    <m/>
    <x v="3"/>
    <x v="2"/>
    <x v="1"/>
    <m/>
    <m/>
    <x v="1"/>
    <m/>
    <m/>
    <x v="1"/>
    <m/>
  </r>
  <r>
    <m/>
    <x v="3"/>
    <x v="2"/>
    <x v="1"/>
    <m/>
    <m/>
    <x v="1"/>
    <m/>
    <m/>
    <x v="1"/>
    <m/>
  </r>
  <r>
    <m/>
    <x v="3"/>
    <x v="2"/>
    <x v="1"/>
    <m/>
    <m/>
    <x v="1"/>
    <m/>
    <m/>
    <x v="1"/>
    <m/>
  </r>
  <r>
    <m/>
    <x v="3"/>
    <x v="2"/>
    <x v="1"/>
    <m/>
    <m/>
    <x v="1"/>
    <m/>
    <m/>
    <x v="1"/>
    <m/>
  </r>
  <r>
    <m/>
    <x v="3"/>
    <x v="2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  <r>
    <m/>
    <x v="1"/>
    <x v="1"/>
    <x v="1"/>
    <m/>
    <m/>
    <x v="1"/>
    <m/>
    <m/>
    <x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x v="0"/>
    <x v="0"/>
    <x v="0"/>
    <n v="0"/>
    <n v="2254.4"/>
    <s v="ITAU"/>
    <s v="WELLINGTON"/>
    <s v="DINHEIRO"/>
    <x v="0"/>
    <s v="2ª PARCELA 13º"/>
  </r>
  <r>
    <x v="1"/>
    <x v="0"/>
    <x v="0"/>
    <x v="1"/>
    <n v="21.44"/>
    <n v="0"/>
    <s v="OUTROS"/>
    <s v="RESTAURANTE CENTRO"/>
    <s v="CARTÃO"/>
    <x v="1"/>
    <s v="ALMOÇO NO CENTRO"/>
  </r>
  <r>
    <x v="1"/>
    <x v="0"/>
    <x v="0"/>
    <x v="1"/>
    <n v="32"/>
    <n v="0"/>
    <s v="CORPO"/>
    <s v="CASA DE PRODUTOS NATURAIS"/>
    <s v="CARTÃO"/>
    <x v="1"/>
    <s v="CASTANHAS"/>
  </r>
  <r>
    <x v="1"/>
    <x v="0"/>
    <x v="0"/>
    <x v="1"/>
    <n v="15"/>
    <n v="0"/>
    <s v="CARRO"/>
    <s v="ACMS CAMELODROMO"/>
    <s v="CARTÃO"/>
    <x v="1"/>
    <s v="SUPORTE PARA CELULAR NO CARRO"/>
  </r>
  <r>
    <x v="1"/>
    <x v="0"/>
    <x v="0"/>
    <x v="1"/>
    <n v="65.099999999999994"/>
    <n v="0"/>
    <s v="PRESENTE"/>
    <s v="CACAU SHOW"/>
    <s v="CARTÃO"/>
    <x v="1"/>
    <s v="PANETONE"/>
  </r>
  <r>
    <x v="1"/>
    <x v="0"/>
    <x v="0"/>
    <x v="1"/>
    <n v="20.7"/>
    <n v="0"/>
    <s v="LAZER"/>
    <s v="D'ESFIHAS"/>
    <s v="CARTÃO"/>
    <x v="1"/>
    <s v="ESFIHAS"/>
  </r>
  <r>
    <x v="2"/>
    <x v="0"/>
    <x v="0"/>
    <x v="1"/>
    <n v="9"/>
    <n v="0"/>
    <s v="LAZER"/>
    <s v="SUPERMECADO PAG FRIO"/>
    <s v="CARTÃO"/>
    <x v="1"/>
    <s v="PICOLE"/>
  </r>
  <r>
    <x v="3"/>
    <x v="0"/>
    <x v="0"/>
    <x v="1"/>
    <n v="4.4000000000000004"/>
    <n v="0"/>
    <s v="CARRO"/>
    <s v="ESTACIONAMENTO FLAMBOYANT"/>
    <s v="CARTÃO"/>
    <x v="1"/>
    <s v="ESTACIONAMENTO"/>
  </r>
  <r>
    <x v="3"/>
    <x v="0"/>
    <x v="0"/>
    <x v="1"/>
    <n v="26.5"/>
    <n v="0"/>
    <s v="LAZER"/>
    <s v="KOMIKETO"/>
    <s v="CARTÃO"/>
    <x v="1"/>
    <s v="SHAKE E BATATA"/>
  </r>
  <r>
    <x v="2"/>
    <x v="0"/>
    <x v="0"/>
    <x v="0"/>
    <n v="6.79"/>
    <n v="0"/>
    <s v="SUPERMECADO"/>
    <s v="BARATAO"/>
    <s v="CARTÃO"/>
    <x v="1"/>
    <s v="REFRIGERANTE"/>
  </r>
  <r>
    <x v="3"/>
    <x v="0"/>
    <x v="0"/>
    <x v="0"/>
    <n v="2.65"/>
    <n v="0"/>
    <s v="SUPERMECADO"/>
    <s v="BARATAO"/>
    <s v="CARTÃO"/>
    <x v="1"/>
    <s v="COMPRAS"/>
  </r>
  <r>
    <x v="2"/>
    <x v="0"/>
    <x v="0"/>
    <x v="1"/>
    <n v="44.9"/>
    <n v="0"/>
    <s v="PRESENTE"/>
    <s v="MULTICOISAS"/>
    <s v="CARTÃO"/>
    <x v="1"/>
    <s v="PRESENTE AMIGO SECRETO"/>
  </r>
  <r>
    <x v="3"/>
    <x v="0"/>
    <x v="0"/>
    <x v="1"/>
    <n v="1.99"/>
    <n v="0"/>
    <s v="FARMACIA"/>
    <s v="FARMACIA ZP"/>
    <s v="CARTÃO"/>
    <x v="1"/>
    <s v="MEDICAMENTOS"/>
  </r>
  <r>
    <x v="4"/>
    <x v="0"/>
    <x v="0"/>
    <x v="1"/>
    <n v="6"/>
    <n v="0"/>
    <s v="LAZER"/>
    <s v="SINUCA DO GELIM"/>
    <s v="CARTÃO"/>
    <x v="1"/>
    <s v="SINUCA"/>
  </r>
  <r>
    <x v="3"/>
    <x v="0"/>
    <x v="0"/>
    <x v="1"/>
    <n v="59.9"/>
    <n v="0"/>
    <s v="OUTROS"/>
    <s v="RENNER"/>
    <s v="CARTÃO"/>
    <x v="1"/>
    <s v="CAMISETA HEROIS"/>
  </r>
  <r>
    <x v="5"/>
    <x v="0"/>
    <x v="0"/>
    <x v="0"/>
    <n v="19.489999999999998"/>
    <n v="0"/>
    <s v="SUPERMECADO"/>
    <s v="BARATAO"/>
    <s v="CARTÃO"/>
    <x v="1"/>
    <s v="SORVETE"/>
  </r>
  <r>
    <x v="5"/>
    <x v="0"/>
    <x v="0"/>
    <x v="0"/>
    <n v="20"/>
    <n v="0"/>
    <s v="CASA"/>
    <s v="NETFLIX"/>
    <s v="CARTÃO"/>
    <x v="1"/>
    <s v="MENSALIDADE DEZEMBRO"/>
  </r>
  <r>
    <x v="6"/>
    <x v="0"/>
    <x v="0"/>
    <x v="0"/>
    <n v="1000"/>
    <n v="0"/>
    <s v="INVESTIMENTO"/>
    <s v="XP INVESTIMENTOS"/>
    <s v="TRANSFERENCIA"/>
    <x v="1"/>
    <s v="PARCELA DA DIVIDA"/>
  </r>
  <r>
    <x v="6"/>
    <x v="0"/>
    <x v="0"/>
    <x v="1"/>
    <n v="14.5"/>
    <n v="0"/>
    <s v="LAZER"/>
    <s v="TRIBO DO AÇAI"/>
    <s v="CARTÃO"/>
    <x v="1"/>
    <s v="AÇAI"/>
  </r>
  <r>
    <x v="7"/>
    <x v="0"/>
    <x v="0"/>
    <x v="1"/>
    <n v="10"/>
    <n v="0"/>
    <s v="OUTROS"/>
    <s v="RESTAURANTE SERVIÇO"/>
    <s v="CARTÃO"/>
    <x v="1"/>
    <s v="ALMOÇO"/>
  </r>
  <r>
    <x v="8"/>
    <x v="0"/>
    <x v="0"/>
    <x v="2"/>
    <m/>
    <m/>
    <m/>
    <m/>
    <m/>
    <x v="2"/>
    <m/>
  </r>
  <r>
    <x v="8"/>
    <x v="0"/>
    <x v="0"/>
    <x v="2"/>
    <m/>
    <m/>
    <m/>
    <m/>
    <m/>
    <x v="2"/>
    <m/>
  </r>
  <r>
    <x v="8"/>
    <x v="0"/>
    <x v="0"/>
    <x v="2"/>
    <m/>
    <m/>
    <m/>
    <m/>
    <m/>
    <x v="2"/>
    <m/>
  </r>
  <r>
    <x v="8"/>
    <x v="0"/>
    <x v="0"/>
    <x v="2"/>
    <m/>
    <m/>
    <m/>
    <m/>
    <m/>
    <x v="2"/>
    <m/>
  </r>
  <r>
    <x v="8"/>
    <x v="1"/>
    <x v="1"/>
    <x v="2"/>
    <m/>
    <m/>
    <m/>
    <m/>
    <m/>
    <x v="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86">
  <r>
    <x v="0"/>
    <x v="0"/>
    <x v="0"/>
    <x v="0"/>
    <n v="3"/>
    <n v="0"/>
    <x v="0"/>
    <s v="DROGASTART"/>
    <s v="CARTÃO"/>
    <x v="0"/>
    <s v="MEDICAMENTOS"/>
  </r>
  <r>
    <x v="1"/>
    <x v="0"/>
    <x v="0"/>
    <x v="1"/>
    <n v="0"/>
    <n v="372.21"/>
    <x v="1"/>
    <s v="WELLINGTON"/>
    <s v="TICKET"/>
    <x v="1"/>
    <s v="VALOR 431,20 RECEBIDO EM DEZEMBRO."/>
  </r>
  <r>
    <x v="0"/>
    <x v="0"/>
    <x v="0"/>
    <x v="0"/>
    <n v="5.5"/>
    <n v="0"/>
    <x v="0"/>
    <s v="DROGASTART"/>
    <s v="CARTÃO"/>
    <x v="0"/>
    <s v="MEDICAMENTOS"/>
  </r>
  <r>
    <x v="1"/>
    <x v="0"/>
    <x v="0"/>
    <x v="0"/>
    <n v="18"/>
    <n v="0"/>
    <x v="0"/>
    <s v="DROGASTART"/>
    <s v="CARTÃO"/>
    <x v="0"/>
    <s v="MEDICAMENTOS"/>
  </r>
  <r>
    <x v="1"/>
    <x v="0"/>
    <x v="0"/>
    <x v="0"/>
    <n v="6"/>
    <n v="0"/>
    <x v="2"/>
    <s v="DISTRIBUIDORA PREDIM"/>
    <s v="CARTÃO"/>
    <x v="0"/>
    <s v="COMPRAR"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1"/>
    <x v="0"/>
    <x v="0"/>
    <x v="1"/>
    <n v="27.19"/>
    <n v="0"/>
    <x v="2"/>
    <s v="BETÃO"/>
    <s v="TICKET"/>
    <x v="0"/>
    <s v="COMPRAS"/>
  </r>
  <r>
    <x v="1"/>
    <x v="0"/>
    <x v="0"/>
    <x v="1"/>
    <n v="21.29"/>
    <n v="0"/>
    <x v="2"/>
    <s v="REDE STORE"/>
    <s v="TICKET"/>
    <x v="0"/>
    <s v="COMPRAS"/>
  </r>
  <r>
    <x v="0"/>
    <x v="0"/>
    <x v="0"/>
    <x v="1"/>
    <n v="19.920000000000002"/>
    <n v="0"/>
    <x v="2"/>
    <s v="REDE STORE"/>
    <s v="TICKET"/>
    <x v="0"/>
    <s v="COMPRAS"/>
  </r>
  <r>
    <x v="0"/>
    <x v="0"/>
    <x v="0"/>
    <x v="1"/>
    <n v="180.34"/>
    <n v="0"/>
    <x v="2"/>
    <s v="REDE STORE"/>
    <s v="TICKET"/>
    <x v="0"/>
    <s v="COMPRAS"/>
  </r>
  <r>
    <x v="0"/>
    <x v="0"/>
    <x v="0"/>
    <x v="1"/>
    <n v="3.69"/>
    <n v="0"/>
    <x v="2"/>
    <s v="SUPER SHOP"/>
    <s v="TICKET"/>
    <x v="0"/>
    <s v="COMPRAS"/>
  </r>
  <r>
    <x v="3"/>
    <x v="0"/>
    <x v="0"/>
    <x v="1"/>
    <n v="32.64"/>
    <n v="0"/>
    <x v="2"/>
    <s v="BETÃO"/>
    <s v="TICKET"/>
    <x v="0"/>
    <s v="COMPRAS"/>
  </r>
  <r>
    <x v="3"/>
    <x v="0"/>
    <x v="0"/>
    <x v="0"/>
    <n v="380"/>
    <n v="0"/>
    <x v="4"/>
    <s v="CARTEIRA"/>
    <s v="SAQUE"/>
    <x v="0"/>
    <s v="PAGAR PSIQUIATRA(NÃO FOI NA CONSULTA)"/>
  </r>
  <r>
    <x v="3"/>
    <x v="0"/>
    <x v="0"/>
    <x v="1"/>
    <n v="12"/>
    <n v="0"/>
    <x v="5"/>
    <s v="PET SHOP PREDIO"/>
    <s v="CARTÃO"/>
    <x v="0"/>
    <s v="RAÇÃO "/>
  </r>
  <r>
    <x v="3"/>
    <x v="0"/>
    <x v="0"/>
    <x v="1"/>
    <n v="20"/>
    <n v="0"/>
    <x v="6"/>
    <s v="POSTO VERA CRUZ"/>
    <s v="CARTÃO"/>
    <x v="0"/>
    <s v="COMBUSTIVEL"/>
  </r>
  <r>
    <x v="3"/>
    <x v="0"/>
    <x v="0"/>
    <x v="0"/>
    <n v="33"/>
    <n v="0"/>
    <x v="0"/>
    <s v="DROGARIA JAQUELINE"/>
    <s v="CARTÃO"/>
    <x v="0"/>
    <s v="MEDICAMENTOS"/>
  </r>
  <r>
    <x v="3"/>
    <x v="0"/>
    <x v="0"/>
    <x v="0"/>
    <n v="17.059999999999999"/>
    <m/>
    <x v="7"/>
    <s v="CASINHA DO PAO"/>
    <s v="CARTÃO"/>
    <x v="0"/>
    <s v="LANCHE"/>
  </r>
  <r>
    <x v="4"/>
    <x v="0"/>
    <x v="0"/>
    <x v="1"/>
    <n v="0"/>
    <n v="5391.36"/>
    <x v="8"/>
    <s v="WELLINGTON"/>
    <s v="DINHEIRO"/>
    <x v="1"/>
    <s v="SALARIO"/>
  </r>
  <r>
    <x v="4"/>
    <x v="0"/>
    <x v="0"/>
    <x v="0"/>
    <n v="0"/>
    <n v="320"/>
    <x v="8"/>
    <s v="WELLINGTON"/>
    <s v="DINHEIRO"/>
    <x v="1"/>
    <s v="DEPOSITO DO DINHEIRO DO MEDICO Q NÃO GASTOU"/>
  </r>
  <r>
    <x v="4"/>
    <x v="0"/>
    <x v="0"/>
    <x v="0"/>
    <n v="0"/>
    <n v="60"/>
    <x v="4"/>
    <s v="WELLINGTON"/>
    <s v="DINHEIRO"/>
    <x v="1"/>
    <s v="DINHEIRO DO MEDICO Q NÃO GASTOU"/>
  </r>
  <r>
    <x v="2"/>
    <x v="1"/>
    <x v="1"/>
    <x v="2"/>
    <m/>
    <m/>
    <x v="3"/>
    <m/>
    <m/>
    <x v="2"/>
    <m/>
  </r>
  <r>
    <x v="4"/>
    <x v="0"/>
    <x v="0"/>
    <x v="0"/>
    <n v="60"/>
    <n v="0"/>
    <x v="7"/>
    <s v="WELLINGTON"/>
    <s v="DINHEIRO"/>
    <x v="0"/>
    <s v="GASTO COM LANCHE E OUTROS QUE NÃO LEMBRO"/>
  </r>
  <r>
    <x v="4"/>
    <x v="0"/>
    <x v="0"/>
    <x v="0"/>
    <n v="25"/>
    <n v="0"/>
    <x v="9"/>
    <s v="VIVO"/>
    <s v="CARTÃO"/>
    <x v="0"/>
    <s v="CREDITO CELULAR"/>
  </r>
  <r>
    <x v="4"/>
    <x v="0"/>
    <x v="0"/>
    <x v="0"/>
    <n v="350"/>
    <n v="0"/>
    <x v="9"/>
    <s v="EMRESTIMO"/>
    <s v="TRANSFERENCIA"/>
    <x v="0"/>
    <s v="PAGAMENTO DE EMPRESTIMO 1X3"/>
  </r>
  <r>
    <x v="4"/>
    <x v="0"/>
    <x v="0"/>
    <x v="1"/>
    <n v="10.98"/>
    <n v="0"/>
    <x v="2"/>
    <s v="SUPER SHOP"/>
    <s v="CARTÃO"/>
    <x v="0"/>
    <s v="COMPRAS"/>
  </r>
  <r>
    <x v="4"/>
    <x v="0"/>
    <x v="0"/>
    <x v="0"/>
    <n v="43.9"/>
    <n v="0"/>
    <x v="7"/>
    <s v="PIZARIA NOSSA CASA"/>
    <s v="CARTÃO"/>
    <x v="0"/>
    <s v="COMPRA DE PIZZA COM 50,00 QUE A KELLES ESTAVA DEVENDO PRA HANNA"/>
  </r>
  <r>
    <x v="4"/>
    <x v="0"/>
    <x v="0"/>
    <x v="0"/>
    <n v="25"/>
    <n v="0"/>
    <x v="0"/>
    <s v="FARMACIA SÃO GABRIEL"/>
    <s v="CARTÃO"/>
    <x v="0"/>
    <s v="POMADA PRA FERIDA"/>
  </r>
  <r>
    <x v="4"/>
    <x v="0"/>
    <x v="0"/>
    <x v="0"/>
    <n v="10"/>
    <n v="0"/>
    <x v="7"/>
    <s v="SANDUICHE JACARE"/>
    <s v="CARTÃO"/>
    <x v="0"/>
    <s v="SANDUICHE"/>
  </r>
  <r>
    <x v="4"/>
    <x v="0"/>
    <x v="0"/>
    <x v="0"/>
    <n v="15"/>
    <n v="0"/>
    <x v="7"/>
    <s v="SANDUICHE JACARE"/>
    <s v="CARTÃO"/>
    <x v="0"/>
    <s v="SANDUICHE"/>
  </r>
  <r>
    <x v="5"/>
    <x v="0"/>
    <x v="0"/>
    <x v="1"/>
    <n v="33.54"/>
    <n v="0"/>
    <x v="2"/>
    <s v="SUPER SHOP"/>
    <s v="TICKET"/>
    <x v="0"/>
    <s v="COMPRAS"/>
  </r>
  <r>
    <x v="6"/>
    <x v="0"/>
    <x v="0"/>
    <x v="1"/>
    <n v="11.19"/>
    <n v="0"/>
    <x v="2"/>
    <s v="STORE"/>
    <s v="TICKET"/>
    <x v="0"/>
    <s v="COMPRAS"/>
  </r>
  <r>
    <x v="7"/>
    <x v="0"/>
    <x v="0"/>
    <x v="1"/>
    <n v="900"/>
    <n v="0"/>
    <x v="10"/>
    <s v="ALUGUEL"/>
    <s v="TRANSFERENCIA"/>
    <x v="0"/>
    <s v="ALUGUEL, DESCONTOU 50,00 PRA PAGAR A HANNA"/>
  </r>
  <r>
    <x v="7"/>
    <x v="0"/>
    <x v="0"/>
    <x v="1"/>
    <n v="78.92"/>
    <n v="0"/>
    <x v="10"/>
    <s v="SANEAGO"/>
    <s v="CARTÃO"/>
    <x v="0"/>
    <s v="CONTA DE AGUA"/>
  </r>
  <r>
    <x v="7"/>
    <x v="0"/>
    <x v="0"/>
    <x v="1"/>
    <n v="31.05"/>
    <n v="0"/>
    <x v="10"/>
    <s v="CELG"/>
    <s v="CARTÃO"/>
    <x v="0"/>
    <s v="CONTA DE ENERGIA"/>
  </r>
  <r>
    <x v="5"/>
    <x v="0"/>
    <x v="0"/>
    <x v="0"/>
    <n v="70"/>
    <n v="0"/>
    <x v="9"/>
    <s v="NIDELCI UNHA"/>
    <s v="TRANSFERENCIA"/>
    <x v="0"/>
    <s v="FAZER UNHA"/>
  </r>
  <r>
    <x v="5"/>
    <x v="0"/>
    <x v="0"/>
    <x v="0"/>
    <n v="260"/>
    <n v="0"/>
    <x v="9"/>
    <s v="MULTA APARTAMENTO HANNA"/>
    <s v="TRANSFERENCIA"/>
    <x v="0"/>
    <s v="MULTA APARTAMENTO 1X3"/>
  </r>
  <r>
    <x v="5"/>
    <x v="0"/>
    <x v="0"/>
    <x v="0"/>
    <n v="30"/>
    <n v="0"/>
    <x v="9"/>
    <s v="HANNA"/>
    <s v="TRANSFERENCIA"/>
    <x v="0"/>
    <s v="DINHERIRO PARA PANFLETAGEM"/>
  </r>
  <r>
    <x v="5"/>
    <x v="0"/>
    <x v="0"/>
    <x v="0"/>
    <n v="90"/>
    <n v="0"/>
    <x v="9"/>
    <s v="HANNA"/>
    <s v="TRANSFERENCIA"/>
    <x v="0"/>
    <s v="70,00 P/ PANFLETAGEM E 20 PARA LANCHE"/>
  </r>
  <r>
    <x v="6"/>
    <x v="0"/>
    <x v="0"/>
    <x v="0"/>
    <n v="190"/>
    <n v="0"/>
    <x v="9"/>
    <s v="HANNA"/>
    <s v="SAQUE"/>
    <x v="0"/>
    <s v="160,00 PARA PINTAR CABELO E 20 UBER"/>
  </r>
  <r>
    <x v="7"/>
    <x v="0"/>
    <x v="0"/>
    <x v="0"/>
    <n v="16"/>
    <n v="0"/>
    <x v="7"/>
    <s v="PIT DOG PREDIM"/>
    <s v="CARTÃO"/>
    <x v="0"/>
    <s v="COMPRA DE SANDUICHE"/>
  </r>
  <r>
    <x v="6"/>
    <x v="0"/>
    <x v="0"/>
    <x v="1"/>
    <n v="10.77"/>
    <n v="0"/>
    <x v="2"/>
    <s v="SUPER SHOP"/>
    <s v="CARTÃO"/>
    <x v="0"/>
    <s v="COMPRAS"/>
  </r>
  <r>
    <x v="6"/>
    <x v="0"/>
    <x v="0"/>
    <x v="1"/>
    <n v="28.56"/>
    <n v="0"/>
    <x v="2"/>
    <s v="SUPER SHOP"/>
    <s v="CARTÃO"/>
    <x v="0"/>
    <s v="COMPRAS"/>
  </r>
  <r>
    <x v="6"/>
    <x v="0"/>
    <x v="0"/>
    <x v="1"/>
    <n v="3.89"/>
    <n v="0"/>
    <x v="2"/>
    <s v="REDE STORE"/>
    <s v="CARTÃO"/>
    <x v="0"/>
    <s v="COMPRAS"/>
  </r>
  <r>
    <x v="5"/>
    <x v="0"/>
    <x v="0"/>
    <x v="1"/>
    <n v="50"/>
    <n v="0"/>
    <x v="6"/>
    <s v="POSTO VILA"/>
    <s v="CARTÃO"/>
    <x v="0"/>
    <s v="COMBUSTIVEL"/>
  </r>
  <r>
    <x v="5"/>
    <x v="0"/>
    <x v="0"/>
    <x v="1"/>
    <n v="79.5"/>
    <n v="0"/>
    <x v="11"/>
    <s v="CABELEREIRO LOSHERM"/>
    <s v="CARTÃO"/>
    <x v="0"/>
    <s v="CORTE E SELAGEM CABELO"/>
  </r>
  <r>
    <x v="5"/>
    <x v="0"/>
    <x v="0"/>
    <x v="0"/>
    <n v="7"/>
    <n v="0"/>
    <x v="7"/>
    <s v="MC DONALDS"/>
    <s v="CARTÃO"/>
    <x v="0"/>
    <s v="SORVETE"/>
  </r>
  <r>
    <x v="5"/>
    <x v="0"/>
    <x v="0"/>
    <x v="0"/>
    <n v="8.5399999999999991"/>
    <n v="0"/>
    <x v="7"/>
    <s v="DISTRIBUIDORA PREDIM"/>
    <s v="CARTÃO"/>
    <x v="0"/>
    <s v="REFRIGERANTE"/>
  </r>
  <r>
    <x v="5"/>
    <x v="0"/>
    <x v="0"/>
    <x v="0"/>
    <n v="12.4"/>
    <n v="0"/>
    <x v="12"/>
    <s v="SHOPPING DOS COSMEDICOS"/>
    <s v="CARTÃO"/>
    <x v="0"/>
    <s v="COLA DE UNHA"/>
  </r>
  <r>
    <x v="7"/>
    <x v="0"/>
    <x v="0"/>
    <x v="0"/>
    <n v="80"/>
    <n v="0"/>
    <x v="9"/>
    <s v="HANNA"/>
    <s v="CARTÃO"/>
    <x v="0"/>
    <s v="CARREGADOR DE CELULAR"/>
  </r>
  <r>
    <x v="6"/>
    <x v="0"/>
    <x v="0"/>
    <x v="0"/>
    <n v="23"/>
    <n v="0"/>
    <x v="0"/>
    <s v="DROGASTART"/>
    <s v="CARTÃO"/>
    <x v="0"/>
    <s v="MEDICAMENTOS"/>
  </r>
  <r>
    <x v="6"/>
    <x v="0"/>
    <x v="0"/>
    <x v="0"/>
    <n v="4.4000000000000004"/>
    <n v="0"/>
    <x v="2"/>
    <s v="PANIFICADORA PREDIM"/>
    <s v="CARTÃO"/>
    <x v="0"/>
    <s v="COMPRA DE PAO"/>
  </r>
  <r>
    <x v="5"/>
    <x v="0"/>
    <x v="0"/>
    <x v="0"/>
    <n v="1.4"/>
    <n v="0"/>
    <x v="12"/>
    <s v="BAZAR PROF ALCIDES"/>
    <s v="CARTÃO"/>
    <x v="0"/>
    <s v="COMPRA DE ENVELOPES"/>
  </r>
  <r>
    <x v="5"/>
    <x v="0"/>
    <x v="0"/>
    <x v="0"/>
    <n v="80"/>
    <n v="0"/>
    <x v="4"/>
    <s v="WELLINGTON"/>
    <s v="SAQUE"/>
    <x v="0"/>
    <s v="PARA PAGAR CARTAO DA ERICA. VALOR 100,00"/>
  </r>
  <r>
    <x v="6"/>
    <x v="0"/>
    <x v="0"/>
    <x v="0"/>
    <n v="0"/>
    <n v="100"/>
    <x v="4"/>
    <s v="WELLINGTON"/>
    <s v="DINHEIRO"/>
    <x v="1"/>
    <s v="VALOR PARA PAGAR CARTAO DA ERICA"/>
  </r>
  <r>
    <x v="6"/>
    <x v="0"/>
    <x v="0"/>
    <x v="0"/>
    <n v="100"/>
    <n v="0"/>
    <x v="12"/>
    <s v="ERICA"/>
    <s v="DINHEIRO"/>
    <x v="0"/>
    <s v="VALOR PARA PAGAR CARTAO DA ERICA"/>
  </r>
  <r>
    <x v="8"/>
    <x v="0"/>
    <x v="0"/>
    <x v="0"/>
    <n v="190"/>
    <n v="0"/>
    <x v="10"/>
    <s v="ELETRONICO JAPONES"/>
    <s v="CARTÃO"/>
    <x v="0"/>
    <s v="CONSERTO DA TV 1X2"/>
  </r>
  <r>
    <x v="8"/>
    <x v="0"/>
    <x v="0"/>
    <x v="0"/>
    <n v="16.899999999999999"/>
    <n v="0"/>
    <x v="0"/>
    <s v="DROGASTART"/>
    <s v="CARTÃO"/>
    <x v="0"/>
    <s v="MEDICAMENTOS"/>
  </r>
  <r>
    <x v="8"/>
    <x v="0"/>
    <x v="0"/>
    <x v="0"/>
    <n v="21.5"/>
    <n v="0"/>
    <x v="7"/>
    <s v="PAMONHARIA PREDIM"/>
    <s v="CARTÃO"/>
    <x v="0"/>
    <s v="PAMONHAS"/>
  </r>
  <r>
    <x v="8"/>
    <x v="0"/>
    <x v="0"/>
    <x v="0"/>
    <n v="240"/>
    <n v="0"/>
    <x v="9"/>
    <s v="HANNA"/>
    <s v="SAQUE"/>
    <x v="0"/>
    <s v="EMPRESTIMO PARA HANNA. SERÁ DEPOSITADO"/>
  </r>
  <r>
    <x v="9"/>
    <x v="0"/>
    <x v="0"/>
    <x v="0"/>
    <n v="20"/>
    <n v="0"/>
    <x v="9"/>
    <s v="VIVO"/>
    <s v="CARTÃO"/>
    <x v="0"/>
    <s v="CREDITO CELULAR"/>
  </r>
  <r>
    <x v="9"/>
    <x v="0"/>
    <x v="0"/>
    <x v="0"/>
    <n v="62.63"/>
    <n v="0"/>
    <x v="2"/>
    <s v="REDE STORE"/>
    <s v="CARTÃO"/>
    <x v="0"/>
    <s v="COMPRAS"/>
  </r>
  <r>
    <x v="9"/>
    <x v="0"/>
    <x v="0"/>
    <x v="1"/>
    <n v="80"/>
    <n v="0"/>
    <x v="11"/>
    <s v="STARK ACADEMIA"/>
    <s v="CARTÃO"/>
    <x v="0"/>
    <s v="MUAY THAY"/>
  </r>
  <r>
    <x v="9"/>
    <x v="0"/>
    <x v="0"/>
    <x v="1"/>
    <n v="100"/>
    <n v="0"/>
    <x v="6"/>
    <s v="POSTO DO BURITI"/>
    <s v="CARTÃO"/>
    <x v="0"/>
    <s v="COMBUSTIVEL"/>
  </r>
  <r>
    <x v="10"/>
    <x v="0"/>
    <x v="0"/>
    <x v="0"/>
    <n v="18.600000000000001"/>
    <n v="0"/>
    <x v="7"/>
    <s v="RESTAURANTE MAU NENHUM"/>
    <s v="CARTÃO"/>
    <x v="0"/>
    <s v="ALMOÇO EQUIPE"/>
  </r>
  <r>
    <x v="10"/>
    <x v="0"/>
    <x v="0"/>
    <x v="0"/>
    <n v="40"/>
    <n v="0"/>
    <x v="9"/>
    <s v="HANNA"/>
    <s v="SAQUE"/>
    <x v="0"/>
    <s v="SAIU PRA VELORIO E LEVOU DINHEIRO PRA LANCHAR"/>
  </r>
  <r>
    <x v="11"/>
    <x v="0"/>
    <x v="0"/>
    <x v="0"/>
    <n v="0"/>
    <n v="240"/>
    <x v="8"/>
    <s v="WELLINGTON"/>
    <s v="CARTÃO"/>
    <x v="1"/>
    <s v="RECEBIDO EMPRESTIMO DE HANNA"/>
  </r>
  <r>
    <x v="10"/>
    <x v="0"/>
    <x v="0"/>
    <x v="1"/>
    <n v="17.829999999999998"/>
    <n v="0"/>
    <x v="2"/>
    <s v="REDE STORE"/>
    <s v="TICKET"/>
    <x v="0"/>
    <s v="COMPRAS"/>
  </r>
  <r>
    <x v="11"/>
    <x v="0"/>
    <x v="0"/>
    <x v="1"/>
    <n v="210"/>
    <n v="0"/>
    <x v="13"/>
    <s v="SETE CAPITAL"/>
    <s v="CARTÃO"/>
    <x v="0"/>
    <s v="ACESSORIA DE DIVIDA"/>
  </r>
  <r>
    <x v="2"/>
    <x v="1"/>
    <x v="1"/>
    <x v="2"/>
    <m/>
    <m/>
    <x v="3"/>
    <m/>
    <m/>
    <x v="2"/>
    <m/>
  </r>
  <r>
    <x v="11"/>
    <x v="0"/>
    <x v="0"/>
    <x v="1"/>
    <n v="105.59"/>
    <n v="0"/>
    <x v="13"/>
    <s v="SOLIDY"/>
    <s v="CARTÃO"/>
    <x v="0"/>
    <s v="SEGURO CARRO"/>
  </r>
  <r>
    <x v="12"/>
    <x v="0"/>
    <x v="0"/>
    <x v="0"/>
    <n v="156.19999999999999"/>
    <n v="0"/>
    <x v="7"/>
    <s v="JAPAGYN"/>
    <s v="CARTÃO"/>
    <x v="0"/>
    <s v="SAIDA"/>
  </r>
  <r>
    <x v="12"/>
    <x v="0"/>
    <x v="0"/>
    <x v="0"/>
    <n v="40"/>
    <n v="0"/>
    <x v="9"/>
    <s v="HANNA"/>
    <s v="SAQUE"/>
    <x v="0"/>
    <s v="10,00 PAGAR AMIGA, 20,00 UBER, 10,00 LANCHE"/>
  </r>
  <r>
    <x v="13"/>
    <x v="0"/>
    <x v="0"/>
    <x v="1"/>
    <n v="5"/>
    <n v="0"/>
    <x v="2"/>
    <s v="DISTRIBUIDORA PREDIM"/>
    <s v="CARTÃO"/>
    <x v="0"/>
    <s v="LEITE CONDENSADO"/>
  </r>
  <r>
    <x v="13"/>
    <x v="0"/>
    <x v="0"/>
    <x v="0"/>
    <n v="40"/>
    <n v="0"/>
    <x v="4"/>
    <s v="WELLINGTON"/>
    <s v="SAQUE"/>
    <x v="0"/>
    <s v="20,00 CAMISETA, 10,00 CONFRA. NIVER, 10,00 REVISTA EBD"/>
  </r>
  <r>
    <x v="13"/>
    <x v="0"/>
    <x v="0"/>
    <x v="0"/>
    <n v="40"/>
    <n v="0"/>
    <x v="4"/>
    <s v="WELLINGTON"/>
    <s v="SAQUE"/>
    <x v="0"/>
    <s v="DEI PRA HANNA IR PRA AMIGA"/>
  </r>
  <r>
    <x v="13"/>
    <x v="0"/>
    <x v="0"/>
    <x v="0"/>
    <n v="15"/>
    <n v="0"/>
    <x v="7"/>
    <s v="PAMONHARIA PREDIM"/>
    <s v="CARTÃO"/>
    <x v="0"/>
    <s v="PAMONHAS"/>
  </r>
  <r>
    <x v="13"/>
    <x v="0"/>
    <x v="0"/>
    <x v="0"/>
    <n v="30"/>
    <n v="0"/>
    <x v="12"/>
    <s v="FARMACIA PAGUE MENOS"/>
    <s v="CARTÃO"/>
    <x v="0"/>
    <s v="CARTAO PRE PAGO NETFLIX"/>
  </r>
  <r>
    <x v="13"/>
    <x v="0"/>
    <x v="0"/>
    <x v="1"/>
    <n v="45.12"/>
    <n v="0"/>
    <x v="2"/>
    <s v="REDE STORE"/>
    <s v="CARTÃO"/>
    <x v="0"/>
    <s v="COMPRAS"/>
  </r>
  <r>
    <x v="13"/>
    <x v="0"/>
    <x v="0"/>
    <x v="1"/>
    <n v="10.96"/>
    <n v="0"/>
    <x v="2"/>
    <s v="AÇOUGUE DE MATA"/>
    <s v="CARTÃO"/>
    <x v="0"/>
    <s v="CARNE"/>
  </r>
  <r>
    <x v="13"/>
    <x v="0"/>
    <x v="0"/>
    <x v="1"/>
    <n v="8.16"/>
    <n v="0"/>
    <x v="2"/>
    <s v="VERDURAO PREDIN"/>
    <s v="CARTÃO"/>
    <x v="0"/>
    <s v="BATATA DOCE"/>
  </r>
  <r>
    <x v="14"/>
    <x v="0"/>
    <x v="0"/>
    <x v="0"/>
    <n v="20"/>
    <n v="0"/>
    <x v="12"/>
    <s v="OI"/>
    <s v="CARTÃO"/>
    <x v="0"/>
    <s v="CREDITO CELULAR"/>
  </r>
  <r>
    <x v="14"/>
    <x v="0"/>
    <x v="0"/>
    <x v="0"/>
    <n v="12.5"/>
    <n v="0"/>
    <x v="7"/>
    <s v="PAMONHARIA PREDIM"/>
    <s v="CARTÃO"/>
    <x v="0"/>
    <s v="PAMONHAS"/>
  </r>
  <r>
    <x v="15"/>
    <x v="0"/>
    <x v="0"/>
    <x v="0"/>
    <n v="8.5"/>
    <n v="0"/>
    <x v="2"/>
    <s v="PANIFICADORA VERA CRUZ"/>
    <s v="CARTÃO"/>
    <x v="0"/>
    <s v="PAO"/>
  </r>
  <r>
    <x v="15"/>
    <x v="0"/>
    <x v="0"/>
    <x v="0"/>
    <n v="13"/>
    <n v="0"/>
    <x v="12"/>
    <s v="RESTAURANTE IPASGO"/>
    <s v="CARTÃO"/>
    <x v="0"/>
    <s v="ALMOÇO"/>
  </r>
  <r>
    <x v="15"/>
    <x v="0"/>
    <x v="0"/>
    <x v="0"/>
    <n v="52"/>
    <n v="0"/>
    <x v="12"/>
    <s v="CACAU SHOW"/>
    <s v="CARTÃO"/>
    <x v="0"/>
    <s v="PRESENTE PARA HANNA"/>
  </r>
  <r>
    <x v="15"/>
    <x v="0"/>
    <x v="0"/>
    <x v="0"/>
    <n v="110"/>
    <n v="0"/>
    <x v="9"/>
    <s v="HANNA"/>
    <s v="CARTÃO"/>
    <x v="0"/>
    <s v="100,00 EMPREST AMIGA HANNA, 10 PAGAR ANDERSON"/>
  </r>
  <r>
    <x v="16"/>
    <x v="0"/>
    <x v="0"/>
    <x v="0"/>
    <n v="50"/>
    <n v="0"/>
    <x v="9"/>
    <s v="HANNA"/>
    <s v="CARTÃO"/>
    <x v="0"/>
    <s v="ALMOÇAR E PEGAR UBER"/>
  </r>
  <r>
    <x v="16"/>
    <x v="0"/>
    <x v="0"/>
    <x v="0"/>
    <n v="10"/>
    <n v="0"/>
    <x v="7"/>
    <s v="WELLINGTON"/>
    <s v="SAQUE"/>
    <x v="0"/>
    <s v="PAGAR LANCHE DA SPRINT"/>
  </r>
  <r>
    <x v="16"/>
    <x v="0"/>
    <x v="0"/>
    <x v="0"/>
    <n v="390"/>
    <n v="0"/>
    <x v="9"/>
    <s v="HANNA"/>
    <s v="SAQUE"/>
    <x v="0"/>
    <s v="PERSONAL: 200,00   BOMBA: 190,00 "/>
  </r>
  <r>
    <x v="17"/>
    <x v="0"/>
    <x v="0"/>
    <x v="0"/>
    <n v="18.5"/>
    <n v="0"/>
    <x v="7"/>
    <s v="SANDUICHE TIM"/>
    <s v="CARTÃO"/>
    <x v="0"/>
    <s v="BATATA"/>
  </r>
  <r>
    <x v="16"/>
    <x v="0"/>
    <x v="0"/>
    <x v="1"/>
    <n v="16.13"/>
    <n v="0"/>
    <x v="2"/>
    <s v="BETÃO"/>
    <s v="TICKET"/>
    <x v="0"/>
    <s v="COMPRAS"/>
  </r>
  <r>
    <x v="17"/>
    <x v="0"/>
    <x v="0"/>
    <x v="0"/>
    <n v="13.59"/>
    <n v="0"/>
    <x v="2"/>
    <s v="DISTRIBUIDORA PREDIM"/>
    <s v="CARTÃO"/>
    <x v="0"/>
    <s v="COMPRAS"/>
  </r>
  <r>
    <x v="18"/>
    <x v="0"/>
    <x v="0"/>
    <x v="0"/>
    <n v="15"/>
    <n v="0"/>
    <x v="7"/>
    <s v="PAMONHARIA PREDIM"/>
    <s v="CARTÃO"/>
    <x v="0"/>
    <s v="LANCHE"/>
  </r>
  <r>
    <x v="18"/>
    <x v="0"/>
    <x v="0"/>
    <x v="1"/>
    <n v="70"/>
    <n v="0"/>
    <x v="14"/>
    <s v="REALCE ODONTO"/>
    <s v="CARTÃO"/>
    <x v="0"/>
    <s v="MANUTENÇÃO APARELHO"/>
  </r>
  <r>
    <x v="18"/>
    <x v="0"/>
    <x v="0"/>
    <x v="0"/>
    <n v="8.6"/>
    <n v="0"/>
    <x v="0"/>
    <s v="DROGA START"/>
    <s v="CARTÃO"/>
    <x v="0"/>
    <s v="MEDICAMENTOS"/>
  </r>
  <r>
    <x v="18"/>
    <x v="0"/>
    <x v="0"/>
    <x v="0"/>
    <n v="30.7"/>
    <n v="0"/>
    <x v="0"/>
    <s v="DROGA START"/>
    <s v="CARTÃO"/>
    <x v="0"/>
    <s v="RENA PRA SOMBRANCELHA"/>
  </r>
  <r>
    <x v="18"/>
    <x v="0"/>
    <x v="0"/>
    <x v="0"/>
    <n v="11.36"/>
    <n v="0"/>
    <x v="2"/>
    <s v="DISTRIBUIDORA PREDIM"/>
    <s v="CARTÃO"/>
    <x v="0"/>
    <s v="COMPRAS"/>
  </r>
  <r>
    <x v="18"/>
    <x v="0"/>
    <x v="0"/>
    <x v="0"/>
    <n v="150"/>
    <n v="0"/>
    <x v="9"/>
    <s v="HANNA"/>
    <s v="SAQUE"/>
    <x v="0"/>
    <s v="PAGAR CALÇA LOHANNA"/>
  </r>
  <r>
    <x v="19"/>
    <x v="0"/>
    <x v="0"/>
    <x v="0"/>
    <n v="60"/>
    <n v="0"/>
    <x v="9"/>
    <s v="HANNA"/>
    <s v="TRANSFERENCIA"/>
    <x v="0"/>
    <s v="EMPRESTIMO P/ HANNA"/>
  </r>
  <r>
    <x v="19"/>
    <x v="0"/>
    <x v="0"/>
    <x v="1"/>
    <n v="6.07"/>
    <n v="0"/>
    <x v="2"/>
    <s v="SUPER SHOP"/>
    <s v="CARTÃO"/>
    <x v="0"/>
    <s v="COMPRAS"/>
  </r>
  <r>
    <x v="19"/>
    <x v="0"/>
    <x v="0"/>
    <x v="1"/>
    <n v="19.05"/>
    <n v="0"/>
    <x v="2"/>
    <s v="REDE STORE"/>
    <s v="CARTÃO"/>
    <x v="0"/>
    <s v="COMPRAS"/>
  </r>
  <r>
    <x v="20"/>
    <x v="0"/>
    <x v="0"/>
    <x v="1"/>
    <n v="60"/>
    <n v="0"/>
    <x v="6"/>
    <s v="POSTO VERA CRUZ"/>
    <s v="CARTÃO"/>
    <x v="0"/>
    <s v="COMBUSTIVEL"/>
  </r>
  <r>
    <x v="21"/>
    <x v="0"/>
    <x v="0"/>
    <x v="1"/>
    <n v="17.5"/>
    <n v="0"/>
    <x v="2"/>
    <s v="AÇOUGUE DE MATA"/>
    <s v="CARTÃO"/>
    <x v="0"/>
    <s v="FRANGO PARA CANTINA IGREJA"/>
  </r>
  <r>
    <x v="19"/>
    <x v="0"/>
    <x v="0"/>
    <x v="0"/>
    <n v="31.09"/>
    <n v="0"/>
    <x v="7"/>
    <s v="RESTAURANTE BRASILEIRINHO"/>
    <s v="CARTÃO"/>
    <x v="0"/>
    <s v="ALMOÇO HANNA"/>
  </r>
  <r>
    <x v="22"/>
    <x v="0"/>
    <x v="0"/>
    <x v="1"/>
    <n v="10"/>
    <n v="0"/>
    <x v="5"/>
    <s v="PET SHOP TOM PET"/>
    <s v="CARTÃO"/>
    <x v="0"/>
    <s v="RAÇÃO"/>
  </r>
  <r>
    <x v="23"/>
    <x v="0"/>
    <x v="0"/>
    <x v="0"/>
    <n v="25"/>
    <n v="0"/>
    <x v="9"/>
    <s v="VIVO"/>
    <s v="CARTÃO"/>
    <x v="0"/>
    <s v="CREDITO CELULAR"/>
  </r>
  <r>
    <x v="23"/>
    <x v="0"/>
    <x v="0"/>
    <x v="1"/>
    <n v="30.43"/>
    <n v="0"/>
    <x v="2"/>
    <s v="SUPER SHOP"/>
    <s v="CARTÃO"/>
    <x v="0"/>
    <s v="COMPRAS"/>
  </r>
  <r>
    <x v="23"/>
    <x v="0"/>
    <x v="0"/>
    <x v="1"/>
    <n v="6"/>
    <n v="0"/>
    <x v="2"/>
    <s v="DISTRIBUIDORA PREDIM"/>
    <s v="CARTÃO"/>
    <x v="0"/>
    <s v="REFRI"/>
  </r>
  <r>
    <x v="24"/>
    <x v="0"/>
    <x v="0"/>
    <x v="0"/>
    <n v="50"/>
    <n v="0"/>
    <x v="9"/>
    <s v="HANNA"/>
    <s v="TRANSFERENCIA"/>
    <x v="0"/>
    <s v="EMPRESTIMO P/ HANNA P/ PAGAR SOLIDY"/>
  </r>
  <r>
    <x v="25"/>
    <x v="0"/>
    <x v="0"/>
    <x v="0"/>
    <n v="26.35"/>
    <n v="0"/>
    <x v="2"/>
    <s v="SUPER SHOP"/>
    <s v="CARTÃO"/>
    <x v="0"/>
    <s v="COMPRAS"/>
  </r>
  <r>
    <x v="25"/>
    <x v="0"/>
    <x v="0"/>
    <x v="0"/>
    <n v="4"/>
    <n v="0"/>
    <x v="7"/>
    <s v="PAMONHARIA PREDIM"/>
    <s v="CARTÃO"/>
    <x v="0"/>
    <s v="PAMONHAS"/>
  </r>
  <r>
    <x v="25"/>
    <x v="0"/>
    <x v="0"/>
    <x v="0"/>
    <n v="20"/>
    <n v="0"/>
    <x v="7"/>
    <s v="PAMONHARIA PREDIM"/>
    <s v="CARTÃO"/>
    <x v="0"/>
    <s v="PAMONHAS"/>
  </r>
  <r>
    <x v="26"/>
    <x v="0"/>
    <x v="0"/>
    <x v="0"/>
    <n v="40"/>
    <n v="0"/>
    <x v="9"/>
    <s v="HANNA"/>
    <s v="SAQUE"/>
    <x v="0"/>
    <s v="PAGAR DIFERENÇA PERSONAL 30,00"/>
  </r>
  <r>
    <x v="26"/>
    <x v="0"/>
    <x v="0"/>
    <x v="1"/>
    <n v="60"/>
    <n v="0"/>
    <x v="6"/>
    <s v="POSTO VERA CRUZ"/>
    <s v="CARTÃO"/>
    <x v="0"/>
    <s v="COMBUSTIVEL"/>
  </r>
  <r>
    <x v="27"/>
    <x v="0"/>
    <x v="0"/>
    <x v="0"/>
    <n v="8"/>
    <n v="0"/>
    <x v="0"/>
    <s v="DROGA START"/>
    <s v="CARTÃO"/>
    <x v="0"/>
    <s v="MEDICAMENTOS"/>
  </r>
  <r>
    <x v="28"/>
    <x v="0"/>
    <x v="0"/>
    <x v="0"/>
    <n v="20"/>
    <n v="0"/>
    <x v="4"/>
    <s v="WELLINGTON"/>
    <s v="SAQUE"/>
    <x v="0"/>
    <s v="10,00 PAGAR CONFRATERN. 10,00 P/ CARTEIRA"/>
  </r>
  <r>
    <x v="1"/>
    <x v="2"/>
    <x v="0"/>
    <x v="0"/>
    <n v="1.95"/>
    <n v="0"/>
    <x v="8"/>
    <s v="WELLINGTON"/>
    <s v="DINHEIRO"/>
    <x v="0"/>
    <s v="JUROS CHEQUE ESPECIAL"/>
  </r>
  <r>
    <x v="1"/>
    <x v="2"/>
    <x v="0"/>
    <x v="0"/>
    <n v="3.35"/>
    <n v="0"/>
    <x v="8"/>
    <s v="WELLINGTON"/>
    <s v="DINHEIRO"/>
    <x v="0"/>
    <s v="JUROS CHEQUE ESPECIAL"/>
  </r>
  <r>
    <x v="1"/>
    <x v="2"/>
    <x v="0"/>
    <x v="1"/>
    <n v="0"/>
    <n v="431.2"/>
    <x v="1"/>
    <s v="WELLINGTON"/>
    <s v="DINHEIRO"/>
    <x v="1"/>
    <s v="TICKET"/>
  </r>
  <r>
    <x v="1"/>
    <x v="2"/>
    <x v="0"/>
    <x v="1"/>
    <n v="48.03"/>
    <n v="0"/>
    <x v="2"/>
    <s v="BETÃO"/>
    <s v="TICKET"/>
    <x v="0"/>
    <s v="COMPRAS"/>
  </r>
  <r>
    <x v="0"/>
    <x v="2"/>
    <x v="0"/>
    <x v="0"/>
    <n v="0"/>
    <n v="50"/>
    <x v="8"/>
    <s v="WELLINGTON"/>
    <s v="DINHEIRO"/>
    <x v="1"/>
    <s v="VALOR EMPRESTADO PARA ABATER NEGATIVO"/>
  </r>
  <r>
    <x v="0"/>
    <x v="2"/>
    <x v="0"/>
    <x v="0"/>
    <n v="39.840000000000003"/>
    <n v="0"/>
    <x v="10"/>
    <s v="LC GAS"/>
    <s v="CARTÃO"/>
    <x v="0"/>
    <s v="GAS REFERENTE A NOVEMBRO, SERA DESCONTADO NO VALOR DO ALUGUEL"/>
  </r>
  <r>
    <x v="0"/>
    <x v="2"/>
    <x v="0"/>
    <x v="1"/>
    <n v="6.93"/>
    <n v="0"/>
    <x v="2"/>
    <s v="SUPER SHOP"/>
    <s v="TICKET"/>
    <x v="0"/>
    <s v="COMPRAS"/>
  </r>
  <r>
    <x v="0"/>
    <x v="2"/>
    <x v="0"/>
    <x v="1"/>
    <n v="35.4"/>
    <n v="0"/>
    <x v="2"/>
    <s v="REDE STORE"/>
    <s v="TICKET"/>
    <x v="0"/>
    <s v="COMPRAS"/>
  </r>
  <r>
    <x v="29"/>
    <x v="2"/>
    <x v="0"/>
    <x v="1"/>
    <n v="66.34"/>
    <n v="0"/>
    <x v="2"/>
    <s v="SUPER SHOP"/>
    <s v="TICKET"/>
    <x v="0"/>
    <s v="COMPRAS"/>
  </r>
  <r>
    <x v="29"/>
    <x v="2"/>
    <x v="0"/>
    <x v="1"/>
    <n v="7.98"/>
    <n v="0"/>
    <x v="2"/>
    <s v="SUPER SHOP"/>
    <s v="TICKET"/>
    <x v="0"/>
    <s v="COMPRAS"/>
  </r>
  <r>
    <x v="29"/>
    <x v="2"/>
    <x v="0"/>
    <x v="1"/>
    <n v="30"/>
    <n v="0"/>
    <x v="6"/>
    <s v="POSTO VERA CRUZ"/>
    <s v="CARTÃO"/>
    <x v="0"/>
    <s v="COMBUSTIVEL"/>
  </r>
  <r>
    <x v="29"/>
    <x v="2"/>
    <x v="0"/>
    <x v="1"/>
    <n v="27.22"/>
    <n v="0"/>
    <x v="2"/>
    <s v="SUPER SHOP"/>
    <s v="TICKET"/>
    <x v="0"/>
    <s v="COMPRAS"/>
  </r>
  <r>
    <x v="4"/>
    <x v="2"/>
    <x v="0"/>
    <x v="0"/>
    <n v="150"/>
    <n v="0"/>
    <x v="15"/>
    <s v="MEDICO"/>
    <s v="SAQUE"/>
    <x v="0"/>
    <s v="CONSULTA HANNA"/>
  </r>
  <r>
    <x v="5"/>
    <x v="2"/>
    <x v="0"/>
    <x v="1"/>
    <n v="0"/>
    <n v="4630.42"/>
    <x v="8"/>
    <s v="WELLINGTON"/>
    <s v="DINHEIRO"/>
    <x v="1"/>
    <s v="SALARIO FEVEREIRO"/>
  </r>
  <r>
    <x v="5"/>
    <x v="2"/>
    <x v="0"/>
    <x v="1"/>
    <n v="30"/>
    <n v="0"/>
    <x v="12"/>
    <s v="OI"/>
    <s v="CARTÃO"/>
    <x v="0"/>
    <s v="CREDITO CELULAR WELLINGTON"/>
  </r>
  <r>
    <x v="5"/>
    <x v="2"/>
    <x v="0"/>
    <x v="0"/>
    <n v="140"/>
    <n v="0"/>
    <x v="12"/>
    <s v="CONCURSO"/>
    <s v="CARTÃO"/>
    <x v="0"/>
    <s v="CONCURSO SANEAGO"/>
  </r>
  <r>
    <x v="5"/>
    <x v="2"/>
    <x v="0"/>
    <x v="0"/>
    <n v="920"/>
    <n v="0"/>
    <x v="4"/>
    <s v="WELLINGTON"/>
    <s v="SAQUE"/>
    <x v="0"/>
    <s v="PERSONAL: 400,00 | CARTAO ERICA: 280,00 | 240,00 MEDICO"/>
  </r>
  <r>
    <x v="5"/>
    <x v="2"/>
    <x v="0"/>
    <x v="1"/>
    <n v="100"/>
    <n v="0"/>
    <x v="6"/>
    <s v="POSTO COUTO"/>
    <s v="CARTÃO"/>
    <x v="0"/>
    <s v="COMBUSTIVEL"/>
  </r>
  <r>
    <x v="5"/>
    <x v="2"/>
    <x v="0"/>
    <x v="0"/>
    <n v="17.5"/>
    <n v="0"/>
    <x v="7"/>
    <s v="PAMONHARIA PREDIM"/>
    <s v="CARTÃO"/>
    <x v="0"/>
    <s v="PAMONHAS"/>
  </r>
  <r>
    <x v="5"/>
    <x v="2"/>
    <x v="0"/>
    <x v="0"/>
    <n v="8.5"/>
    <n v="0"/>
    <x v="7"/>
    <s v="PAMONHARIA PREDIM"/>
    <s v="CARTÃO"/>
    <x v="0"/>
    <s v="PAMONHAS"/>
  </r>
  <r>
    <x v="5"/>
    <x v="2"/>
    <x v="0"/>
    <x v="0"/>
    <n v="39"/>
    <n v="0"/>
    <x v="0"/>
    <s v="DROGARIA JAQUELINE"/>
    <s v="CARTÃO"/>
    <x v="0"/>
    <s v="ANTIBIOTICO"/>
  </r>
  <r>
    <x v="5"/>
    <x v="2"/>
    <x v="0"/>
    <x v="0"/>
    <n v="6"/>
    <n v="0"/>
    <x v="2"/>
    <s v="MERCADO PREDIN"/>
    <s v="CARTÃO"/>
    <x v="0"/>
    <s v="REFRI"/>
  </r>
  <r>
    <x v="6"/>
    <x v="2"/>
    <x v="0"/>
    <x v="1"/>
    <n v="910.16"/>
    <n v="0"/>
    <x v="10"/>
    <s v="ALUGUEL"/>
    <s v="CARTÃO"/>
    <x v="0"/>
    <s v="DESCONTOU 39,84 DO GAS DO MÊS 11/2017"/>
  </r>
  <r>
    <x v="6"/>
    <x v="2"/>
    <x v="0"/>
    <x v="0"/>
    <n v="25"/>
    <n v="0"/>
    <x v="9"/>
    <s v="VIVO"/>
    <s v="CARTÃO"/>
    <x v="0"/>
    <s v="CREDITO HANNA"/>
  </r>
  <r>
    <x v="6"/>
    <x v="2"/>
    <x v="0"/>
    <x v="1"/>
    <n v="48.27"/>
    <n v="0"/>
    <x v="10"/>
    <s v="OI INTERNET"/>
    <s v="CARTÃO"/>
    <x v="0"/>
    <s v="INTERNET"/>
  </r>
  <r>
    <x v="6"/>
    <x v="2"/>
    <x v="0"/>
    <x v="1"/>
    <n v="99.48"/>
    <n v="0"/>
    <x v="10"/>
    <s v="SANEAGO"/>
    <s v="CARTÃO"/>
    <x v="0"/>
    <s v="AGUA"/>
  </r>
  <r>
    <x v="6"/>
    <x v="2"/>
    <x v="0"/>
    <x v="1"/>
    <n v="86.53"/>
    <n v="0"/>
    <x v="10"/>
    <s v="CELG"/>
    <s v="CARTÃO"/>
    <x v="0"/>
    <s v="ENERGIA"/>
  </r>
  <r>
    <x v="6"/>
    <x v="2"/>
    <x v="0"/>
    <x v="1"/>
    <n v="105.93"/>
    <n v="0"/>
    <x v="13"/>
    <s v="SOLIDY"/>
    <s v="CARTÃO"/>
    <x v="0"/>
    <s v="SEGURO CARRO"/>
  </r>
  <r>
    <x v="6"/>
    <x v="2"/>
    <x v="0"/>
    <x v="1"/>
    <n v="35.29"/>
    <n v="0"/>
    <x v="10"/>
    <s v="LC GAS"/>
    <s v="CARTÃO"/>
    <x v="0"/>
    <s v="GAS"/>
  </r>
  <r>
    <x v="6"/>
    <x v="2"/>
    <x v="0"/>
    <x v="1"/>
    <n v="80"/>
    <n v="0"/>
    <x v="11"/>
    <s v="STARK ACADEMIA"/>
    <s v="CARTÃO"/>
    <x v="0"/>
    <s v="MUAY THAI"/>
  </r>
  <r>
    <x v="6"/>
    <x v="2"/>
    <x v="0"/>
    <x v="1"/>
    <n v="210"/>
    <n v="0"/>
    <x v="13"/>
    <s v="SETE CAPITAL"/>
    <s v="CARTÃO"/>
    <x v="0"/>
    <s v="ACESSORIA DE DIVIDA"/>
  </r>
  <r>
    <x v="6"/>
    <x v="2"/>
    <x v="0"/>
    <x v="0"/>
    <n v="0"/>
    <n v="180"/>
    <x v="8"/>
    <s v="WELLINGTON"/>
    <s v="DINHEIRO"/>
    <x v="1"/>
    <s v="VALOR DE CHEQUE DESCONTADO EM PRA HANNA"/>
  </r>
  <r>
    <x v="7"/>
    <x v="2"/>
    <x v="0"/>
    <x v="0"/>
    <n v="33.39"/>
    <n v="0"/>
    <x v="7"/>
    <s v="UAI ATACARE"/>
    <s v="CARTÃO"/>
    <x v="0"/>
    <s v="LAZER HANNA"/>
  </r>
  <r>
    <x v="7"/>
    <x v="2"/>
    <x v="0"/>
    <x v="1"/>
    <n v="5.49"/>
    <n v="0"/>
    <x v="2"/>
    <s v="MERCADO PREDIN"/>
    <s v="CARTÃO"/>
    <x v="0"/>
    <s v="REFRI"/>
  </r>
  <r>
    <x v="7"/>
    <x v="2"/>
    <x v="0"/>
    <x v="0"/>
    <n v="14"/>
    <n v="0"/>
    <x v="7"/>
    <s v="A QUITANDINHA"/>
    <s v="CARTÃO"/>
    <x v="0"/>
    <s v="LANCHE HANNA"/>
  </r>
  <r>
    <x v="7"/>
    <x v="2"/>
    <x v="0"/>
    <x v="0"/>
    <n v="10"/>
    <n v="0"/>
    <x v="7"/>
    <s v="MERCADO GOMES"/>
    <s v="CARTÃO"/>
    <x v="0"/>
    <s v="LANCHE HANNA"/>
  </r>
  <r>
    <x v="7"/>
    <x v="2"/>
    <x v="0"/>
    <x v="0"/>
    <n v="20.79"/>
    <n v="0"/>
    <x v="7"/>
    <s v="CASINHA DO PAO"/>
    <s v="CARTÃO"/>
    <x v="0"/>
    <s v="LANCHE HANNA"/>
  </r>
  <r>
    <x v="7"/>
    <x v="2"/>
    <x v="0"/>
    <x v="0"/>
    <n v="150"/>
    <n v="0"/>
    <x v="9"/>
    <s v="HANNA"/>
    <s v="CARTÃO"/>
    <x v="0"/>
    <s v="PAGAR 130,00 CABELO E 20,00 UBER"/>
  </r>
  <r>
    <x v="7"/>
    <x v="2"/>
    <x v="0"/>
    <x v="0"/>
    <n v="0"/>
    <n v="920"/>
    <x v="4"/>
    <s v="WELLINGTON"/>
    <s v="DINHEIRO"/>
    <x v="1"/>
    <s v="PAGAR CONTA"/>
  </r>
  <r>
    <x v="7"/>
    <x v="2"/>
    <x v="0"/>
    <x v="0"/>
    <n v="400"/>
    <n v="0"/>
    <x v="9"/>
    <s v="PERSONAL"/>
    <s v="DINHEIRO"/>
    <x v="0"/>
    <s v="PAGAMENTO DO PERSONAL"/>
  </r>
  <r>
    <x v="7"/>
    <x v="2"/>
    <x v="0"/>
    <x v="0"/>
    <n v="280"/>
    <n v="0"/>
    <x v="12"/>
    <s v="ERICA"/>
    <s v="DINHEIRO"/>
    <x v="0"/>
    <s v="VALOR DA TV E DO GUARDA ROUPAS"/>
  </r>
  <r>
    <x v="7"/>
    <x v="2"/>
    <x v="0"/>
    <x v="0"/>
    <n v="240"/>
    <n v="0"/>
    <x v="15"/>
    <s v="CLINICA "/>
    <s v="DINHEIRO"/>
    <x v="0"/>
    <s v="CONSULTA HANNA GINECOLOGISTA"/>
  </r>
  <r>
    <x v="8"/>
    <x v="2"/>
    <x v="0"/>
    <x v="0"/>
    <n v="28.69"/>
    <n v="0"/>
    <x v="7"/>
    <s v="REST GIRASSOL"/>
    <s v="CARTÃO"/>
    <x v="0"/>
    <s v="ALMOÇO RESTAURANTE"/>
  </r>
  <r>
    <x v="8"/>
    <x v="2"/>
    <x v="0"/>
    <x v="0"/>
    <n v="50"/>
    <n v="0"/>
    <x v="4"/>
    <s v="WELLINGTON"/>
    <s v="SAQUE"/>
    <x v="0"/>
    <s v="NÃO LEMBRO"/>
  </r>
  <r>
    <x v="8"/>
    <x v="2"/>
    <x v="0"/>
    <x v="0"/>
    <n v="0"/>
    <n v="150"/>
    <x v="4"/>
    <s v="WELLINGTON"/>
    <s v="DINHEIRO"/>
    <x v="1"/>
    <s v="RECEBIDO EMPRESTIMO DO PAULO"/>
  </r>
  <r>
    <x v="9"/>
    <x v="2"/>
    <x v="0"/>
    <x v="0"/>
    <n v="100"/>
    <n v="0"/>
    <x v="9"/>
    <s v="HANNA"/>
    <s v="DINHEIRO"/>
    <x v="0"/>
    <s v="DINHEIRO PARA PAGAR O GÊ"/>
  </r>
  <r>
    <x v="9"/>
    <x v="2"/>
    <x v="0"/>
    <x v="0"/>
    <n v="30"/>
    <n v="0"/>
    <x v="9"/>
    <s v="HANNA"/>
    <s v="DINHEIRO"/>
    <x v="0"/>
    <s v="PEGAR UBER E COMPRAR LANCHE NA AMIGA"/>
  </r>
  <r>
    <x v="14"/>
    <x v="2"/>
    <x v="0"/>
    <x v="0"/>
    <n v="10"/>
    <n v="0"/>
    <x v="12"/>
    <s v="WELLINGTON"/>
    <s v="DINHEIRO"/>
    <x v="0"/>
    <s v="CONFRATERNIZACAO SERVIÇO"/>
  </r>
  <r>
    <x v="9"/>
    <x v="2"/>
    <x v="0"/>
    <x v="0"/>
    <n v="10"/>
    <n v="0"/>
    <x v="12"/>
    <s v="LUCIENE"/>
    <s v="DINHEIRO"/>
    <x v="0"/>
    <s v="DEVENDO DINHEIRO"/>
  </r>
  <r>
    <x v="9"/>
    <x v="2"/>
    <x v="0"/>
    <x v="1"/>
    <n v="70"/>
    <n v="0"/>
    <x v="14"/>
    <s v="REALCE ODONTO"/>
    <s v="CARTÃO"/>
    <x v="0"/>
    <s v="MANUTENÇÃO APARELHO"/>
  </r>
  <r>
    <x v="11"/>
    <x v="2"/>
    <x v="0"/>
    <x v="0"/>
    <n v="25"/>
    <n v="0"/>
    <x v="9"/>
    <s v="VIVO"/>
    <s v="CARTÃO"/>
    <x v="0"/>
    <s v="CREDITO CELULAR"/>
  </r>
  <r>
    <x v="13"/>
    <x v="2"/>
    <x v="0"/>
    <x v="0"/>
    <n v="70"/>
    <n v="0"/>
    <x v="0"/>
    <s v="FAMARCIA NOVO HORIZONTE"/>
    <s v="SAQUE"/>
    <x v="0"/>
    <s v="COMRPAR RIVOTRIL"/>
  </r>
  <r>
    <x v="11"/>
    <x v="2"/>
    <x v="0"/>
    <x v="0"/>
    <n v="90"/>
    <n v="0"/>
    <x v="11"/>
    <s v="HANNA"/>
    <s v="SAQUE"/>
    <x v="0"/>
    <s v="PAGAR 60,00 ACADEMIA E 30,00 TAXA DE PERSONAL"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9"/>
    <x v="2"/>
    <x v="0"/>
    <x v="1"/>
    <n v="3.75"/>
    <n v="0"/>
    <x v="2"/>
    <s v="MERCADO PREDIM"/>
    <s v="CARTÃO"/>
    <x v="0"/>
    <s v="COMPRAS"/>
  </r>
  <r>
    <x v="13"/>
    <x v="2"/>
    <x v="0"/>
    <x v="1"/>
    <n v="47.07"/>
    <n v="0"/>
    <x v="2"/>
    <s v="BETÃO"/>
    <s v="CARTÃO"/>
    <x v="0"/>
    <s v="COMPRAS"/>
  </r>
  <r>
    <x v="9"/>
    <x v="2"/>
    <x v="0"/>
    <x v="1"/>
    <n v="34.72"/>
    <n v="0"/>
    <x v="2"/>
    <s v="BETÃO"/>
    <s v="CARTÃO"/>
    <x v="0"/>
    <s v="COMPRAS"/>
  </r>
  <r>
    <x v="9"/>
    <x v="2"/>
    <x v="0"/>
    <x v="1"/>
    <n v="27.64"/>
    <n v="0"/>
    <x v="2"/>
    <s v="BETÃO"/>
    <s v="CARTÃO"/>
    <x v="0"/>
    <s v="COMPRAS"/>
  </r>
  <r>
    <x v="13"/>
    <x v="2"/>
    <x v="0"/>
    <x v="1"/>
    <n v="12.43"/>
    <n v="0"/>
    <x v="2"/>
    <s v="BETÃO"/>
    <s v="CARTÃO"/>
    <x v="0"/>
    <s v="COMPRAS"/>
  </r>
  <r>
    <x v="12"/>
    <x v="2"/>
    <x v="0"/>
    <x v="1"/>
    <n v="42.24"/>
    <n v="0"/>
    <x v="2"/>
    <s v="SUPER SHOP"/>
    <s v="CARTÃO"/>
    <x v="0"/>
    <s v="COMPRAS"/>
  </r>
  <r>
    <x v="11"/>
    <x v="2"/>
    <x v="0"/>
    <x v="1"/>
    <n v="20.54"/>
    <n v="0"/>
    <x v="2"/>
    <s v="SUPER SHOP"/>
    <s v="CARTÃO"/>
    <x v="0"/>
    <s v="COMPRAS"/>
  </r>
  <r>
    <x v="11"/>
    <x v="2"/>
    <x v="0"/>
    <x v="1"/>
    <n v="30.38"/>
    <n v="0"/>
    <x v="2"/>
    <s v="SUPER LIDER"/>
    <s v="CARTÃO"/>
    <x v="0"/>
    <s v="COMPRAS"/>
  </r>
  <r>
    <x v="10"/>
    <x v="2"/>
    <x v="0"/>
    <x v="0"/>
    <n v="8.25"/>
    <n v="0"/>
    <x v="7"/>
    <s v="PASTEL G"/>
    <s v="CARTÃO"/>
    <x v="0"/>
    <s v="PASTEL"/>
  </r>
  <r>
    <x v="13"/>
    <x v="2"/>
    <x v="0"/>
    <x v="0"/>
    <n v="40.5"/>
    <n v="0"/>
    <x v="0"/>
    <s v="DROGARIA JAQUELINE"/>
    <s v="CARTÃO"/>
    <x v="0"/>
    <s v="MEDICAMENTOS"/>
  </r>
  <r>
    <x v="11"/>
    <x v="2"/>
    <x v="0"/>
    <x v="0"/>
    <n v="32.5"/>
    <n v="0"/>
    <x v="7"/>
    <s v="COSTELAO GAUCHO"/>
    <s v="CARTÃO"/>
    <x v="0"/>
    <s v="SAIDA PRA ALMOÇAR"/>
  </r>
  <r>
    <x v="12"/>
    <x v="2"/>
    <x v="0"/>
    <x v="0"/>
    <n v="113.6"/>
    <n v="0"/>
    <x v="7"/>
    <s v="MOTEL SOL"/>
    <s v="CARTÃO"/>
    <x v="0"/>
    <s v="SAIDA"/>
  </r>
  <r>
    <x v="13"/>
    <x v="2"/>
    <x v="0"/>
    <x v="1"/>
    <n v="37.299999999999997"/>
    <n v="0"/>
    <x v="2"/>
    <s v="ASSAI"/>
    <s v="CARTÃO"/>
    <x v="0"/>
    <s v="COMPRAS"/>
  </r>
  <r>
    <x v="12"/>
    <x v="2"/>
    <x v="0"/>
    <x v="1"/>
    <n v="6"/>
    <n v="0"/>
    <x v="2"/>
    <s v="MERCADO PREDIM"/>
    <s v="CARTÃO"/>
    <x v="0"/>
    <s v="REFRI"/>
  </r>
  <r>
    <x v="9"/>
    <x v="2"/>
    <x v="0"/>
    <x v="1"/>
    <n v="32.549999999999997"/>
    <n v="0"/>
    <x v="2"/>
    <s v="SUPER SHOP"/>
    <s v="TICKET"/>
    <x v="0"/>
    <s v="COMPRAS"/>
  </r>
  <r>
    <x v="10"/>
    <x v="2"/>
    <x v="0"/>
    <x v="1"/>
    <n v="51.78"/>
    <n v="0"/>
    <x v="2"/>
    <s v="STORI"/>
    <s v="TICKET"/>
    <x v="0"/>
    <s v="COMPRAS"/>
  </r>
  <r>
    <x v="13"/>
    <x v="2"/>
    <x v="0"/>
    <x v="1"/>
    <n v="149.26"/>
    <n v="0"/>
    <x v="2"/>
    <s v="BETÃO"/>
    <s v="TICKET"/>
    <x v="0"/>
    <s v="COMPRAS"/>
  </r>
  <r>
    <x v="13"/>
    <x v="2"/>
    <x v="0"/>
    <x v="1"/>
    <n v="8.14"/>
    <n v="0"/>
    <x v="2"/>
    <s v="ASSAI"/>
    <s v="TICKET"/>
    <x v="0"/>
    <s v="COMPRAS"/>
  </r>
  <r>
    <x v="14"/>
    <x v="2"/>
    <x v="0"/>
    <x v="1"/>
    <n v="70"/>
    <n v="0"/>
    <x v="6"/>
    <s v="POSTO BURITI"/>
    <s v="CARTÃO"/>
    <x v="0"/>
    <s v="COMBUSTIVEL"/>
  </r>
  <r>
    <x v="15"/>
    <x v="2"/>
    <x v="0"/>
    <x v="0"/>
    <n v="10"/>
    <n v="0"/>
    <x v="12"/>
    <s v="RESTAURANTE SERVICO"/>
    <s v="CARTÃO"/>
    <x v="0"/>
    <s v="ALMOÇO"/>
  </r>
  <r>
    <x v="15"/>
    <x v="2"/>
    <x v="0"/>
    <x v="0"/>
    <n v="4.4000000000000004"/>
    <n v="0"/>
    <x v="0"/>
    <s v="DROGASTART"/>
    <s v="CARTÃO"/>
    <x v="0"/>
    <s v="MEDICAMENTOS"/>
  </r>
  <r>
    <x v="15"/>
    <x v="2"/>
    <x v="0"/>
    <x v="0"/>
    <n v="25"/>
    <n v="0"/>
    <x v="12"/>
    <s v="I9 CELULAR"/>
    <s v="CARTÃO"/>
    <x v="0"/>
    <s v="CABO PARA CARREGADOR WELLINGTON"/>
  </r>
  <r>
    <x v="16"/>
    <x v="2"/>
    <x v="0"/>
    <x v="0"/>
    <n v="37.1"/>
    <n v="0"/>
    <x v="7"/>
    <s v="STEAK GRILL"/>
    <s v="CARTÃO"/>
    <x v="0"/>
    <s v="ALMOÇO HANNA"/>
  </r>
  <r>
    <x v="16"/>
    <x v="2"/>
    <x v="0"/>
    <x v="0"/>
    <n v="18.170000000000002"/>
    <n v="0"/>
    <x v="7"/>
    <s v="PANIFICADORA PREDIN"/>
    <s v="CARTÃO"/>
    <x v="0"/>
    <s v="HANNA LANCHO NA RUA"/>
  </r>
  <r>
    <x v="17"/>
    <x v="2"/>
    <x v="0"/>
    <x v="1"/>
    <n v="4.5"/>
    <n v="0"/>
    <x v="2"/>
    <s v="WILMA DE OLIVEIRA"/>
    <s v="CARTÃO"/>
    <x v="0"/>
    <s v="COMPRAS"/>
  </r>
  <r>
    <x v="17"/>
    <x v="2"/>
    <x v="0"/>
    <x v="0"/>
    <n v="8.25"/>
    <n v="0"/>
    <x v="7"/>
    <s v="PASTEL G"/>
    <s v="CARTÃO"/>
    <x v="0"/>
    <s v="PASTEL"/>
  </r>
  <r>
    <x v="17"/>
    <x v="2"/>
    <x v="0"/>
    <x v="0"/>
    <n v="20.5"/>
    <n v="0"/>
    <x v="7"/>
    <s v="SANDUICHE TIM"/>
    <s v="CARTÃO"/>
    <x v="0"/>
    <s v="SANDUICHE"/>
  </r>
  <r>
    <x v="17"/>
    <x v="2"/>
    <x v="0"/>
    <x v="1"/>
    <n v="5.99"/>
    <n v="0"/>
    <x v="2"/>
    <s v="MERCADO PREDIM"/>
    <s v="CARTÃO"/>
    <x v="0"/>
    <s v="COMPRAS"/>
  </r>
  <r>
    <x v="17"/>
    <x v="2"/>
    <x v="0"/>
    <x v="1"/>
    <n v="18.329999999999998"/>
    <n v="0"/>
    <x v="2"/>
    <s v="SUPER SHOP"/>
    <s v="CARTÃO"/>
    <x v="0"/>
    <s v="COMPRAS"/>
  </r>
  <r>
    <x v="18"/>
    <x v="2"/>
    <x v="0"/>
    <x v="0"/>
    <n v="12"/>
    <n v="0"/>
    <x v="12"/>
    <s v="RESTAURANTE SERVICO"/>
    <s v="CARTÃO"/>
    <x v="0"/>
    <s v="ALMOÇO"/>
  </r>
  <r>
    <x v="18"/>
    <x v="2"/>
    <x v="0"/>
    <x v="1"/>
    <n v="9.06"/>
    <n v="0"/>
    <x v="2"/>
    <s v="SUPER SHOP"/>
    <s v="CARTÃO"/>
    <x v="0"/>
    <s v="COMPRAS"/>
  </r>
  <r>
    <x v="18"/>
    <x v="2"/>
    <x v="0"/>
    <x v="1"/>
    <n v="13"/>
    <n v="0"/>
    <x v="5"/>
    <s v="CASA PET"/>
    <s v="CARTÃO"/>
    <x v="0"/>
    <s v="RAÇÃO"/>
  </r>
  <r>
    <x v="18"/>
    <x v="2"/>
    <x v="0"/>
    <x v="0"/>
    <n v="30"/>
    <n v="0"/>
    <x v="9"/>
    <s v="HANNA"/>
    <s v="SAQUE"/>
    <x v="0"/>
    <s v="DINHEIRO PARA PAGAR O GÊ"/>
  </r>
  <r>
    <x v="20"/>
    <x v="2"/>
    <x v="0"/>
    <x v="0"/>
    <n v="11.5"/>
    <n v="0"/>
    <x v="7"/>
    <s v="PASTEL ESQUINA"/>
    <s v="CARTÃO"/>
    <x v="0"/>
    <s v="COMPRA DE PASTEL"/>
  </r>
  <r>
    <x v="20"/>
    <x v="2"/>
    <x v="0"/>
    <x v="0"/>
    <n v="1.5"/>
    <n v="0"/>
    <x v="7"/>
    <s v="PASTEL ESQUINA"/>
    <s v="CARTÃO"/>
    <x v="0"/>
    <s v="REFRI"/>
  </r>
  <r>
    <x v="20"/>
    <x v="2"/>
    <x v="0"/>
    <x v="0"/>
    <n v="25"/>
    <n v="0"/>
    <x v="12"/>
    <s v="BARBEARIA CRUZEIRO"/>
    <s v="CARTÃO"/>
    <x v="0"/>
    <s v="POMADA PRA CABELO"/>
  </r>
  <r>
    <x v="19"/>
    <x v="2"/>
    <x v="0"/>
    <x v="0"/>
    <n v="25"/>
    <n v="0"/>
    <x v="9"/>
    <s v="VIVO"/>
    <s v="CARTÃO"/>
    <x v="0"/>
    <s v="CREDITO CELULAR"/>
  </r>
  <r>
    <x v="19"/>
    <x v="2"/>
    <x v="0"/>
    <x v="1"/>
    <n v="13.73"/>
    <n v="0"/>
    <x v="2"/>
    <s v="SUPER SHOP"/>
    <s v="CARTÃO"/>
    <x v="0"/>
    <s v="COMPRAS"/>
  </r>
  <r>
    <x v="22"/>
    <x v="2"/>
    <x v="0"/>
    <x v="1"/>
    <n v="11.5"/>
    <n v="0"/>
    <x v="2"/>
    <s v="MERCADO PREDIM"/>
    <s v="CARTÃO"/>
    <x v="0"/>
    <s v="COMPRAS"/>
  </r>
  <r>
    <x v="22"/>
    <x v="2"/>
    <x v="0"/>
    <x v="1"/>
    <n v="50"/>
    <n v="0"/>
    <x v="2"/>
    <s v="SUPERMECADO BOM SUCESSO"/>
    <s v="CARTÃO"/>
    <x v="0"/>
    <s v="COMPRAS"/>
  </r>
  <r>
    <x v="22"/>
    <x v="2"/>
    <x v="0"/>
    <x v="0"/>
    <n v="4"/>
    <n v="0"/>
    <x v="2"/>
    <s v="DISTRIBUIDORA PREDIM"/>
    <s v="CARTÃO"/>
    <x v="0"/>
    <s v="REFRI"/>
  </r>
  <r>
    <x v="22"/>
    <x v="2"/>
    <x v="0"/>
    <x v="0"/>
    <n v="100"/>
    <n v="0"/>
    <x v="9"/>
    <s v="HANNA"/>
    <s v="SAQUE"/>
    <x v="0"/>
    <s v="DINHEIRO PARA PAGAR O GÊ"/>
  </r>
  <r>
    <x v="30"/>
    <x v="2"/>
    <x v="0"/>
    <x v="1"/>
    <n v="4.5"/>
    <n v="0"/>
    <x v="2"/>
    <s v="DISTRIBUIDORA PREDIM"/>
    <s v="CARTÃO"/>
    <x v="0"/>
    <s v="REFRI"/>
  </r>
  <r>
    <x v="30"/>
    <x v="2"/>
    <x v="0"/>
    <x v="0"/>
    <n v="19.45"/>
    <n v="0"/>
    <x v="7"/>
    <s v="SORVETERIA PREDIM"/>
    <s v="CARTÃO"/>
    <x v="0"/>
    <s v="HANNA SAIU COM AFILHADA"/>
  </r>
  <r>
    <x v="30"/>
    <x v="2"/>
    <x v="0"/>
    <x v="1"/>
    <n v="10"/>
    <n v="0"/>
    <x v="6"/>
    <s v="POSTO CRUZEIRO"/>
    <s v="CARTÃO"/>
    <x v="0"/>
    <s v="COMBUSTIVEL"/>
  </r>
  <r>
    <x v="30"/>
    <x v="2"/>
    <x v="0"/>
    <x v="0"/>
    <n v="13"/>
    <n v="0"/>
    <x v="7"/>
    <s v="PAMONHARIA PURO SABOR"/>
    <s v="CARTÃO"/>
    <x v="0"/>
    <s v="PAMONHA"/>
  </r>
  <r>
    <x v="23"/>
    <x v="2"/>
    <x v="0"/>
    <x v="0"/>
    <n v="12.25"/>
    <n v="0"/>
    <x v="7"/>
    <s v="PASTEL G"/>
    <s v="CARTÃO"/>
    <x v="0"/>
    <s v="PASTEL"/>
  </r>
  <r>
    <x v="30"/>
    <x v="2"/>
    <x v="0"/>
    <x v="0"/>
    <n v="8.25"/>
    <n v="0"/>
    <x v="7"/>
    <s v="PASTEL G"/>
    <s v="CARTÃO"/>
    <x v="0"/>
    <s v="PASTEL"/>
  </r>
  <r>
    <x v="24"/>
    <x v="2"/>
    <x v="0"/>
    <x v="0"/>
    <n v="14"/>
    <n v="0"/>
    <x v="7"/>
    <s v="PAMONHARIA PURO SABOR"/>
    <s v="CARTÃO"/>
    <x v="0"/>
    <s v="PAMONHA"/>
  </r>
  <r>
    <x v="24"/>
    <x v="2"/>
    <x v="0"/>
    <x v="0"/>
    <n v="29.24"/>
    <n v="0"/>
    <x v="7"/>
    <s v="JAPA GYN"/>
    <s v="CARTÃO"/>
    <x v="0"/>
    <s v="SUSHI"/>
  </r>
  <r>
    <x v="24"/>
    <x v="2"/>
    <x v="0"/>
    <x v="0"/>
    <n v="16.78"/>
    <n v="0"/>
    <x v="7"/>
    <s v="JAPA GYN"/>
    <s v="CARTÃO"/>
    <x v="0"/>
    <s v="SUSHI"/>
  </r>
  <r>
    <x v="24"/>
    <x v="2"/>
    <x v="0"/>
    <x v="0"/>
    <n v="8.5"/>
    <n v="0"/>
    <x v="7"/>
    <s v="PASTEL G"/>
    <s v="CARTÃO"/>
    <x v="0"/>
    <s v="PASTEL"/>
  </r>
  <r>
    <x v="30"/>
    <x v="2"/>
    <x v="0"/>
    <x v="0"/>
    <n v="14"/>
    <n v="0"/>
    <x v="7"/>
    <s v="PAMONHARIA PURO SABOR"/>
    <s v="CARTÃO"/>
    <x v="0"/>
    <s v="PAMONHA"/>
  </r>
  <r>
    <x v="23"/>
    <x v="2"/>
    <x v="0"/>
    <x v="0"/>
    <n v="50"/>
    <n v="0"/>
    <x v="9"/>
    <s v="HANNA"/>
    <s v="SAQUE"/>
    <x v="0"/>
    <m/>
  </r>
  <r>
    <x v="24"/>
    <x v="2"/>
    <x v="0"/>
    <x v="0"/>
    <n v="200"/>
    <n v="0"/>
    <x v="9"/>
    <s v="HANNA"/>
    <s v="SAQUE"/>
    <x v="0"/>
    <s v="PAGAR EXAME AUTO ESCOLA"/>
  </r>
  <r>
    <x v="25"/>
    <x v="2"/>
    <x v="0"/>
    <x v="0"/>
    <n v="10"/>
    <n v="0"/>
    <x v="12"/>
    <s v="WELLINGTON"/>
    <s v="SAQUE"/>
    <x v="0"/>
    <s v="ALMOÇO"/>
  </r>
  <r>
    <x v="25"/>
    <x v="2"/>
    <x v="0"/>
    <x v="1"/>
    <n v="16.440000000000001"/>
    <n v="0"/>
    <x v="2"/>
    <s v="ASSAI"/>
    <s v="CARTÃO"/>
    <x v="0"/>
    <s v="COMPRAS"/>
  </r>
  <r>
    <x v="1"/>
    <x v="3"/>
    <x v="0"/>
    <x v="1"/>
    <n v="0"/>
    <n v="431.2"/>
    <x v="1"/>
    <s v="WELLINGTON"/>
    <s v="TICKET"/>
    <x v="1"/>
    <s v="TICKET"/>
  </r>
  <r>
    <x v="1"/>
    <x v="3"/>
    <x v="0"/>
    <x v="0"/>
    <n v="1.04"/>
    <n v="0"/>
    <x v="8"/>
    <s v="ITAU"/>
    <s v="CARTÃO"/>
    <x v="0"/>
    <s v="JUROS"/>
  </r>
  <r>
    <x v="1"/>
    <x v="3"/>
    <x v="0"/>
    <x v="1"/>
    <n v="60"/>
    <n v="0"/>
    <x v="6"/>
    <s v="POSTO COUTO"/>
    <s v="CARTÃO"/>
    <x v="0"/>
    <s v="COMBUSTIVEL"/>
  </r>
  <r>
    <x v="1"/>
    <x v="3"/>
    <x v="0"/>
    <x v="0"/>
    <n v="15.5"/>
    <n v="0"/>
    <x v="12"/>
    <s v="RESTAURANTE SERVICO"/>
    <s v="CARTÃO"/>
    <x v="0"/>
    <s v="ALMOÇO"/>
  </r>
  <r>
    <x v="1"/>
    <x v="3"/>
    <x v="0"/>
    <x v="0"/>
    <n v="6.93"/>
    <n v="0"/>
    <x v="8"/>
    <s v="ITAU"/>
    <s v="CARTÃO"/>
    <x v="0"/>
    <s v="JUROS"/>
  </r>
  <r>
    <x v="0"/>
    <x v="3"/>
    <x v="0"/>
    <x v="1"/>
    <n v="41.78"/>
    <n v="0"/>
    <x v="2"/>
    <s v="SUPER SHOP"/>
    <s v="TICKET"/>
    <x v="0"/>
    <s v="COMPRAS"/>
  </r>
  <r>
    <x v="0"/>
    <x v="3"/>
    <x v="0"/>
    <x v="0"/>
    <n v="25"/>
    <n v="0"/>
    <x v="9"/>
    <s v="VIVO"/>
    <s v="CARTÃO"/>
    <x v="0"/>
    <s v="CREDITO CELULAR"/>
  </r>
  <r>
    <x v="0"/>
    <x v="3"/>
    <x v="0"/>
    <x v="0"/>
    <n v="10"/>
    <n v="0"/>
    <x v="12"/>
    <s v="RESTAURANTE SERVICO"/>
    <s v="CARTÃO"/>
    <x v="0"/>
    <s v="ALMOÇO"/>
  </r>
  <r>
    <x v="29"/>
    <x v="3"/>
    <x v="0"/>
    <x v="1"/>
    <n v="4.5999999999999996"/>
    <n v="0"/>
    <x v="2"/>
    <s v="SUPER SHOP"/>
    <s v="CARTÃO"/>
    <x v="0"/>
    <s v="COMPRAS"/>
  </r>
  <r>
    <x v="4"/>
    <x v="3"/>
    <x v="0"/>
    <x v="1"/>
    <n v="9.0299999999999994"/>
    <n v="0"/>
    <x v="2"/>
    <s v="SUPER SHOP"/>
    <s v="TICKET"/>
    <x v="0"/>
    <s v="COMPRAS"/>
  </r>
  <r>
    <x v="5"/>
    <x v="3"/>
    <x v="0"/>
    <x v="1"/>
    <n v="0"/>
    <n v="5624.33"/>
    <x v="8"/>
    <s v="WELLINGTON"/>
    <s v="DINHEIRO"/>
    <x v="1"/>
    <s v="SALARIO MARCO"/>
  </r>
  <r>
    <x v="5"/>
    <x v="3"/>
    <x v="0"/>
    <x v="0"/>
    <n v="400"/>
    <n v="0"/>
    <x v="9"/>
    <s v="HANNA"/>
    <s v="TRANSFERENCIA"/>
    <x v="0"/>
    <s v="COMPRAR REMEDIO E ALIMENTO"/>
  </r>
  <r>
    <x v="5"/>
    <x v="3"/>
    <x v="0"/>
    <x v="0"/>
    <n v="30"/>
    <n v="0"/>
    <x v="12"/>
    <s v="OI CELULAR"/>
    <s v="CARTÃO"/>
    <x v="0"/>
    <s v="CREDITO CELULAR"/>
  </r>
  <r>
    <x v="5"/>
    <x v="3"/>
    <x v="0"/>
    <x v="1"/>
    <n v="146.4"/>
    <n v="0"/>
    <x v="16"/>
    <s v="ESTACIO DE SÁ"/>
    <s v="CARTÃO"/>
    <x v="0"/>
    <s v="INSCRIÇÃO POS GRADUAÇÃO"/>
  </r>
  <r>
    <x v="6"/>
    <x v="3"/>
    <x v="0"/>
    <x v="0"/>
    <n v="15"/>
    <n v="0"/>
    <x v="9"/>
    <s v="VIVO"/>
    <s v="CARTÃO"/>
    <x v="0"/>
    <s v="CREDITO CELULAR"/>
  </r>
  <r>
    <x v="6"/>
    <x v="3"/>
    <x v="0"/>
    <x v="0"/>
    <n v="300"/>
    <n v="0"/>
    <x v="9"/>
    <s v="HANNA"/>
    <s v="TRANSFERENCIA"/>
    <x v="0"/>
    <m/>
  </r>
  <r>
    <x v="6"/>
    <x v="3"/>
    <x v="0"/>
    <x v="0"/>
    <n v="50"/>
    <n v="0"/>
    <x v="9"/>
    <s v="HANNA"/>
    <s v="TRANSFERENCIA"/>
    <x v="0"/>
    <s v="PREMIAÇÃO QUE A HANNA PAGOU"/>
  </r>
  <r>
    <x v="6"/>
    <x v="3"/>
    <x v="0"/>
    <x v="0"/>
    <n v="150"/>
    <n v="0"/>
    <x v="9"/>
    <s v="HANNA"/>
    <s v="SAQUE"/>
    <x v="0"/>
    <m/>
  </r>
  <r>
    <x v="6"/>
    <x v="3"/>
    <x v="0"/>
    <x v="1"/>
    <n v="100"/>
    <n v="0"/>
    <x v="6"/>
    <s v="POSTO VILA"/>
    <s v="CARTÃO"/>
    <x v="0"/>
    <s v="COMBUSTIVEL"/>
  </r>
  <r>
    <x v="7"/>
    <x v="3"/>
    <x v="0"/>
    <x v="0"/>
    <n v="15"/>
    <n v="0"/>
    <x v="9"/>
    <s v="VIVO"/>
    <s v="CARTÃO"/>
    <x v="0"/>
    <s v="CREDITO CELULAR"/>
  </r>
  <r>
    <x v="7"/>
    <x v="3"/>
    <x v="0"/>
    <x v="0"/>
    <n v="250"/>
    <n v="0"/>
    <x v="9"/>
    <s v="HANNA"/>
    <s v="TRANSFERENCIA"/>
    <x v="0"/>
    <m/>
  </r>
  <r>
    <x v="7"/>
    <x v="3"/>
    <x v="0"/>
    <x v="0"/>
    <n v="29.9"/>
    <n v="0"/>
    <x v="17"/>
    <s v="WELLINGTON"/>
    <s v="CARTÃO"/>
    <x v="0"/>
    <s v="VERIFICAR O QUE É"/>
  </r>
  <r>
    <x v="7"/>
    <x v="3"/>
    <x v="0"/>
    <x v="0"/>
    <n v="19"/>
    <n v="0"/>
    <x v="12"/>
    <s v="RESTAURANTE SERVICO"/>
    <s v="CARTÃO"/>
    <x v="0"/>
    <s v="ALMOÇO"/>
  </r>
  <r>
    <x v="7"/>
    <x v="3"/>
    <x v="0"/>
    <x v="0"/>
    <n v="220"/>
    <n v="0"/>
    <x v="4"/>
    <s v="WELLINGTON"/>
    <s v="SAQUE"/>
    <x v="0"/>
    <s v="PAGAR DESPESAS"/>
  </r>
  <r>
    <x v="7"/>
    <x v="3"/>
    <x v="0"/>
    <x v="0"/>
    <n v="0"/>
    <n v="220"/>
    <x v="4"/>
    <s v="WELLINGTON"/>
    <s v="DINHEIRO"/>
    <x v="1"/>
    <m/>
  </r>
  <r>
    <x v="7"/>
    <x v="3"/>
    <x v="0"/>
    <x v="1"/>
    <n v="120"/>
    <n v="0"/>
    <x v="12"/>
    <s v="ERICA"/>
    <s v="DINHEIRO"/>
    <x v="0"/>
    <s v="CARTÃO DE CREDITO"/>
  </r>
  <r>
    <x v="7"/>
    <x v="3"/>
    <x v="0"/>
    <x v="0"/>
    <n v="20"/>
    <n v="0"/>
    <x v="9"/>
    <s v="HANNA"/>
    <s v="DINHEIRO"/>
    <x v="0"/>
    <s v="COMPRAS LANCHE"/>
  </r>
  <r>
    <x v="7"/>
    <x v="3"/>
    <x v="0"/>
    <x v="0"/>
    <n v="30"/>
    <n v="0"/>
    <x v="12"/>
    <s v="EFIGENIA"/>
    <s v="DINHEIRO"/>
    <x v="0"/>
    <s v="ALUGUEL DO NOTEBOOK"/>
  </r>
  <r>
    <x v="7"/>
    <x v="3"/>
    <x v="0"/>
    <x v="0"/>
    <n v="30"/>
    <n v="0"/>
    <x v="4"/>
    <s v="WELLINGTON"/>
    <s v="SAQUE"/>
    <x v="0"/>
    <s v="PAGAR DESPESAS"/>
  </r>
  <r>
    <x v="7"/>
    <x v="3"/>
    <x v="0"/>
    <x v="0"/>
    <n v="0"/>
    <n v="30"/>
    <x v="4"/>
    <s v="WELLINGTON"/>
    <s v="DINHEIRO"/>
    <x v="1"/>
    <s v="PAGAR DESPESAS"/>
  </r>
  <r>
    <x v="7"/>
    <x v="3"/>
    <x v="0"/>
    <x v="0"/>
    <n v="10"/>
    <n v="0"/>
    <x v="7"/>
    <s v="SERVIÇO"/>
    <s v="DINHEIRO"/>
    <x v="0"/>
    <s v="NIVER SERVIÇO"/>
  </r>
  <r>
    <x v="7"/>
    <x v="3"/>
    <x v="0"/>
    <x v="0"/>
    <n v="20"/>
    <n v="0"/>
    <x v="9"/>
    <s v="HANNA"/>
    <s v="DINHEIRO"/>
    <x v="0"/>
    <s v="DESPESAS"/>
  </r>
  <r>
    <x v="8"/>
    <x v="3"/>
    <x v="0"/>
    <x v="1"/>
    <n v="950"/>
    <n v="0"/>
    <x v="10"/>
    <s v="ALUGUEL"/>
    <s v="CARTÃO"/>
    <x v="0"/>
    <s v="ALUGUEL MÊS MARÇO"/>
  </r>
  <r>
    <x v="8"/>
    <x v="3"/>
    <x v="0"/>
    <x v="1"/>
    <n v="99.17"/>
    <n v="0"/>
    <x v="10"/>
    <s v="OI INTERNET"/>
    <s v="CARTÃO"/>
    <x v="0"/>
    <s v="INTERNET"/>
  </r>
  <r>
    <x v="7"/>
    <x v="3"/>
    <x v="0"/>
    <x v="1"/>
    <n v="88.9"/>
    <n v="0"/>
    <x v="10"/>
    <s v="SANEAGO"/>
    <s v="CARTÃO"/>
    <x v="0"/>
    <s v="AGUA"/>
  </r>
  <r>
    <x v="7"/>
    <x v="3"/>
    <x v="0"/>
    <x v="1"/>
    <n v="88.97"/>
    <n v="0"/>
    <x v="10"/>
    <s v="CELG"/>
    <s v="CARTÃO"/>
    <x v="0"/>
    <s v="ENERGIA"/>
  </r>
  <r>
    <x v="7"/>
    <x v="3"/>
    <x v="0"/>
    <x v="1"/>
    <n v="105.49"/>
    <n v="0"/>
    <x v="13"/>
    <s v="SOLIDY"/>
    <s v="CARTÃO"/>
    <x v="0"/>
    <s v="SEGURO CARRO"/>
  </r>
  <r>
    <x v="2"/>
    <x v="3"/>
    <x v="0"/>
    <x v="1"/>
    <n v="80"/>
    <n v="0"/>
    <x v="11"/>
    <s v="STARK ACADEMIA"/>
    <s v="CARTÃO"/>
    <x v="3"/>
    <s v="MUAY THAI"/>
  </r>
  <r>
    <x v="7"/>
    <x v="3"/>
    <x v="0"/>
    <x v="1"/>
    <n v="210"/>
    <n v="0"/>
    <x v="13"/>
    <s v="SETE CAPITAL"/>
    <s v="CARTÃO"/>
    <x v="0"/>
    <s v="ACESSORIA DE DIVIDA"/>
  </r>
  <r>
    <x v="8"/>
    <x v="3"/>
    <x v="0"/>
    <x v="1"/>
    <n v="29"/>
    <n v="0"/>
    <x v="5"/>
    <s v="CASA PET"/>
    <s v="CARTÃO"/>
    <x v="0"/>
    <s v="RAÇÃO"/>
  </r>
  <r>
    <x v="9"/>
    <x v="3"/>
    <x v="0"/>
    <x v="1"/>
    <n v="5.49"/>
    <n v="0"/>
    <x v="2"/>
    <s v="HARADA"/>
    <s v="TICKET"/>
    <x v="0"/>
    <s v="COMPRAS"/>
  </r>
  <r>
    <x v="9"/>
    <x v="3"/>
    <x v="0"/>
    <x v="0"/>
    <n v="20"/>
    <n v="0"/>
    <x v="12"/>
    <s v="SUPERDIGITAL"/>
    <s v="TRANSFERENCIA"/>
    <x v="0"/>
    <s v="CARTÃO PRE PAGO"/>
  </r>
  <r>
    <x v="9"/>
    <x v="3"/>
    <x v="0"/>
    <x v="0"/>
    <n v="150"/>
    <n v="0"/>
    <x v="4"/>
    <s v="WELLINGTON"/>
    <s v="SAQUE"/>
    <x v="0"/>
    <s v="PAGAR CONTAS"/>
  </r>
  <r>
    <x v="9"/>
    <x v="3"/>
    <x v="0"/>
    <x v="0"/>
    <n v="0"/>
    <n v="150"/>
    <x v="4"/>
    <s v="WELLINGTON"/>
    <s v="DINHEIRO"/>
    <x v="1"/>
    <s v="SAQUE DE DINHERO"/>
  </r>
  <r>
    <x v="9"/>
    <x v="3"/>
    <x v="0"/>
    <x v="1"/>
    <n v="75"/>
    <n v="0"/>
    <x v="14"/>
    <s v="REALCE ODONTO"/>
    <s v="DINHEIRO"/>
    <x v="0"/>
    <s v="MANUTENÇÃO APARELHO"/>
  </r>
  <r>
    <x v="9"/>
    <x v="3"/>
    <x v="0"/>
    <x v="1"/>
    <n v="50"/>
    <n v="0"/>
    <x v="11"/>
    <s v="BARBEARIA CRUZERIO"/>
    <s v="DINHEIRO"/>
    <x v="0"/>
    <s v="CORTE CABELO"/>
  </r>
  <r>
    <x v="9"/>
    <x v="3"/>
    <x v="0"/>
    <x v="0"/>
    <n v="5"/>
    <n v="0"/>
    <x v="12"/>
    <s v="ADRIENE"/>
    <s v="DINHEIRO"/>
    <x v="0"/>
    <s v="PAGO EMPRESTIMO"/>
  </r>
  <r>
    <x v="9"/>
    <x v="3"/>
    <x v="0"/>
    <x v="0"/>
    <n v="25"/>
    <n v="0"/>
    <x v="9"/>
    <s v="VIVO"/>
    <s v="CARTÃO"/>
    <x v="0"/>
    <s v="CREDITO CELULAR"/>
  </r>
  <r>
    <x v="9"/>
    <x v="3"/>
    <x v="0"/>
    <x v="0"/>
    <n v="100"/>
    <n v="0"/>
    <x v="0"/>
    <s v="DROGA AMIGO"/>
    <s v="TRANSFERENCIA"/>
    <x v="0"/>
    <s v="COMPRA RIVOTRIL"/>
  </r>
  <r>
    <x v="9"/>
    <x v="3"/>
    <x v="0"/>
    <x v="0"/>
    <n v="100"/>
    <n v="0"/>
    <x v="9"/>
    <s v="HANNA"/>
    <s v="SAQUE"/>
    <x v="0"/>
    <s v="PAGAR DIVIDA"/>
  </r>
  <r>
    <x v="9"/>
    <x v="3"/>
    <x v="0"/>
    <x v="0"/>
    <n v="150"/>
    <n v="0"/>
    <x v="9"/>
    <s v="HANNA"/>
    <s v="SAQUE"/>
    <x v="0"/>
    <s v="ARRUMAR CABELO"/>
  </r>
  <r>
    <x v="9"/>
    <x v="3"/>
    <x v="0"/>
    <x v="0"/>
    <n v="70"/>
    <n v="0"/>
    <x v="9"/>
    <s v="HANNA"/>
    <s v="DINHEIRO"/>
    <x v="0"/>
    <s v="PRA HANNA"/>
  </r>
  <r>
    <x v="10"/>
    <x v="3"/>
    <x v="0"/>
    <x v="0"/>
    <n v="119.25"/>
    <n v="0"/>
    <x v="12"/>
    <s v="PAULO"/>
    <s v="CARTÃO"/>
    <x v="0"/>
    <s v="PAGUEI BOLETO PRO PAULO E ELE ME PASSOU O DIN"/>
  </r>
  <r>
    <x v="10"/>
    <x v="3"/>
    <x v="0"/>
    <x v="0"/>
    <n v="0"/>
    <n v="120"/>
    <x v="4"/>
    <s v="WELLINGTON"/>
    <s v="DINHEIRO"/>
    <x v="1"/>
    <s v="PAULO ME PAGOU REFERENTE AO BOLETO"/>
  </r>
  <r>
    <x v="10"/>
    <x v="3"/>
    <x v="0"/>
    <x v="0"/>
    <n v="350"/>
    <n v="0"/>
    <x v="9"/>
    <s v="HANNA"/>
    <s v="SAQUE"/>
    <x v="0"/>
    <s v="PAGAR DIVIDA"/>
  </r>
  <r>
    <x v="2"/>
    <x v="1"/>
    <x v="1"/>
    <x v="2"/>
    <m/>
    <m/>
    <x v="3"/>
    <m/>
    <m/>
    <x v="2"/>
    <m/>
  </r>
  <r>
    <x v="10"/>
    <x v="3"/>
    <x v="0"/>
    <x v="0"/>
    <n v="100"/>
    <n v="0"/>
    <x v="9"/>
    <s v="HANNA"/>
    <s v="DINHEIRO"/>
    <x v="0"/>
    <s v="PAGAR DIVIDA"/>
  </r>
  <r>
    <x v="11"/>
    <x v="3"/>
    <x v="0"/>
    <x v="1"/>
    <n v="10"/>
    <n v="0"/>
    <x v="5"/>
    <s v="AGRO MARIANA"/>
    <s v="CARTÃO"/>
    <x v="0"/>
    <s v="RAÇÃO"/>
  </r>
  <r>
    <x v="11"/>
    <x v="3"/>
    <x v="0"/>
    <x v="1"/>
    <n v="44.79"/>
    <n v="0"/>
    <x v="2"/>
    <s v="HARADA"/>
    <s v="TICKET"/>
    <x v="0"/>
    <s v="COMPRAS"/>
  </r>
  <r>
    <x v="11"/>
    <x v="3"/>
    <x v="0"/>
    <x v="1"/>
    <n v="19.98"/>
    <n v="0"/>
    <x v="2"/>
    <s v="HARADA"/>
    <s v="TICKET"/>
    <x v="0"/>
    <s v="COMPRAS"/>
  </r>
  <r>
    <x v="12"/>
    <x v="3"/>
    <x v="0"/>
    <x v="0"/>
    <n v="100"/>
    <n v="0"/>
    <x v="9"/>
    <s v="HANNA"/>
    <s v="SAQUE"/>
    <x v="0"/>
    <s v="DESPESAS"/>
  </r>
  <r>
    <x v="12"/>
    <x v="3"/>
    <x v="0"/>
    <x v="1"/>
    <n v="18.95"/>
    <n v="0"/>
    <x v="2"/>
    <s v="COUTO"/>
    <s v="CARTÃO"/>
    <x v="0"/>
    <s v="COMPRAS"/>
  </r>
  <r>
    <x v="13"/>
    <x v="3"/>
    <x v="0"/>
    <x v="0"/>
    <n v="80"/>
    <n v="0"/>
    <x v="9"/>
    <s v="HANNA"/>
    <s v="SAQUE"/>
    <x v="0"/>
    <s v="DESPESAS"/>
  </r>
  <r>
    <x v="13"/>
    <x v="3"/>
    <x v="0"/>
    <x v="0"/>
    <n v="26.2"/>
    <n v="0"/>
    <x v="7"/>
    <s v="POINT DO AÇAI"/>
    <s v="CARTÃO"/>
    <x v="0"/>
    <s v="COMPRAS"/>
  </r>
  <r>
    <x v="13"/>
    <x v="3"/>
    <x v="0"/>
    <x v="0"/>
    <n v="13"/>
    <n v="0"/>
    <x v="12"/>
    <s v="RESTAURANTE SERVICO"/>
    <s v="CARTÃO"/>
    <x v="0"/>
    <s v="ALMOÇO"/>
  </r>
  <r>
    <x v="14"/>
    <x v="3"/>
    <x v="0"/>
    <x v="0"/>
    <n v="350"/>
    <n v="0"/>
    <x v="9"/>
    <s v="HANNA"/>
    <s v="SAQUE"/>
    <x v="0"/>
    <s v="DESPESA COM ALUGUEL E COMIDA"/>
  </r>
  <r>
    <x v="14"/>
    <x v="3"/>
    <x v="0"/>
    <x v="1"/>
    <n v="10"/>
    <n v="0"/>
    <x v="7"/>
    <s v="PANIFICADORA VERA CRUZ"/>
    <s v="CARTÃO"/>
    <x v="0"/>
    <s v="PAO"/>
  </r>
  <r>
    <x v="15"/>
    <x v="3"/>
    <x v="0"/>
    <x v="0"/>
    <n v="100"/>
    <n v="0"/>
    <x v="9"/>
    <s v="HANNA"/>
    <s v="SAQUE"/>
    <x v="0"/>
    <s v="DESMONTAR MOVEIS"/>
  </r>
  <r>
    <x v="15"/>
    <x v="3"/>
    <x v="0"/>
    <x v="0"/>
    <n v="11.7"/>
    <n v="0"/>
    <x v="7"/>
    <s v="POINT DO AÇAI"/>
    <s v="CARTÃO"/>
    <x v="0"/>
    <s v="SAIDA"/>
  </r>
  <r>
    <x v="16"/>
    <x v="3"/>
    <x v="0"/>
    <x v="1"/>
    <n v="10.5"/>
    <n v="0"/>
    <x v="2"/>
    <s v="PANIFICADORA VERA CRUZ"/>
    <s v="CARTÃO"/>
    <x v="0"/>
    <s v="LANCHE"/>
  </r>
  <r>
    <x v="16"/>
    <x v="3"/>
    <x v="0"/>
    <x v="1"/>
    <n v="11.35"/>
    <n v="0"/>
    <x v="2"/>
    <s v="MERCADO SOL E MAR"/>
    <s v="CARTÃO"/>
    <x v="0"/>
    <s v="COMPRAS"/>
  </r>
  <r>
    <x v="16"/>
    <x v="3"/>
    <x v="0"/>
    <x v="1"/>
    <n v="6"/>
    <n v="0"/>
    <x v="5"/>
    <s v="AGRO MARIANA"/>
    <s v="CARTÃO"/>
    <x v="0"/>
    <s v="ANTI CARRAPATO"/>
  </r>
  <r>
    <x v="16"/>
    <x v="3"/>
    <x v="0"/>
    <x v="1"/>
    <n v="2.69"/>
    <n v="0"/>
    <x v="2"/>
    <s v="HARADA"/>
    <s v="CARTÃO"/>
    <x v="0"/>
    <s v="COMPRAS"/>
  </r>
  <r>
    <x v="16"/>
    <x v="3"/>
    <x v="0"/>
    <x v="1"/>
    <n v="50"/>
    <n v="0"/>
    <x v="6"/>
    <s v="POSTO VERA CRUZ"/>
    <s v="CARTÃO"/>
    <x v="0"/>
    <s v="COMBUSTIVEL"/>
  </r>
  <r>
    <x v="16"/>
    <x v="3"/>
    <x v="0"/>
    <x v="0"/>
    <n v="300"/>
    <n v="0"/>
    <x v="9"/>
    <s v="HANNA"/>
    <s v="TRANSFERENCIA"/>
    <x v="0"/>
    <s v="DINHERO PARA MUDANÇA"/>
  </r>
  <r>
    <x v="16"/>
    <x v="3"/>
    <x v="0"/>
    <x v="1"/>
    <n v="298.85000000000002"/>
    <n v="0"/>
    <x v="4"/>
    <s v="WELLINGTON"/>
    <s v="TICKET"/>
    <x v="0"/>
    <s v="RETIRADO VALOR DO TICKET"/>
  </r>
  <r>
    <x v="16"/>
    <x v="3"/>
    <x v="0"/>
    <x v="0"/>
    <n v="0"/>
    <n v="260"/>
    <x v="8"/>
    <s v="WELLINGTON"/>
    <s v="DINHEIRO"/>
    <x v="1"/>
    <s v="VALOR DA RETIRADA DO TICKET. 38,85 DE JUROS(13%)"/>
  </r>
  <r>
    <x v="16"/>
    <x v="3"/>
    <x v="0"/>
    <x v="1"/>
    <n v="11.28"/>
    <n v="0"/>
    <x v="2"/>
    <s v="HARADA"/>
    <s v="TICKET"/>
    <x v="0"/>
    <s v="COMPRAS"/>
  </r>
  <r>
    <x v="17"/>
    <x v="3"/>
    <x v="0"/>
    <x v="0"/>
    <n v="16.5"/>
    <n v="0"/>
    <x v="7"/>
    <s v="POINT DO AÇAI"/>
    <s v="CARTÃO"/>
    <x v="0"/>
    <s v="AÇAI"/>
  </r>
  <r>
    <x v="17"/>
    <x v="3"/>
    <x v="0"/>
    <x v="1"/>
    <n v="13.72"/>
    <n v="0"/>
    <x v="2"/>
    <s v="COUTO"/>
    <s v="CARTÃO"/>
    <x v="0"/>
    <s v="COMPRAS"/>
  </r>
  <r>
    <x v="17"/>
    <x v="3"/>
    <x v="0"/>
    <x v="1"/>
    <n v="3.99"/>
    <n v="0"/>
    <x v="2"/>
    <s v="BARATAO"/>
    <s v="CARTÃO"/>
    <x v="0"/>
    <s v="COMPRAS"/>
  </r>
  <r>
    <x v="21"/>
    <x v="3"/>
    <x v="0"/>
    <x v="0"/>
    <n v="240"/>
    <n v="0"/>
    <x v="9"/>
    <s v="HANNA"/>
    <s v="TRANSFERENCIA"/>
    <x v="0"/>
    <s v="MUDANÇA"/>
  </r>
  <r>
    <x v="21"/>
    <x v="3"/>
    <x v="0"/>
    <x v="0"/>
    <n v="9.9"/>
    <n v="0"/>
    <x v="7"/>
    <s v="CACAU SHOW"/>
    <s v="CARTÃO"/>
    <x v="0"/>
    <s v="CHOCOLATE"/>
  </r>
  <r>
    <x v="20"/>
    <x v="3"/>
    <x v="0"/>
    <x v="0"/>
    <n v="100"/>
    <n v="0"/>
    <x v="9"/>
    <s v="HANNA"/>
    <s v="TRANSFERENCIA"/>
    <x v="0"/>
    <s v="MUDANÇA"/>
  </r>
  <r>
    <x v="20"/>
    <x v="3"/>
    <x v="0"/>
    <x v="1"/>
    <n v="8.15"/>
    <n v="0"/>
    <x v="2"/>
    <s v="HARADA"/>
    <s v="CARTÃO"/>
    <x v="0"/>
    <s v="COMPRAS"/>
  </r>
  <r>
    <x v="20"/>
    <x v="3"/>
    <x v="0"/>
    <x v="1"/>
    <n v="7.78"/>
    <n v="0"/>
    <x v="2"/>
    <s v="SUPER BARATAO"/>
    <s v="CARTÃO"/>
    <x v="0"/>
    <s v="COMPRAS"/>
  </r>
  <r>
    <x v="19"/>
    <x v="3"/>
    <x v="0"/>
    <x v="1"/>
    <n v="5"/>
    <n v="0"/>
    <x v="2"/>
    <s v="SUPER SOL E MAR"/>
    <s v="CARTÃO"/>
    <x v="0"/>
    <s v="COMPRAS"/>
  </r>
  <r>
    <x v="19"/>
    <x v="3"/>
    <x v="0"/>
    <x v="0"/>
    <n v="12"/>
    <n v="0"/>
    <x v="12"/>
    <s v="RESTAURANTE SERVICO"/>
    <s v="CARTÃO"/>
    <x v="0"/>
    <s v="ALMOÇO"/>
  </r>
  <r>
    <x v="22"/>
    <x v="3"/>
    <x v="0"/>
    <x v="1"/>
    <n v="4.99"/>
    <n v="0"/>
    <x v="2"/>
    <s v="SUPER BARATAO"/>
    <s v="CARTÃO"/>
    <x v="0"/>
    <s v="COMPRAS"/>
  </r>
  <r>
    <x v="30"/>
    <x v="3"/>
    <x v="0"/>
    <x v="1"/>
    <n v="60"/>
    <n v="0"/>
    <x v="6"/>
    <s v="POSTO VERA CRUZ"/>
    <s v="CARTÃO"/>
    <x v="0"/>
    <s v="COMBUSTIVEL"/>
  </r>
  <r>
    <x v="30"/>
    <x v="3"/>
    <x v="0"/>
    <x v="0"/>
    <n v="50"/>
    <n v="0"/>
    <x v="9"/>
    <s v="HANNA"/>
    <s v="TRANSFERENCIA"/>
    <x v="0"/>
    <s v="GASTOS"/>
  </r>
  <r>
    <x v="30"/>
    <x v="3"/>
    <x v="0"/>
    <x v="1"/>
    <n v="5"/>
    <n v="0"/>
    <x v="2"/>
    <s v="SUPER SOL E MAR"/>
    <s v="CARTÃO"/>
    <x v="0"/>
    <s v="COMPRAS"/>
  </r>
  <r>
    <x v="23"/>
    <x v="3"/>
    <x v="0"/>
    <x v="1"/>
    <n v="6"/>
    <n v="0"/>
    <x v="2"/>
    <s v="DISTR VERA CRUZ"/>
    <s v="CARTÃO"/>
    <x v="0"/>
    <s v="REFRIGERANTE"/>
  </r>
  <r>
    <x v="23"/>
    <x v="3"/>
    <x v="0"/>
    <x v="0"/>
    <n v="20"/>
    <n v="0"/>
    <x v="12"/>
    <s v="IGREJA CRISTO VIVE"/>
    <s v="DINHEIRO"/>
    <x v="0"/>
    <s v="COMPRA DE MARMITAS"/>
  </r>
  <r>
    <x v="24"/>
    <x v="3"/>
    <x v="0"/>
    <x v="0"/>
    <n v="8.4600000000000009"/>
    <n v="0"/>
    <x v="7"/>
    <s v="PANIFICADORA VERA CRUZ"/>
    <s v="CARTÃO"/>
    <x v="0"/>
    <s v="QUITANDAS"/>
  </r>
  <r>
    <x v="25"/>
    <x v="3"/>
    <x v="0"/>
    <x v="0"/>
    <n v="100"/>
    <n v="0"/>
    <x v="9"/>
    <s v="HANNA"/>
    <s v="TRANSFERENCIA"/>
    <x v="0"/>
    <s v="COMPRA DE REMEDIOS"/>
  </r>
  <r>
    <x v="27"/>
    <x v="3"/>
    <x v="0"/>
    <x v="1"/>
    <n v="7.49"/>
    <n v="0"/>
    <x v="2"/>
    <s v="SUPER BARATAO"/>
    <s v="CARTÃO"/>
    <x v="0"/>
    <s v="COMPRAS"/>
  </r>
  <r>
    <x v="31"/>
    <x v="3"/>
    <x v="0"/>
    <x v="0"/>
    <n v="50"/>
    <n v="0"/>
    <x v="9"/>
    <s v="HANNA"/>
    <s v="TRANSFERENCIA"/>
    <x v="0"/>
    <s v="HANNA"/>
  </r>
  <r>
    <x v="28"/>
    <x v="3"/>
    <x v="0"/>
    <x v="1"/>
    <n v="4.29"/>
    <n v="0"/>
    <x v="2"/>
    <s v="HARADA"/>
    <s v="CARTÃO"/>
    <x v="0"/>
    <s v="COMPRAS"/>
  </r>
  <r>
    <x v="1"/>
    <x v="4"/>
    <x v="0"/>
    <x v="1"/>
    <n v="0"/>
    <n v="431.2"/>
    <x v="1"/>
    <s v="WELLINGTON"/>
    <s v="TICKET"/>
    <x v="1"/>
    <s v="TICKET"/>
  </r>
  <r>
    <x v="0"/>
    <x v="4"/>
    <x v="0"/>
    <x v="0"/>
    <n v="30"/>
    <n v="0"/>
    <x v="8"/>
    <s v="ITAU"/>
    <s v="DINHEIRO"/>
    <x v="0"/>
    <s v="JUROS DE CHEQUE ESPECIAL"/>
  </r>
  <r>
    <x v="0"/>
    <x v="4"/>
    <x v="0"/>
    <x v="0"/>
    <n v="3.31"/>
    <n v="0"/>
    <x v="8"/>
    <s v="ITAU"/>
    <s v="DINHEIRO"/>
    <x v="0"/>
    <s v="IOF CHEQUE ESPECIAL"/>
  </r>
  <r>
    <x v="0"/>
    <x v="4"/>
    <x v="0"/>
    <x v="1"/>
    <n v="425.29"/>
    <n v="0"/>
    <x v="1"/>
    <s v="WELLINGTON"/>
    <s v="TICKET"/>
    <x v="0"/>
    <s v="VENDA DO TICKET"/>
  </r>
  <r>
    <x v="0"/>
    <x v="4"/>
    <x v="0"/>
    <x v="1"/>
    <n v="0"/>
    <n v="70"/>
    <x v="4"/>
    <s v="WELLINGTON"/>
    <s v="DINHEIRO"/>
    <x v="1"/>
    <s v="VALOR DA VENDA DO TICKET"/>
  </r>
  <r>
    <x v="0"/>
    <x v="4"/>
    <x v="0"/>
    <x v="1"/>
    <n v="8.89"/>
    <n v="0"/>
    <x v="2"/>
    <s v="HARADA"/>
    <s v="CARTÃO"/>
    <x v="0"/>
    <s v="COMPRAS"/>
  </r>
  <r>
    <x v="0"/>
    <x v="4"/>
    <x v="0"/>
    <x v="1"/>
    <n v="40"/>
    <n v="0"/>
    <x v="6"/>
    <s v="POSTO RIO VERDE"/>
    <s v="DINHEIRO"/>
    <x v="0"/>
    <s v="COMBUSTIVEL"/>
  </r>
  <r>
    <x v="0"/>
    <x v="4"/>
    <x v="0"/>
    <x v="0"/>
    <n v="13"/>
    <n v="0"/>
    <x v="12"/>
    <s v="RESTAURANTE SERVICO"/>
    <s v="DINHEIRO"/>
    <x v="0"/>
    <s v="ALMOÇO"/>
  </r>
  <r>
    <x v="29"/>
    <x v="4"/>
    <x v="0"/>
    <x v="0"/>
    <n v="0"/>
    <n v="300"/>
    <x v="8"/>
    <s v="ITAU"/>
    <s v="DEPOSITO"/>
    <x v="1"/>
    <s v="VALOR DA VENDA DO TICKET"/>
  </r>
  <r>
    <x v="29"/>
    <x v="4"/>
    <x v="0"/>
    <x v="0"/>
    <n v="8.9"/>
    <n v="0"/>
    <x v="2"/>
    <s v="PANIFICADORA VERA CRUZ"/>
    <s v="CARTÃO"/>
    <x v="0"/>
    <s v="PAO"/>
  </r>
  <r>
    <x v="3"/>
    <x v="4"/>
    <x v="0"/>
    <x v="1"/>
    <n v="19.88"/>
    <n v="0"/>
    <x v="2"/>
    <s v="SUPER MANIA"/>
    <s v="CARTÃO"/>
    <x v="0"/>
    <s v="COMPRAS"/>
  </r>
  <r>
    <x v="4"/>
    <x v="4"/>
    <x v="0"/>
    <x v="0"/>
    <n v="17"/>
    <n v="0"/>
    <x v="7"/>
    <s v="WELLINGTON"/>
    <s v="CARTÃO"/>
    <x v="0"/>
    <s v="FESTINHA NIVER ANNE"/>
  </r>
  <r>
    <x v="5"/>
    <x v="4"/>
    <x v="0"/>
    <x v="1"/>
    <n v="0"/>
    <n v="4630.42"/>
    <x v="8"/>
    <s v="WELLINGTON"/>
    <s v="CARTÃO"/>
    <x v="1"/>
    <s v="SALARIO MÊS ABRIL"/>
  </r>
  <r>
    <x v="5"/>
    <x v="4"/>
    <x v="0"/>
    <x v="1"/>
    <n v="30"/>
    <n v="0"/>
    <x v="12"/>
    <s v="OI CELULAR"/>
    <s v="CARTÃO"/>
    <x v="0"/>
    <s v="CREDITO CELULAR"/>
  </r>
  <r>
    <x v="5"/>
    <x v="4"/>
    <x v="0"/>
    <x v="0"/>
    <n v="950"/>
    <n v="0"/>
    <x v="10"/>
    <s v="ALUGUEL"/>
    <s v="CARTÃO"/>
    <x v="0"/>
    <s v="MULTA APART 01/02"/>
  </r>
  <r>
    <x v="5"/>
    <x v="4"/>
    <x v="0"/>
    <x v="1"/>
    <n v="210"/>
    <n v="0"/>
    <x v="13"/>
    <s v="SETE CAPITAL"/>
    <s v="CARTÃO"/>
    <x v="0"/>
    <s v="ACESSORIA DE DIVIDA"/>
  </r>
  <r>
    <x v="5"/>
    <x v="4"/>
    <x v="0"/>
    <x v="0"/>
    <n v="1530"/>
    <n v="0"/>
    <x v="9"/>
    <s v="HANNA"/>
    <s v="TRANSFERENCIA"/>
    <x v="0"/>
    <s v="AJUDA DE CUSTO 01/10"/>
  </r>
  <r>
    <x v="5"/>
    <x v="4"/>
    <x v="0"/>
    <x v="1"/>
    <n v="219.6"/>
    <n v="0"/>
    <x v="16"/>
    <s v="ESTACIO DE SÁ"/>
    <s v="CARTÃO"/>
    <x v="0"/>
    <s v="PARCELA MÊS DE ABRIL"/>
  </r>
  <r>
    <x v="5"/>
    <x v="4"/>
    <x v="0"/>
    <x v="1"/>
    <n v="105.31"/>
    <n v="0"/>
    <x v="13"/>
    <s v="SOLIDY"/>
    <s v="CARTÃO"/>
    <x v="0"/>
    <s v="SEGURO CARRO"/>
  </r>
  <r>
    <x v="5"/>
    <x v="4"/>
    <x v="0"/>
    <x v="1"/>
    <n v="78.900000000000006"/>
    <n v="0"/>
    <x v="10"/>
    <s v="INTERNET PAI"/>
    <s v="CARTÃO"/>
    <x v="0"/>
    <s v="PAGO 28,90, 50,00 A EFIGENIA DEVOLVE"/>
  </r>
  <r>
    <x v="5"/>
    <x v="4"/>
    <x v="0"/>
    <x v="1"/>
    <n v="7.9"/>
    <n v="0"/>
    <x v="2"/>
    <s v="SOL E MAR"/>
    <s v="CARTÃO"/>
    <x v="0"/>
    <s v="COMPRAS"/>
  </r>
  <r>
    <x v="5"/>
    <x v="4"/>
    <x v="0"/>
    <x v="1"/>
    <n v="100"/>
    <n v="0"/>
    <x v="6"/>
    <s v="POSTO VERA CRUZ"/>
    <s v="CARTÃO"/>
    <x v="0"/>
    <s v="COMBUSTIVEL"/>
  </r>
  <r>
    <x v="5"/>
    <x v="4"/>
    <x v="0"/>
    <x v="0"/>
    <n v="440"/>
    <n v="0"/>
    <x v="8"/>
    <s v="WELLINGTON"/>
    <s v="SAQUE"/>
    <x v="0"/>
    <s v="PAGAR CARTÃO ERICA, ALUGUEL, PAULO E REVISTA EBD"/>
  </r>
  <r>
    <x v="5"/>
    <x v="4"/>
    <x v="0"/>
    <x v="0"/>
    <n v="0"/>
    <n v="440"/>
    <x v="4"/>
    <s v="WELLINGTON"/>
    <s v="DINHEIRO"/>
    <x v="1"/>
    <s v="PAGAR CARTÃO ERICA, ALUGUEL, PAULO E REVISTA EBD"/>
  </r>
  <r>
    <x v="5"/>
    <x v="4"/>
    <x v="0"/>
    <x v="0"/>
    <n v="0"/>
    <n v="50"/>
    <x v="4"/>
    <s v="WELLINGTON"/>
    <s v="DINHEIRO"/>
    <x v="1"/>
    <s v="DINHEIRO DA INTERNET"/>
  </r>
  <r>
    <x v="5"/>
    <x v="4"/>
    <x v="0"/>
    <x v="0"/>
    <n v="250"/>
    <n v="0"/>
    <x v="12"/>
    <s v="ERICA"/>
    <s v="DINHEIRO"/>
    <x v="0"/>
    <s v="PAGAR VALOR DO CARTAO"/>
  </r>
  <r>
    <x v="5"/>
    <x v="4"/>
    <x v="0"/>
    <x v="1"/>
    <n v="200"/>
    <n v="0"/>
    <x v="10"/>
    <s v="ALUGUEL"/>
    <s v="DINHEIRO"/>
    <x v="0"/>
    <s v="ALUGUEL PAI"/>
  </r>
  <r>
    <x v="5"/>
    <x v="4"/>
    <x v="0"/>
    <x v="1"/>
    <n v="50"/>
    <n v="0"/>
    <x v="10"/>
    <s v="ALUGUEL"/>
    <s v="DINHEIRO"/>
    <x v="0"/>
    <s v="ALUGUEL PAI"/>
  </r>
  <r>
    <x v="5"/>
    <x v="4"/>
    <x v="0"/>
    <x v="0"/>
    <n v="30"/>
    <n v="0"/>
    <x v="12"/>
    <s v="PAULO"/>
    <s v="DINHEIRO"/>
    <x v="0"/>
    <s v="COMPRA DE CAMISA"/>
  </r>
  <r>
    <x v="5"/>
    <x v="4"/>
    <x v="0"/>
    <x v="0"/>
    <n v="8"/>
    <n v="0"/>
    <x v="12"/>
    <s v="IGREJA CRISTO VIVE"/>
    <s v="DINHEIRO"/>
    <x v="0"/>
    <s v="REVISTA EBD"/>
  </r>
  <r>
    <x v="6"/>
    <x v="4"/>
    <x v="0"/>
    <x v="0"/>
    <n v="12"/>
    <n v="0"/>
    <x v="7"/>
    <s v="ESPETINHO"/>
    <s v="DINHEIRO"/>
    <x v="0"/>
    <s v="JANTINHA"/>
  </r>
  <r>
    <x v="6"/>
    <x v="4"/>
    <x v="0"/>
    <x v="0"/>
    <n v="21.08"/>
    <n v="0"/>
    <x v="7"/>
    <s v="PANIFICADORA VERA CRUZ"/>
    <s v="CARTÃO"/>
    <x v="0"/>
    <s v="LANCHE"/>
  </r>
  <r>
    <x v="6"/>
    <x v="4"/>
    <x v="0"/>
    <x v="0"/>
    <n v="6.49"/>
    <n v="0"/>
    <x v="2"/>
    <s v="BARATAO"/>
    <s v="CARTÃO"/>
    <x v="0"/>
    <s v="COMPRAS"/>
  </r>
  <r>
    <x v="6"/>
    <x v="4"/>
    <x v="0"/>
    <x v="1"/>
    <n v="57.5"/>
    <n v="0"/>
    <x v="11"/>
    <s v="CABELEREIRO CRUZEIRO"/>
    <s v="CARTÃO"/>
    <x v="0"/>
    <s v="CORTE CABELO"/>
  </r>
  <r>
    <x v="6"/>
    <x v="4"/>
    <x v="0"/>
    <x v="0"/>
    <n v="60"/>
    <n v="0"/>
    <x v="8"/>
    <s v="WELLINGTON"/>
    <s v="SAQUE"/>
    <x v="0"/>
    <s v="PAGAR ALUGUEL E REMENDO PENEU"/>
  </r>
  <r>
    <x v="6"/>
    <x v="4"/>
    <x v="0"/>
    <x v="0"/>
    <n v="0"/>
    <n v="60"/>
    <x v="4"/>
    <s v="WELLINGTON"/>
    <s v="SAQUE"/>
    <x v="1"/>
    <s v="PAGAR ALUGUEL E REMENDO PENEU"/>
  </r>
  <r>
    <x v="6"/>
    <x v="4"/>
    <x v="0"/>
    <x v="0"/>
    <n v="10"/>
    <n v="0"/>
    <x v="13"/>
    <s v="BORRACHARIA CRUZEIRO"/>
    <s v="DINHEIRO"/>
    <x v="0"/>
    <s v="REMENDO"/>
  </r>
  <r>
    <x v="6"/>
    <x v="4"/>
    <x v="0"/>
    <x v="0"/>
    <n v="11.8"/>
    <n v="0"/>
    <x v="12"/>
    <s v="PAPELARIA CRUZEIRO"/>
    <s v="CARTÃO"/>
    <x v="0"/>
    <s v="CADERNO POS"/>
  </r>
  <r>
    <x v="7"/>
    <x v="4"/>
    <x v="0"/>
    <x v="0"/>
    <n v="10.9"/>
    <n v="0"/>
    <x v="7"/>
    <s v="BURGUER KING"/>
    <s v="CARTÃO"/>
    <x v="0"/>
    <s v="LANCHE"/>
  </r>
  <r>
    <x v="7"/>
    <x v="4"/>
    <x v="0"/>
    <x v="1"/>
    <n v="7.99"/>
    <n v="0"/>
    <x v="2"/>
    <s v="BARATAO"/>
    <s v="CARTÃO"/>
    <x v="0"/>
    <s v="COMPRAS"/>
  </r>
  <r>
    <x v="7"/>
    <x v="4"/>
    <x v="0"/>
    <x v="0"/>
    <n v="11.25"/>
    <n v="0"/>
    <x v="7"/>
    <s v="PANIFICADORA VERA CRUZ"/>
    <s v="CARTÃO"/>
    <x v="0"/>
    <s v="LANCHE"/>
  </r>
  <r>
    <x v="7"/>
    <x v="4"/>
    <x v="0"/>
    <x v="0"/>
    <n v="153.46"/>
    <n v="0"/>
    <x v="12"/>
    <s v="PAULO"/>
    <s v="CARTÃO"/>
    <x v="0"/>
    <s v="BOLETO PAULO, ME PASSOU O DINHEIRO"/>
  </r>
  <r>
    <x v="7"/>
    <x v="4"/>
    <x v="0"/>
    <x v="0"/>
    <n v="20"/>
    <n v="0"/>
    <x v="8"/>
    <s v="WELLINGTON"/>
    <s v="SAQUE"/>
    <x v="0"/>
    <s v="DINHEIRO PRA FICAR NA CARTEIRA"/>
  </r>
  <r>
    <x v="7"/>
    <x v="4"/>
    <x v="0"/>
    <x v="0"/>
    <n v="0"/>
    <n v="20"/>
    <x v="4"/>
    <s v="WELLINGTON"/>
    <s v="SAQUE"/>
    <x v="1"/>
    <s v="DINHEIRO PRA FICAR NA CARTEIRA"/>
  </r>
  <r>
    <x v="8"/>
    <x v="4"/>
    <x v="0"/>
    <x v="1"/>
    <n v="64.900000000000006"/>
    <n v="0"/>
    <x v="10"/>
    <s v="SANEAGO"/>
    <s v="CARTÃO"/>
    <x v="0"/>
    <s v="AGUA"/>
  </r>
  <r>
    <x v="8"/>
    <x v="4"/>
    <x v="0"/>
    <x v="1"/>
    <n v="41.26"/>
    <n v="0"/>
    <x v="10"/>
    <s v="CELG"/>
    <s v="CARTÃO"/>
    <x v="0"/>
    <s v="ENERGIA"/>
  </r>
  <r>
    <x v="8"/>
    <x v="4"/>
    <x v="0"/>
    <x v="0"/>
    <n v="0"/>
    <n v="150"/>
    <x v="8"/>
    <s v="ITAU"/>
    <s v="DINHEIRO"/>
    <x v="1"/>
    <s v="VALOR DO PAGAMENTO DO BOLETO DO PAULO"/>
  </r>
  <r>
    <x v="8"/>
    <x v="4"/>
    <x v="0"/>
    <x v="1"/>
    <n v="18.59"/>
    <n v="0"/>
    <x v="2"/>
    <s v="BARATAO"/>
    <s v="CARTÃO"/>
    <x v="0"/>
    <s v="COMPRAS"/>
  </r>
  <r>
    <x v="8"/>
    <x v="4"/>
    <x v="0"/>
    <x v="1"/>
    <n v="8.08"/>
    <n v="0"/>
    <x v="2"/>
    <s v="SOL E MAR"/>
    <s v="CARTÃO"/>
    <x v="0"/>
    <s v="COMPRAS"/>
  </r>
  <r>
    <x v="8"/>
    <x v="4"/>
    <x v="0"/>
    <x v="0"/>
    <n v="19"/>
    <n v="0"/>
    <x v="0"/>
    <s v="JAQUELINE"/>
    <s v="CARTÃO"/>
    <x v="0"/>
    <s v="MEDICAMENTOS"/>
  </r>
  <r>
    <x v="9"/>
    <x v="4"/>
    <x v="0"/>
    <x v="0"/>
    <n v="5"/>
    <n v="0"/>
    <x v="7"/>
    <s v="PANIFICADORA VERA CRUZ"/>
    <s v="CARTÃO"/>
    <x v="0"/>
    <s v="LANCHE"/>
  </r>
  <r>
    <x v="11"/>
    <x v="4"/>
    <x v="0"/>
    <x v="0"/>
    <n v="12"/>
    <n v="0"/>
    <x v="12"/>
    <s v="RESTAURANTE SERVICO"/>
    <s v="CARTÃO"/>
    <x v="0"/>
    <s v="ALMOÇO"/>
  </r>
  <r>
    <x v="11"/>
    <x v="4"/>
    <x v="0"/>
    <x v="0"/>
    <n v="9.86"/>
    <n v="0"/>
    <x v="7"/>
    <s v="PANIFICADORA VERA CRUZ"/>
    <s v="CARTÃO"/>
    <x v="0"/>
    <s v="LANCHE"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2"/>
    <x v="4"/>
    <x v="0"/>
    <x v="1"/>
    <n v="99.17"/>
    <n v="0"/>
    <x v="10"/>
    <s v="OI INTERNET"/>
    <s v="CARTÃO"/>
    <x v="3"/>
    <s v="INTERNET"/>
  </r>
  <r>
    <x v="2"/>
    <x v="1"/>
    <x v="1"/>
    <x v="2"/>
    <m/>
    <m/>
    <x v="3"/>
    <m/>
    <m/>
    <x v="2"/>
    <m/>
  </r>
  <r>
    <x v="2"/>
    <x v="1"/>
    <x v="1"/>
    <x v="2"/>
    <m/>
    <m/>
    <x v="3"/>
    <m/>
    <m/>
    <x v="2"/>
    <m/>
  </r>
  <r>
    <x v="13"/>
    <x v="4"/>
    <x v="0"/>
    <x v="1"/>
    <n v="75"/>
    <n v="0"/>
    <x v="14"/>
    <s v="REALCE ODONTO"/>
    <s v="CARTÃO"/>
    <x v="0"/>
    <s v="MANUTENÇÃO APARELHO"/>
  </r>
  <r>
    <x v="2"/>
    <x v="4"/>
    <x v="0"/>
    <x v="1"/>
    <n v="80"/>
    <n v="0"/>
    <x v="11"/>
    <s v="STARK ACADEMIA"/>
    <s v="CARTÃO"/>
    <x v="3"/>
    <s v="MUAY THAI"/>
  </r>
  <r>
    <x v="14"/>
    <x v="4"/>
    <x v="0"/>
    <x v="0"/>
    <n v="17.04"/>
    <n v="0"/>
    <x v="7"/>
    <s v="ESFIHAS PARQ AMAZONIA"/>
    <s v="CARTÃO"/>
    <x v="0"/>
    <s v="LANCHE"/>
  </r>
  <r>
    <x v="13"/>
    <x v="4"/>
    <x v="0"/>
    <x v="1"/>
    <n v="9.9"/>
    <n v="0"/>
    <x v="2"/>
    <s v="SOL E MAR"/>
    <s v="CARTÃO"/>
    <x v="0"/>
    <s v="COMPRAS"/>
  </r>
  <r>
    <x v="13"/>
    <x v="4"/>
    <x v="0"/>
    <x v="1"/>
    <n v="8.69"/>
    <n v="0"/>
    <x v="2"/>
    <s v="HARADA"/>
    <s v="CARTÃO"/>
    <x v="0"/>
    <s v="COMPRAS"/>
  </r>
  <r>
    <x v="14"/>
    <x v="4"/>
    <x v="0"/>
    <x v="1"/>
    <n v="11.98"/>
    <n v="0"/>
    <x v="2"/>
    <s v="BARATÃO"/>
    <s v="CARTÃO"/>
    <x v="0"/>
    <s v="COMPRAS"/>
  </r>
  <r>
    <x v="13"/>
    <x v="4"/>
    <x v="0"/>
    <x v="1"/>
    <n v="5.99"/>
    <n v="0"/>
    <x v="2"/>
    <s v="BARATÃO"/>
    <s v="CARTÃO"/>
    <x v="0"/>
    <s v="COMPRAS"/>
  </r>
  <r>
    <x v="15"/>
    <x v="4"/>
    <x v="0"/>
    <x v="0"/>
    <n v="30"/>
    <n v="0"/>
    <x v="12"/>
    <s v="DROGARIA PAGUE MENOS"/>
    <s v="CARTÃO"/>
    <x v="0"/>
    <s v="NETFLIX"/>
  </r>
  <r>
    <x v="15"/>
    <x v="4"/>
    <x v="0"/>
    <x v="1"/>
    <n v="6"/>
    <n v="0"/>
    <x v="2"/>
    <s v="SOL E MAR"/>
    <s v="CARTÃO"/>
    <x v="0"/>
    <s v="COMPRAS"/>
  </r>
  <r>
    <x v="15"/>
    <x v="4"/>
    <x v="0"/>
    <x v="0"/>
    <n v="5"/>
    <n v="0"/>
    <x v="7"/>
    <s v="PAULO BOLO"/>
    <s v="DINHEIRO"/>
    <x v="0"/>
    <s v="BOLO DE POTE"/>
  </r>
  <r>
    <x v="16"/>
    <x v="4"/>
    <x v="0"/>
    <x v="1"/>
    <n v="60"/>
    <n v="0"/>
    <x v="6"/>
    <s v="POSTO VERA CRUZ"/>
    <s v="CARTÃO"/>
    <x v="0"/>
    <s v="COMBUSTIVEL"/>
  </r>
  <r>
    <x v="17"/>
    <x v="4"/>
    <x v="0"/>
    <x v="0"/>
    <n v="8"/>
    <n v="0"/>
    <x v="7"/>
    <s v="PAMONHARIA VERA CRUZ"/>
    <s v="CARTÃO"/>
    <x v="0"/>
    <s v="CHICA DOIDA"/>
  </r>
  <r>
    <x v="18"/>
    <x v="4"/>
    <x v="0"/>
    <x v="1"/>
    <n v="5.91"/>
    <n v="0"/>
    <x v="2"/>
    <s v="BETÃO"/>
    <s v="TICKET"/>
    <x v="0"/>
    <s v="COMPRAS"/>
  </r>
  <r>
    <x v="18"/>
    <x v="4"/>
    <x v="0"/>
    <x v="1"/>
    <n v="7.16"/>
    <n v="0"/>
    <x v="2"/>
    <s v="BETÃO"/>
    <s v="CARTÃO"/>
    <x v="0"/>
    <s v="COMPRAS"/>
  </r>
  <r>
    <x v="18"/>
    <x v="4"/>
    <x v="0"/>
    <x v="1"/>
    <n v="5.6"/>
    <n v="0"/>
    <x v="2"/>
    <s v="BARATÃO"/>
    <s v="CARTÃO"/>
    <x v="0"/>
    <s v="COMPRAS"/>
  </r>
  <r>
    <x v="21"/>
    <x v="4"/>
    <x v="0"/>
    <x v="0"/>
    <n v="12"/>
    <n v="0"/>
    <x v="12"/>
    <s v="RESTAURANTE SERVICO"/>
    <s v="CARTÃO"/>
    <x v="0"/>
    <s v="ALMOÇO"/>
  </r>
  <r>
    <x v="21"/>
    <x v="4"/>
    <x v="0"/>
    <x v="1"/>
    <n v="6.98"/>
    <n v="0"/>
    <x v="2"/>
    <s v="BARATÃO"/>
    <s v="CARTÃO"/>
    <x v="0"/>
    <s v="COMPRAS"/>
  </r>
  <r>
    <x v="20"/>
    <x v="4"/>
    <x v="0"/>
    <x v="0"/>
    <n v="8"/>
    <n v="0"/>
    <x v="5"/>
    <s v="AGRO MARIANA"/>
    <s v="CARTÃO"/>
    <x v="0"/>
    <s v="COMEDOURO E BEBEDOURO"/>
  </r>
  <r>
    <x v="20"/>
    <x v="4"/>
    <x v="0"/>
    <x v="0"/>
    <n v="35"/>
    <n v="0"/>
    <x v="5"/>
    <s v="AGRO MARIANA"/>
    <s v="CARTÃO"/>
    <x v="0"/>
    <s v="MEDICAMENTOS"/>
  </r>
  <r>
    <x v="20"/>
    <x v="4"/>
    <x v="0"/>
    <x v="1"/>
    <n v="6.6"/>
    <n v="0"/>
    <x v="2"/>
    <s v="BARATÃO"/>
    <s v="CARTÃO"/>
    <x v="0"/>
    <s v="COMPRAS"/>
  </r>
  <r>
    <x v="19"/>
    <x v="4"/>
    <x v="0"/>
    <x v="0"/>
    <n v="10"/>
    <n v="0"/>
    <x v="7"/>
    <s v="HAMBURGER MORGANA"/>
    <s v="CARTÃO"/>
    <x v="0"/>
    <s v="LANCHE"/>
  </r>
  <r>
    <x v="19"/>
    <x v="4"/>
    <x v="0"/>
    <x v="0"/>
    <n v="5"/>
    <n v="0"/>
    <x v="7"/>
    <s v="HAMBURGER MORGANA"/>
    <s v="CARTÃO"/>
    <x v="0"/>
    <s v="LANCHE"/>
  </r>
  <r>
    <x v="19"/>
    <x v="4"/>
    <x v="0"/>
    <x v="1"/>
    <n v="6.6"/>
    <n v="0"/>
    <x v="2"/>
    <s v="BARATÃO"/>
    <s v="CARTÃO"/>
    <x v="0"/>
    <s v="COMPRAS"/>
  </r>
  <r>
    <x v="23"/>
    <x v="4"/>
    <x v="0"/>
    <x v="1"/>
    <n v="7.98"/>
    <n v="0"/>
    <x v="2"/>
    <s v="BARATÃO"/>
    <s v="CARTÃO"/>
    <x v="0"/>
    <s v="COMPRAS"/>
  </r>
  <r>
    <x v="24"/>
    <x v="4"/>
    <x v="0"/>
    <x v="1"/>
    <n v="5.95"/>
    <n v="0"/>
    <x v="2"/>
    <s v="SOL E MAR"/>
    <s v="CARTÃO"/>
    <x v="0"/>
    <s v="COMPRAS"/>
  </r>
  <r>
    <x v="24"/>
    <x v="4"/>
    <x v="0"/>
    <x v="1"/>
    <n v="40"/>
    <n v="0"/>
    <x v="6"/>
    <s v="POSTO SHELL"/>
    <s v="CARTÃO"/>
    <x v="0"/>
    <s v="COMBUSTIVEL"/>
  </r>
  <r>
    <x v="24"/>
    <x v="4"/>
    <x v="0"/>
    <x v="0"/>
    <n v="12"/>
    <n v="0"/>
    <x v="12"/>
    <s v="RESTAURANTE SERVICO"/>
    <s v="CARTÃO"/>
    <x v="0"/>
    <s v="ALMOÇO"/>
  </r>
  <r>
    <x v="24"/>
    <x v="4"/>
    <x v="0"/>
    <x v="0"/>
    <n v="12.75"/>
    <n v="0"/>
    <x v="7"/>
    <s v="PASTELARIA GOSTOSO"/>
    <s v="CARTÃO"/>
    <x v="0"/>
    <s v="LANCHE"/>
  </r>
  <r>
    <x v="25"/>
    <x v="4"/>
    <x v="0"/>
    <x v="0"/>
    <n v="20.399999999999999"/>
    <n v="0"/>
    <x v="12"/>
    <s v="RESTAURANTE SERVICO"/>
    <s v="CARTÃO"/>
    <x v="0"/>
    <s v="ALMOÇO"/>
  </r>
  <r>
    <x v="25"/>
    <x v="4"/>
    <x v="0"/>
    <x v="1"/>
    <n v="20.25"/>
    <n v="0"/>
    <x v="2"/>
    <s v="SOL E MAR"/>
    <s v="CARTÃO"/>
    <x v="0"/>
    <s v="COMPRAS"/>
  </r>
  <r>
    <x v="25"/>
    <x v="4"/>
    <x v="0"/>
    <x v="1"/>
    <n v="17.989999999999998"/>
    <n v="0"/>
    <x v="2"/>
    <s v="BARATÃO"/>
    <s v="CARTÃO"/>
    <x v="0"/>
    <s v="COMPRAS"/>
  </r>
  <r>
    <x v="25"/>
    <x v="4"/>
    <x v="0"/>
    <x v="0"/>
    <n v="9"/>
    <n v="0"/>
    <x v="0"/>
    <s v="JAQUELINE"/>
    <s v="CARTÃO"/>
    <x v="0"/>
    <s v="REMEDIOS"/>
  </r>
  <r>
    <x v="31"/>
    <x v="4"/>
    <x v="0"/>
    <x v="1"/>
    <n v="5"/>
    <n v="0"/>
    <x v="2"/>
    <s v="SOL E MAR"/>
    <s v="DINHEIRO"/>
    <x v="0"/>
    <s v="COMPRAS"/>
  </r>
  <r>
    <x v="31"/>
    <x v="4"/>
    <x v="0"/>
    <x v="1"/>
    <n v="8.59"/>
    <n v="0"/>
    <x v="2"/>
    <s v="SOL E MAR"/>
    <s v="CARTÃO"/>
    <x v="0"/>
    <s v="COMPRAS"/>
  </r>
  <r>
    <x v="31"/>
    <x v="4"/>
    <x v="0"/>
    <x v="1"/>
    <n v="22.49"/>
    <n v="0"/>
    <x v="2"/>
    <s v="BARATÃO"/>
    <s v="CARTÃO"/>
    <x v="0"/>
    <s v="COMPRAS"/>
  </r>
  <r>
    <x v="26"/>
    <x v="4"/>
    <x v="0"/>
    <x v="1"/>
    <n v="7.92"/>
    <n v="0"/>
    <x v="2"/>
    <s v="BARATÃO"/>
    <s v="CARTÃO"/>
    <x v="0"/>
    <s v="COMPRAS"/>
  </r>
  <r>
    <x v="27"/>
    <x v="4"/>
    <x v="0"/>
    <x v="0"/>
    <n v="31.8"/>
    <n v="0"/>
    <x v="7"/>
    <s v="HAMBURGER MORGANA"/>
    <s v="CARTÃO"/>
    <x v="0"/>
    <s v="LANCHE"/>
  </r>
  <r>
    <x v="26"/>
    <x v="4"/>
    <x v="0"/>
    <x v="0"/>
    <n v="10"/>
    <n v="0"/>
    <x v="7"/>
    <s v="MC DONALDS"/>
    <s v="CARTÃO"/>
    <x v="0"/>
    <s v="LANCHE"/>
  </r>
  <r>
    <x v="26"/>
    <x v="4"/>
    <x v="0"/>
    <x v="0"/>
    <n v="15"/>
    <n v="0"/>
    <x v="7"/>
    <s v="BURGUER KING"/>
    <s v="CARTÃO"/>
    <x v="0"/>
    <s v="LANCHE"/>
  </r>
  <r>
    <x v="1"/>
    <x v="5"/>
    <x v="0"/>
    <x v="1"/>
    <n v="0"/>
    <n v="431.2"/>
    <x v="1"/>
    <s v="WELLINGTON"/>
    <s v="TICKET"/>
    <x v="1"/>
    <s v="TICKET"/>
  </r>
  <r>
    <x v="1"/>
    <x v="5"/>
    <x v="0"/>
    <x v="0"/>
    <n v="2.48"/>
    <n v="0"/>
    <x v="8"/>
    <s v="ITAU"/>
    <s v="DINHEIRO"/>
    <x v="0"/>
    <s v="IOF CHEQUE ESPECIAL"/>
  </r>
  <r>
    <x v="1"/>
    <x v="5"/>
    <x v="0"/>
    <x v="0"/>
    <n v="23.55"/>
    <n v="0"/>
    <x v="8"/>
    <s v="ITAU"/>
    <s v="DINHEIRO"/>
    <x v="0"/>
    <s v="JUROS CHEQUE ESPECIAL"/>
  </r>
  <r>
    <x v="1"/>
    <x v="5"/>
    <x v="0"/>
    <x v="0"/>
    <n v="18.899999999999999"/>
    <n v="0"/>
    <x v="7"/>
    <s v="MC DONALDS"/>
    <s v="CARTÃO"/>
    <x v="0"/>
    <s v="LANCHE"/>
  </r>
  <r>
    <x v="1"/>
    <x v="5"/>
    <x v="0"/>
    <x v="0"/>
    <n v="11.8"/>
    <n v="0"/>
    <x v="7"/>
    <s v="MC DONALDS"/>
    <s v="CARTÃO"/>
    <x v="0"/>
    <s v="LANCHE"/>
  </r>
  <r>
    <x v="0"/>
    <x v="5"/>
    <x v="0"/>
    <x v="1"/>
    <n v="19.940000000000001"/>
    <n v="0"/>
    <x v="2"/>
    <s v="BARATÃO"/>
    <s v="CARTÃO"/>
    <x v="0"/>
    <s v="COMPRAS"/>
  </r>
  <r>
    <x v="0"/>
    <x v="5"/>
    <x v="0"/>
    <x v="1"/>
    <n v="50"/>
    <n v="0"/>
    <x v="6"/>
    <s v="POSTO VERA CRUZ"/>
    <s v="CARTÃO"/>
    <x v="0"/>
    <s v="COMBUSTIVEL"/>
  </r>
  <r>
    <x v="29"/>
    <x v="5"/>
    <x v="0"/>
    <x v="0"/>
    <n v="12"/>
    <n v="0"/>
    <x v="12"/>
    <s v="RESTAURANTE SERVICO"/>
    <s v="CARTÃO"/>
    <x v="0"/>
    <s v="ALMOÇO"/>
  </r>
  <r>
    <x v="29"/>
    <x v="5"/>
    <x v="0"/>
    <x v="1"/>
    <n v="14.76"/>
    <n v="0"/>
    <x v="2"/>
    <s v="BARATÃO"/>
    <s v="CARTÃO"/>
    <x v="0"/>
    <s v="COMPRAS"/>
  </r>
  <r>
    <x v="3"/>
    <x v="5"/>
    <x v="0"/>
    <x v="0"/>
    <n v="21.24"/>
    <n v="0"/>
    <x v="12"/>
    <s v="RESTAURANTE SERVICO"/>
    <s v="CARTÃO"/>
    <x v="0"/>
    <s v="ALMOÇO"/>
  </r>
  <r>
    <x v="3"/>
    <x v="5"/>
    <x v="0"/>
    <x v="0"/>
    <n v="23"/>
    <n v="0"/>
    <x v="7"/>
    <s v="BIGBURGUER"/>
    <s v="CARTÃO"/>
    <x v="0"/>
    <s v="LANCHE"/>
  </r>
  <r>
    <x v="4"/>
    <x v="5"/>
    <x v="0"/>
    <x v="1"/>
    <n v="425.29"/>
    <n v="0"/>
    <x v="1"/>
    <s v="WELLINGTON"/>
    <s v="TICKET"/>
    <x v="0"/>
    <s v="VENDA DO TICKET 431,20 | 13% DE DESC. = 370,00"/>
  </r>
  <r>
    <x v="4"/>
    <x v="5"/>
    <x v="0"/>
    <x v="1"/>
    <n v="0"/>
    <n v="370"/>
    <x v="4"/>
    <s v="WELLINGTON"/>
    <s v="DINHEIRO"/>
    <x v="1"/>
    <s v="VALOR DA VENDA DO TICKET"/>
  </r>
  <r>
    <x v="4"/>
    <x v="5"/>
    <x v="0"/>
    <x v="1"/>
    <n v="0"/>
    <n v="50"/>
    <x v="4"/>
    <s v="WELLINGTON"/>
    <s v="DINHEIRO"/>
    <x v="1"/>
    <s v="VALOR DA PARA PAGAR INTERNET"/>
  </r>
  <r>
    <x v="4"/>
    <x v="5"/>
    <x v="0"/>
    <x v="0"/>
    <n v="10"/>
    <n v="0"/>
    <x v="12"/>
    <s v="MARMITA"/>
    <s v="DINHEIRO"/>
    <x v="0"/>
    <s v="COMPRA DE MARMITA"/>
  </r>
  <r>
    <x v="4"/>
    <x v="5"/>
    <x v="0"/>
    <x v="0"/>
    <n v="10"/>
    <n v="0"/>
    <x v="7"/>
    <s v="SORVETERIA COLINA AZUL"/>
    <s v="DINHEIRO"/>
    <x v="0"/>
    <s v="SORVETE"/>
  </r>
  <r>
    <x v="6"/>
    <x v="5"/>
    <x v="0"/>
    <x v="1"/>
    <n v="65"/>
    <n v="0"/>
    <x v="9"/>
    <s v="HANNA"/>
    <s v="TRANSFERENCIA"/>
    <x v="0"/>
    <s v="VALOR TRANSFERIDO"/>
  </r>
  <r>
    <x v="6"/>
    <x v="5"/>
    <x v="0"/>
    <x v="1"/>
    <n v="30"/>
    <n v="0"/>
    <x v="12"/>
    <s v="OI CELULAR"/>
    <s v="CARTÃO"/>
    <x v="0"/>
    <s v="CREDITO CELULAR"/>
  </r>
  <r>
    <x v="6"/>
    <x v="5"/>
    <x v="0"/>
    <x v="1"/>
    <n v="18"/>
    <n v="0"/>
    <x v="7"/>
    <s v="BIGBURGUER"/>
    <s v="CARTÃO"/>
    <x v="0"/>
    <s v="LANCHE"/>
  </r>
  <r>
    <x v="6"/>
    <x v="5"/>
    <x v="0"/>
    <x v="1"/>
    <n v="0"/>
    <n v="5382.23"/>
    <x v="8"/>
    <s v="WELLINGTON"/>
    <s v="CARTÃO"/>
    <x v="1"/>
    <s v="SALARIO MÊS MAIO"/>
  </r>
  <r>
    <x v="7"/>
    <x v="5"/>
    <x v="0"/>
    <x v="0"/>
    <n v="450"/>
    <n v="0"/>
    <x v="8"/>
    <s v="ITAU"/>
    <s v="SAQUE"/>
    <x v="0"/>
    <s v="PARA PAGAR ALUGUEL"/>
  </r>
  <r>
    <x v="7"/>
    <x v="5"/>
    <x v="0"/>
    <x v="0"/>
    <n v="0"/>
    <n v="450"/>
    <x v="4"/>
    <s v="WELLINGTON"/>
    <s v="DINHEIRO"/>
    <x v="0"/>
    <s v="PARA PAGAR ALUGUEL"/>
  </r>
  <r>
    <x v="7"/>
    <x v="5"/>
    <x v="0"/>
    <x v="0"/>
    <n v="950"/>
    <n v="0"/>
    <x v="10"/>
    <s v="ALUGUEL"/>
    <s v="CARTÃO"/>
    <x v="0"/>
    <s v="MULTA APART 02/02"/>
  </r>
  <r>
    <x v="7"/>
    <x v="5"/>
    <x v="0"/>
    <x v="1"/>
    <n v="210"/>
    <n v="0"/>
    <x v="13"/>
    <s v="SETE CAPITAL"/>
    <s v="CARTÃO"/>
    <x v="0"/>
    <s v="ACESSORIA DE DIVIDA"/>
  </r>
  <r>
    <x v="7"/>
    <x v="5"/>
    <x v="0"/>
    <x v="0"/>
    <n v="1735"/>
    <n v="0"/>
    <x v="9"/>
    <s v="HANNA"/>
    <s v="TRANSFERENCIA"/>
    <x v="0"/>
    <s v="AJUDA DE CUSTO 01/10"/>
  </r>
  <r>
    <x v="7"/>
    <x v="5"/>
    <x v="0"/>
    <x v="1"/>
    <n v="219.6"/>
    <n v="0"/>
    <x v="16"/>
    <s v="ESTACIO DE SÁ"/>
    <s v="CARTÃO"/>
    <x v="0"/>
    <s v="PARCELA MÊS DE ABRIL"/>
  </r>
  <r>
    <x v="7"/>
    <x v="5"/>
    <x v="0"/>
    <x v="1"/>
    <n v="105.71"/>
    <n v="0"/>
    <x v="13"/>
    <s v="SOLIDY"/>
    <s v="CARTÃO"/>
    <x v="0"/>
    <s v="SEGURO CARRO"/>
  </r>
  <r>
    <x v="7"/>
    <x v="5"/>
    <x v="0"/>
    <x v="1"/>
    <n v="78.900000000000006"/>
    <n v="0"/>
    <x v="10"/>
    <s v="INTERNET PAI"/>
    <s v="CARTÃO"/>
    <x v="0"/>
    <s v="PAGO 28,90, 50,00 A EFIGENIA DEVOLVE"/>
  </r>
  <r>
    <x v="7"/>
    <x v="5"/>
    <x v="0"/>
    <x v="0"/>
    <n v="27.98"/>
    <n v="0"/>
    <x v="7"/>
    <s v="QJ"/>
    <s v="CARTÃO"/>
    <x v="0"/>
    <s v="LANCHE"/>
  </r>
  <r>
    <x v="7"/>
    <x v="5"/>
    <x v="0"/>
    <x v="0"/>
    <n v="8.5"/>
    <n v="0"/>
    <x v="7"/>
    <s v="LOJA CONVENIENCIA"/>
    <s v="CARTÃO"/>
    <x v="0"/>
    <s v="PICOLE"/>
  </r>
  <r>
    <x v="32"/>
    <x v="5"/>
    <x v="0"/>
    <x v="1"/>
    <n v="550"/>
    <n v="0"/>
    <x v="10"/>
    <s v="PAI"/>
    <s v="DINHEIRO"/>
    <x v="0"/>
    <s v="ALUGUEL PAI MAIO"/>
  </r>
  <r>
    <x v="7"/>
    <x v="5"/>
    <x v="0"/>
    <x v="0"/>
    <n v="282.39999999999998"/>
    <n v="0"/>
    <x v="12"/>
    <s v="ERICA"/>
    <s v="DINHEIRO"/>
    <x v="0"/>
    <s v="PAGAR VALOR DO CARTAO"/>
  </r>
  <r>
    <x v="11"/>
    <x v="5"/>
    <x v="0"/>
    <x v="1"/>
    <n v="75"/>
    <n v="0"/>
    <x v="14"/>
    <s v="REALCE ODONTO"/>
    <s v="CARTÃO"/>
    <x v="0"/>
    <s v="MANUTENÇÃO APARELHO"/>
  </r>
  <r>
    <x v="13"/>
    <x v="5"/>
    <x v="0"/>
    <x v="1"/>
    <n v="80"/>
    <n v="0"/>
    <x v="11"/>
    <s v="STARK ACADEMIA"/>
    <s v="CARTÃO"/>
    <x v="0"/>
    <s v="MUAY THAI"/>
  </r>
  <r>
    <x v="8"/>
    <x v="5"/>
    <x v="0"/>
    <x v="1"/>
    <n v="97"/>
    <n v="0"/>
    <x v="11"/>
    <s v="CABELEREIRO CRUZEIRO"/>
    <s v="CARTÃO"/>
    <x v="0"/>
    <s v="CORTE CABELO E POMADA CABELO"/>
  </r>
  <r>
    <x v="8"/>
    <x v="5"/>
    <x v="0"/>
    <x v="1"/>
    <n v="5.49"/>
    <n v="0"/>
    <x v="2"/>
    <s v="BARATÃO"/>
    <s v="CARTÃO"/>
    <x v="0"/>
    <s v="REFRIGERANTE"/>
  </r>
  <r>
    <x v="8"/>
    <x v="5"/>
    <x v="0"/>
    <x v="1"/>
    <n v="10.89"/>
    <n v="0"/>
    <x v="2"/>
    <s v="PAO DOURADO"/>
    <s v="CARTÃO"/>
    <x v="0"/>
    <s v="PAO"/>
  </r>
  <r>
    <x v="8"/>
    <x v="5"/>
    <x v="0"/>
    <x v="0"/>
    <n v="35"/>
    <n v="0"/>
    <x v="13"/>
    <s v="LAVA JATO JT"/>
    <s v="CARTÃO"/>
    <x v="0"/>
    <s v="LAVAGEM DO CARRO"/>
  </r>
  <r>
    <x v="8"/>
    <x v="5"/>
    <x v="0"/>
    <x v="0"/>
    <n v="7.13"/>
    <n v="0"/>
    <x v="7"/>
    <s v="DIVINA QUITANDA"/>
    <s v="CARTÃO"/>
    <x v="0"/>
    <s v="LANCHE"/>
  </r>
  <r>
    <x v="9"/>
    <x v="5"/>
    <x v="0"/>
    <x v="0"/>
    <n v="26"/>
    <n v="0"/>
    <x v="12"/>
    <s v="PEROLAS"/>
    <s v="CARTÃO"/>
    <x v="0"/>
    <s v="ALMOÇO"/>
  </r>
  <r>
    <x v="9"/>
    <x v="5"/>
    <x v="0"/>
    <x v="0"/>
    <n v="0.6"/>
    <n v="0"/>
    <x v="7"/>
    <s v="BARATÃO"/>
    <s v="DINHEIRO"/>
    <x v="0"/>
    <s v="DOCE"/>
  </r>
  <r>
    <x v="9"/>
    <x v="5"/>
    <x v="0"/>
    <x v="0"/>
    <n v="195.23"/>
    <n v="0"/>
    <x v="13"/>
    <s v="DETRAN"/>
    <s v="CARTÃO"/>
    <x v="0"/>
    <s v="MULTA: 195,23"/>
  </r>
  <r>
    <x v="9"/>
    <x v="5"/>
    <x v="0"/>
    <x v="1"/>
    <n v="20"/>
    <n v="0"/>
    <x v="6"/>
    <s v="POSTO VERA CRUZ"/>
    <s v="CARTÃO"/>
    <x v="0"/>
    <s v="COMBUSTIVEL"/>
  </r>
  <r>
    <x v="9"/>
    <x v="5"/>
    <x v="0"/>
    <x v="1"/>
    <n v="50"/>
    <n v="0"/>
    <x v="6"/>
    <s v="POSTO VERA CRUZ"/>
    <s v="CARTÃO"/>
    <x v="0"/>
    <s v="COMBUSTIVEL"/>
  </r>
  <r>
    <x v="9"/>
    <x v="5"/>
    <x v="0"/>
    <x v="0"/>
    <n v="14.4"/>
    <n v="0"/>
    <x v="7"/>
    <s v="BURGUER KING"/>
    <s v="CARTÃO"/>
    <x v="0"/>
    <s v="SHAKE"/>
  </r>
  <r>
    <x v="9"/>
    <x v="5"/>
    <x v="0"/>
    <x v="0"/>
    <n v="40"/>
    <n v="0"/>
    <x v="7"/>
    <s v="BURGUER KING"/>
    <s v="CARTÃO"/>
    <x v="0"/>
    <s v="SANDUICHE"/>
  </r>
  <r>
    <x v="10"/>
    <x v="5"/>
    <x v="0"/>
    <x v="0"/>
    <n v="10"/>
    <n v="0"/>
    <x v="12"/>
    <s v="RESTAURANTE SERVICO"/>
    <s v="CARTÃO"/>
    <x v="0"/>
    <s v="ALMOÇO"/>
  </r>
  <r>
    <x v="10"/>
    <x v="5"/>
    <x v="0"/>
    <x v="0"/>
    <n v="15"/>
    <n v="0"/>
    <x v="7"/>
    <s v="LANCHONET VERA CRUZ"/>
    <s v="DINHEIRO"/>
    <x v="0"/>
    <s v="LANCHE"/>
  </r>
  <r>
    <x v="10"/>
    <x v="5"/>
    <x v="0"/>
    <x v="0"/>
    <n v="13.9"/>
    <n v="0"/>
    <x v="7"/>
    <s v="CACAU SHOW"/>
    <s v="CARTÃO"/>
    <x v="0"/>
    <s v="CHOCOLATE"/>
  </r>
  <r>
    <x v="10"/>
    <x v="5"/>
    <x v="0"/>
    <x v="0"/>
    <n v="18"/>
    <n v="0"/>
    <x v="7"/>
    <s v="BIGBURGUER"/>
    <s v="CARTÃO"/>
    <x v="0"/>
    <s v="LANCHE"/>
  </r>
  <r>
    <x v="12"/>
    <x v="5"/>
    <x v="0"/>
    <x v="1"/>
    <n v="23.44"/>
    <n v="0"/>
    <x v="2"/>
    <s v="SUPER COUTO"/>
    <s v="CARTÃO"/>
    <x v="0"/>
    <s v="COMPRAS"/>
  </r>
  <r>
    <x v="12"/>
    <x v="5"/>
    <x v="0"/>
    <x v="1"/>
    <n v="7.89"/>
    <n v="0"/>
    <x v="2"/>
    <s v="BARATÃO"/>
    <s v="CARTÃO"/>
    <x v="0"/>
    <s v="COMPRAS"/>
  </r>
  <r>
    <x v="11"/>
    <x v="5"/>
    <x v="0"/>
    <x v="0"/>
    <n v="23.45"/>
    <n v="0"/>
    <x v="7"/>
    <s v="HAMBURGER MORGANA"/>
    <s v="CARTÃO"/>
    <x v="0"/>
    <s v="SANDUICHE"/>
  </r>
  <r>
    <x v="12"/>
    <x v="5"/>
    <x v="0"/>
    <x v="1"/>
    <n v="5.91"/>
    <n v="0"/>
    <x v="2"/>
    <s v="COUTO"/>
    <s v="TICKET"/>
    <x v="0"/>
    <s v="COMPRAS"/>
  </r>
  <r>
    <x v="13"/>
    <x v="5"/>
    <x v="0"/>
    <x v="0"/>
    <n v="10"/>
    <n v="0"/>
    <x v="12"/>
    <s v="RESTAURANTE SERVICO"/>
    <s v="CARTÃO"/>
    <x v="0"/>
    <s v="ALMOÇO"/>
  </r>
  <r>
    <x v="13"/>
    <x v="5"/>
    <x v="0"/>
    <x v="0"/>
    <n v="4"/>
    <n v="0"/>
    <x v="7"/>
    <s v="POINT DO AÇAI"/>
    <s v="CARTÃO"/>
    <x v="0"/>
    <s v="PICOLE"/>
  </r>
  <r>
    <x v="11"/>
    <x v="5"/>
    <x v="0"/>
    <x v="0"/>
    <n v="12"/>
    <n v="0"/>
    <x v="7"/>
    <s v="PANIFICADORA PAO DOURADO"/>
    <s v="CARTÃO"/>
    <x v="0"/>
    <s v="PAO"/>
  </r>
  <r>
    <x v="12"/>
    <x v="5"/>
    <x v="0"/>
    <x v="0"/>
    <n v="6.29"/>
    <n v="0"/>
    <x v="7"/>
    <s v="ESFIHAS PARQ AMAZONIA"/>
    <s v="CARTÃO"/>
    <x v="0"/>
    <s v="ESFIHAS"/>
  </r>
  <r>
    <x v="12"/>
    <x v="5"/>
    <x v="0"/>
    <x v="0"/>
    <n v="30.35"/>
    <n v="0"/>
    <x v="7"/>
    <s v="BURGUER KING"/>
    <s v="CARTÃO"/>
    <x v="0"/>
    <s v="SANDUICHE"/>
  </r>
  <r>
    <x v="14"/>
    <x v="5"/>
    <x v="0"/>
    <x v="1"/>
    <n v="6.49"/>
    <n v="0"/>
    <x v="2"/>
    <s v="BARATÃO"/>
    <s v="CARTÃO"/>
    <x v="0"/>
    <s v="REFRIGERANTE"/>
  </r>
  <r>
    <x v="15"/>
    <x v="5"/>
    <x v="0"/>
    <x v="0"/>
    <n v="12"/>
    <n v="0"/>
    <x v="7"/>
    <s v="TRIBO DO AÇAI"/>
    <s v="CARTÃO"/>
    <x v="0"/>
    <s v="PASTEL"/>
  </r>
  <r>
    <x v="15"/>
    <x v="5"/>
    <x v="0"/>
    <x v="0"/>
    <n v="47.4"/>
    <n v="0"/>
    <x v="0"/>
    <s v="DROGARIA JAQUELINE"/>
    <s v="CARTÃO"/>
    <x v="0"/>
    <s v="REMEDIOS"/>
  </r>
  <r>
    <x v="16"/>
    <x v="5"/>
    <x v="0"/>
    <x v="0"/>
    <n v="9"/>
    <n v="0"/>
    <x v="0"/>
    <s v="DROGARIA JAQUELINE"/>
    <s v="CARTÃO"/>
    <x v="0"/>
    <s v="REMEDIOS"/>
  </r>
  <r>
    <x v="17"/>
    <x v="5"/>
    <x v="0"/>
    <x v="0"/>
    <n v="22"/>
    <n v="0"/>
    <x v="7"/>
    <s v="SANDUICHE MANIA"/>
    <s v="CARTÃO"/>
    <x v="0"/>
    <s v="LANCHE"/>
  </r>
  <r>
    <x v="20"/>
    <x v="5"/>
    <x v="0"/>
    <x v="0"/>
    <n v="11.86"/>
    <n v="0"/>
    <x v="2"/>
    <s v="HARADA"/>
    <s v="CARTÃO"/>
    <x v="0"/>
    <s v="COMPRAS"/>
  </r>
  <r>
    <x v="21"/>
    <x v="5"/>
    <x v="0"/>
    <x v="0"/>
    <n v="3.99"/>
    <n v="0"/>
    <x v="2"/>
    <s v="BARATÃO"/>
    <s v="CARTÃO"/>
    <x v="0"/>
    <s v="REFRIGERANTE"/>
  </r>
  <r>
    <x v="18"/>
    <x v="5"/>
    <x v="0"/>
    <x v="0"/>
    <n v="8.19"/>
    <n v="0"/>
    <x v="2"/>
    <s v="BARATÃO"/>
    <s v="CARTÃO"/>
    <x v="0"/>
    <s v="COMPRAS"/>
  </r>
  <r>
    <x v="21"/>
    <x v="5"/>
    <x v="0"/>
    <x v="1"/>
    <n v="50"/>
    <n v="0"/>
    <x v="6"/>
    <s v="POSTO VERA CRUZ"/>
    <s v="CARTÃO"/>
    <x v="0"/>
    <s v="COMBUSTIVEL"/>
  </r>
  <r>
    <x v="18"/>
    <x v="5"/>
    <x v="0"/>
    <x v="0"/>
    <n v="3"/>
    <n v="0"/>
    <x v="7"/>
    <s v="PALADINS"/>
    <s v="CARTÃO"/>
    <x v="0"/>
    <s v="GULOSEMAS"/>
  </r>
  <r>
    <x v="21"/>
    <x v="5"/>
    <x v="0"/>
    <x v="0"/>
    <n v="10.7"/>
    <n v="0"/>
    <x v="7"/>
    <s v="ESFIHAS PARQ AMAZONIA"/>
    <s v="CARTÃO"/>
    <x v="0"/>
    <s v="LANCHE"/>
  </r>
  <r>
    <x v="18"/>
    <x v="5"/>
    <x v="0"/>
    <x v="0"/>
    <n v="24.9"/>
    <n v="0"/>
    <x v="7"/>
    <s v="BURGUER KING"/>
    <s v="CARTÃO"/>
    <x v="0"/>
    <s v="LANCHE"/>
  </r>
  <r>
    <x v="19"/>
    <x v="5"/>
    <x v="0"/>
    <x v="0"/>
    <n v="20"/>
    <n v="0"/>
    <x v="0"/>
    <s v="DROGARIA JAQUELINE"/>
    <s v="CARTÃO"/>
    <x v="0"/>
    <s v="MEDICAMENTOS"/>
  </r>
  <r>
    <x v="22"/>
    <x v="5"/>
    <x v="0"/>
    <x v="0"/>
    <n v="12"/>
    <n v="0"/>
    <x v="12"/>
    <s v="RESTAURANTE SERVICO"/>
    <s v="CARTÃO"/>
    <x v="0"/>
    <s v="ALMOÇO"/>
  </r>
  <r>
    <x v="30"/>
    <x v="5"/>
    <x v="0"/>
    <x v="1"/>
    <n v="50"/>
    <n v="0"/>
    <x v="6"/>
    <s v="POSTO VERA CRUZ"/>
    <s v="CARTÃO"/>
    <x v="0"/>
    <s v="COMBUSTIVEL"/>
  </r>
  <r>
    <x v="30"/>
    <x v="5"/>
    <x v="0"/>
    <x v="0"/>
    <n v="16"/>
    <n v="0"/>
    <x v="7"/>
    <s v="TRIBO DO AÇAI"/>
    <s v="CARTÃO"/>
    <x v="0"/>
    <s v="AÇAI"/>
  </r>
  <r>
    <x v="30"/>
    <x v="5"/>
    <x v="0"/>
    <x v="0"/>
    <n v="15"/>
    <n v="0"/>
    <x v="7"/>
    <s v="DISTRIBUIDORA FERNANDO"/>
    <s v="CARTÃO"/>
    <x v="0"/>
    <s v="REFRIGERANTE DO CHURRASCO EQUIPE"/>
  </r>
  <r>
    <x v="30"/>
    <x v="5"/>
    <x v="0"/>
    <x v="0"/>
    <n v="100"/>
    <n v="0"/>
    <x v="9"/>
    <s v="HANNA"/>
    <s v="CARTÃO"/>
    <x v="0"/>
    <s v="ADIANTAMENTO PRA REMEDIO"/>
  </r>
  <r>
    <x v="30"/>
    <x v="5"/>
    <x v="0"/>
    <x v="0"/>
    <n v="3"/>
    <n v="0"/>
    <x v="2"/>
    <s v="DISTRIBUIDORA FERNANDO"/>
    <s v="CARTÃO"/>
    <x v="0"/>
    <s v="REFRI"/>
  </r>
  <r>
    <x v="24"/>
    <x v="5"/>
    <x v="0"/>
    <x v="1"/>
    <n v="6.49"/>
    <n v="0"/>
    <x v="2"/>
    <s v="BARATÃO"/>
    <s v="CARTÃO"/>
    <x v="0"/>
    <s v="REFRI"/>
  </r>
  <r>
    <x v="24"/>
    <x v="5"/>
    <x v="0"/>
    <x v="1"/>
    <n v="11.11"/>
    <n v="0"/>
    <x v="2"/>
    <s v="BARATÃO"/>
    <s v="CARTÃO"/>
    <x v="0"/>
    <s v="COMPRAS"/>
  </r>
  <r>
    <x v="24"/>
    <x v="5"/>
    <x v="0"/>
    <x v="0"/>
    <n v="30"/>
    <n v="0"/>
    <x v="9"/>
    <s v="HANNA"/>
    <s v="CARTÃO"/>
    <x v="0"/>
    <s v="EMPRESTIMO"/>
  </r>
  <r>
    <x v="24"/>
    <x v="5"/>
    <x v="0"/>
    <x v="1"/>
    <n v="5.6"/>
    <n v="0"/>
    <x v="2"/>
    <s v="BARATÃO"/>
    <s v="CARTÃO"/>
    <x v="0"/>
    <s v="COMPRAS"/>
  </r>
  <r>
    <x v="24"/>
    <x v="5"/>
    <x v="0"/>
    <x v="1"/>
    <n v="50"/>
    <n v="0"/>
    <x v="6"/>
    <s v="POSTO VERA CRUZ"/>
    <s v="CARTÃO"/>
    <x v="0"/>
    <s v="COMBUSTIVEL"/>
  </r>
  <r>
    <x v="25"/>
    <x v="5"/>
    <x v="0"/>
    <x v="0"/>
    <n v="23.9"/>
    <n v="0"/>
    <x v="0"/>
    <s v="FORTEMARYS"/>
    <s v="CARTÃO"/>
    <x v="0"/>
    <s v="REMEDIOS"/>
  </r>
  <r>
    <x v="25"/>
    <x v="5"/>
    <x v="0"/>
    <x v="1"/>
    <n v="7.09"/>
    <n v="0"/>
    <x v="2"/>
    <s v="BARATÃO"/>
    <s v="CARTÃO"/>
    <x v="0"/>
    <s v="COMPRAS"/>
  </r>
  <r>
    <x v="26"/>
    <x v="5"/>
    <x v="0"/>
    <x v="1"/>
    <n v="10.36"/>
    <n v="0"/>
    <x v="2"/>
    <s v="BARATÃO"/>
    <s v="CARTÃO"/>
    <x v="0"/>
    <s v="COMPRAS"/>
  </r>
  <r>
    <x v="26"/>
    <x v="5"/>
    <x v="0"/>
    <x v="1"/>
    <n v="12.12"/>
    <n v="0"/>
    <x v="2"/>
    <s v="PANIFICADORA PAO DOURADO"/>
    <s v="CARTÃO"/>
    <x v="0"/>
    <s v="PAO"/>
  </r>
  <r>
    <x v="27"/>
    <x v="5"/>
    <x v="0"/>
    <x v="0"/>
    <n v="13"/>
    <n v="0"/>
    <x v="12"/>
    <s v="RESTAURANTE SERVICO"/>
    <s v="CARTÃO"/>
    <x v="0"/>
    <s v="ALMOÇO"/>
  </r>
  <r>
    <x v="27"/>
    <x v="5"/>
    <x v="0"/>
    <x v="0"/>
    <n v="20"/>
    <n v="0"/>
    <x v="9"/>
    <s v="HANNA"/>
    <s v="CARTÃO"/>
    <x v="0"/>
    <s v="CREDITO CELULAR"/>
  </r>
  <r>
    <x v="27"/>
    <x v="5"/>
    <x v="0"/>
    <x v="0"/>
    <n v="25"/>
    <n v="0"/>
    <x v="9"/>
    <s v="HANNA"/>
    <s v="TRANSFERENCIA"/>
    <x v="0"/>
    <s v="EMPRESTIMO"/>
  </r>
  <r>
    <x v="27"/>
    <x v="5"/>
    <x v="0"/>
    <x v="0"/>
    <n v="4.99"/>
    <n v="0"/>
    <x v="7"/>
    <s v="AMERICANAS"/>
    <s v="CARTÃO"/>
    <x v="0"/>
    <s v="GULOSEMAS"/>
  </r>
  <r>
    <x v="31"/>
    <x v="5"/>
    <x v="0"/>
    <x v="0"/>
    <n v="19.5"/>
    <n v="0"/>
    <x v="7"/>
    <s v="WANDERSON"/>
    <s v="TRANSFERENCIA"/>
    <x v="0"/>
    <s v="VALOR DO CHURRASCO"/>
  </r>
  <r>
    <x v="31"/>
    <x v="5"/>
    <x v="0"/>
    <x v="0"/>
    <n v="4.49"/>
    <n v="0"/>
    <x v="7"/>
    <s v="SOL E MAR"/>
    <s v="CARTÃO"/>
    <x v="0"/>
    <s v="LANCHE EQUIPE"/>
  </r>
  <r>
    <x v="31"/>
    <x v="5"/>
    <x v="0"/>
    <x v="0"/>
    <n v="9.4700000000000006"/>
    <n v="0"/>
    <x v="7"/>
    <s v="SUPERMECADO LARA"/>
    <s v="CARTÃO"/>
    <x v="0"/>
    <s v="LANCHE EQUIPE"/>
  </r>
  <r>
    <x v="31"/>
    <x v="5"/>
    <x v="0"/>
    <x v="0"/>
    <n v="14"/>
    <n v="0"/>
    <x v="7"/>
    <s v="ANNE"/>
    <s v="TRANSFERENCIA"/>
    <x v="0"/>
    <s v="VALOR DO LANCHE EQUIPE"/>
  </r>
  <r>
    <x v="28"/>
    <x v="5"/>
    <x v="0"/>
    <x v="1"/>
    <n v="5"/>
    <n v="0"/>
    <x v="2"/>
    <s v="DISTRIBUIDORA FERNANDO"/>
    <s v="CARTÃO"/>
    <x v="0"/>
    <s v="REFRI"/>
  </r>
  <r>
    <x v="1"/>
    <x v="6"/>
    <x v="0"/>
    <x v="0"/>
    <n v="3.85"/>
    <n v="0"/>
    <x v="8"/>
    <s v="ITAU"/>
    <s v="DINHEIRO"/>
    <x v="0"/>
    <s v="IOF CHEQUE ESPECIAL"/>
  </r>
  <r>
    <x v="1"/>
    <x v="6"/>
    <x v="0"/>
    <x v="0"/>
    <n v="27.98"/>
    <n v="0"/>
    <x v="8"/>
    <s v="ITAU"/>
    <s v="DINHEIRO"/>
    <x v="0"/>
    <s v="JUROS CHEQUE ESPECIAL"/>
  </r>
  <r>
    <x v="1"/>
    <x v="6"/>
    <x v="0"/>
    <x v="1"/>
    <n v="4.5999999999999996"/>
    <n v="0"/>
    <x v="2"/>
    <s v="BARATÃO"/>
    <s v="CARTÃO"/>
    <x v="0"/>
    <s v="COMPRAS"/>
  </r>
  <r>
    <x v="29"/>
    <x v="6"/>
    <x v="0"/>
    <x v="0"/>
    <n v="0"/>
    <n v="40"/>
    <x v="4"/>
    <s v="WELLINGTON"/>
    <s v="DINHEIRO"/>
    <x v="1"/>
    <s v="EMPRESTIMO LUCIENE P/ GASOLINA"/>
  </r>
  <r>
    <x v="29"/>
    <x v="6"/>
    <x v="0"/>
    <x v="1"/>
    <n v="40"/>
    <n v="0"/>
    <x v="6"/>
    <s v="POSTO VERA CRUZ"/>
    <s v="DINHEIRO"/>
    <x v="0"/>
    <s v="COMBUSTIVEL"/>
  </r>
  <r>
    <x v="5"/>
    <x v="6"/>
    <x v="0"/>
    <x v="1"/>
    <n v="0"/>
    <n v="5061.62"/>
    <x v="8"/>
    <s v="WELLINGTON"/>
    <s v="CARTÃO"/>
    <x v="1"/>
    <s v="SALARIO MÊS MAIO"/>
  </r>
  <r>
    <x v="5"/>
    <x v="6"/>
    <x v="0"/>
    <x v="0"/>
    <n v="350"/>
    <n v="0"/>
    <x v="9"/>
    <s v="HANNA"/>
    <s v="TRANSFERENCIA"/>
    <x v="0"/>
    <s v="AJUDA DE MEDICO"/>
  </r>
  <r>
    <x v="5"/>
    <x v="6"/>
    <x v="0"/>
    <x v="0"/>
    <n v="1000"/>
    <n v="0"/>
    <x v="9"/>
    <s v="HANNA"/>
    <s v="TRANSFERENCIA"/>
    <x v="0"/>
    <s v="AJUDA DE CUSTO 03/10"/>
  </r>
  <r>
    <x v="5"/>
    <x v="6"/>
    <x v="0"/>
    <x v="0"/>
    <n v="500"/>
    <n v="0"/>
    <x v="9"/>
    <s v="HANNA"/>
    <s v="TRANSFERENCIA"/>
    <x v="0"/>
    <s v="AJUDA DE CUSTO 03/10"/>
  </r>
  <r>
    <x v="5"/>
    <x v="6"/>
    <x v="0"/>
    <x v="1"/>
    <n v="14.74"/>
    <n v="0"/>
    <x v="2"/>
    <s v="OPÇÃO"/>
    <s v="CARTÃO"/>
    <x v="0"/>
    <s v="COMPRA DE PÃO INTEGRAL"/>
  </r>
  <r>
    <x v="5"/>
    <x v="6"/>
    <x v="0"/>
    <x v="1"/>
    <n v="100"/>
    <n v="0"/>
    <x v="6"/>
    <s v="POSTO VERA CRUZ"/>
    <s v="CARTÃO"/>
    <x v="0"/>
    <s v="COMBUSTIVEL"/>
  </r>
  <r>
    <x v="5"/>
    <x v="6"/>
    <x v="0"/>
    <x v="1"/>
    <n v="80"/>
    <n v="0"/>
    <x v="11"/>
    <s v="STARK ACADEMIA"/>
    <s v="CARTÃO"/>
    <x v="0"/>
    <s v="MUAY THAI"/>
  </r>
  <r>
    <x v="6"/>
    <x v="6"/>
    <x v="0"/>
    <x v="1"/>
    <n v="30"/>
    <n v="0"/>
    <x v="12"/>
    <s v="OI CELULAR"/>
    <s v="CARTÃO"/>
    <x v="0"/>
    <s v="CREDITO CELULAR"/>
  </r>
  <r>
    <x v="6"/>
    <x v="6"/>
    <x v="0"/>
    <x v="0"/>
    <n v="11.5"/>
    <n v="0"/>
    <x v="12"/>
    <s v="RESTAURANTE SERVICO"/>
    <s v="CARTÃO"/>
    <x v="0"/>
    <s v="MARMITA PRA SAMARA/ ELA PAGOU"/>
  </r>
  <r>
    <x v="6"/>
    <x v="6"/>
    <x v="0"/>
    <x v="0"/>
    <n v="0"/>
    <n v="10"/>
    <x v="4"/>
    <s v="WELLINGTON"/>
    <s v="DINHEIRO"/>
    <x v="1"/>
    <s v="DINHEIRO DA MARMITA DA SAMARA"/>
  </r>
  <r>
    <x v="6"/>
    <x v="6"/>
    <x v="0"/>
    <x v="0"/>
    <n v="0"/>
    <n v="20"/>
    <x v="4"/>
    <s v="WELLINGTON"/>
    <s v="DINHEIRO"/>
    <x v="1"/>
    <s v="EMPRESTIMO PAULO"/>
  </r>
  <r>
    <x v="6"/>
    <x v="6"/>
    <x v="0"/>
    <x v="0"/>
    <n v="10"/>
    <n v="0"/>
    <x v="7"/>
    <s v="CLAUDIÃO"/>
    <s v="DINHEIRO"/>
    <x v="0"/>
    <s v="AJUDA NA FESTINHA"/>
  </r>
  <r>
    <x v="6"/>
    <x v="6"/>
    <x v="0"/>
    <x v="1"/>
    <n v="210"/>
    <n v="0"/>
    <x v="13"/>
    <s v="SETE CAPITAL"/>
    <s v="CARTÃO"/>
    <x v="0"/>
    <s v="ACESSORIA DE DIVIDA"/>
  </r>
  <r>
    <x v="6"/>
    <x v="6"/>
    <x v="0"/>
    <x v="0"/>
    <n v="20"/>
    <n v="0"/>
    <x v="7"/>
    <s v="SERVIÇO"/>
    <s v="DINHEIRO"/>
    <x v="0"/>
    <s v="FESTA JUNINA SERVIÇO"/>
  </r>
  <r>
    <x v="6"/>
    <x v="6"/>
    <x v="0"/>
    <x v="1"/>
    <n v="219.6"/>
    <n v="0"/>
    <x v="16"/>
    <s v="ESTACIO DE SÁ"/>
    <s v="CARTÃO"/>
    <x v="0"/>
    <s v="PARCELA MÊS DE ABRIL"/>
  </r>
  <r>
    <x v="6"/>
    <x v="6"/>
    <x v="0"/>
    <x v="1"/>
    <n v="104.84"/>
    <n v="0"/>
    <x v="13"/>
    <s v="SOLIDY"/>
    <s v="CARTÃO"/>
    <x v="0"/>
    <s v="SEGURO CARRO"/>
  </r>
  <r>
    <x v="6"/>
    <x v="6"/>
    <x v="0"/>
    <x v="1"/>
    <n v="78.900000000000006"/>
    <n v="0"/>
    <x v="10"/>
    <s v="INTERNET PAI"/>
    <s v="CARTÃO"/>
    <x v="0"/>
    <s v="PAGO 28,90, 50,00 A EFIGENIA DEVOLVE"/>
  </r>
  <r>
    <x v="6"/>
    <x v="6"/>
    <x v="0"/>
    <x v="0"/>
    <n v="0"/>
    <n v="50"/>
    <x v="4"/>
    <s v="WELLINGTON"/>
    <s v="DINHEIRO"/>
    <x v="1"/>
    <s v="VALOR DA PARA PAGAR INTERNET"/>
  </r>
  <r>
    <x v="2"/>
    <x v="6"/>
    <x v="0"/>
    <x v="1"/>
    <n v="75"/>
    <n v="0"/>
    <x v="14"/>
    <s v="REALCE ODONTO"/>
    <s v="CARTÃO"/>
    <x v="3"/>
    <s v="MANUTENÇÃO APARELHO"/>
  </r>
  <r>
    <x v="2"/>
    <x v="6"/>
    <x v="0"/>
    <x v="0"/>
    <n v="195.23"/>
    <n v="0"/>
    <x v="13"/>
    <s v="DETRAN"/>
    <s v="CARTÃO"/>
    <x v="3"/>
    <s v="IPVA"/>
  </r>
  <r>
    <x v="6"/>
    <x v="6"/>
    <x v="0"/>
    <x v="0"/>
    <n v="30"/>
    <n v="0"/>
    <x v="9"/>
    <s v="HANNA"/>
    <s v="TRANSFERENCIA"/>
    <x v="0"/>
    <s v="EMPRESTIMO"/>
  </r>
  <r>
    <x v="6"/>
    <x v="6"/>
    <x v="0"/>
    <x v="0"/>
    <n v="660"/>
    <n v="0"/>
    <x v="8"/>
    <s v="WELLINGTON"/>
    <s v="SAQUE"/>
    <x v="0"/>
    <s v="PAGAMENTO DE CONTA"/>
  </r>
  <r>
    <x v="6"/>
    <x v="6"/>
    <x v="0"/>
    <x v="0"/>
    <n v="0"/>
    <n v="660"/>
    <x v="4"/>
    <s v="WELLINGTON"/>
    <s v="DINHEIRO"/>
    <x v="1"/>
    <s v="PAGAMENTO DE CONTA"/>
  </r>
  <r>
    <x v="6"/>
    <x v="6"/>
    <x v="0"/>
    <x v="0"/>
    <n v="4.5"/>
    <n v="0"/>
    <x v="7"/>
    <s v="MC DONALDS"/>
    <s v="CARTÃO"/>
    <x v="0"/>
    <s v="SORVETE"/>
  </r>
  <r>
    <x v="6"/>
    <x v="6"/>
    <x v="0"/>
    <x v="1"/>
    <n v="400"/>
    <n v="0"/>
    <x v="10"/>
    <s v="ALUGUEL"/>
    <s v="DINHEIRO"/>
    <x v="0"/>
    <s v="ALUGUEL PAI JUNHO"/>
  </r>
  <r>
    <x v="6"/>
    <x v="6"/>
    <x v="0"/>
    <x v="0"/>
    <n v="247"/>
    <n v="0"/>
    <x v="12"/>
    <s v="ERICA"/>
    <s v="DINHEIRO"/>
    <x v="0"/>
    <s v="CARTÃO DA ERICA"/>
  </r>
  <r>
    <x v="6"/>
    <x v="6"/>
    <x v="0"/>
    <x v="0"/>
    <n v="20"/>
    <n v="0"/>
    <x v="12"/>
    <s v="PAULO"/>
    <s v="DINHEIRO"/>
    <x v="0"/>
    <s v="PAGAMENTO DE EMPRESTIMO"/>
  </r>
  <r>
    <x v="6"/>
    <x v="6"/>
    <x v="0"/>
    <x v="0"/>
    <n v="40"/>
    <n v="0"/>
    <x v="12"/>
    <s v="LUCIENE"/>
    <s v="DINHEIRO"/>
    <x v="0"/>
    <s v="EMPRESTIMO PARA ABASTECER CARRO"/>
  </r>
  <r>
    <x v="8"/>
    <x v="6"/>
    <x v="0"/>
    <x v="0"/>
    <n v="11.5"/>
    <n v="0"/>
    <x v="7"/>
    <s v="DISTRIBUIDORA FERNANDO"/>
    <s v="CARTÃO"/>
    <x v="0"/>
    <s v="REFRIGERANTE"/>
  </r>
  <r>
    <x v="8"/>
    <x v="6"/>
    <x v="0"/>
    <x v="1"/>
    <n v="60"/>
    <n v="0"/>
    <x v="11"/>
    <s v="CABELEREIRO CRUZEIRO"/>
    <s v="CARTÃO"/>
    <x v="0"/>
    <s v="CORTE CABELO. O VALOR NA NOTA É 65,00"/>
  </r>
  <r>
    <x v="8"/>
    <x v="6"/>
    <x v="0"/>
    <x v="0"/>
    <n v="5"/>
    <n v="0"/>
    <x v="7"/>
    <s v="CABELEREIRO CRUZEIRO"/>
    <s v="CARTÃO"/>
    <x v="0"/>
    <s v="O VALOR NA NOTA É 65,00"/>
  </r>
  <r>
    <x v="8"/>
    <x v="6"/>
    <x v="0"/>
    <x v="0"/>
    <n v="24.5"/>
    <n v="0"/>
    <x v="5"/>
    <s v="AGRO MARIANA"/>
    <s v="CARTÃO"/>
    <x v="0"/>
    <s v="SHAMPOO CARRAPATICIDA"/>
  </r>
  <r>
    <x v="8"/>
    <x v="6"/>
    <x v="0"/>
    <x v="0"/>
    <n v="20"/>
    <n v="0"/>
    <x v="7"/>
    <s v="FESTA JUNINA"/>
    <s v="SAQUE"/>
    <x v="0"/>
    <s v="FESTA JUNINA MANUELA"/>
  </r>
  <r>
    <x v="8"/>
    <x v="6"/>
    <x v="0"/>
    <x v="0"/>
    <n v="4.5"/>
    <n v="0"/>
    <x v="7"/>
    <s v="DROGARIA SOLAR"/>
    <s v="CARTÃO"/>
    <x v="0"/>
    <s v="PICOLE"/>
  </r>
  <r>
    <x v="8"/>
    <x v="6"/>
    <x v="0"/>
    <x v="0"/>
    <n v="50"/>
    <n v="0"/>
    <x v="13"/>
    <s v="MECANICA NOVA ERA"/>
    <s v="CARTÃO"/>
    <x v="0"/>
    <s v="ALINHAMENTO/BALANCEAMENTO"/>
  </r>
  <r>
    <x v="8"/>
    <x v="6"/>
    <x v="0"/>
    <x v="0"/>
    <n v="139"/>
    <n v="0"/>
    <x v="13"/>
    <s v="MECANICA GENESIS"/>
    <s v="CARTÃO"/>
    <x v="0"/>
    <s v="TROCA DE OLEO"/>
  </r>
  <r>
    <x v="8"/>
    <x v="6"/>
    <x v="0"/>
    <x v="1"/>
    <n v="75"/>
    <n v="0"/>
    <x v="14"/>
    <s v="REALCE ODONTO"/>
    <s v="CARTÃO"/>
    <x v="0"/>
    <s v="MANUTENÇÃO APARELHO"/>
  </r>
  <r>
    <x v="9"/>
    <x v="6"/>
    <x v="0"/>
    <x v="0"/>
    <n v="12"/>
    <n v="0"/>
    <x v="7"/>
    <s v="SORVETERIA D'GUSTO"/>
    <s v="CARTÃO"/>
    <x v="0"/>
    <s v="PICOLE"/>
  </r>
  <r>
    <x v="9"/>
    <x v="6"/>
    <x v="0"/>
    <x v="0"/>
    <n v="38.950000000000003"/>
    <n v="0"/>
    <x v="7"/>
    <s v="SANDUICHE SAMARA"/>
    <s v="CARTÃO"/>
    <x v="0"/>
    <s v="COMPRA DE LANCHE, O PAULO ME PASSOU 10,00"/>
  </r>
  <r>
    <x v="9"/>
    <x v="6"/>
    <x v="0"/>
    <x v="0"/>
    <n v="0"/>
    <n v="20"/>
    <x v="4"/>
    <s v="PAULO"/>
    <s v="DINHEIRO"/>
    <x v="1"/>
    <s v="VALOR DO LANCHE"/>
  </r>
  <r>
    <x v="10"/>
    <x v="6"/>
    <x v="0"/>
    <x v="0"/>
    <n v="18"/>
    <n v="0"/>
    <x v="12"/>
    <s v="SERVIÇO"/>
    <s v="DINHEIRO"/>
    <x v="0"/>
    <s v="CHÁ DE FRALDAS"/>
  </r>
  <r>
    <x v="11"/>
    <x v="6"/>
    <x v="0"/>
    <x v="0"/>
    <n v="300"/>
    <n v="0"/>
    <x v="9"/>
    <s v="HANNA"/>
    <s v="TRANSFERENCIA"/>
    <x v="0"/>
    <s v="EMPRESTIMO, SERÁ PAGO EM 3X"/>
  </r>
  <r>
    <x v="11"/>
    <x v="6"/>
    <x v="0"/>
    <x v="1"/>
    <n v="5"/>
    <n v="0"/>
    <x v="7"/>
    <s v="DISTRIBUIDORA FERNANDO"/>
    <s v="DINHEIRO"/>
    <x v="0"/>
    <s v="REFRIGERANTE"/>
  </r>
  <r>
    <x v="12"/>
    <x v="6"/>
    <x v="0"/>
    <x v="0"/>
    <n v="6"/>
    <n v="0"/>
    <x v="7"/>
    <s v="POINT DO AÇAI"/>
    <s v="CARTÃO"/>
    <x v="0"/>
    <s v="PICOLE"/>
  </r>
  <r>
    <x v="13"/>
    <x v="6"/>
    <x v="0"/>
    <x v="0"/>
    <n v="13.95"/>
    <n v="0"/>
    <x v="7"/>
    <s v="ESFIHAS PARQ AMAZONIA"/>
    <s v="CARTÃO"/>
    <x v="0"/>
    <s v="ESFIHAS"/>
  </r>
  <r>
    <x v="2"/>
    <x v="1"/>
    <x v="1"/>
    <x v="2"/>
    <m/>
    <m/>
    <x v="3"/>
    <m/>
    <m/>
    <x v="2"/>
    <m/>
  </r>
  <r>
    <x v="14"/>
    <x v="6"/>
    <x v="0"/>
    <x v="0"/>
    <n v="10"/>
    <n v="0"/>
    <x v="12"/>
    <s v="LINCON"/>
    <s v="TRANSFERENCIA"/>
    <x v="0"/>
    <s v="BOLÃO"/>
  </r>
  <r>
    <x v="15"/>
    <x v="6"/>
    <x v="0"/>
    <x v="1"/>
    <n v="13.25"/>
    <n v="0"/>
    <x v="2"/>
    <s v="SUPER BARATÃO"/>
    <s v="CARTÃO"/>
    <x v="0"/>
    <s v="PÃO INTEGRAL"/>
  </r>
  <r>
    <x v="15"/>
    <x v="6"/>
    <x v="0"/>
    <x v="0"/>
    <n v="215"/>
    <n v="0"/>
    <x v="12"/>
    <s v="M POLO"/>
    <s v="CARTÃO"/>
    <x v="0"/>
    <s v="COMPRA DE ROUPAS"/>
  </r>
  <r>
    <x v="15"/>
    <x v="6"/>
    <x v="0"/>
    <x v="1"/>
    <n v="2.4900000000000002"/>
    <n v="0"/>
    <x v="2"/>
    <s v="SOL E MAR"/>
    <s v="CARTÃO"/>
    <x v="0"/>
    <s v="DOCE"/>
  </r>
  <r>
    <x v="15"/>
    <x v="6"/>
    <x v="0"/>
    <x v="0"/>
    <n v="30"/>
    <n v="0"/>
    <x v="12"/>
    <s v="M POLO"/>
    <s v="CARTÃO"/>
    <x v="0"/>
    <s v="COMPRA DE CUECAS"/>
  </r>
  <r>
    <x v="15"/>
    <x v="6"/>
    <x v="0"/>
    <x v="0"/>
    <n v="3.5"/>
    <n v="0"/>
    <x v="7"/>
    <s v="FARMACIA"/>
    <s v="CARTÃO"/>
    <x v="0"/>
    <s v="PICOLE"/>
  </r>
  <r>
    <x v="15"/>
    <x v="6"/>
    <x v="0"/>
    <x v="0"/>
    <n v="20"/>
    <n v="0"/>
    <x v="4"/>
    <s v="CARTEIRA"/>
    <s v="CARTÃO"/>
    <x v="0"/>
    <s v="REMENDO DE PNEU 10,00"/>
  </r>
  <r>
    <x v="15"/>
    <x v="6"/>
    <x v="0"/>
    <x v="0"/>
    <n v="0"/>
    <n v="20"/>
    <x v="4"/>
    <s v="PAULO"/>
    <s v="DINHEIRO"/>
    <x v="1"/>
    <s v="VALOR PRA REMENDO DE PNEU"/>
  </r>
  <r>
    <x v="15"/>
    <x v="6"/>
    <x v="0"/>
    <x v="0"/>
    <n v="10"/>
    <n v="0"/>
    <x v="13"/>
    <s v="BORRACHARIA NOVA ERA"/>
    <s v="DINHEIRO"/>
    <x v="0"/>
    <s v="REMENDO DE PNEU 10,00"/>
  </r>
  <r>
    <x v="15"/>
    <x v="6"/>
    <x v="0"/>
    <x v="0"/>
    <n v="40"/>
    <n v="0"/>
    <x v="13"/>
    <s v="OFICINA NOVA ERA"/>
    <s v="CARTÃO"/>
    <x v="0"/>
    <s v="PNEU STEPE"/>
  </r>
  <r>
    <x v="16"/>
    <x v="6"/>
    <x v="0"/>
    <x v="0"/>
    <n v="8"/>
    <n v="0"/>
    <x v="7"/>
    <s v="D ESFIHAS"/>
    <s v="CARTÃO"/>
    <x v="0"/>
    <s v="ESFIHAS"/>
  </r>
  <r>
    <x v="16"/>
    <x v="6"/>
    <x v="0"/>
    <x v="0"/>
    <n v="9.99"/>
    <n v="0"/>
    <x v="12"/>
    <s v="SUPER BARATÃO"/>
    <s v="CARTÃO"/>
    <x v="0"/>
    <s v="LUVAS"/>
  </r>
  <r>
    <x v="16"/>
    <x v="6"/>
    <x v="0"/>
    <x v="0"/>
    <n v="14.33"/>
    <n v="0"/>
    <x v="7"/>
    <s v="COUTO"/>
    <s v="CARTÃO"/>
    <x v="0"/>
    <s v="TORRADAS"/>
  </r>
  <r>
    <x v="17"/>
    <x v="6"/>
    <x v="0"/>
    <x v="0"/>
    <n v="6"/>
    <n v="0"/>
    <x v="7"/>
    <s v="POINT DO AÇAI"/>
    <s v="CARTÃO"/>
    <x v="0"/>
    <s v="PICOLE"/>
  </r>
  <r>
    <x v="17"/>
    <x v="6"/>
    <x v="0"/>
    <x v="0"/>
    <n v="0"/>
    <n v="385"/>
    <x v="4"/>
    <s v="ERICA"/>
    <s v="DINHEIRO"/>
    <x v="1"/>
    <s v="EMPREST ERICA. COMPRAR ROUPA E GASOLINA"/>
  </r>
  <r>
    <x v="17"/>
    <x v="6"/>
    <x v="0"/>
    <x v="1"/>
    <n v="100"/>
    <n v="0"/>
    <x v="6"/>
    <s v="POSTO VERA CRUZ"/>
    <s v="DINHEIRO"/>
    <x v="0"/>
    <s v="COMBUSTIVEL"/>
  </r>
  <r>
    <x v="17"/>
    <x v="6"/>
    <x v="0"/>
    <x v="0"/>
    <n v="285"/>
    <n v="0"/>
    <x v="12"/>
    <s v="M POLO"/>
    <s v="DINHEIRO"/>
    <x v="0"/>
    <s v="COMPRA DE ROUPAS"/>
  </r>
  <r>
    <x v="18"/>
    <x v="6"/>
    <x v="0"/>
    <x v="0"/>
    <n v="10.25"/>
    <n v="0"/>
    <x v="7"/>
    <s v="SERVIÇO"/>
    <s v="TRANSFERENCIA"/>
    <x v="0"/>
    <s v="LANCHE EQUIPE"/>
  </r>
  <r>
    <x v="18"/>
    <x v="6"/>
    <x v="0"/>
    <x v="0"/>
    <n v="6.5"/>
    <n v="0"/>
    <x v="7"/>
    <s v="DISTRIBUIDORA NOVA ERA"/>
    <s v="CARTÃO"/>
    <x v="0"/>
    <s v="REFRIGERANTE"/>
  </r>
  <r>
    <x v="18"/>
    <x v="6"/>
    <x v="0"/>
    <x v="0"/>
    <n v="3.01"/>
    <n v="0"/>
    <x v="7"/>
    <s v="D ESFIHAS"/>
    <s v="CARTÃO"/>
    <x v="0"/>
    <s v="ESFIHAS"/>
  </r>
  <r>
    <x v="21"/>
    <x v="6"/>
    <x v="0"/>
    <x v="0"/>
    <n v="213.66"/>
    <n v="0"/>
    <x v="12"/>
    <s v="PAULO"/>
    <s v="CARTÃO"/>
    <x v="0"/>
    <s v="PAGAMENTO DE BOLETO PRO PAULO|EMPRESTIMO"/>
  </r>
  <r>
    <x v="21"/>
    <x v="6"/>
    <x v="0"/>
    <x v="0"/>
    <n v="25"/>
    <n v="0"/>
    <x v="12"/>
    <s v="ZANOTELLI LAVANDERIA"/>
    <s v="CARTÃO"/>
    <x v="0"/>
    <s v="TINGEMENTO DE SHORTS"/>
  </r>
  <r>
    <x v="20"/>
    <x v="6"/>
    <x v="0"/>
    <x v="0"/>
    <n v="13.98"/>
    <n v="0"/>
    <x v="2"/>
    <s v="BARATÃO"/>
    <s v="CARTÃO"/>
    <x v="0"/>
    <s v="REFRIGERANTE"/>
  </r>
  <r>
    <x v="19"/>
    <x v="6"/>
    <x v="0"/>
    <x v="0"/>
    <n v="6"/>
    <n v="0"/>
    <x v="2"/>
    <s v="DISTRIBUIDORA VERA CRUZ"/>
    <s v="CARTÃO"/>
    <x v="0"/>
    <s v="REFRIGERANTE"/>
  </r>
  <r>
    <x v="22"/>
    <x v="6"/>
    <x v="0"/>
    <x v="0"/>
    <n v="12"/>
    <n v="0"/>
    <x v="7"/>
    <s v="D'ESFIHAS"/>
    <s v="CARTÃO"/>
    <x v="0"/>
    <s v="LANCHE"/>
  </r>
  <r>
    <x v="30"/>
    <x v="6"/>
    <x v="0"/>
    <x v="0"/>
    <n v="10.9"/>
    <n v="0"/>
    <x v="7"/>
    <s v="PAMONHARIA T-9"/>
    <s v="CARTÃO"/>
    <x v="0"/>
    <s v="PAMONHAS"/>
  </r>
  <r>
    <x v="30"/>
    <x v="6"/>
    <x v="0"/>
    <x v="0"/>
    <n v="12.01"/>
    <n v="0"/>
    <x v="2"/>
    <s v="SOL E MAR"/>
    <s v="DINHEIRO"/>
    <x v="0"/>
    <s v="DOCES"/>
  </r>
  <r>
    <x v="23"/>
    <x v="6"/>
    <x v="0"/>
    <x v="1"/>
    <n v="10.74"/>
    <n v="0"/>
    <x v="2"/>
    <s v="BARATÃO"/>
    <s v="CARTÃO"/>
    <x v="0"/>
    <s v="COMPRAS"/>
  </r>
  <r>
    <x v="24"/>
    <x v="6"/>
    <x v="0"/>
    <x v="0"/>
    <n v="20"/>
    <n v="0"/>
    <x v="0"/>
    <s v="DROGARIA JAQUELINE"/>
    <s v="CARTÃO"/>
    <x v="0"/>
    <s v="REMEDIO"/>
  </r>
  <r>
    <x v="25"/>
    <x v="6"/>
    <x v="0"/>
    <x v="0"/>
    <n v="13.5"/>
    <n v="0"/>
    <x v="7"/>
    <s v="POINT DO AÇAI"/>
    <s v="CARTÃO"/>
    <x v="0"/>
    <s v="AÇAI"/>
  </r>
  <r>
    <x v="25"/>
    <x v="6"/>
    <x v="0"/>
    <x v="0"/>
    <n v="7.25"/>
    <n v="0"/>
    <x v="7"/>
    <s v="DISTRIBUIDORA "/>
    <s v="CARTÃO"/>
    <x v="0"/>
    <s v="REFRIGERANTE"/>
  </r>
  <r>
    <x v="25"/>
    <x v="6"/>
    <x v="0"/>
    <x v="0"/>
    <n v="0"/>
    <n v="40"/>
    <x v="4"/>
    <s v="WELLINGTON"/>
    <s v="DINHEIRO"/>
    <x v="0"/>
    <s v="VALOR PRA ABASTECER O CARRO"/>
  </r>
  <r>
    <x v="25"/>
    <x v="6"/>
    <x v="0"/>
    <x v="0"/>
    <n v="40"/>
    <n v="0"/>
    <x v="6"/>
    <s v="POSTO VERA CRUZ"/>
    <s v="DINHEIRO"/>
    <x v="0"/>
    <s v="ABASTECIDO PELA LUCIENE"/>
  </r>
  <r>
    <x v="31"/>
    <x v="6"/>
    <x v="0"/>
    <x v="1"/>
    <n v="20"/>
    <n v="0"/>
    <x v="6"/>
    <s v="POSTO JATOBA"/>
    <s v="CARTÃO"/>
    <x v="0"/>
    <s v="COMBUSTIVEL"/>
  </r>
  <r>
    <x v="1"/>
    <x v="7"/>
    <x v="0"/>
    <x v="0"/>
    <n v="2.79"/>
    <n v="0"/>
    <x v="8"/>
    <s v="ITAU"/>
    <s v="DINHEIRO"/>
    <x v="0"/>
    <s v="IOF"/>
  </r>
  <r>
    <x v="1"/>
    <x v="7"/>
    <x v="0"/>
    <x v="0"/>
    <n v="34.729999999999997"/>
    <n v="0"/>
    <x v="8"/>
    <s v="ITAU"/>
    <s v="DINHEIRO"/>
    <x v="0"/>
    <s v="JUROS CHEQUE ESPECIAL"/>
  </r>
  <r>
    <x v="1"/>
    <x v="7"/>
    <x v="0"/>
    <x v="1"/>
    <n v="5"/>
    <n v="0"/>
    <x v="2"/>
    <s v="BARATÃO"/>
    <s v="CARTÃO"/>
    <x v="0"/>
    <s v="COMPRAS"/>
  </r>
  <r>
    <x v="1"/>
    <x v="7"/>
    <x v="0"/>
    <x v="0"/>
    <n v="15.2"/>
    <n v="0"/>
    <x v="7"/>
    <s v="D'ESFIHAS"/>
    <s v="CARTÃO"/>
    <x v="0"/>
    <s v="ESFIHAS"/>
  </r>
  <r>
    <x v="1"/>
    <x v="7"/>
    <x v="0"/>
    <x v="1"/>
    <n v="0"/>
    <n v="438.9"/>
    <x v="1"/>
    <s v="WELLINGTON"/>
    <s v="TICKET"/>
    <x v="1"/>
    <s v="VALOR DO TICKET"/>
  </r>
  <r>
    <x v="0"/>
    <x v="7"/>
    <x v="0"/>
    <x v="0"/>
    <n v="4.5"/>
    <n v="0"/>
    <x v="7"/>
    <s v="DISTRIBUIDORA VERA CRUZ"/>
    <s v="CARTÃO"/>
    <x v="0"/>
    <s v="REFRIGERANTE"/>
  </r>
  <r>
    <x v="29"/>
    <x v="7"/>
    <x v="0"/>
    <x v="0"/>
    <n v="436.78"/>
    <n v="0"/>
    <x v="1"/>
    <s v="WELLINGTON"/>
    <s v="TICKET"/>
    <x v="0"/>
    <s v="VENDA DO TICKET A 380,00"/>
  </r>
  <r>
    <x v="29"/>
    <x v="7"/>
    <x v="0"/>
    <x v="0"/>
    <n v="22"/>
    <n v="0"/>
    <x v="12"/>
    <s v="RESTAURANTE SERVIÇO"/>
    <s v="CARTÃO"/>
    <x v="0"/>
    <s v="MARMITA ALMOÇO"/>
  </r>
  <r>
    <x v="29"/>
    <x v="7"/>
    <x v="0"/>
    <x v="0"/>
    <n v="0"/>
    <n v="380"/>
    <x v="8"/>
    <s v="ITAU"/>
    <s v="DINHEIRO"/>
    <x v="1"/>
    <s v="DINHEIRO DA VENDA DO TICKET"/>
  </r>
  <r>
    <x v="29"/>
    <x v="7"/>
    <x v="0"/>
    <x v="0"/>
    <n v="0"/>
    <n v="10"/>
    <x v="4"/>
    <s v="WELLINGTON"/>
    <s v="DINHEIRO"/>
    <x v="1"/>
    <s v="PAGAMENTO DA MARMITA DA SAMARA"/>
  </r>
  <r>
    <x v="29"/>
    <x v="7"/>
    <x v="0"/>
    <x v="1"/>
    <n v="30"/>
    <n v="0"/>
    <x v="12"/>
    <s v="OI"/>
    <s v="CARTÃO"/>
    <x v="0"/>
    <s v="CREDITO CELULAR"/>
  </r>
  <r>
    <x v="3"/>
    <x v="7"/>
    <x v="0"/>
    <x v="0"/>
    <n v="42.9"/>
    <n v="0"/>
    <x v="7"/>
    <s v="RESTAURANTE BURITI"/>
    <s v="CARTÃO"/>
    <x v="0"/>
    <s v="SAIDA"/>
  </r>
  <r>
    <x v="4"/>
    <x v="7"/>
    <x v="0"/>
    <x v="1"/>
    <n v="0"/>
    <n v="4630.42"/>
    <x v="8"/>
    <s v="WELLINGTON"/>
    <s v="DINHEIRO"/>
    <x v="1"/>
    <s v="SALARIO MÊS JULHO"/>
  </r>
  <r>
    <x v="4"/>
    <x v="7"/>
    <x v="0"/>
    <x v="1"/>
    <n v="210"/>
    <n v="0"/>
    <x v="13"/>
    <s v="SETE CAPITAL"/>
    <s v="CARTÃO"/>
    <x v="0"/>
    <s v="ACESSORIA DE DIVIDA"/>
  </r>
  <r>
    <x v="4"/>
    <x v="7"/>
    <x v="0"/>
    <x v="0"/>
    <n v="756.82"/>
    <n v="0"/>
    <x v="13"/>
    <s v="DETRAN"/>
    <s v="CARTÃO"/>
    <x v="0"/>
    <s v="IPVA"/>
  </r>
  <r>
    <x v="4"/>
    <x v="7"/>
    <x v="0"/>
    <x v="1"/>
    <n v="219.6"/>
    <n v="0"/>
    <x v="16"/>
    <s v="ESTACIO DE SÁ"/>
    <s v="CARTÃO"/>
    <x v="0"/>
    <s v="PARCELA MÊS DE ABRIL"/>
  </r>
  <r>
    <x v="4"/>
    <x v="7"/>
    <x v="0"/>
    <x v="0"/>
    <n v="14.6"/>
    <n v="0"/>
    <x v="7"/>
    <s v="D'ESFIHAS"/>
    <s v="CARTÃO"/>
    <x v="0"/>
    <s v="LANCHE"/>
  </r>
  <r>
    <x v="4"/>
    <x v="7"/>
    <x v="0"/>
    <x v="0"/>
    <n v="8.56"/>
    <n v="0"/>
    <x v="7"/>
    <s v="D'ESFIHAS"/>
    <s v="CARTÃO"/>
    <x v="0"/>
    <s v="LANCHE"/>
  </r>
  <r>
    <x v="4"/>
    <x v="7"/>
    <x v="0"/>
    <x v="1"/>
    <n v="50"/>
    <n v="0"/>
    <x v="6"/>
    <s v="POSTO BOM SUCESSO"/>
    <s v="CARTÃO"/>
    <x v="0"/>
    <s v="COMBUSTIVEL"/>
  </r>
  <r>
    <x v="4"/>
    <x v="7"/>
    <x v="0"/>
    <x v="0"/>
    <n v="1430"/>
    <n v="0"/>
    <x v="9"/>
    <s v="HANNA"/>
    <s v="TRANSFERENCIA"/>
    <x v="0"/>
    <s v="AJUDA DE CUSTO 04/10"/>
  </r>
  <r>
    <x v="5"/>
    <x v="7"/>
    <x v="0"/>
    <x v="1"/>
    <n v="105.12"/>
    <n v="0"/>
    <x v="13"/>
    <s v="SOLIDY"/>
    <s v="CARTÃO"/>
    <x v="0"/>
    <s v="SEGURO CARRO"/>
  </r>
  <r>
    <x v="5"/>
    <x v="7"/>
    <x v="0"/>
    <x v="1"/>
    <n v="78.900000000000006"/>
    <n v="0"/>
    <x v="10"/>
    <s v="INTERNET PAI"/>
    <s v="CARTÃO"/>
    <x v="0"/>
    <s v="PAGO 28,90, 50,00 A EFIGENIA DEVOLVE"/>
  </r>
  <r>
    <x v="2"/>
    <x v="1"/>
    <x v="1"/>
    <x v="1"/>
    <n v="75"/>
    <n v="0"/>
    <x v="14"/>
    <s v="REALCE ODONTO"/>
    <s v="CARTÃO"/>
    <x v="3"/>
    <s v="MANUTENÇÃO APARELHO"/>
  </r>
  <r>
    <x v="5"/>
    <x v="7"/>
    <x v="0"/>
    <x v="0"/>
    <n v="0"/>
    <n v="230"/>
    <x v="4"/>
    <s v="WELLINGTON"/>
    <s v="DINHEIRO"/>
    <x v="1"/>
    <s v="RECEBIDO EMPRESTIMO DO PAULO"/>
  </r>
  <r>
    <x v="5"/>
    <x v="7"/>
    <x v="0"/>
    <x v="0"/>
    <n v="70"/>
    <n v="0"/>
    <x v="12"/>
    <s v="FLAVIO"/>
    <s v="TRANSFERENCIA"/>
    <x v="0"/>
    <s v="CONSERTO DE NOTEBOOK"/>
  </r>
  <r>
    <x v="5"/>
    <x v="7"/>
    <x v="0"/>
    <x v="0"/>
    <n v="50"/>
    <n v="0"/>
    <x v="4"/>
    <s v="WELLINGTON"/>
    <s v="SAQUE 24Hs"/>
    <x v="0"/>
    <s v="SAQUE P/ PAGAR ESPETINHO"/>
  </r>
  <r>
    <x v="5"/>
    <x v="7"/>
    <x v="0"/>
    <x v="0"/>
    <n v="0"/>
    <n v="50"/>
    <x v="4"/>
    <s v="WELLINGTON"/>
    <s v="DINHEIRO"/>
    <x v="1"/>
    <s v="DINHEIRO PARA LAZER"/>
  </r>
  <r>
    <x v="5"/>
    <x v="7"/>
    <x v="0"/>
    <x v="0"/>
    <n v="18"/>
    <n v="0"/>
    <x v="7"/>
    <s v="ESPETINHO PARQUE AMAZONAS"/>
    <s v="DINHEIRO"/>
    <x v="0"/>
    <s v="ESPETINHO"/>
  </r>
  <r>
    <x v="5"/>
    <x v="7"/>
    <x v="0"/>
    <x v="0"/>
    <n v="10"/>
    <n v="0"/>
    <x v="12"/>
    <s v="DOAÇÃO"/>
    <s v="DINHEIRO"/>
    <x v="0"/>
    <s v="DOAÇÃO"/>
  </r>
  <r>
    <x v="5"/>
    <x v="7"/>
    <x v="0"/>
    <x v="1"/>
    <n v="15.16"/>
    <n v="0"/>
    <x v="2"/>
    <s v="BARATÃO"/>
    <s v="CARTÃO"/>
    <x v="0"/>
    <s v="ALIMENTOS"/>
  </r>
  <r>
    <x v="5"/>
    <x v="7"/>
    <x v="0"/>
    <x v="0"/>
    <n v="46.4"/>
    <n v="0"/>
    <x v="12"/>
    <s v="CACAU SHOW"/>
    <s v="CARTÃO"/>
    <x v="0"/>
    <s v="PRESENTE ROSINHA, VALOR 36,40"/>
  </r>
  <r>
    <x v="5"/>
    <x v="7"/>
    <x v="0"/>
    <x v="1"/>
    <n v="10"/>
    <n v="0"/>
    <x v="2"/>
    <s v="SOL E MAR"/>
    <s v="CARTÃO"/>
    <x v="0"/>
    <s v="COMPRAS"/>
  </r>
  <r>
    <x v="6"/>
    <x v="7"/>
    <x v="0"/>
    <x v="0"/>
    <n v="4"/>
    <n v="0"/>
    <x v="7"/>
    <s v="D'ESFIHAS"/>
    <s v="CARTÃO"/>
    <x v="0"/>
    <s v="REFRIGERANTE"/>
  </r>
  <r>
    <x v="6"/>
    <x v="7"/>
    <x v="0"/>
    <x v="0"/>
    <n v="5.6"/>
    <n v="0"/>
    <x v="7"/>
    <s v="D'ESFIHAS"/>
    <s v="CARTÃO"/>
    <x v="0"/>
    <s v="ESFIHAS"/>
  </r>
  <r>
    <x v="6"/>
    <x v="7"/>
    <x v="0"/>
    <x v="0"/>
    <n v="41.57"/>
    <n v="0"/>
    <x v="13"/>
    <s v="SUPER BARATÃO"/>
    <s v="CARTÃO"/>
    <x v="0"/>
    <s v="PRODUTOS P/ LIMPEZA DE CARRO"/>
  </r>
  <r>
    <x v="6"/>
    <x v="7"/>
    <x v="0"/>
    <x v="0"/>
    <n v="12"/>
    <n v="0"/>
    <x v="7"/>
    <s v="MC DONALD'S"/>
    <s v="CARTÃO"/>
    <x v="0"/>
    <s v="SORVETE"/>
  </r>
  <r>
    <x v="6"/>
    <x v="7"/>
    <x v="0"/>
    <x v="0"/>
    <n v="24.95"/>
    <n v="0"/>
    <x v="2"/>
    <s v="SUPER BARATÃO"/>
    <s v="CARTÃO"/>
    <x v="0"/>
    <s v="ALIMENTO DIETA"/>
  </r>
  <r>
    <x v="7"/>
    <x v="7"/>
    <x v="0"/>
    <x v="0"/>
    <n v="4.5"/>
    <n v="0"/>
    <x v="7"/>
    <s v="DISTRIBUIDORA VERA CRUZ"/>
    <s v="CARTÃO"/>
    <x v="0"/>
    <s v="SUCO"/>
  </r>
  <r>
    <x v="7"/>
    <x v="7"/>
    <x v="0"/>
    <x v="0"/>
    <n v="6"/>
    <n v="0"/>
    <x v="7"/>
    <s v="DISTRIBUIDORA VERA CRUZ"/>
    <s v="CARTÃO"/>
    <x v="0"/>
    <s v="REFRIGERANTE"/>
  </r>
  <r>
    <x v="7"/>
    <x v="7"/>
    <x v="0"/>
    <x v="0"/>
    <n v="10"/>
    <n v="0"/>
    <x v="0"/>
    <s v="DROGARIA POPULAR"/>
    <s v="CARTÃO"/>
    <x v="0"/>
    <s v="REMEDIOS"/>
  </r>
  <r>
    <x v="7"/>
    <x v="7"/>
    <x v="0"/>
    <x v="0"/>
    <n v="13.59"/>
    <n v="0"/>
    <x v="2"/>
    <s v="SUPER BARATÃO"/>
    <s v="CARTÃO"/>
    <x v="0"/>
    <s v="DOAÇÃO DE ARROZ"/>
  </r>
  <r>
    <x v="8"/>
    <x v="7"/>
    <x v="0"/>
    <x v="1"/>
    <n v="120"/>
    <n v="0"/>
    <x v="11"/>
    <s v="STARK ARTES MARCIAIS"/>
    <s v="CARTÃO"/>
    <x v="0"/>
    <s v="MUAY THAI"/>
  </r>
  <r>
    <x v="8"/>
    <x v="7"/>
    <x v="0"/>
    <x v="0"/>
    <n v="9.1"/>
    <n v="0"/>
    <x v="7"/>
    <s v="D'ESFIHAS"/>
    <s v="CARTÃO"/>
    <x v="0"/>
    <s v="LANCHE"/>
  </r>
  <r>
    <x v="8"/>
    <x v="7"/>
    <x v="0"/>
    <x v="0"/>
    <n v="9.5"/>
    <n v="0"/>
    <x v="7"/>
    <s v="D'ESFIHAS"/>
    <s v="CARTÃO"/>
    <x v="0"/>
    <s v="SUCO"/>
  </r>
  <r>
    <x v="8"/>
    <x v="7"/>
    <x v="0"/>
    <x v="0"/>
    <n v="140"/>
    <n v="0"/>
    <x v="4"/>
    <s v="WELLINGTON"/>
    <s v="CARTÃO"/>
    <x v="0"/>
    <s v="VALOR PARA PAGAR CARTÃO DA ERICA"/>
  </r>
  <r>
    <x v="8"/>
    <x v="7"/>
    <x v="0"/>
    <x v="0"/>
    <n v="0"/>
    <n v="140"/>
    <x v="4"/>
    <s v="WELLINGTON"/>
    <s v="DINHEIRO"/>
    <x v="1"/>
    <s v="VALOR PARA PAGAR CARTÃO DA ERICA"/>
  </r>
  <r>
    <x v="8"/>
    <x v="7"/>
    <x v="0"/>
    <x v="1"/>
    <n v="400"/>
    <n v="0"/>
    <x v="10"/>
    <s v="ALUGUEL"/>
    <s v="CARTÃO"/>
    <x v="0"/>
    <s v="ALUGUEL JULHO"/>
  </r>
  <r>
    <x v="8"/>
    <x v="7"/>
    <x v="0"/>
    <x v="0"/>
    <n v="366.33"/>
    <n v="0"/>
    <x v="12"/>
    <s v="ERICA"/>
    <s v="DINHEIRO"/>
    <x v="0"/>
    <s v="VALOR CARTÃO ERICA"/>
  </r>
  <r>
    <x v="8"/>
    <x v="7"/>
    <x v="0"/>
    <x v="0"/>
    <n v="27"/>
    <n v="0"/>
    <x v="12"/>
    <s v="FESTA STARK"/>
    <s v="DINHEIRO"/>
    <x v="0"/>
    <s v="FESTA JUNINA NA ACADEMIA"/>
  </r>
  <r>
    <x v="8"/>
    <x v="7"/>
    <x v="0"/>
    <x v="0"/>
    <n v="0.56999999999999995"/>
    <n v="0"/>
    <x v="2"/>
    <s v="BARATÃO"/>
    <s v="DINHEIRO"/>
    <x v="0"/>
    <s v="GULOSEMAS"/>
  </r>
  <r>
    <x v="9"/>
    <x v="7"/>
    <x v="0"/>
    <x v="0"/>
    <n v="14.9"/>
    <n v="0"/>
    <x v="7"/>
    <s v="SUBWAY"/>
    <s v="CARTÃO"/>
    <x v="0"/>
    <s v="SANDUICHE"/>
  </r>
  <r>
    <x v="10"/>
    <x v="7"/>
    <x v="0"/>
    <x v="0"/>
    <n v="30.47"/>
    <n v="0"/>
    <x v="7"/>
    <s v="CARNE DE SOL"/>
    <s v="CARTÃO"/>
    <x v="0"/>
    <s v="COMEMORAÇÃO NIVER SUELEN"/>
  </r>
  <r>
    <x v="11"/>
    <x v="7"/>
    <x v="0"/>
    <x v="0"/>
    <n v="12"/>
    <n v="0"/>
    <x v="12"/>
    <s v="RESTAURANTE SERVIÇO"/>
    <s v="CARTÃO"/>
    <x v="0"/>
    <s v="ALMOÇO"/>
  </r>
  <r>
    <x v="11"/>
    <x v="7"/>
    <x v="0"/>
    <x v="1"/>
    <n v="50"/>
    <n v="0"/>
    <x v="6"/>
    <s v="POSTO NOVA ERA"/>
    <s v="CARTÃO"/>
    <x v="0"/>
    <s v="COMBUSTIVEL P/ MOTO"/>
  </r>
  <r>
    <x v="12"/>
    <x v="7"/>
    <x v="0"/>
    <x v="0"/>
    <n v="12"/>
    <n v="0"/>
    <x v="12"/>
    <s v="RESTAURANTE SERVIÇO"/>
    <s v="CARTÃO"/>
    <x v="0"/>
    <s v="ALMOÇO"/>
  </r>
  <r>
    <x v="12"/>
    <x v="7"/>
    <x v="0"/>
    <x v="0"/>
    <n v="99.99"/>
    <n v="0"/>
    <x v="12"/>
    <s v="TNG"/>
    <s v="CARTÃO"/>
    <x v="0"/>
    <s v="BLUSA"/>
  </r>
  <r>
    <x v="12"/>
    <x v="7"/>
    <x v="0"/>
    <x v="0"/>
    <n v="20"/>
    <n v="0"/>
    <x v="12"/>
    <s v="OI"/>
    <s v="SAQUE 24Hs"/>
    <x v="0"/>
    <s v="COMPRA DE CHIP"/>
  </r>
  <r>
    <x v="12"/>
    <x v="7"/>
    <x v="0"/>
    <x v="0"/>
    <n v="0"/>
    <n v="956.03"/>
    <x v="8"/>
    <s v="ITAU"/>
    <s v="DINHEIRO"/>
    <x v="1"/>
    <s v="VALOR DO IR"/>
  </r>
  <r>
    <x v="13"/>
    <x v="7"/>
    <x v="0"/>
    <x v="0"/>
    <n v="18"/>
    <n v="0"/>
    <x v="7"/>
    <s v="DISTRIBUIDORA MIRIAM"/>
    <s v="CARTÃO"/>
    <x v="0"/>
    <s v="SORVETE"/>
  </r>
  <r>
    <x v="13"/>
    <x v="7"/>
    <x v="0"/>
    <x v="0"/>
    <n v="59.98"/>
    <n v="0"/>
    <x v="12"/>
    <s v="TNG"/>
    <s v="CARTÃO"/>
    <x v="0"/>
    <s v="CAMISA"/>
  </r>
  <r>
    <x v="13"/>
    <x v="7"/>
    <x v="0"/>
    <x v="0"/>
    <n v="10"/>
    <n v="0"/>
    <x v="7"/>
    <s v="MC DONALD'S"/>
    <s v="CARTÃO"/>
    <x v="0"/>
    <s v="SORVETE"/>
  </r>
  <r>
    <x v="13"/>
    <x v="7"/>
    <x v="0"/>
    <x v="1"/>
    <n v="50"/>
    <n v="0"/>
    <x v="6"/>
    <s v="POSTO CRUZEIRO"/>
    <s v="CARTÃO"/>
    <x v="0"/>
    <s v="COMBUSTIVEL"/>
  </r>
  <r>
    <x v="13"/>
    <x v="7"/>
    <x v="0"/>
    <x v="1"/>
    <n v="105"/>
    <n v="0"/>
    <x v="11"/>
    <s v="CABELEREIRO CRUZEIRO"/>
    <s v="CARTÃO"/>
    <x v="0"/>
    <s v="CORTE CABELO"/>
  </r>
  <r>
    <x v="13"/>
    <x v="7"/>
    <x v="0"/>
    <x v="0"/>
    <n v="75"/>
    <n v="0"/>
    <x v="14"/>
    <s v="REALCE ODONTO"/>
    <s v="CARTÃO"/>
    <x v="0"/>
    <s v="MANUTENÇÃO APARELHO"/>
  </r>
  <r>
    <x v="14"/>
    <x v="7"/>
    <x v="0"/>
    <x v="0"/>
    <n v="5"/>
    <n v="0"/>
    <x v="7"/>
    <s v="SANDUICHERIA PQ AMAZONAS"/>
    <s v="CARTÃO"/>
    <x v="0"/>
    <s v="SUCO"/>
  </r>
  <r>
    <x v="14"/>
    <x v="7"/>
    <x v="0"/>
    <x v="0"/>
    <n v="11.8"/>
    <n v="0"/>
    <x v="7"/>
    <s v="D'ESFIHAS"/>
    <s v="CARTÃO"/>
    <x v="0"/>
    <s v="ESFIHAS"/>
  </r>
  <r>
    <x v="14"/>
    <x v="7"/>
    <x v="0"/>
    <x v="0"/>
    <n v="8"/>
    <n v="0"/>
    <x v="7"/>
    <s v="MC DONALD'S"/>
    <s v="CARTÃO"/>
    <x v="0"/>
    <s v="SORVETE"/>
  </r>
  <r>
    <x v="14"/>
    <x v="7"/>
    <x v="0"/>
    <x v="0"/>
    <n v="49.99"/>
    <n v="0"/>
    <x v="12"/>
    <s v="TNG"/>
    <s v="CARTÃO"/>
    <x v="0"/>
    <s v="SUETER"/>
  </r>
  <r>
    <x v="14"/>
    <x v="7"/>
    <x v="0"/>
    <x v="1"/>
    <n v="20.260000000000002"/>
    <n v="0"/>
    <x v="2"/>
    <s v="BARATÃO"/>
    <s v="CARTÃO"/>
    <x v="0"/>
    <s v="COMPRAS"/>
  </r>
  <r>
    <x v="15"/>
    <x v="7"/>
    <x v="0"/>
    <x v="0"/>
    <n v="10"/>
    <n v="0"/>
    <x v="12"/>
    <s v="RESTAURANTE SERVIÇO"/>
    <s v="CARTÃO"/>
    <x v="0"/>
    <s v="MARMITA PRO DIEL"/>
  </r>
  <r>
    <x v="15"/>
    <x v="7"/>
    <x v="0"/>
    <x v="0"/>
    <n v="0"/>
    <n v="10"/>
    <x v="4"/>
    <s v="WELLINGTON"/>
    <s v="DINHEIRO"/>
    <x v="1"/>
    <s v="VALOR DA MARMITA DO DIEL"/>
  </r>
  <r>
    <x v="15"/>
    <x v="7"/>
    <x v="0"/>
    <x v="0"/>
    <n v="0"/>
    <n v="50"/>
    <x v="4"/>
    <s v="WELLINGTON"/>
    <s v="DINHEIRO"/>
    <x v="1"/>
    <s v="VALOR DA PARA PAGAR INTERNET"/>
  </r>
  <r>
    <x v="15"/>
    <x v="7"/>
    <x v="0"/>
    <x v="0"/>
    <n v="12"/>
    <n v="0"/>
    <x v="12"/>
    <s v="RESTAURANTE SERVIÇO"/>
    <s v="CARTÃO"/>
    <x v="0"/>
    <s v="MARMITA"/>
  </r>
  <r>
    <x v="15"/>
    <x v="7"/>
    <x v="0"/>
    <x v="0"/>
    <n v="5"/>
    <n v="0"/>
    <x v="2"/>
    <s v="SUPER BARATÃO"/>
    <s v="DINHEIRO"/>
    <x v="0"/>
    <s v="COMPRAS"/>
  </r>
  <r>
    <x v="15"/>
    <x v="7"/>
    <x v="0"/>
    <x v="1"/>
    <n v="50"/>
    <n v="0"/>
    <x v="6"/>
    <s v="POSTO CRUZEIRO"/>
    <s v="CARTÃO"/>
    <x v="0"/>
    <s v="COMBUSTIVEL"/>
  </r>
  <r>
    <x v="15"/>
    <x v="7"/>
    <x v="0"/>
    <x v="0"/>
    <n v="12.5"/>
    <n v="0"/>
    <x v="7"/>
    <s v="PASTELARIA CRUZEIRO"/>
    <s v="CARTÃO"/>
    <x v="0"/>
    <s v="PASTEL"/>
  </r>
  <r>
    <x v="16"/>
    <x v="7"/>
    <x v="0"/>
    <x v="1"/>
    <n v="8.58"/>
    <n v="0"/>
    <x v="2"/>
    <s v="UAI ATACAREJO"/>
    <s v="CARTÃO"/>
    <x v="0"/>
    <s v="DOCES"/>
  </r>
  <r>
    <x v="16"/>
    <x v="7"/>
    <x v="0"/>
    <x v="0"/>
    <n v="10"/>
    <n v="0"/>
    <x v="7"/>
    <s v="MC DONALD'S"/>
    <s v="CARTÃO"/>
    <x v="0"/>
    <s v="SORVETE"/>
  </r>
  <r>
    <x v="17"/>
    <x v="7"/>
    <x v="0"/>
    <x v="0"/>
    <n v="9"/>
    <n v="0"/>
    <x v="7"/>
    <s v="MADERO"/>
    <s v="CARTÃO"/>
    <x v="0"/>
    <s v="NIVER "/>
  </r>
  <r>
    <x v="17"/>
    <x v="7"/>
    <x v="0"/>
    <x v="0"/>
    <n v="50"/>
    <n v="0"/>
    <x v="7"/>
    <s v="ESTACIONAM GOIANIA SHOP"/>
    <s v="CARTÃO"/>
    <x v="0"/>
    <s v="ESTACIONAMENTO GOIANIA SHOPPING"/>
  </r>
  <r>
    <x v="18"/>
    <x v="7"/>
    <x v="0"/>
    <x v="1"/>
    <n v="60"/>
    <n v="0"/>
    <x v="6"/>
    <s v="POSTO VERA CRUZ"/>
    <s v="CARTÃO"/>
    <x v="0"/>
    <s v="COMBUSTIVEL"/>
  </r>
  <r>
    <x v="18"/>
    <x v="7"/>
    <x v="0"/>
    <x v="0"/>
    <n v="87.17"/>
    <n v="0"/>
    <x v="7"/>
    <s v="RESTAURANTE UNIVERSITARIO"/>
    <s v="CARTÃO"/>
    <x v="0"/>
    <s v="JANTAR"/>
  </r>
  <r>
    <x v="21"/>
    <x v="7"/>
    <x v="0"/>
    <x v="1"/>
    <n v="11.49"/>
    <n v="0"/>
    <x v="2"/>
    <s v="BARATÃO"/>
    <s v="CARTÃO"/>
    <x v="0"/>
    <s v="COMPRAS"/>
  </r>
  <r>
    <x v="21"/>
    <x v="7"/>
    <x v="0"/>
    <x v="0"/>
    <n v="30"/>
    <n v="0"/>
    <x v="13"/>
    <s v="AUTO PEÇAS PEDRO LUDOVICO"/>
    <s v="CARTÃO"/>
    <x v="0"/>
    <s v="BOBINA DO OLEO"/>
  </r>
  <r>
    <x v="20"/>
    <x v="7"/>
    <x v="0"/>
    <x v="0"/>
    <n v="5"/>
    <n v="0"/>
    <x v="7"/>
    <s v="BURGUER KING"/>
    <s v="CARTÃO"/>
    <x v="0"/>
    <s v="SORVETE"/>
  </r>
  <r>
    <x v="20"/>
    <x v="7"/>
    <x v="0"/>
    <x v="0"/>
    <n v="19.899999999999999"/>
    <n v="0"/>
    <x v="7"/>
    <s v="BURGUER KING"/>
    <s v="CARTÃO"/>
    <x v="0"/>
    <s v="SANDUICHE"/>
  </r>
  <r>
    <x v="20"/>
    <x v="7"/>
    <x v="0"/>
    <x v="1"/>
    <n v="11.48"/>
    <n v="0"/>
    <x v="2"/>
    <s v="BARATÃO"/>
    <s v="CARTÃO"/>
    <x v="0"/>
    <s v="SUCO"/>
  </r>
  <r>
    <x v="20"/>
    <x v="7"/>
    <x v="0"/>
    <x v="0"/>
    <n v="80"/>
    <n v="0"/>
    <x v="12"/>
    <s v="CABO CELULAR"/>
    <s v="CARTÃO"/>
    <x v="0"/>
    <s v="COMPRA DE 2 CARREGADORES DE CELULAR"/>
  </r>
  <r>
    <x v="19"/>
    <x v="7"/>
    <x v="0"/>
    <x v="0"/>
    <n v="3.6"/>
    <n v="0"/>
    <x v="7"/>
    <s v="D'ESFIHAS"/>
    <s v="CARTÃO"/>
    <x v="0"/>
    <s v="ESFIHAS"/>
  </r>
  <r>
    <x v="19"/>
    <x v="7"/>
    <x v="0"/>
    <x v="0"/>
    <n v="13.26"/>
    <n v="0"/>
    <x v="7"/>
    <s v="D'ESFIHAS"/>
    <s v="CARTÃO"/>
    <x v="0"/>
    <s v="ESFIHAS"/>
  </r>
  <r>
    <x v="22"/>
    <x v="7"/>
    <x v="0"/>
    <x v="0"/>
    <n v="16"/>
    <n v="0"/>
    <x v="7"/>
    <s v="D'ESFIHAS"/>
    <s v="CARTÃO"/>
    <x v="0"/>
    <s v="ESFIHAS"/>
  </r>
  <r>
    <x v="22"/>
    <x v="7"/>
    <x v="0"/>
    <x v="0"/>
    <n v="49.99"/>
    <n v="0"/>
    <x v="12"/>
    <s v="CENTAUROS"/>
    <s v="CARTÃO"/>
    <x v="0"/>
    <s v="PROTETOR BUCAL"/>
  </r>
  <r>
    <x v="22"/>
    <x v="7"/>
    <x v="0"/>
    <x v="1"/>
    <n v="10.74"/>
    <n v="0"/>
    <x v="2"/>
    <s v="BARATÃO"/>
    <s v="CARTÃO"/>
    <x v="0"/>
    <s v="COMPRAS"/>
  </r>
  <r>
    <x v="30"/>
    <x v="7"/>
    <x v="0"/>
    <x v="0"/>
    <n v="10"/>
    <n v="0"/>
    <x v="12"/>
    <s v="OI"/>
    <s v="CARTÃO"/>
    <x v="0"/>
    <s v="CREDITO CELULAR"/>
  </r>
  <r>
    <x v="30"/>
    <x v="7"/>
    <x v="0"/>
    <x v="1"/>
    <n v="50"/>
    <n v="0"/>
    <x v="6"/>
    <s v="POSTO VERA CRUZ"/>
    <s v="CARTÃO"/>
    <x v="0"/>
    <s v="COMBUSTIVEL"/>
  </r>
  <r>
    <x v="30"/>
    <x v="7"/>
    <x v="0"/>
    <x v="0"/>
    <n v="30.8"/>
    <n v="0"/>
    <x v="7"/>
    <s v="PIZZA HUT"/>
    <s v="CARTÃO"/>
    <x v="0"/>
    <s v="PIZZA"/>
  </r>
  <r>
    <x v="23"/>
    <x v="7"/>
    <x v="0"/>
    <x v="0"/>
    <n v="44.9"/>
    <n v="0"/>
    <x v="7"/>
    <s v="CASA DE EVENTO"/>
    <s v="CARTÃO"/>
    <x v="0"/>
    <s v="LAZER"/>
  </r>
  <r>
    <x v="23"/>
    <x v="7"/>
    <x v="0"/>
    <x v="0"/>
    <n v="9.8000000000000007"/>
    <n v="0"/>
    <x v="7"/>
    <s v="RESTAURANTE KARLA"/>
    <s v="CARTÃO"/>
    <x v="0"/>
    <s v="REFRIGERANTE"/>
  </r>
  <r>
    <x v="23"/>
    <x v="7"/>
    <x v="0"/>
    <x v="0"/>
    <n v="11.6"/>
    <n v="0"/>
    <x v="0"/>
    <s v="DROGAMAX"/>
    <s v="CARTÃO"/>
    <x v="0"/>
    <m/>
  </r>
  <r>
    <x v="24"/>
    <x v="7"/>
    <x v="0"/>
    <x v="0"/>
    <n v="3.6"/>
    <n v="0"/>
    <x v="2"/>
    <s v="GALVAO"/>
    <s v="CARTÃO"/>
    <x v="0"/>
    <s v="POLPA DE FRUTA"/>
  </r>
  <r>
    <x v="27"/>
    <x v="7"/>
    <x v="0"/>
    <x v="1"/>
    <n v="30"/>
    <n v="0"/>
    <x v="6"/>
    <s v="POSTO JATOBA"/>
    <s v="CARTÃO"/>
    <x v="0"/>
    <s v="COMBUSTIVEL"/>
  </r>
  <r>
    <x v="27"/>
    <x v="7"/>
    <x v="0"/>
    <x v="0"/>
    <n v="12"/>
    <n v="0"/>
    <x v="7"/>
    <s v="TRIBO DO AÇAI"/>
    <s v="CARTÃO"/>
    <x v="0"/>
    <s v="LANCHE"/>
  </r>
  <r>
    <x v="26"/>
    <x v="7"/>
    <x v="0"/>
    <x v="0"/>
    <n v="17.899999999999999"/>
    <n v="0"/>
    <x v="7"/>
    <s v="CANGURU"/>
    <s v="CARTÃO"/>
    <x v="0"/>
    <s v="LANCHE"/>
  </r>
  <r>
    <x v="31"/>
    <x v="7"/>
    <x v="0"/>
    <x v="0"/>
    <n v="26"/>
    <n v="0"/>
    <x v="0"/>
    <s v="DROGARIA JAQUELINE"/>
    <s v="CARTÃO"/>
    <x v="0"/>
    <s v="MEDICAMENTOS"/>
  </r>
  <r>
    <x v="27"/>
    <x v="7"/>
    <x v="0"/>
    <x v="0"/>
    <n v="20"/>
    <n v="0"/>
    <x v="7"/>
    <s v="BOBS"/>
    <s v="CARTÃO"/>
    <x v="0"/>
    <s v="SORVETE"/>
  </r>
  <r>
    <x v="27"/>
    <x v="7"/>
    <x v="0"/>
    <x v="0"/>
    <n v="10"/>
    <n v="0"/>
    <x v="2"/>
    <s v="GALVAO"/>
    <s v="CARTÃO"/>
    <x v="0"/>
    <s v="COMPRAS"/>
  </r>
  <r>
    <x v="28"/>
    <x v="7"/>
    <x v="0"/>
    <x v="1"/>
    <n v="17.25"/>
    <n v="0"/>
    <x v="2"/>
    <s v="COUTO"/>
    <s v="CARTÃO"/>
    <x v="0"/>
    <s v="COMPRAS"/>
  </r>
  <r>
    <x v="1"/>
    <x v="8"/>
    <x v="0"/>
    <x v="0"/>
    <n v="0.91"/>
    <n v="0"/>
    <x v="8"/>
    <s v="ITAU"/>
    <s v="DINHEIRO"/>
    <x v="0"/>
    <s v="IOF"/>
  </r>
  <r>
    <x v="1"/>
    <x v="8"/>
    <x v="0"/>
    <x v="0"/>
    <n v="7.22"/>
    <m/>
    <x v="8"/>
    <s v="ITAU"/>
    <s v="DINHEIRO"/>
    <x v="0"/>
    <s v="JUROS CHEQUE ESPECIAL"/>
  </r>
  <r>
    <x v="1"/>
    <x v="8"/>
    <x v="0"/>
    <x v="1"/>
    <n v="0"/>
    <n v="480.7"/>
    <x v="1"/>
    <s v="WELLINGTON"/>
    <s v="TICKET"/>
    <x v="1"/>
    <s v="VALOR DO TICKET"/>
  </r>
  <r>
    <x v="1"/>
    <x v="8"/>
    <x v="0"/>
    <x v="1"/>
    <n v="16.98"/>
    <n v="0"/>
    <x v="2"/>
    <s v="COUTO"/>
    <s v="CARTÃO"/>
    <x v="0"/>
    <s v="COMPRAS"/>
  </r>
  <r>
    <x v="1"/>
    <x v="8"/>
    <x v="0"/>
    <x v="0"/>
    <n v="7.2"/>
    <n v="0"/>
    <x v="7"/>
    <s v="CACAU SHOW"/>
    <s v="CARTÃO"/>
    <x v="0"/>
    <s v="CHOCOLATE"/>
  </r>
  <r>
    <x v="0"/>
    <x v="8"/>
    <x v="0"/>
    <x v="1"/>
    <n v="30"/>
    <n v="0"/>
    <x v="2"/>
    <s v="MURILO"/>
    <s v="TRANSFERENCIA"/>
    <x v="0"/>
    <s v="PÃO DE MEL"/>
  </r>
  <r>
    <x v="0"/>
    <x v="8"/>
    <x v="0"/>
    <x v="1"/>
    <n v="8.3699999999999992"/>
    <n v="0"/>
    <x v="2"/>
    <s v="COUTO"/>
    <s v="CARTÃO"/>
    <x v="0"/>
    <s v="COMPRAS"/>
  </r>
  <r>
    <x v="0"/>
    <x v="8"/>
    <x v="0"/>
    <x v="1"/>
    <n v="50"/>
    <n v="0"/>
    <x v="6"/>
    <s v="POSTO VERA CRUZ"/>
    <s v="CARTÃO"/>
    <x v="0"/>
    <s v="COMBUSTIVEL"/>
  </r>
  <r>
    <x v="29"/>
    <x v="8"/>
    <x v="0"/>
    <x v="0"/>
    <n v="15"/>
    <n v="0"/>
    <x v="7"/>
    <s v="GODOY SORVETES"/>
    <s v="CARTÃO"/>
    <x v="0"/>
    <s v="SORVETE"/>
  </r>
  <r>
    <x v="29"/>
    <x v="8"/>
    <x v="0"/>
    <x v="0"/>
    <n v="22.6"/>
    <n v="0"/>
    <x v="7"/>
    <s v="D'ESFIHAS"/>
    <s v="CARTÃO"/>
    <x v="0"/>
    <s v="ESFIHAS"/>
  </r>
  <r>
    <x v="3"/>
    <x v="8"/>
    <x v="0"/>
    <x v="0"/>
    <n v="11.6"/>
    <n v="0"/>
    <x v="7"/>
    <s v="D'ESFIHAS"/>
    <s v="CARTÃO"/>
    <x v="0"/>
    <s v="ESFIHAS"/>
  </r>
  <r>
    <x v="3"/>
    <x v="8"/>
    <x v="0"/>
    <x v="1"/>
    <n v="30"/>
    <n v="0"/>
    <x v="12"/>
    <s v="OI"/>
    <s v="CARTÃO"/>
    <x v="0"/>
    <s v="CREDITO CELULAR"/>
  </r>
  <r>
    <x v="3"/>
    <x v="8"/>
    <x v="0"/>
    <x v="0"/>
    <n v="13"/>
    <n v="0"/>
    <x v="7"/>
    <s v="COOKIE CHENEY"/>
    <s v="CARTÃO"/>
    <x v="0"/>
    <s v="COOKIE"/>
  </r>
  <r>
    <x v="3"/>
    <x v="8"/>
    <x v="0"/>
    <x v="0"/>
    <n v="12.2"/>
    <n v="0"/>
    <x v="7"/>
    <s v="CACAU SHOW"/>
    <s v="CARTÃO"/>
    <x v="0"/>
    <s v="CHOCOLATE"/>
  </r>
  <r>
    <x v="3"/>
    <x v="8"/>
    <x v="0"/>
    <x v="0"/>
    <n v="15"/>
    <n v="0"/>
    <x v="7"/>
    <s v="SANDUICHERIA MUNDO"/>
    <s v="CARTÃO"/>
    <x v="0"/>
    <s v="SANDUICHE"/>
  </r>
  <r>
    <x v="3"/>
    <x v="8"/>
    <x v="0"/>
    <x v="1"/>
    <n v="5.16"/>
    <n v="0"/>
    <x v="2"/>
    <s v="SUPER BARATÃO"/>
    <s v="CARTÃO"/>
    <x v="0"/>
    <s v="COMPRAS"/>
  </r>
  <r>
    <x v="4"/>
    <x v="8"/>
    <x v="0"/>
    <x v="0"/>
    <n v="10"/>
    <n v="0"/>
    <x v="7"/>
    <s v="TRIBO DO AÇAI"/>
    <s v="CARTÃO"/>
    <x v="0"/>
    <s v="SUCO"/>
  </r>
  <r>
    <x v="4"/>
    <x v="8"/>
    <x v="0"/>
    <x v="0"/>
    <n v="14.33"/>
    <n v="0"/>
    <x v="7"/>
    <s v="FRUTOS DO CERRADO"/>
    <s v="CARTÃO"/>
    <x v="0"/>
    <s v="SORVETE"/>
  </r>
  <r>
    <x v="4"/>
    <x v="8"/>
    <x v="0"/>
    <x v="0"/>
    <n v="9"/>
    <n v="0"/>
    <x v="7"/>
    <s v="TRIBO DO AÇAI"/>
    <s v="CARTÃO"/>
    <x v="0"/>
    <s v="PASTEL"/>
  </r>
  <r>
    <x v="4"/>
    <x v="8"/>
    <x v="0"/>
    <x v="1"/>
    <n v="5.96"/>
    <n v="0"/>
    <x v="2"/>
    <s v="SUPER BARATÃO"/>
    <s v="CARTÃO"/>
    <x v="0"/>
    <s v="COMPRAS"/>
  </r>
  <r>
    <x v="4"/>
    <x v="8"/>
    <x v="0"/>
    <x v="0"/>
    <n v="13.75"/>
    <n v="0"/>
    <x v="7"/>
    <s v="SANDUICHERIA KELISON"/>
    <s v="CARTÃO"/>
    <x v="0"/>
    <s v="SANDUICHE"/>
  </r>
  <r>
    <x v="5"/>
    <x v="8"/>
    <x v="0"/>
    <x v="1"/>
    <n v="60"/>
    <n v="0"/>
    <x v="6"/>
    <s v="POSTO VERA CRUZ"/>
    <s v="CARTÃO"/>
    <x v="0"/>
    <s v="COMBUSTIVEL"/>
  </r>
  <r>
    <x v="5"/>
    <x v="8"/>
    <x v="0"/>
    <x v="0"/>
    <n v="35.799999999999997"/>
    <n v="0"/>
    <x v="7"/>
    <s v="PIZZA NOSSA CASA"/>
    <s v="CARTÃO"/>
    <x v="0"/>
    <s v="PIZZA"/>
  </r>
  <r>
    <x v="5"/>
    <x v="8"/>
    <x v="0"/>
    <x v="0"/>
    <n v="20.5"/>
    <n v="0"/>
    <x v="2"/>
    <s v="DROGARIA JAQUELINE"/>
    <s v="CARTÃO"/>
    <x v="0"/>
    <s v="POMADA PRA CABELO E ESPARADRAPO"/>
  </r>
  <r>
    <x v="6"/>
    <x v="8"/>
    <x v="0"/>
    <x v="1"/>
    <n v="0"/>
    <n v="5381.46"/>
    <x v="8"/>
    <s v="WELLINGTON"/>
    <s v="CARTÃO"/>
    <x v="1"/>
    <s v="SALARIO MÊS AGOSTO"/>
  </r>
  <r>
    <x v="6"/>
    <x v="8"/>
    <x v="0"/>
    <x v="1"/>
    <n v="165"/>
    <n v="0"/>
    <x v="11"/>
    <s v="LOS HERMANOS"/>
    <s v="CARTÃO"/>
    <x v="0"/>
    <s v="CORTE CABELO, BARBA, PRODUTO P/ BARBA "/>
  </r>
  <r>
    <x v="6"/>
    <x v="8"/>
    <x v="0"/>
    <x v="0"/>
    <n v="8"/>
    <n v="0"/>
    <x v="7"/>
    <s v="MC DONALD'S"/>
    <s v="CARTÃO"/>
    <x v="0"/>
    <s v="SORVETE"/>
  </r>
  <r>
    <x v="6"/>
    <x v="8"/>
    <x v="0"/>
    <x v="0"/>
    <n v="52.91"/>
    <n v="0"/>
    <x v="12"/>
    <s v="PAULO"/>
    <s v="CARTÃO"/>
    <x v="0"/>
    <s v="PAGAR BOLETO PRO PAULO"/>
  </r>
  <r>
    <x v="6"/>
    <x v="8"/>
    <x v="0"/>
    <x v="0"/>
    <n v="0"/>
    <n v="55"/>
    <x v="4"/>
    <s v="WELLINGTON"/>
    <s v="DINHEIRO"/>
    <x v="1"/>
    <s v="VALOR DO BOLETO Q PAGUEI PRO PAULO"/>
  </r>
  <r>
    <x v="7"/>
    <x v="8"/>
    <x v="0"/>
    <x v="1"/>
    <n v="105.13"/>
    <n v="0"/>
    <x v="13"/>
    <s v="SOLIDY"/>
    <s v="CARTÃO"/>
    <x v="0"/>
    <s v="SEGURO CARRO"/>
  </r>
  <r>
    <x v="7"/>
    <x v="8"/>
    <x v="0"/>
    <x v="0"/>
    <n v="78.900000000000006"/>
    <n v="0"/>
    <x v="10"/>
    <s v="INTERNET PAI"/>
    <s v="CARTÃO"/>
    <x v="0"/>
    <s v="PAGO 28,90, 50,00 A EFIGENIA DEVOLVE"/>
  </r>
  <r>
    <x v="7"/>
    <x v="8"/>
    <x v="0"/>
    <x v="0"/>
    <n v="0"/>
    <n v="50"/>
    <x v="4"/>
    <s v="WELLINGTON"/>
    <s v="DINHEIRO"/>
    <x v="1"/>
    <s v="VALOR DA PARA PAGAR INTERNET"/>
  </r>
  <r>
    <x v="7"/>
    <x v="8"/>
    <x v="0"/>
    <x v="1"/>
    <n v="219.6"/>
    <n v="0"/>
    <x v="16"/>
    <s v="ESTACIO DE SÁ"/>
    <s v="CARTÃO"/>
    <x v="0"/>
    <s v="FACULDADE"/>
  </r>
  <r>
    <x v="7"/>
    <x v="8"/>
    <x v="0"/>
    <x v="1"/>
    <n v="400"/>
    <n v="0"/>
    <x v="10"/>
    <s v="ALUGUEL"/>
    <s v="CARTÃO"/>
    <x v="0"/>
    <s v="ALUGUEL JULHO"/>
  </r>
  <r>
    <x v="7"/>
    <x v="8"/>
    <x v="0"/>
    <x v="0"/>
    <n v="748.1"/>
    <n v="0"/>
    <x v="12"/>
    <s v="ERICA"/>
    <s v="DINHEIRO"/>
    <x v="0"/>
    <s v="VALOR CARTÃO ERICA"/>
  </r>
  <r>
    <x v="7"/>
    <x v="8"/>
    <x v="0"/>
    <x v="0"/>
    <n v="80"/>
    <n v="0"/>
    <x v="11"/>
    <s v="FESTA STARK"/>
    <s v="DINHEIRO"/>
    <x v="0"/>
    <s v="MENSALIDADE MUAY THAI"/>
  </r>
  <r>
    <x v="7"/>
    <x v="8"/>
    <x v="0"/>
    <x v="0"/>
    <n v="110"/>
    <n v="0"/>
    <x v="12"/>
    <s v="LUCIENE"/>
    <s v="DINHEIRO"/>
    <x v="0"/>
    <s v="VALOR DO CARTÃO"/>
  </r>
  <r>
    <x v="7"/>
    <x v="8"/>
    <x v="0"/>
    <x v="0"/>
    <n v="1430"/>
    <n v="0"/>
    <x v="9"/>
    <s v="HANNA"/>
    <s v="TRANSFERENCIA"/>
    <x v="0"/>
    <s v="AJUDA DE CUSTO 06/09"/>
  </r>
  <r>
    <x v="7"/>
    <x v="8"/>
    <x v="0"/>
    <x v="0"/>
    <n v="400"/>
    <n v="0"/>
    <x v="8"/>
    <s v="WELLINGTON"/>
    <s v="SAQUE 24Hs"/>
    <x v="0"/>
    <s v="VALOR PRA PAGAR ALUGUEL"/>
  </r>
  <r>
    <x v="7"/>
    <x v="8"/>
    <x v="0"/>
    <x v="0"/>
    <n v="400"/>
    <n v="0"/>
    <x v="8"/>
    <s v="WELLINGTON"/>
    <s v="SAQUE 24Hs"/>
    <x v="0"/>
    <s v="VALOR PRA PAGAR CARTÃO DE CREDITO"/>
  </r>
  <r>
    <x v="7"/>
    <x v="8"/>
    <x v="0"/>
    <x v="0"/>
    <n v="20"/>
    <n v="0"/>
    <x v="8"/>
    <s v="WELLINGTON"/>
    <s v="SAQUE 24Hs"/>
    <x v="0"/>
    <s v="VALOR PRA PAGAR CARTÃO DE CREDITO"/>
  </r>
  <r>
    <x v="7"/>
    <x v="8"/>
    <x v="0"/>
    <x v="0"/>
    <n v="0"/>
    <n v="820"/>
    <x v="4"/>
    <s v="WELLINGTON"/>
    <s v="DINHEIRO"/>
    <x v="1"/>
    <s v="VALOR PRA PAGAR ALUGUEL E CARTÃO"/>
  </r>
  <r>
    <x v="7"/>
    <x v="8"/>
    <x v="0"/>
    <x v="1"/>
    <n v="459.77"/>
    <n v="0"/>
    <x v="1"/>
    <s v="WELLINGTON"/>
    <s v="TICKET"/>
    <x v="0"/>
    <s v="VENDA DO TICKET A 400,00"/>
  </r>
  <r>
    <x v="7"/>
    <x v="8"/>
    <x v="0"/>
    <x v="1"/>
    <n v="0"/>
    <n v="400"/>
    <x v="4"/>
    <s v="WELLINGTON"/>
    <s v="DINHEIRO"/>
    <x v="1"/>
    <s v="VALOR DA VENDA DO TICKET"/>
  </r>
  <r>
    <x v="7"/>
    <x v="8"/>
    <x v="0"/>
    <x v="1"/>
    <n v="19.48"/>
    <n v="0"/>
    <x v="2"/>
    <s v="SUPER BARATÃO"/>
    <s v="TICKET"/>
    <x v="0"/>
    <s v="COMPRAS"/>
  </r>
  <r>
    <x v="7"/>
    <x v="8"/>
    <x v="0"/>
    <x v="0"/>
    <n v="110"/>
    <n v="0"/>
    <x v="12"/>
    <s v="CLAUDETE"/>
    <s v="DINHEIRO"/>
    <x v="0"/>
    <s v="PERFUME BOTICARIO"/>
  </r>
  <r>
    <x v="8"/>
    <x v="8"/>
    <x v="0"/>
    <x v="1"/>
    <n v="210"/>
    <n v="0"/>
    <x v="13"/>
    <s v="SETE CAPITAL"/>
    <s v="CARTÃO"/>
    <x v="0"/>
    <s v="ACESSORIA DE DIVIDA"/>
  </r>
  <r>
    <x v="8"/>
    <x v="8"/>
    <x v="0"/>
    <x v="0"/>
    <n v="20"/>
    <n v="0"/>
    <x v="12"/>
    <s v="EMERSON"/>
    <s v="TRANSFERENCIA"/>
    <x v="0"/>
    <s v="FESTINHA SERVIÇO"/>
  </r>
  <r>
    <x v="8"/>
    <x v="8"/>
    <x v="0"/>
    <x v="0"/>
    <n v="2.25"/>
    <n v="0"/>
    <x v="12"/>
    <s v="BRUNO"/>
    <s v="TRANSFERENCIA"/>
    <x v="0"/>
    <s v="FESTINHA SERVIÇO"/>
  </r>
  <r>
    <x v="8"/>
    <x v="8"/>
    <x v="0"/>
    <x v="0"/>
    <n v="9.39"/>
    <n v="0"/>
    <x v="13"/>
    <s v="COUTO"/>
    <s v="CARTÃO"/>
    <x v="0"/>
    <s v="CHEIRINHO PARA CARRO"/>
  </r>
  <r>
    <x v="8"/>
    <x v="8"/>
    <x v="0"/>
    <x v="0"/>
    <n v="11.9"/>
    <n v="0"/>
    <x v="7"/>
    <s v="BURGUER KING"/>
    <s v="CARTÃO"/>
    <x v="0"/>
    <s v="SORVETE"/>
  </r>
  <r>
    <x v="9"/>
    <x v="8"/>
    <x v="0"/>
    <x v="0"/>
    <n v="23.65"/>
    <n v="0"/>
    <x v="7"/>
    <s v="CARNE DE SOL"/>
    <s v="CARTÃO"/>
    <x v="0"/>
    <s v="JANTAR"/>
  </r>
  <r>
    <x v="10"/>
    <x v="8"/>
    <x v="0"/>
    <x v="0"/>
    <n v="5"/>
    <n v="0"/>
    <x v="2"/>
    <s v="RESTAURANTE VILA BRASILIA"/>
    <s v="CARTÃO"/>
    <x v="0"/>
    <s v="REFRIGERANTE"/>
  </r>
  <r>
    <x v="10"/>
    <x v="8"/>
    <x v="0"/>
    <x v="0"/>
    <n v="75"/>
    <n v="0"/>
    <x v="14"/>
    <s v="REALCE ODONTO"/>
    <s v="CARTÃO"/>
    <x v="0"/>
    <s v="MANUTENÇÃO APARELHO"/>
  </r>
  <r>
    <x v="10"/>
    <x v="8"/>
    <x v="0"/>
    <x v="0"/>
    <n v="3"/>
    <n v="0"/>
    <x v="7"/>
    <s v="BOLICHE BRASIL"/>
    <s v="CARTÃO"/>
    <x v="0"/>
    <s v="REFRIGERANTE"/>
  </r>
  <r>
    <x v="10"/>
    <x v="8"/>
    <x v="0"/>
    <x v="0"/>
    <n v="6.25"/>
    <n v="0"/>
    <x v="7"/>
    <s v="BOLICHE BRASIL"/>
    <s v="CARTÃO"/>
    <x v="0"/>
    <s v="BOLICHE"/>
  </r>
  <r>
    <x v="10"/>
    <x v="8"/>
    <x v="0"/>
    <x v="0"/>
    <n v="200"/>
    <n v="0"/>
    <x v="8"/>
    <s v="CARTEIRA"/>
    <s v="SAQUE 24Hs"/>
    <x v="0"/>
    <s v="SAQUE DE DINHEIRO"/>
  </r>
  <r>
    <x v="10"/>
    <x v="8"/>
    <x v="0"/>
    <x v="0"/>
    <n v="0"/>
    <n v="200"/>
    <x v="4"/>
    <s v="WELLINGTON"/>
    <s v="DINHEIRO"/>
    <x v="1"/>
    <s v="DINHEIRO PARA PAGAR DESPESAS"/>
  </r>
  <r>
    <x v="10"/>
    <x v="8"/>
    <x v="0"/>
    <x v="0"/>
    <n v="150"/>
    <n v="0"/>
    <x v="8"/>
    <s v="CARTEIRA"/>
    <s v="SAQUE 24Hs"/>
    <x v="0"/>
    <s v="SAQUE DE DINHEIRO"/>
  </r>
  <r>
    <x v="10"/>
    <x v="8"/>
    <x v="0"/>
    <x v="0"/>
    <n v="0"/>
    <n v="150"/>
    <x v="4"/>
    <s v="WELLINGTON"/>
    <s v="DINHEIRO"/>
    <x v="1"/>
    <s v="DINHEIRO PARA PAGAR DESPESAS"/>
  </r>
  <r>
    <x v="10"/>
    <x v="8"/>
    <x v="0"/>
    <x v="0"/>
    <n v="100"/>
    <n v="0"/>
    <x v="8"/>
    <s v="CARTEIRA"/>
    <s v="SAQUE 24Hs"/>
    <x v="0"/>
    <s v="SAQUE DE DINHEIRO"/>
  </r>
  <r>
    <x v="10"/>
    <x v="8"/>
    <x v="0"/>
    <x v="0"/>
    <n v="0"/>
    <n v="100"/>
    <x v="4"/>
    <s v="WELLINGTON"/>
    <s v="DINHEIRO"/>
    <x v="1"/>
    <s v="DINHEIRO PARA PAGAR DESPESAS"/>
  </r>
  <r>
    <x v="10"/>
    <x v="8"/>
    <x v="0"/>
    <x v="0"/>
    <n v="30"/>
    <n v="0"/>
    <x v="13"/>
    <s v="FUSCÃO"/>
    <s v="DINHEIRO"/>
    <x v="0"/>
    <s v="TRAVA DA PORTA"/>
  </r>
  <r>
    <x v="10"/>
    <x v="8"/>
    <x v="0"/>
    <x v="0"/>
    <n v="35"/>
    <n v="0"/>
    <x v="13"/>
    <s v="FUSCÃO"/>
    <s v="DINHEIRO"/>
    <x v="0"/>
    <s v="MÃO DE OBRA"/>
  </r>
  <r>
    <x v="10"/>
    <x v="8"/>
    <x v="0"/>
    <x v="0"/>
    <n v="21"/>
    <n v="0"/>
    <x v="7"/>
    <s v="SORVERERIA APARECIDA"/>
    <s v="DINHEIRO"/>
    <x v="0"/>
    <s v="SORVETE"/>
  </r>
  <r>
    <x v="10"/>
    <x v="8"/>
    <x v="0"/>
    <x v="0"/>
    <n v="4.5"/>
    <n v="0"/>
    <x v="7"/>
    <s v="BURGUER KING"/>
    <s v="DINHEIRO"/>
    <x v="0"/>
    <s v="SORVETE"/>
  </r>
  <r>
    <x v="10"/>
    <x v="8"/>
    <x v="0"/>
    <x v="0"/>
    <n v="80"/>
    <n v="0"/>
    <x v="7"/>
    <s v="CARNE DE SOL"/>
    <s v="DINHEIRO"/>
    <x v="0"/>
    <s v="JANTAR"/>
  </r>
  <r>
    <x v="10"/>
    <x v="8"/>
    <x v="0"/>
    <x v="1"/>
    <n v="20"/>
    <n v="0"/>
    <x v="6"/>
    <s v="POSTO VERA CRUZ"/>
    <s v="DINHEIRO"/>
    <x v="0"/>
    <s v="COMBUSTIVEL"/>
  </r>
  <r>
    <x v="10"/>
    <x v="8"/>
    <x v="0"/>
    <x v="1"/>
    <n v="60"/>
    <n v="0"/>
    <x v="6"/>
    <s v="POSTO VERA CRUZ"/>
    <s v="DINHEIRO"/>
    <x v="0"/>
    <s v="COMBUSTIVEL"/>
  </r>
  <r>
    <x v="10"/>
    <x v="8"/>
    <x v="0"/>
    <x v="0"/>
    <n v="30"/>
    <n v="0"/>
    <x v="16"/>
    <s v="LIVRARIA SARAIVA"/>
    <s v="DINHEIRO"/>
    <x v="0"/>
    <s v="LIVRO DO TIAGO BRUNET"/>
  </r>
  <r>
    <x v="10"/>
    <x v="8"/>
    <x v="0"/>
    <x v="0"/>
    <n v="8"/>
    <n v="0"/>
    <x v="7"/>
    <s v="MC DONALD'S"/>
    <s v="DINHEIRO"/>
    <x v="0"/>
    <s v="SORVETE"/>
  </r>
  <r>
    <x v="10"/>
    <x v="8"/>
    <x v="0"/>
    <x v="0"/>
    <n v="9"/>
    <n v="0"/>
    <x v="7"/>
    <s v="PASTELARIA"/>
    <s v="DINHEIRO"/>
    <x v="0"/>
    <s v="PASTEL E SUCO"/>
  </r>
  <r>
    <x v="10"/>
    <x v="8"/>
    <x v="0"/>
    <x v="0"/>
    <n v="70"/>
    <n v="0"/>
    <x v="13"/>
    <s v="MURILO"/>
    <s v="DINHEIRO"/>
    <x v="0"/>
    <s v="PASTILHAS DE CHUVA"/>
  </r>
  <r>
    <x v="10"/>
    <x v="8"/>
    <x v="0"/>
    <x v="0"/>
    <n v="10"/>
    <n v="0"/>
    <x v="18"/>
    <s v="EFIGENIA"/>
    <s v="DINHEIRO"/>
    <x v="0"/>
    <s v="EMPRESTIMO PRA COMPRAR PAO DE MEL"/>
  </r>
  <r>
    <x v="10"/>
    <x v="8"/>
    <x v="0"/>
    <x v="0"/>
    <n v="5.5"/>
    <n v="0"/>
    <x v="7"/>
    <s v="ESTACIONAMENTO"/>
    <s v="DINHEIRO"/>
    <x v="0"/>
    <s v="VALOR DE ESTACIONAMENTO"/>
  </r>
  <r>
    <x v="10"/>
    <x v="8"/>
    <x v="0"/>
    <x v="0"/>
    <n v="130"/>
    <n v="0"/>
    <x v="12"/>
    <s v="SAVAN"/>
    <s v="SAQUE 24Hs"/>
    <x v="0"/>
    <s v="COMPRA DE TENIS"/>
  </r>
  <r>
    <x v="10"/>
    <x v="8"/>
    <x v="0"/>
    <x v="0"/>
    <n v="10"/>
    <n v="0"/>
    <x v="16"/>
    <s v="FEIRAO DE LIVROS"/>
    <s v="DINHEIRO"/>
    <x v="0"/>
    <s v="LIVRO A ARTE DA GUERRA"/>
  </r>
  <r>
    <x v="13"/>
    <x v="8"/>
    <x v="0"/>
    <x v="0"/>
    <n v="160"/>
    <n v="0"/>
    <x v="8"/>
    <s v="WELLINGTON"/>
    <s v="SAQUE 24Hs"/>
    <x v="0"/>
    <s v="PAGAR CONSERTO DE CARRO E ACADEMIA"/>
  </r>
  <r>
    <x v="13"/>
    <x v="8"/>
    <x v="0"/>
    <x v="0"/>
    <n v="0"/>
    <n v="160"/>
    <x v="4"/>
    <s v="WELLINGTON"/>
    <s v="DINHEIRO"/>
    <x v="0"/>
    <s v="PAGAR CONSERTO DE CARRO E ACADEMIA"/>
  </r>
  <r>
    <x v="13"/>
    <x v="8"/>
    <x v="0"/>
    <x v="0"/>
    <n v="90"/>
    <n v="0"/>
    <x v="13"/>
    <s v="DERJON"/>
    <s v="DINHEIRO"/>
    <x v="0"/>
    <s v="LIMPEZA DE BICOS E POLIMENTO DE FAROL"/>
  </r>
  <r>
    <x v="13"/>
    <x v="8"/>
    <x v="0"/>
    <x v="1"/>
    <n v="75"/>
    <n v="0"/>
    <x v="11"/>
    <s v="ACADEMIA PALACIOS FISIO"/>
    <s v="DINHEIRO"/>
    <x v="0"/>
    <s v="65,00 MENSALIDADE E 10,00 AVALIAÇÃO"/>
  </r>
  <r>
    <x v="16"/>
    <x v="8"/>
    <x v="0"/>
    <x v="0"/>
    <n v="300"/>
    <n v="0"/>
    <x v="8"/>
    <s v="WELLINGTON"/>
    <s v="SAQUE 24Hs"/>
    <x v="0"/>
    <s v="PAGAR CONSERTO DE CARRO E COLOCAR COMBUSTIVEL"/>
  </r>
  <r>
    <x v="16"/>
    <x v="8"/>
    <x v="0"/>
    <x v="0"/>
    <n v="0"/>
    <n v="300"/>
    <x v="4"/>
    <s v="WELLINGTON"/>
    <s v="DINHEIRO"/>
    <x v="1"/>
    <s v="PAGAR CONSERTO DE CARRO E COLOCAR COMBUSTIVEL"/>
  </r>
  <r>
    <x v="16"/>
    <x v="8"/>
    <x v="0"/>
    <x v="0"/>
    <n v="10"/>
    <n v="0"/>
    <x v="13"/>
    <s v="FUSCÃO"/>
    <s v="DINHEIRO"/>
    <x v="0"/>
    <s v="LAMPADA DO PAINEL"/>
  </r>
  <r>
    <x v="16"/>
    <x v="8"/>
    <x v="0"/>
    <x v="0"/>
    <n v="40"/>
    <n v="0"/>
    <x v="13"/>
    <s v="FUSCÃO"/>
    <s v="DINHEIRO"/>
    <x v="0"/>
    <s v="MAO DE OBRA DO PAINEL"/>
  </r>
  <r>
    <x v="16"/>
    <x v="8"/>
    <x v="0"/>
    <x v="1"/>
    <n v="70"/>
    <n v="0"/>
    <x v="6"/>
    <s v="POSTO VERA CRUZ"/>
    <s v="DINHEIRO"/>
    <x v="0"/>
    <s v="COMBUSTIVEL"/>
  </r>
  <r>
    <x v="16"/>
    <x v="8"/>
    <x v="0"/>
    <x v="0"/>
    <n v="53"/>
    <n v="0"/>
    <x v="7"/>
    <s v="RESTAURANTE ANCORA"/>
    <s v="DINHEIRO"/>
    <x v="0"/>
    <s v="RESTAURANTE"/>
  </r>
  <r>
    <x v="16"/>
    <x v="8"/>
    <x v="0"/>
    <x v="0"/>
    <n v="45"/>
    <n v="0"/>
    <x v="7"/>
    <s v="HOTEL SOL"/>
    <s v="DINHEIRO"/>
    <x v="0"/>
    <s v="HOTEL"/>
  </r>
  <r>
    <x v="16"/>
    <x v="8"/>
    <x v="0"/>
    <x v="0"/>
    <n v="5"/>
    <n v="0"/>
    <x v="2"/>
    <s v="BOMBOM"/>
    <s v="DINHEIRO"/>
    <x v="0"/>
    <s v="COMPRA DE BOMBOM"/>
  </r>
  <r>
    <x v="16"/>
    <x v="8"/>
    <x v="0"/>
    <x v="0"/>
    <n v="2"/>
    <n v="0"/>
    <x v="13"/>
    <s v="ESTACIONAMENTO"/>
    <s v="DINHEIRO"/>
    <x v="0"/>
    <s v="ESTACIONAMENTO CARRO"/>
  </r>
  <r>
    <x v="17"/>
    <x v="8"/>
    <x v="0"/>
    <x v="0"/>
    <n v="150"/>
    <n v="0"/>
    <x v="8"/>
    <s v="WELLINGTON"/>
    <s v="SAQUE 24Hs"/>
    <x v="0"/>
    <s v="DINHEIRO PRA LAZER"/>
  </r>
  <r>
    <x v="17"/>
    <x v="8"/>
    <x v="0"/>
    <x v="0"/>
    <n v="100"/>
    <n v="0"/>
    <x v="19"/>
    <s v="GOIAS"/>
    <s v="SAQUE 24Hs"/>
    <x v="0"/>
    <s v="VIAGEM CHILE"/>
  </r>
  <r>
    <x v="17"/>
    <x v="8"/>
    <x v="0"/>
    <x v="0"/>
    <n v="0"/>
    <n v="150"/>
    <x v="4"/>
    <s v="WELLINGTON"/>
    <s v="DINHEIRO"/>
    <x v="1"/>
    <s v="DINHEIRO PRA LAZER"/>
  </r>
  <r>
    <x v="17"/>
    <x v="8"/>
    <x v="0"/>
    <x v="0"/>
    <n v="15"/>
    <n v="0"/>
    <x v="5"/>
    <s v="PET SHOP VERA CRUZ"/>
    <s v="DINHEIRO"/>
    <x v="0"/>
    <s v="REMEDIO SOL"/>
  </r>
  <r>
    <x v="17"/>
    <x v="8"/>
    <x v="0"/>
    <x v="0"/>
    <n v="32"/>
    <n v="0"/>
    <x v="7"/>
    <s v="QG PATEIS"/>
    <s v="DINHEIRO"/>
    <x v="0"/>
    <s v="LANCHE"/>
  </r>
  <r>
    <x v="17"/>
    <x v="8"/>
    <x v="0"/>
    <x v="0"/>
    <n v="18"/>
    <n v="0"/>
    <x v="7"/>
    <s v="SANDUICHERIA PLUTO"/>
    <s v="DINHEIRO"/>
    <x v="0"/>
    <s v="SHAKE"/>
  </r>
  <r>
    <x v="17"/>
    <x v="8"/>
    <x v="0"/>
    <x v="0"/>
    <n v="42"/>
    <n v="0"/>
    <x v="7"/>
    <s v="HOTEL SOL"/>
    <s v="DINHEIRO"/>
    <x v="0"/>
    <s v="HOTEL"/>
  </r>
  <r>
    <x v="17"/>
    <x v="8"/>
    <x v="0"/>
    <x v="0"/>
    <n v="10"/>
    <n v="0"/>
    <x v="2"/>
    <s v="SUPER BARATÃO"/>
    <s v="DINHEIRO"/>
    <x v="0"/>
    <s v="COMPRAS"/>
  </r>
  <r>
    <x v="17"/>
    <x v="8"/>
    <x v="0"/>
    <x v="0"/>
    <n v="5"/>
    <n v="0"/>
    <x v="2"/>
    <s v="DISTRIBUIDORA MIRIAM"/>
    <s v="DINHEIRO"/>
    <x v="0"/>
    <s v="REFRIGERANTE"/>
  </r>
  <r>
    <x v="21"/>
    <x v="8"/>
    <x v="0"/>
    <x v="1"/>
    <n v="70"/>
    <n v="0"/>
    <x v="6"/>
    <s v="POSTO VERA CRUZ"/>
    <s v="DINHEIRO"/>
    <x v="0"/>
    <s v="COMBUSTIVEL"/>
  </r>
  <r>
    <x v="21"/>
    <x v="8"/>
    <x v="0"/>
    <x v="0"/>
    <n v="1"/>
    <n v="0"/>
    <x v="2"/>
    <s v="STARK"/>
    <s v="DINHEIRO"/>
    <x v="0"/>
    <s v="PAÇOQUINHA"/>
  </r>
  <r>
    <x v="20"/>
    <x v="8"/>
    <x v="0"/>
    <x v="0"/>
    <n v="10"/>
    <n v="0"/>
    <x v="12"/>
    <s v="OTICA PARIS"/>
    <s v="DINHEIRO"/>
    <x v="0"/>
    <s v="LIMPADOR DE OCULOS"/>
  </r>
  <r>
    <x v="20"/>
    <x v="8"/>
    <x v="0"/>
    <x v="1"/>
    <n v="19"/>
    <n v="0"/>
    <x v="2"/>
    <s v="SUPER BARATÃO"/>
    <s v="DINHEIRO"/>
    <x v="0"/>
    <s v="LANCHES"/>
  </r>
  <r>
    <x v="19"/>
    <x v="8"/>
    <x v="0"/>
    <x v="0"/>
    <n v="80"/>
    <n v="0"/>
    <x v="7"/>
    <s v="PESCARIA"/>
    <s v="TRANSFERENCIA"/>
    <x v="0"/>
    <s v="PESCARIA"/>
  </r>
  <r>
    <x v="22"/>
    <x v="8"/>
    <x v="0"/>
    <x v="0"/>
    <n v="60"/>
    <n v="0"/>
    <x v="8"/>
    <s v="WELLINGTON"/>
    <s v="SAQUE 24Hs"/>
    <x v="0"/>
    <s v="CARTEIRA"/>
  </r>
  <r>
    <x v="22"/>
    <x v="8"/>
    <x v="0"/>
    <x v="0"/>
    <n v="0"/>
    <n v="60"/>
    <x v="4"/>
    <s v="WELLINGTON"/>
    <s v="DINHEIRO"/>
    <x v="1"/>
    <s v="VALOR DESPESAS"/>
  </r>
  <r>
    <x v="22"/>
    <x v="8"/>
    <x v="0"/>
    <x v="0"/>
    <n v="21"/>
    <n v="0"/>
    <x v="7"/>
    <s v="ESFIHAS"/>
    <s v="DINHEIRO"/>
    <x v="0"/>
    <s v="LANCHE"/>
  </r>
  <r>
    <x v="22"/>
    <x v="8"/>
    <x v="0"/>
    <x v="0"/>
    <n v="17"/>
    <n v="0"/>
    <x v="7"/>
    <s v="SANDUICHERIA GOIANIRA"/>
    <s v="DINHEIRO"/>
    <x v="0"/>
    <s v="CREME"/>
  </r>
  <r>
    <x v="22"/>
    <x v="8"/>
    <x v="0"/>
    <x v="0"/>
    <n v="36"/>
    <n v="0"/>
    <x v="7"/>
    <s v="HOTEL SOL"/>
    <s v="DINHEIRO"/>
    <x v="0"/>
    <s v="HOTEL"/>
  </r>
  <r>
    <x v="22"/>
    <x v="8"/>
    <x v="0"/>
    <x v="0"/>
    <n v="1"/>
    <n v="0"/>
    <x v="7"/>
    <s v="RESTAURANTE SERVIÇO"/>
    <s v="DINHEIRO"/>
    <x v="0"/>
    <s v="DOCE"/>
  </r>
  <r>
    <x v="30"/>
    <x v="8"/>
    <x v="0"/>
    <x v="1"/>
    <n v="25"/>
    <n v="0"/>
    <x v="6"/>
    <s v="POSTO TABOCAO"/>
    <s v="DINHEIRO"/>
    <x v="0"/>
    <s v="COMBUSTIVEL"/>
  </r>
  <r>
    <x v="30"/>
    <x v="8"/>
    <x v="0"/>
    <x v="0"/>
    <n v="3"/>
    <n v="0"/>
    <x v="2"/>
    <s v="POSTO TABOCAO"/>
    <s v="DINHEIRO"/>
    <x v="0"/>
    <s v="PAÇOCA"/>
  </r>
  <r>
    <x v="24"/>
    <x v="8"/>
    <x v="0"/>
    <x v="1"/>
    <n v="10"/>
    <n v="0"/>
    <x v="6"/>
    <s v="POSTO JANDAIA"/>
    <s v="DINHEIRO"/>
    <x v="0"/>
    <s v="COMBUSTIVEL"/>
  </r>
  <r>
    <x v="26"/>
    <x v="8"/>
    <x v="0"/>
    <x v="0"/>
    <n v="20"/>
    <n v="0"/>
    <x v="8"/>
    <s v="WELLINGTON"/>
    <s v="SAQUE 24Hs"/>
    <x v="0"/>
    <s v="DINHEIRO PRA GASOLINA"/>
  </r>
  <r>
    <x v="26"/>
    <x v="8"/>
    <x v="0"/>
    <x v="0"/>
    <n v="0"/>
    <n v="20"/>
    <x v="4"/>
    <s v="WELLINGTON"/>
    <s v="DINHEIRO"/>
    <x v="1"/>
    <s v="DINHEIRO PRA GASOLINA"/>
  </r>
  <r>
    <x v="27"/>
    <x v="8"/>
    <x v="0"/>
    <x v="1"/>
    <n v="30"/>
    <n v="0"/>
    <x v="6"/>
    <s v="POSTO NOVA ERA"/>
    <s v="DINHEIRO"/>
    <x v="0"/>
    <s v="COMBUSTIVEL"/>
  </r>
  <r>
    <x v="31"/>
    <x v="8"/>
    <x v="0"/>
    <x v="0"/>
    <n v="20"/>
    <n v="0"/>
    <x v="8"/>
    <s v="WELLINGTON"/>
    <s v="SAQUE 24Hs"/>
    <x v="0"/>
    <s v="DINHEIRO PRA GASOLINA"/>
  </r>
  <r>
    <x v="31"/>
    <x v="8"/>
    <x v="0"/>
    <x v="0"/>
    <n v="0"/>
    <n v="20"/>
    <x v="4"/>
    <s v="WELLINGTON"/>
    <s v="DINHEIRO"/>
    <x v="1"/>
    <s v="DINHEIRO PRA GASOLINA"/>
  </r>
  <r>
    <x v="31"/>
    <x v="8"/>
    <x v="0"/>
    <x v="0"/>
    <n v="10"/>
    <n v="0"/>
    <x v="12"/>
    <s v="RESTAURANTE SERVIÇO"/>
    <s v="DINHEIRO"/>
    <x v="0"/>
    <s v="ALMOÇO"/>
  </r>
  <r>
    <x v="28"/>
    <x v="8"/>
    <x v="0"/>
    <x v="0"/>
    <n v="15"/>
    <n v="0"/>
    <x v="12"/>
    <s v="OI"/>
    <s v="CARTÃO"/>
    <x v="0"/>
    <s v="CREDITO CELULAR"/>
  </r>
  <r>
    <x v="28"/>
    <x v="8"/>
    <x v="0"/>
    <x v="1"/>
    <n v="30"/>
    <n v="0"/>
    <x v="6"/>
    <s v="POSTO Z"/>
    <s v="CARTÃO"/>
    <x v="0"/>
    <s v="COMBUSTIVEL"/>
  </r>
  <r>
    <x v="28"/>
    <x v="8"/>
    <x v="0"/>
    <x v="1"/>
    <n v="10"/>
    <n v="0"/>
    <x v="6"/>
    <s v="POSTO VERA CRUZ"/>
    <s v="CARTÃO"/>
    <x v="0"/>
    <s v="COMBUSTIVEL"/>
  </r>
  <r>
    <x v="28"/>
    <x v="8"/>
    <x v="0"/>
    <x v="0"/>
    <n v="26.1"/>
    <n v="0"/>
    <x v="7"/>
    <s v="D'ESFIHAS"/>
    <s v="CARTÃO"/>
    <x v="0"/>
    <s v="LANCHE"/>
  </r>
  <r>
    <x v="28"/>
    <x v="8"/>
    <x v="0"/>
    <x v="1"/>
    <n v="2.4"/>
    <n v="0"/>
    <x v="2"/>
    <s v="MERCADO JORCELITA"/>
    <s v="CARTÃO"/>
    <x v="0"/>
    <s v="COMPRAS"/>
  </r>
  <r>
    <x v="28"/>
    <x v="8"/>
    <x v="0"/>
    <x v="0"/>
    <n v="15.4"/>
    <n v="0"/>
    <x v="7"/>
    <s v="BURGUER KING"/>
    <s v="CARTÃO"/>
    <x v="0"/>
    <s v="SORVETE"/>
  </r>
  <r>
    <x v="1"/>
    <x v="9"/>
    <x v="0"/>
    <x v="1"/>
    <n v="0"/>
    <n v="496.1"/>
    <x v="1"/>
    <s v="WELLINGTON"/>
    <s v="TICKET"/>
    <x v="1"/>
    <s v="VALOR DO TICKET"/>
  </r>
  <r>
    <x v="1"/>
    <x v="9"/>
    <x v="0"/>
    <x v="1"/>
    <n v="494.25"/>
    <n v="0"/>
    <x v="1"/>
    <s v="CERRADO"/>
    <s v="TICKET"/>
    <x v="0"/>
    <s v="VENDA DO TICKET A 430,00"/>
  </r>
  <r>
    <x v="1"/>
    <x v="9"/>
    <x v="0"/>
    <x v="1"/>
    <n v="0"/>
    <n v="10"/>
    <x v="4"/>
    <s v="WELLINGTON"/>
    <s v="DINHEIRO"/>
    <x v="1"/>
    <s v="VALOR DA VENDA DO TICKET"/>
  </r>
  <r>
    <x v="1"/>
    <x v="9"/>
    <x v="0"/>
    <x v="0"/>
    <n v="27"/>
    <n v="0"/>
    <x v="7"/>
    <s v="SANDUICHERIA DOISIM"/>
    <s v="CARTÃO"/>
    <x v="0"/>
    <s v="LANCHE"/>
  </r>
  <r>
    <x v="1"/>
    <x v="9"/>
    <x v="0"/>
    <x v="1"/>
    <n v="70"/>
    <n v="0"/>
    <x v="6"/>
    <s v="POSTO FAIÇALVILE"/>
    <s v="CARTÃO"/>
    <x v="0"/>
    <s v="COMBUSTIVEL"/>
  </r>
  <r>
    <x v="1"/>
    <x v="9"/>
    <x v="0"/>
    <x v="1"/>
    <n v="10.39"/>
    <n v="0"/>
    <x v="2"/>
    <s v="BARATÃO"/>
    <s v="CARTÃO"/>
    <x v="0"/>
    <s v="COMPRAS"/>
  </r>
  <r>
    <x v="1"/>
    <x v="9"/>
    <x v="0"/>
    <x v="1"/>
    <n v="31.49"/>
    <n v="0"/>
    <x v="13"/>
    <s v="BARATÃO"/>
    <s v="CARTÃO"/>
    <x v="0"/>
    <s v="PRODUTOS P/ LIMPEZA DE CARRO"/>
  </r>
  <r>
    <x v="1"/>
    <x v="9"/>
    <x v="0"/>
    <x v="1"/>
    <n v="10.95"/>
    <n v="0"/>
    <x v="2"/>
    <s v="SOL E MAR"/>
    <s v="CARTÃO"/>
    <x v="0"/>
    <s v="COMPRAS"/>
  </r>
  <r>
    <x v="1"/>
    <x v="9"/>
    <x v="0"/>
    <x v="0"/>
    <n v="15"/>
    <n v="0"/>
    <x v="7"/>
    <s v="BANCA DE DOCES"/>
    <s v="CARTÃO"/>
    <x v="0"/>
    <s v="DOCES"/>
  </r>
  <r>
    <x v="0"/>
    <x v="9"/>
    <x v="0"/>
    <x v="0"/>
    <n v="16"/>
    <n v="0"/>
    <x v="7"/>
    <s v="SORVETERIA D GUSTO"/>
    <s v="CARTÃO"/>
    <x v="0"/>
    <s v="SORVETES"/>
  </r>
  <r>
    <x v="0"/>
    <x v="9"/>
    <x v="0"/>
    <x v="0"/>
    <n v="34.9"/>
    <n v="0"/>
    <x v="7"/>
    <s v="SANDUICHERIA MORGANA"/>
    <s v="CARTÃO"/>
    <x v="0"/>
    <s v="SANDUICHES"/>
  </r>
  <r>
    <x v="0"/>
    <x v="9"/>
    <x v="0"/>
    <x v="0"/>
    <n v="7.25"/>
    <n v="0"/>
    <x v="13"/>
    <s v="ESTACIONAMENTO BURITI"/>
    <s v="CARTÃO"/>
    <x v="0"/>
    <s v="ESTACIONAMENTO CARRO"/>
  </r>
  <r>
    <x v="0"/>
    <x v="9"/>
    <x v="0"/>
    <x v="0"/>
    <n v="10"/>
    <n v="0"/>
    <x v="7"/>
    <s v="MC DONALD'S"/>
    <s v="CARTÃO"/>
    <x v="0"/>
    <s v="SORVETE"/>
  </r>
  <r>
    <x v="0"/>
    <x v="9"/>
    <x v="0"/>
    <x v="1"/>
    <n v="7"/>
    <n v="0"/>
    <x v="2"/>
    <s v="DISTRIBUIDORA DIVINAO"/>
    <s v="CARTÃO"/>
    <x v="0"/>
    <s v="REFRIGERANTE"/>
  </r>
  <r>
    <x v="0"/>
    <x v="9"/>
    <x v="0"/>
    <x v="1"/>
    <n v="7"/>
    <n v="0"/>
    <x v="2"/>
    <s v="BARATÃO"/>
    <s v="CARTÃO"/>
    <x v="0"/>
    <s v="REFRIGERANTE"/>
  </r>
  <r>
    <x v="29"/>
    <x v="9"/>
    <x v="0"/>
    <x v="0"/>
    <n v="10"/>
    <n v="0"/>
    <x v="12"/>
    <s v="RESTAURANTE SERVIÇO"/>
    <s v="CARTÃO"/>
    <x v="0"/>
    <s v="ALMOÇO"/>
  </r>
  <r>
    <x v="29"/>
    <x v="9"/>
    <x v="0"/>
    <x v="0"/>
    <n v="1.69"/>
    <n v="0"/>
    <x v="8"/>
    <s v="ITAU"/>
    <s v="DINHEIRO"/>
    <x v="0"/>
    <s v="IOF"/>
  </r>
  <r>
    <x v="29"/>
    <x v="9"/>
    <x v="0"/>
    <x v="0"/>
    <n v="5.57"/>
    <m/>
    <x v="8"/>
    <s v="ITAU"/>
    <s v="DINHEIRO"/>
    <x v="0"/>
    <s v="JUROS CHEQUE ESPECIAL"/>
  </r>
  <r>
    <x v="3"/>
    <x v="9"/>
    <x v="0"/>
    <x v="0"/>
    <n v="21.95"/>
    <n v="0"/>
    <x v="12"/>
    <s v="PEROLAS"/>
    <s v="CARTÃO"/>
    <x v="0"/>
    <s v="ALMOÇO"/>
  </r>
  <r>
    <x v="3"/>
    <x v="9"/>
    <x v="0"/>
    <x v="0"/>
    <n v="6.49"/>
    <n v="0"/>
    <x v="2"/>
    <s v="BARATÃO"/>
    <s v="CARTÃO"/>
    <x v="0"/>
    <s v="REFRIGERANTE"/>
  </r>
  <r>
    <x v="3"/>
    <x v="9"/>
    <x v="0"/>
    <x v="0"/>
    <n v="64.7"/>
    <n v="0"/>
    <x v="12"/>
    <s v="CACAU SHOW"/>
    <s v="CARTÃO"/>
    <x v="0"/>
    <s v="PRESENTE JOYCE"/>
  </r>
  <r>
    <x v="3"/>
    <x v="9"/>
    <x v="0"/>
    <x v="0"/>
    <n v="4.97"/>
    <n v="0"/>
    <x v="2"/>
    <s v="BARATÃO"/>
    <s v="DINHEIRO"/>
    <x v="0"/>
    <s v="DOCES"/>
  </r>
  <r>
    <x v="4"/>
    <x v="9"/>
    <x v="0"/>
    <x v="1"/>
    <n v="0"/>
    <n v="5081.45"/>
    <x v="8"/>
    <s v="WELLINGTON"/>
    <s v="DINHEIRO"/>
    <x v="1"/>
    <s v="SALARIO MÊS DE SETEMBRO"/>
  </r>
  <r>
    <x v="4"/>
    <x v="9"/>
    <x v="0"/>
    <x v="1"/>
    <n v="0"/>
    <n v="420"/>
    <x v="8"/>
    <s v="WELLINGTON"/>
    <s v="DINHEIRO"/>
    <x v="1"/>
    <s v="VALOR DA VENDA DO TICKET"/>
  </r>
  <r>
    <x v="4"/>
    <x v="9"/>
    <x v="0"/>
    <x v="0"/>
    <n v="500"/>
    <n v="0"/>
    <x v="8"/>
    <s v="WELLINGTON"/>
    <s v="SAQUE 24Hs"/>
    <x v="0"/>
    <s v="PAGAR CONTAS"/>
  </r>
  <r>
    <x v="4"/>
    <x v="9"/>
    <x v="0"/>
    <x v="0"/>
    <n v="0"/>
    <n v="500"/>
    <x v="4"/>
    <s v="WELLINGTON"/>
    <s v="DINHEIRO"/>
    <x v="1"/>
    <s v="VALOR DA PARA PAGAR INTERNET"/>
  </r>
  <r>
    <x v="4"/>
    <x v="9"/>
    <x v="0"/>
    <x v="1"/>
    <n v="160"/>
    <n v="0"/>
    <x v="11"/>
    <s v="STARK"/>
    <s v="CARTÃO"/>
    <x v="0"/>
    <s v="MENSALIDADE MUAY THAI E GRADUAÇÃO"/>
  </r>
  <r>
    <x v="4"/>
    <x v="9"/>
    <x v="0"/>
    <x v="1"/>
    <n v="137.11000000000001"/>
    <n v="0"/>
    <x v="6"/>
    <s v="POSTO PEDRO LUDOVICO"/>
    <s v="CARTÃO"/>
    <x v="0"/>
    <s v="COMBUSTIVEL"/>
  </r>
  <r>
    <x v="4"/>
    <x v="9"/>
    <x v="0"/>
    <x v="0"/>
    <n v="700"/>
    <n v="0"/>
    <x v="8"/>
    <s v="WELLINGTON"/>
    <s v="SAQUE 24Hs"/>
    <x v="0"/>
    <s v="PAGAR CONTAS"/>
  </r>
  <r>
    <x v="4"/>
    <x v="9"/>
    <x v="0"/>
    <x v="0"/>
    <n v="0"/>
    <n v="700"/>
    <x v="4"/>
    <s v="WELLINGTON"/>
    <s v="DINHEIRO"/>
    <x v="1"/>
    <s v="VALOR DA PARA PAGAR INTERNET"/>
  </r>
  <r>
    <x v="5"/>
    <x v="9"/>
    <x v="0"/>
    <x v="0"/>
    <n v="1400"/>
    <n v="0"/>
    <x v="9"/>
    <s v="HANNA"/>
    <s v="TRANSFERENCIA"/>
    <x v="0"/>
    <s v="AJUDA DE CUSTO 07/09"/>
  </r>
  <r>
    <x v="5"/>
    <x v="9"/>
    <x v="0"/>
    <x v="0"/>
    <n v="0"/>
    <n v="50"/>
    <x v="4"/>
    <s v="WELLINGTON"/>
    <s v="DINHEIRO"/>
    <x v="1"/>
    <s v="VALOR DA PARA PAGAR INTERNET"/>
  </r>
  <r>
    <x v="5"/>
    <x v="9"/>
    <x v="0"/>
    <x v="1"/>
    <n v="105.37"/>
    <n v="0"/>
    <x v="13"/>
    <s v="SOLIDY"/>
    <s v="CARTÃO"/>
    <x v="0"/>
    <s v="SEGURO DO CARRO"/>
  </r>
  <r>
    <x v="5"/>
    <x v="9"/>
    <x v="0"/>
    <x v="1"/>
    <n v="219.6"/>
    <n v="0"/>
    <x v="16"/>
    <s v="ESTACIO DE SÁ"/>
    <s v="CARTÃO"/>
    <x v="0"/>
    <s v="PÓS GRADUAÇÃO"/>
  </r>
  <r>
    <x v="5"/>
    <x v="9"/>
    <x v="0"/>
    <x v="1"/>
    <n v="78.900000000000006"/>
    <n v="0"/>
    <x v="10"/>
    <s v="INTERNET PAI"/>
    <s v="CARTÃO"/>
    <x v="0"/>
    <s v="PAGO 28,90, 50,00 A EFIGENIA DEVOLVE"/>
  </r>
  <r>
    <x v="5"/>
    <x v="9"/>
    <x v="0"/>
    <x v="0"/>
    <n v="644.5"/>
    <n v="0"/>
    <x v="19"/>
    <s v="GOIAS A DENTRO"/>
    <s v="CARTÃO"/>
    <x v="0"/>
    <s v="PARCELA DA VIAGEM"/>
  </r>
  <r>
    <x v="5"/>
    <x v="9"/>
    <x v="0"/>
    <x v="0"/>
    <n v="12.6"/>
    <n v="0"/>
    <x v="7"/>
    <s v="TRIBO DO AÇAI"/>
    <s v="CARTÃO"/>
    <x v="0"/>
    <s v="LANCHE"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2"/>
    <x v="1"/>
    <x v="0"/>
    <x v="2"/>
    <m/>
    <m/>
    <x v="3"/>
    <m/>
    <m/>
    <x v="2"/>
    <m/>
  </r>
  <r>
    <x v="5"/>
    <x v="9"/>
    <x v="0"/>
    <x v="0"/>
    <n v="130"/>
    <n v="0"/>
    <x v="8"/>
    <s v="CARTEIRA"/>
    <s v="SAQUE 24Hs"/>
    <x v="0"/>
    <s v="PAGAR CONTAS"/>
  </r>
  <r>
    <x v="5"/>
    <x v="9"/>
    <x v="0"/>
    <x v="0"/>
    <n v="0"/>
    <n v="130"/>
    <x v="4"/>
    <s v="WELLINGTON"/>
    <s v="DINHEIRO"/>
    <x v="1"/>
    <s v="VALOR PRA PAGAR CONTAS"/>
  </r>
  <r>
    <x v="6"/>
    <x v="9"/>
    <x v="0"/>
    <x v="0"/>
    <n v="4.5"/>
    <n v="0"/>
    <x v="2"/>
    <s v="DISTRIBUIDORA VERA CRUZ"/>
    <s v="CARTÃO"/>
    <x v="0"/>
    <s v="REFRIGERANTE"/>
  </r>
  <r>
    <x v="6"/>
    <x v="9"/>
    <x v="0"/>
    <x v="0"/>
    <n v="25"/>
    <n v="0"/>
    <x v="7"/>
    <s v="POINT DO AÇAI"/>
    <s v="CARTÃO"/>
    <x v="0"/>
    <s v="LANCHE"/>
  </r>
  <r>
    <x v="6"/>
    <x v="9"/>
    <x v="0"/>
    <x v="0"/>
    <n v="270"/>
    <n v="0"/>
    <x v="8"/>
    <s v="CARTEIRA"/>
    <s v="SAQUE 24Hs"/>
    <x v="0"/>
    <s v="PAGAR CONTAS"/>
  </r>
  <r>
    <x v="6"/>
    <x v="9"/>
    <x v="0"/>
    <x v="0"/>
    <n v="0"/>
    <n v="160"/>
    <x v="4"/>
    <s v="WELLINGTON"/>
    <s v="DINHEIRO"/>
    <x v="1"/>
    <s v="VALOR PRA PAGAR CONTAS"/>
  </r>
  <r>
    <x v="6"/>
    <x v="9"/>
    <x v="0"/>
    <x v="0"/>
    <n v="982.21"/>
    <n v="0"/>
    <x v="12"/>
    <s v="ERICA"/>
    <s v="DINHEIRO"/>
    <x v="0"/>
    <s v="VALOR CARTÃO ERICA"/>
  </r>
  <r>
    <x v="6"/>
    <x v="9"/>
    <x v="0"/>
    <x v="0"/>
    <n v="110"/>
    <n v="0"/>
    <x v="12"/>
    <s v="LUCIENE"/>
    <s v="DINHEIRO"/>
    <x v="0"/>
    <s v="VALOR CARTÃO LUCIENE"/>
  </r>
  <r>
    <x v="6"/>
    <x v="9"/>
    <x v="0"/>
    <x v="1"/>
    <n v="400"/>
    <n v="0"/>
    <x v="10"/>
    <s v="ALUGUEL"/>
    <s v="CARTÃO"/>
    <x v="0"/>
    <s v="ALUGUEL SETEMBRO"/>
  </r>
  <r>
    <x v="7"/>
    <x v="9"/>
    <x v="0"/>
    <x v="1"/>
    <n v="2.4900000000000002"/>
    <n v="0"/>
    <x v="2"/>
    <s v="BARATAO"/>
    <s v="CARTÃO"/>
    <x v="0"/>
    <s v="DOCES"/>
  </r>
  <r>
    <x v="7"/>
    <x v="9"/>
    <x v="0"/>
    <x v="0"/>
    <n v="29.5"/>
    <n v="0"/>
    <x v="12"/>
    <s v="FARMACIA PRAÇA"/>
    <s v="CARTÃO"/>
    <x v="0"/>
    <s v="PRESENTE CHÁ DE FRALDAS"/>
  </r>
  <r>
    <x v="7"/>
    <x v="9"/>
    <x v="0"/>
    <x v="0"/>
    <n v="60"/>
    <n v="0"/>
    <x v="12"/>
    <s v="COOLAB"/>
    <s v="TRANSFERENCIA"/>
    <x v="0"/>
    <s v="INSCRIÇÃO DA COOLAB"/>
  </r>
  <r>
    <x v="8"/>
    <x v="9"/>
    <x v="0"/>
    <x v="0"/>
    <n v="10.8"/>
    <n v="0"/>
    <x v="7"/>
    <s v="D'ESFIHAS"/>
    <s v="CARTÃO"/>
    <x v="0"/>
    <s v="LANCHE"/>
  </r>
  <r>
    <x v="8"/>
    <x v="9"/>
    <x v="0"/>
    <x v="0"/>
    <n v="12"/>
    <n v="0"/>
    <x v="2"/>
    <s v="DISTRIBUIDORA VERA CRUZ"/>
    <s v="CARTÃO"/>
    <x v="0"/>
    <s v="REFRIGERANTE"/>
  </r>
  <r>
    <x v="7"/>
    <x v="9"/>
    <x v="0"/>
    <x v="1"/>
    <n v="20"/>
    <n v="0"/>
    <x v="12"/>
    <s v="OI"/>
    <s v="CARTÃO"/>
    <x v="0"/>
    <s v="CREDITO CELULAR"/>
  </r>
  <r>
    <x v="7"/>
    <x v="9"/>
    <x v="0"/>
    <x v="0"/>
    <n v="10"/>
    <n v="0"/>
    <x v="2"/>
    <s v="MURILO"/>
    <s v="DINHEIRO"/>
    <x v="0"/>
    <s v="PAO DE MEL"/>
  </r>
  <r>
    <x v="7"/>
    <x v="9"/>
    <x v="0"/>
    <x v="0"/>
    <n v="6"/>
    <n v="0"/>
    <x v="2"/>
    <s v="BARATAO"/>
    <s v="DINHEIRO"/>
    <x v="0"/>
    <s v="PAO INTEGRAL"/>
  </r>
  <r>
    <x v="9"/>
    <x v="9"/>
    <x v="0"/>
    <x v="0"/>
    <n v="70"/>
    <n v="0"/>
    <x v="8"/>
    <s v="CARTEIRA"/>
    <s v="SAQUE 24Hs"/>
    <x v="0"/>
    <s v="PAGAR CONTAS"/>
  </r>
  <r>
    <x v="9"/>
    <x v="9"/>
    <x v="0"/>
    <x v="0"/>
    <n v="0"/>
    <n v="70"/>
    <x v="4"/>
    <s v="WELLINGTON"/>
    <s v="DINHEIRO"/>
    <x v="1"/>
    <s v="VALOR PRA PAGAR CONTAS"/>
  </r>
  <r>
    <x v="9"/>
    <x v="9"/>
    <x v="0"/>
    <x v="0"/>
    <n v="24"/>
    <n v="0"/>
    <x v="7"/>
    <s v="CHIQUINHO SORVETES"/>
    <s v="CARTÃO"/>
    <x v="0"/>
    <s v="SORVERTE"/>
  </r>
  <r>
    <x v="9"/>
    <x v="9"/>
    <x v="0"/>
    <x v="1"/>
    <n v="29.5"/>
    <n v="0"/>
    <x v="11"/>
    <s v="LOS HOMENS"/>
    <s v="CARTÃO"/>
    <x v="0"/>
    <s v="BARBA"/>
  </r>
  <r>
    <x v="9"/>
    <x v="9"/>
    <x v="0"/>
    <x v="0"/>
    <n v="73.37"/>
    <n v="0"/>
    <x v="7"/>
    <s v="CARNE DE SOL"/>
    <s v="CARTÃO"/>
    <x v="0"/>
    <s v="JANTAR"/>
  </r>
  <r>
    <x v="9"/>
    <x v="9"/>
    <x v="0"/>
    <x v="0"/>
    <n v="530.4"/>
    <n v="0"/>
    <x v="12"/>
    <s v="BOLETO PAULO"/>
    <s v="CARTÃO"/>
    <x v="0"/>
    <s v="PAGAMENTO DE BOLETO PRO PAULO|EMPRESTIMO"/>
  </r>
  <r>
    <x v="10"/>
    <x v="9"/>
    <x v="0"/>
    <x v="0"/>
    <n v="0"/>
    <n v="640"/>
    <x v="8"/>
    <s v="ITAU"/>
    <s v="DINHEIRO"/>
    <x v="1"/>
    <s v="REFERENTE AO BOLETO DO PAULO"/>
  </r>
  <r>
    <x v="10"/>
    <x v="9"/>
    <x v="0"/>
    <x v="0"/>
    <n v="20"/>
    <n v="0"/>
    <x v="12"/>
    <s v="RESTAURANTE SERVIÇO"/>
    <s v="CARTÃO"/>
    <x v="0"/>
    <s v="MARMITA PARA SAMARA E TIA"/>
  </r>
  <r>
    <x v="10"/>
    <x v="9"/>
    <x v="0"/>
    <x v="0"/>
    <n v="0"/>
    <n v="10"/>
    <x v="4"/>
    <s v="WELLINGTON"/>
    <s v="DINHEIRO"/>
    <x v="1"/>
    <s v="VALOR DA MARMITA DA TIA"/>
  </r>
  <r>
    <x v="10"/>
    <x v="9"/>
    <x v="0"/>
    <x v="0"/>
    <n v="19.899999999999999"/>
    <n v="0"/>
    <x v="7"/>
    <s v="BURGUER KING"/>
    <s v="CARTÃO"/>
    <x v="0"/>
    <s v="LANCHE"/>
  </r>
  <r>
    <x v="10"/>
    <x v="9"/>
    <x v="0"/>
    <x v="0"/>
    <n v="120"/>
    <n v="0"/>
    <x v="13"/>
    <s v="DERJON"/>
    <s v="SAQUE 24Hs"/>
    <x v="0"/>
    <s v="PAGAR CONSERTO DO CARRO"/>
  </r>
  <r>
    <x v="10"/>
    <x v="9"/>
    <x v="0"/>
    <x v="1"/>
    <n v="65"/>
    <n v="0"/>
    <x v="11"/>
    <s v="ACADEMIA PALACIOS FISIO"/>
    <s v="DINHEIRO"/>
    <x v="0"/>
    <s v="PARCELA ACADEMIA"/>
  </r>
  <r>
    <x v="11"/>
    <x v="9"/>
    <x v="0"/>
    <x v="0"/>
    <n v="9"/>
    <n v="0"/>
    <x v="7"/>
    <s v="CINEMA APARECIDA SHOPPING"/>
    <s v="TRANSFERENCIA"/>
    <x v="0"/>
    <s v="TRANSFERIDO PARA ALEX TREVISAN"/>
  </r>
  <r>
    <x v="12"/>
    <x v="9"/>
    <x v="0"/>
    <x v="0"/>
    <n v="19"/>
    <n v="0"/>
    <x v="12"/>
    <s v="RESTAURANTE GIRASSOL"/>
    <s v="CARTÃO"/>
    <x v="0"/>
    <s v="ALMOÇO"/>
  </r>
  <r>
    <x v="12"/>
    <x v="9"/>
    <x v="0"/>
    <x v="0"/>
    <n v="6"/>
    <n v="0"/>
    <x v="7"/>
    <s v="POINT DO AÇAI"/>
    <s v="CARTÃO"/>
    <x v="0"/>
    <s v="PICOLE"/>
  </r>
  <r>
    <x v="13"/>
    <x v="9"/>
    <x v="0"/>
    <x v="1"/>
    <n v="12.46"/>
    <n v="0"/>
    <x v="2"/>
    <s v="SUPER COUTO"/>
    <s v="CARTÃO"/>
    <x v="0"/>
    <s v="COMPRAS"/>
  </r>
  <r>
    <x v="13"/>
    <x v="9"/>
    <x v="0"/>
    <x v="1"/>
    <n v="5.42"/>
    <n v="0"/>
    <x v="2"/>
    <s v="SUPER COUTO"/>
    <s v="CARTÃO"/>
    <x v="0"/>
    <s v="COMPRAS"/>
  </r>
  <r>
    <x v="14"/>
    <x v="9"/>
    <x v="0"/>
    <x v="0"/>
    <n v="26.9"/>
    <n v="0"/>
    <x v="7"/>
    <s v="BURGUER KING"/>
    <s v="CARTÃO"/>
    <x v="0"/>
    <s v="LANCHE"/>
  </r>
  <r>
    <x v="14"/>
    <x v="9"/>
    <x v="0"/>
    <x v="1"/>
    <n v="4.29"/>
    <n v="0"/>
    <x v="2"/>
    <s v="SOL E MAR"/>
    <s v="CARTÃO"/>
    <x v="0"/>
    <s v="REFRIGERANTE"/>
  </r>
  <r>
    <x v="14"/>
    <x v="9"/>
    <x v="0"/>
    <x v="1"/>
    <n v="17.97"/>
    <n v="0"/>
    <x v="2"/>
    <s v="BARATAO"/>
    <s v="CARTÃO"/>
    <x v="0"/>
    <s v="COMPRAS"/>
  </r>
  <r>
    <x v="14"/>
    <x v="9"/>
    <x v="0"/>
    <x v="0"/>
    <n v="20"/>
    <n v="0"/>
    <x v="8"/>
    <s v="WELLINGTON"/>
    <s v="SAQUE 24Hs"/>
    <x v="0"/>
    <s v="PAGAR MARMITA"/>
  </r>
  <r>
    <x v="14"/>
    <x v="9"/>
    <x v="0"/>
    <x v="0"/>
    <n v="0"/>
    <n v="20"/>
    <x v="4"/>
    <s v="WELLINGTON"/>
    <s v="DINHEIRO"/>
    <x v="1"/>
    <s v="PAGAR MARMITA"/>
  </r>
  <r>
    <x v="14"/>
    <x v="9"/>
    <x v="0"/>
    <x v="0"/>
    <n v="10"/>
    <n v="0"/>
    <x v="12"/>
    <s v="IGREJA"/>
    <s v="DINHEIRO"/>
    <x v="0"/>
    <s v="MARMITA"/>
  </r>
  <r>
    <x v="14"/>
    <x v="9"/>
    <x v="0"/>
    <x v="1"/>
    <n v="75"/>
    <n v="0"/>
    <x v="14"/>
    <s v="REALCE ODONTO"/>
    <s v="CARTÃO"/>
    <x v="0"/>
    <s v="MANUTENÇÃO APARELHO"/>
  </r>
  <r>
    <x v="14"/>
    <x v="9"/>
    <x v="0"/>
    <x v="1"/>
    <n v="100.42"/>
    <n v="0"/>
    <x v="6"/>
    <s v="POSTO GOIANIRA"/>
    <s v="CARTÃO"/>
    <x v="0"/>
    <s v="COMBUSTIVEL"/>
  </r>
  <r>
    <x v="14"/>
    <x v="9"/>
    <x v="0"/>
    <x v="0"/>
    <n v="10"/>
    <n v="0"/>
    <x v="13"/>
    <s v="BORRACHARIA NOVA ERA"/>
    <s v="CARTÃO"/>
    <x v="0"/>
    <s v="REMENDO DO PNEU"/>
  </r>
  <r>
    <x v="15"/>
    <x v="9"/>
    <x v="0"/>
    <x v="1"/>
    <n v="24"/>
    <n v="0"/>
    <x v="7"/>
    <s v="CHIQUINHO SORVETES"/>
    <s v="CARTÃO"/>
    <x v="0"/>
    <s v="SORVERTE"/>
  </r>
  <r>
    <x v="15"/>
    <x v="9"/>
    <x v="0"/>
    <x v="0"/>
    <n v="10"/>
    <n v="0"/>
    <x v="13"/>
    <s v="ESTACIONAMENTO SHOPPING"/>
    <s v="CARTÃO"/>
    <x v="0"/>
    <s v="ESTACIONAMENTO GOIANIA SHOPPING"/>
  </r>
  <r>
    <x v="15"/>
    <x v="9"/>
    <x v="0"/>
    <x v="0"/>
    <n v="22"/>
    <n v="0"/>
    <x v="7"/>
    <s v="CINEMA KINOPLEX"/>
    <s v="CARTÃO"/>
    <x v="0"/>
    <s v="REFRI E PIPOCA"/>
  </r>
  <r>
    <x v="15"/>
    <x v="9"/>
    <x v="0"/>
    <x v="0"/>
    <n v="29"/>
    <n v="0"/>
    <x v="7"/>
    <s v="CINEMA KINOPLEX"/>
    <s v="CARTÃO"/>
    <x v="0"/>
    <s v="INGRESSOS"/>
  </r>
  <r>
    <x v="15"/>
    <x v="9"/>
    <x v="0"/>
    <x v="1"/>
    <n v="21.38"/>
    <n v="0"/>
    <x v="2"/>
    <s v="BARATAO"/>
    <s v="CARTÃO"/>
    <x v="0"/>
    <s v="SORVERTE"/>
  </r>
  <r>
    <x v="15"/>
    <x v="9"/>
    <x v="0"/>
    <x v="0"/>
    <n v="5"/>
    <n v="0"/>
    <x v="2"/>
    <s v="DOCES"/>
    <s v="DINHEIRO"/>
    <x v="0"/>
    <s v="DOCES"/>
  </r>
  <r>
    <x v="16"/>
    <x v="9"/>
    <x v="0"/>
    <x v="0"/>
    <n v="17"/>
    <n v="0"/>
    <x v="0"/>
    <s v="FORTEMARYS"/>
    <s v="CARTÃO"/>
    <x v="0"/>
    <s v="MEDICAMENTOS"/>
  </r>
  <r>
    <x v="16"/>
    <x v="9"/>
    <x v="0"/>
    <x v="0"/>
    <n v="14"/>
    <n v="0"/>
    <x v="7"/>
    <s v="PAMONHARIA UNIVERSITARIO"/>
    <s v="CARTÃO"/>
    <x v="0"/>
    <s v="PAMONHA"/>
  </r>
  <r>
    <x v="17"/>
    <x v="9"/>
    <x v="0"/>
    <x v="0"/>
    <n v="6.28"/>
    <n v="0"/>
    <x v="0"/>
    <s v="SANTA MARTA"/>
    <s v="CARTÃO"/>
    <x v="0"/>
    <s v="PRESERVATIVO"/>
  </r>
  <r>
    <x v="18"/>
    <x v="9"/>
    <x v="0"/>
    <x v="0"/>
    <n v="25.56"/>
    <n v="0"/>
    <x v="12"/>
    <s v="RESTAURANTE GIRASSOL"/>
    <s v="CARTÃO"/>
    <x v="0"/>
    <s v="ALMOÇO"/>
  </r>
  <r>
    <x v="18"/>
    <x v="9"/>
    <x v="0"/>
    <x v="1"/>
    <n v="6.15"/>
    <n v="0"/>
    <x v="2"/>
    <s v="BARATAO"/>
    <s v="CARTÃO"/>
    <x v="0"/>
    <s v="PAO INTEGRAL"/>
  </r>
  <r>
    <x v="21"/>
    <x v="9"/>
    <x v="0"/>
    <x v="1"/>
    <n v="7.95"/>
    <n v="0"/>
    <x v="2"/>
    <s v="SUPERMECADO GEOVANY"/>
    <s v="CARTÃO"/>
    <x v="0"/>
    <s v="COMPRAS"/>
  </r>
  <r>
    <x v="21"/>
    <x v="9"/>
    <x v="0"/>
    <x v="0"/>
    <n v="20"/>
    <n v="0"/>
    <x v="8"/>
    <s v="WELLINGTON"/>
    <s v="SAQUE 24Hs"/>
    <x v="0"/>
    <s v="PAGAR RIFA"/>
  </r>
  <r>
    <x v="21"/>
    <x v="9"/>
    <x v="0"/>
    <x v="0"/>
    <n v="0"/>
    <n v="20"/>
    <x v="4"/>
    <s v="WELLINGTON"/>
    <s v="DINHEIRO"/>
    <x v="1"/>
    <s v="PAGAR RIFA"/>
  </r>
  <r>
    <x v="21"/>
    <x v="9"/>
    <x v="0"/>
    <x v="0"/>
    <n v="10"/>
    <n v="0"/>
    <x v="12"/>
    <s v="DONA LURDES"/>
    <s v="DINHEIRO"/>
    <x v="0"/>
    <s v="RIFA"/>
  </r>
  <r>
    <x v="21"/>
    <x v="9"/>
    <x v="0"/>
    <x v="0"/>
    <n v="39.78"/>
    <n v="0"/>
    <x v="12"/>
    <s v="WELLINGTON"/>
    <s v="DINHEIRO"/>
    <x v="0"/>
    <s v="VERIFICAR PRA ONDE FOI ESSE DINHEIRO"/>
  </r>
  <r>
    <x v="21"/>
    <x v="9"/>
    <x v="0"/>
    <x v="1"/>
    <n v="6.99"/>
    <n v="0"/>
    <x v="2"/>
    <s v="SUPERMECADO UNIVERSITARIO"/>
    <s v="CARTÃO"/>
    <x v="0"/>
    <s v="CHOCOLATE"/>
  </r>
  <r>
    <x v="21"/>
    <x v="9"/>
    <x v="0"/>
    <x v="0"/>
    <n v="17.36"/>
    <n v="0"/>
    <x v="0"/>
    <s v="SANTA MARTA"/>
    <s v="CARTÃO"/>
    <x v="0"/>
    <s v="MEDICAMENTOS"/>
  </r>
  <r>
    <x v="20"/>
    <x v="9"/>
    <x v="0"/>
    <x v="0"/>
    <n v="12"/>
    <n v="0"/>
    <x v="12"/>
    <s v="RESTAURANTE SERVIÇO"/>
    <s v="CARTÃO"/>
    <x v="0"/>
    <s v="ALMOÇO"/>
  </r>
  <r>
    <x v="20"/>
    <x v="9"/>
    <x v="0"/>
    <x v="0"/>
    <n v="5"/>
    <n v="0"/>
    <x v="7"/>
    <s v="MINI PASTEL"/>
    <s v="CARTÃO"/>
    <x v="0"/>
    <s v="PASTEL"/>
  </r>
  <r>
    <x v="20"/>
    <x v="9"/>
    <x v="0"/>
    <x v="0"/>
    <n v="10"/>
    <n v="0"/>
    <x v="13"/>
    <s v="ESTACIONAMENTO SHOPPING"/>
    <s v="CARTÃO"/>
    <x v="0"/>
    <s v="ESTACIONAMENTO ARAGUAIA SHOPPING"/>
  </r>
  <r>
    <x v="20"/>
    <x v="9"/>
    <x v="0"/>
    <x v="0"/>
    <n v="5.5"/>
    <n v="0"/>
    <x v="7"/>
    <s v="D'ESFIHAS"/>
    <s v="CARTÃO"/>
    <x v="0"/>
    <s v="LANCHE"/>
  </r>
  <r>
    <x v="20"/>
    <x v="9"/>
    <x v="0"/>
    <x v="0"/>
    <n v="10.199999999999999"/>
    <n v="0"/>
    <x v="7"/>
    <s v="D'ESFIHAS"/>
    <s v="CARTÃO"/>
    <x v="0"/>
    <s v="LANCHE"/>
  </r>
  <r>
    <x v="19"/>
    <x v="9"/>
    <x v="0"/>
    <x v="0"/>
    <n v="9"/>
    <n v="0"/>
    <x v="2"/>
    <s v="BARATAO"/>
    <s v="CARTÃO"/>
    <x v="0"/>
    <m/>
  </r>
  <r>
    <x v="22"/>
    <x v="9"/>
    <x v="0"/>
    <x v="0"/>
    <n v="12.65"/>
    <n v="0"/>
    <x v="7"/>
    <s v="PASTELLI"/>
    <s v="CARTÃO"/>
    <x v="0"/>
    <s v="LANCHE"/>
  </r>
  <r>
    <x v="22"/>
    <x v="9"/>
    <x v="0"/>
    <x v="0"/>
    <n v="18.7"/>
    <n v="0"/>
    <x v="2"/>
    <s v="BARATAO"/>
    <s v="CARTÃO"/>
    <x v="0"/>
    <s v="SORVERTE"/>
  </r>
  <r>
    <x v="22"/>
    <x v="9"/>
    <x v="0"/>
    <x v="0"/>
    <n v="4.71"/>
    <n v="0"/>
    <x v="2"/>
    <s v="BARATAO"/>
    <s v="CARTÃO"/>
    <x v="0"/>
    <s v="PAPEL DE PRESENTE"/>
  </r>
  <r>
    <x v="30"/>
    <x v="9"/>
    <x v="0"/>
    <x v="1"/>
    <n v="4.99"/>
    <n v="0"/>
    <x v="2"/>
    <s v="BARATAO"/>
    <s v="CARTÃO"/>
    <x v="0"/>
    <s v="REFRIGERANTE"/>
  </r>
  <r>
    <x v="30"/>
    <x v="9"/>
    <x v="0"/>
    <x v="0"/>
    <n v="15"/>
    <n v="0"/>
    <x v="7"/>
    <s v="ESPETINHO UNIVERSITARIO"/>
    <s v="CARTÃO"/>
    <x v="0"/>
    <s v="LANCHE"/>
  </r>
  <r>
    <x v="30"/>
    <x v="9"/>
    <x v="0"/>
    <x v="1"/>
    <n v="40"/>
    <n v="0"/>
    <x v="6"/>
    <s v="POSTO A2"/>
    <s v="CARTÃO"/>
    <x v="0"/>
    <s v="COMBUSTIVEL"/>
  </r>
  <r>
    <x v="24"/>
    <x v="9"/>
    <x v="0"/>
    <x v="0"/>
    <n v="6"/>
    <n v="0"/>
    <x v="7"/>
    <s v="POINT DO AÇAI"/>
    <s v="CARTÃO"/>
    <x v="0"/>
    <s v="PICOLE"/>
  </r>
  <r>
    <x v="26"/>
    <x v="9"/>
    <x v="0"/>
    <x v="0"/>
    <n v="24.1"/>
    <n v="0"/>
    <x v="12"/>
    <s v="CARTOLA"/>
    <s v="CARTÃO"/>
    <x v="0"/>
    <s v="ALMOÇO"/>
  </r>
  <r>
    <x v="26"/>
    <x v="9"/>
    <x v="0"/>
    <x v="0"/>
    <n v="5.5"/>
    <n v="0"/>
    <x v="7"/>
    <s v="RESTAURANTE SERVIÇO"/>
    <s v="CARTÃO"/>
    <x v="0"/>
    <s v="REFRIGERANTE"/>
  </r>
  <r>
    <x v="27"/>
    <x v="9"/>
    <x v="0"/>
    <x v="0"/>
    <n v="6.18"/>
    <n v="0"/>
    <x v="0"/>
    <s v="DROGA RYOS"/>
    <s v="CARTÃO"/>
    <x v="0"/>
    <s v="PRESERVATIVO"/>
  </r>
  <r>
    <x v="27"/>
    <x v="9"/>
    <x v="0"/>
    <x v="0"/>
    <n v="24"/>
    <n v="0"/>
    <x v="7"/>
    <s v="MIMY AÇAI"/>
    <s v="CARTÃO"/>
    <x v="0"/>
    <s v="LAZER"/>
  </r>
  <r>
    <x v="31"/>
    <x v="9"/>
    <x v="0"/>
    <x v="0"/>
    <n v="24.4"/>
    <n v="0"/>
    <x v="7"/>
    <s v="D'ESFIHAS"/>
    <s v="CARTÃO"/>
    <x v="0"/>
    <s v="LANCHE"/>
  </r>
  <r>
    <x v="31"/>
    <x v="9"/>
    <x v="0"/>
    <x v="1"/>
    <n v="8.5"/>
    <n v="0"/>
    <x v="2"/>
    <s v="QUERO MAIS"/>
    <s v="CARTÃO"/>
    <x v="0"/>
    <s v="COMPRAS"/>
  </r>
  <r>
    <x v="31"/>
    <x v="9"/>
    <x v="0"/>
    <x v="1"/>
    <n v="8.25"/>
    <n v="0"/>
    <x v="2"/>
    <s v="DISTRIBUIDORA VERA CRUZ"/>
    <s v="CARTÃO"/>
    <x v="0"/>
    <s v="REFRIGERANTE"/>
  </r>
  <r>
    <x v="31"/>
    <x v="9"/>
    <x v="0"/>
    <x v="0"/>
    <n v="7"/>
    <n v="0"/>
    <x v="13"/>
    <s v="PEDAGIO"/>
    <s v="DINHEIRO"/>
    <x v="0"/>
    <s v="PEDAGIO ANAPOLIS"/>
  </r>
  <r>
    <x v="31"/>
    <x v="9"/>
    <x v="0"/>
    <x v="0"/>
    <n v="7"/>
    <n v="0"/>
    <x v="12"/>
    <s v="CONSERTO PANELA"/>
    <s v="DINHEIRO"/>
    <x v="0"/>
    <s v="CONSERTO DE PANELA"/>
  </r>
  <r>
    <x v="31"/>
    <x v="9"/>
    <x v="0"/>
    <x v="0"/>
    <n v="6"/>
    <n v="0"/>
    <x v="2"/>
    <s v="QUERO MAIS"/>
    <s v="DINHEIRO"/>
    <x v="0"/>
    <s v="DOCES"/>
  </r>
  <r>
    <x v="1"/>
    <x v="10"/>
    <x v="0"/>
    <x v="0"/>
    <n v="17.22"/>
    <n v="0"/>
    <x v="8"/>
    <s v="ITAU"/>
    <s v="DINHEIRO"/>
    <x v="0"/>
    <s v="JUROS CHEQUE ESPECIAL"/>
  </r>
  <r>
    <x v="1"/>
    <x v="10"/>
    <x v="0"/>
    <x v="1"/>
    <n v="0"/>
    <n v="459.8"/>
    <x v="1"/>
    <s v="WELLINGTON"/>
    <s v="TICKET"/>
    <x v="1"/>
    <s v="VALOR DO TICKET"/>
  </r>
  <r>
    <x v="1"/>
    <x v="10"/>
    <x v="0"/>
    <x v="1"/>
    <n v="459.77"/>
    <n v="0"/>
    <x v="1"/>
    <s v="CERRADO"/>
    <s v="TICKET"/>
    <x v="0"/>
    <s v="VALOR DA VENDA DO TICKET"/>
  </r>
  <r>
    <x v="1"/>
    <x v="10"/>
    <x v="0"/>
    <x v="1"/>
    <n v="0"/>
    <n v="400"/>
    <x v="8"/>
    <s v="ITAU"/>
    <s v="DINHEIRO"/>
    <x v="1"/>
    <s v="DEPOSITO DO VALOR DA VENDA DO TICKET"/>
  </r>
  <r>
    <x v="1"/>
    <x v="10"/>
    <x v="0"/>
    <x v="1"/>
    <n v="13.19"/>
    <n v="0"/>
    <x v="2"/>
    <s v="BARATAO"/>
    <s v="CARTÃO"/>
    <x v="0"/>
    <s v="COMPRAS"/>
  </r>
  <r>
    <x v="1"/>
    <x v="10"/>
    <x v="0"/>
    <x v="1"/>
    <n v="15"/>
    <n v="0"/>
    <x v="12"/>
    <s v="OI"/>
    <s v="CARTÃO"/>
    <x v="0"/>
    <s v="CREDITO CELULAR"/>
  </r>
  <r>
    <x v="1"/>
    <x v="10"/>
    <x v="0"/>
    <x v="0"/>
    <n v="3.28"/>
    <n v="0"/>
    <x v="8"/>
    <s v="ITAU"/>
    <s v="DINHEIRO"/>
    <x v="0"/>
    <s v="IOF"/>
  </r>
  <r>
    <x v="0"/>
    <x v="10"/>
    <x v="0"/>
    <x v="0"/>
    <n v="10"/>
    <n v="0"/>
    <x v="12"/>
    <s v="RESTAURANTE SERVIÇO"/>
    <s v="CARTÃO"/>
    <x v="0"/>
    <s v="ALMOÇO"/>
  </r>
  <r>
    <x v="0"/>
    <x v="10"/>
    <x v="0"/>
    <x v="1"/>
    <n v="81.900000000000006"/>
    <n v="0"/>
    <x v="11"/>
    <s v="LOS HERMANOS"/>
    <s v="CARTÃO"/>
    <x v="0"/>
    <s v="CORTE DE CABELO E BARBA"/>
  </r>
  <r>
    <x v="29"/>
    <x v="10"/>
    <x v="0"/>
    <x v="0"/>
    <n v="26.15"/>
    <n v="0"/>
    <x v="12"/>
    <s v="CARTOLA"/>
    <s v="CARTÃO"/>
    <x v="0"/>
    <s v="ALMOÇO"/>
  </r>
  <r>
    <x v="29"/>
    <x v="10"/>
    <x v="0"/>
    <x v="0"/>
    <n v="50"/>
    <n v="0"/>
    <x v="12"/>
    <s v="CARTAO VIRTUAL"/>
    <s v="TRANSFERENCIA"/>
    <x v="0"/>
    <s v="CREDITO PARA O CARTÃO VIRTUAL"/>
  </r>
  <r>
    <x v="29"/>
    <x v="10"/>
    <x v="0"/>
    <x v="0"/>
    <n v="0"/>
    <n v="50"/>
    <x v="20"/>
    <s v="CARTAO VIRTUAL"/>
    <s v="TRANSFERENCIA"/>
    <x v="1"/>
    <s v="VALOR NO PICPAY"/>
  </r>
  <r>
    <x v="29"/>
    <x v="10"/>
    <x v="0"/>
    <x v="0"/>
    <n v="45"/>
    <n v="0"/>
    <x v="11"/>
    <s v="LOS HERMANOS"/>
    <s v="CARTÃO"/>
    <x v="0"/>
    <s v="POMADA DE CABELO"/>
  </r>
  <r>
    <x v="29"/>
    <x v="10"/>
    <x v="0"/>
    <x v="1"/>
    <n v="50"/>
    <n v="0"/>
    <x v="6"/>
    <s v="POSTO A2"/>
    <s v="CARTÃO"/>
    <x v="0"/>
    <s v="COMBUSTIVEL"/>
  </r>
  <r>
    <x v="3"/>
    <x v="10"/>
    <x v="0"/>
    <x v="0"/>
    <n v="13.65"/>
    <n v="0"/>
    <x v="7"/>
    <s v="PANIFICADORA PAO DE TRIGO"/>
    <s v="CARTÃO"/>
    <x v="0"/>
    <s v="DOCES"/>
  </r>
  <r>
    <x v="4"/>
    <x v="10"/>
    <x v="0"/>
    <x v="0"/>
    <n v="0"/>
    <n v="20"/>
    <x v="8"/>
    <s v="PICPAY"/>
    <s v="TRANSFERENCIA"/>
    <x v="1"/>
    <s v="VALOR DE RENDIMENTOS DO PICPAY"/>
  </r>
  <r>
    <x v="4"/>
    <x v="10"/>
    <x v="0"/>
    <x v="1"/>
    <n v="0"/>
    <n v="5600.46"/>
    <x v="8"/>
    <s v="ITAU"/>
    <s v="DINHEIRO"/>
    <x v="1"/>
    <s v="SALARIO MÊS DE OUTUBRO"/>
  </r>
  <r>
    <x v="4"/>
    <x v="10"/>
    <x v="0"/>
    <x v="0"/>
    <n v="900"/>
    <n v="0"/>
    <x v="9"/>
    <s v="HANNA"/>
    <s v="TRANSFERENCIA"/>
    <x v="0"/>
    <s v="AJUDA DE CUSTO"/>
  </r>
  <r>
    <x v="4"/>
    <x v="10"/>
    <x v="0"/>
    <x v="0"/>
    <n v="570"/>
    <n v="0"/>
    <x v="8"/>
    <s v="WELLINGTON"/>
    <s v="SAQUE 24Hs"/>
    <x v="0"/>
    <s v="PAGAMENTO DE CONTAS"/>
  </r>
  <r>
    <x v="4"/>
    <x v="10"/>
    <x v="0"/>
    <x v="0"/>
    <n v="0"/>
    <n v="570"/>
    <x v="4"/>
    <s v="WELLINGTON"/>
    <s v="DINHEIRO"/>
    <x v="1"/>
    <s v="PAGAMENTO DE CONTAS"/>
  </r>
  <r>
    <x v="4"/>
    <x v="10"/>
    <x v="0"/>
    <x v="1"/>
    <n v="14.48"/>
    <n v="0"/>
    <x v="2"/>
    <s v="BARATAO"/>
    <s v="CARTÃO"/>
    <x v="0"/>
    <s v="COMPRAS"/>
  </r>
  <r>
    <x v="4"/>
    <x v="10"/>
    <x v="0"/>
    <x v="1"/>
    <n v="7"/>
    <n v="0"/>
    <x v="2"/>
    <s v="DISTRIBUIDORA VERA CRUZ"/>
    <s v="CARTÃO"/>
    <x v="0"/>
    <s v="REFRIGERANTE"/>
  </r>
  <r>
    <x v="4"/>
    <x v="10"/>
    <x v="0"/>
    <x v="1"/>
    <n v="9.5"/>
    <n v="0"/>
    <x v="2"/>
    <s v="DISTRIBUIDORA VERA CRUZ"/>
    <s v="CARTÃO"/>
    <x v="0"/>
    <s v="REFRIGERANTE"/>
  </r>
  <r>
    <x v="4"/>
    <x v="10"/>
    <x v="0"/>
    <x v="0"/>
    <n v="700"/>
    <n v="0"/>
    <x v="8"/>
    <s v="WELLINGTON"/>
    <s v="SAQUE 24Hs"/>
    <x v="0"/>
    <s v="PAGAMENTO DE CONTAS"/>
  </r>
  <r>
    <x v="4"/>
    <x v="10"/>
    <x v="0"/>
    <x v="0"/>
    <n v="0"/>
    <n v="700"/>
    <x v="4"/>
    <s v="WELLINGTON"/>
    <s v="DINHEIRO"/>
    <x v="1"/>
    <s v="PAGAMENTO DE CONTAS"/>
  </r>
  <r>
    <x v="4"/>
    <x v="10"/>
    <x v="0"/>
    <x v="1"/>
    <n v="400"/>
    <n v="0"/>
    <x v="10"/>
    <s v="ALUGUEL"/>
    <s v="DINHEIRO"/>
    <x v="0"/>
    <s v="ALUGUEL OUTUBRO"/>
  </r>
  <r>
    <x v="4"/>
    <x v="10"/>
    <x v="0"/>
    <x v="0"/>
    <n v="867.86"/>
    <n v="0"/>
    <x v="12"/>
    <s v="ERICA"/>
    <s v="DINHEIRO"/>
    <x v="0"/>
    <s v="VALOR CARTÃO ERICA"/>
  </r>
  <r>
    <x v="5"/>
    <x v="10"/>
    <x v="0"/>
    <x v="0"/>
    <n v="45.36"/>
    <n v="0"/>
    <x v="7"/>
    <s v="BARATAO"/>
    <s v="CARTÃO"/>
    <x v="0"/>
    <s v="COMPRAS PRA FAZER ALMOÇO NA CASA DA CAMILA"/>
  </r>
  <r>
    <x v="6"/>
    <x v="10"/>
    <x v="0"/>
    <x v="0"/>
    <n v="10.37"/>
    <n v="0"/>
    <x v="7"/>
    <s v="D'ESFIHAS"/>
    <s v="CARTÃO"/>
    <x v="0"/>
    <s v="LANCHE"/>
  </r>
  <r>
    <x v="6"/>
    <x v="10"/>
    <x v="0"/>
    <x v="1"/>
    <n v="4.99"/>
    <n v="0"/>
    <x v="2"/>
    <s v="BARATAO"/>
    <s v="CARTÃO"/>
    <x v="0"/>
    <s v="REFRIGERANTE"/>
  </r>
  <r>
    <x v="6"/>
    <x v="10"/>
    <x v="0"/>
    <x v="0"/>
    <n v="12"/>
    <n v="0"/>
    <x v="5"/>
    <s v="PET SHOP MARIANA"/>
    <s v="CARTÃO"/>
    <x v="0"/>
    <s v="SHAMPOO DE CACHORRO"/>
  </r>
  <r>
    <x v="6"/>
    <x v="10"/>
    <x v="0"/>
    <x v="0"/>
    <n v="3.3"/>
    <n v="0"/>
    <x v="2"/>
    <s v="PAO DOURADO"/>
    <s v="CARTÃO"/>
    <x v="0"/>
    <s v="LANCHE"/>
  </r>
  <r>
    <x v="6"/>
    <x v="10"/>
    <x v="0"/>
    <x v="0"/>
    <n v="34"/>
    <n v="0"/>
    <x v="10"/>
    <s v="FERRAGISTA BAIRRO HILDA"/>
    <s v="CARTÃO"/>
    <x v="0"/>
    <s v="MANGUEIRA DE JARDIM"/>
  </r>
  <r>
    <x v="6"/>
    <x v="10"/>
    <x v="0"/>
    <x v="0"/>
    <n v="15"/>
    <n v="0"/>
    <x v="6"/>
    <s v="POSTO VERA CRUZ"/>
    <s v="CARTÃO"/>
    <x v="0"/>
    <s v="COMBUSTIVEL"/>
  </r>
  <r>
    <x v="6"/>
    <x v="10"/>
    <x v="0"/>
    <x v="0"/>
    <n v="2.04"/>
    <n v="0"/>
    <x v="2"/>
    <s v="BARATAO"/>
    <s v="DINHEIRO"/>
    <x v="0"/>
    <s v="DOCES"/>
  </r>
  <r>
    <x v="6"/>
    <x v="10"/>
    <x v="0"/>
    <x v="0"/>
    <n v="0"/>
    <n v="15"/>
    <x v="20"/>
    <s v="CARTAO VIRTUAL"/>
    <s v="TRANSFERENCIA"/>
    <x v="1"/>
    <s v="VALOR NO PICPAY"/>
  </r>
  <r>
    <x v="7"/>
    <x v="10"/>
    <x v="0"/>
    <x v="0"/>
    <n v="78.900000000000006"/>
    <n v="0"/>
    <x v="10"/>
    <s v="INTERNET PAI"/>
    <s v="CARTÃO"/>
    <x v="0"/>
    <s v="PAGO 28,90, 50,00 A EFIGENIA DEVOLVERA EM NOV"/>
  </r>
  <r>
    <x v="7"/>
    <x v="10"/>
    <x v="0"/>
    <x v="0"/>
    <n v="644.5"/>
    <n v="0"/>
    <x v="19"/>
    <s v="GOIAS A DENTRO"/>
    <s v="CARTÃO"/>
    <x v="0"/>
    <s v="PARCELA DA VIAGEM"/>
  </r>
  <r>
    <x v="7"/>
    <x v="10"/>
    <x v="0"/>
    <x v="1"/>
    <n v="219.6"/>
    <n v="0"/>
    <x v="16"/>
    <s v="ESTACIO DE SÁ"/>
    <s v="CARTÃO"/>
    <x v="0"/>
    <s v="PÓS GRADUAÇÃO"/>
  </r>
  <r>
    <x v="7"/>
    <x v="10"/>
    <x v="0"/>
    <x v="0"/>
    <n v="500"/>
    <n v="0"/>
    <x v="12"/>
    <s v="ADVOGADO"/>
    <s v="TRANSFERENCIA"/>
    <x v="0"/>
    <s v="1x2 PARCELA ADVOGADO"/>
  </r>
  <r>
    <x v="7"/>
    <x v="10"/>
    <x v="0"/>
    <x v="0"/>
    <n v="1000"/>
    <n v="0"/>
    <x v="18"/>
    <s v="MURILO"/>
    <s v="TRANSFERENCIA"/>
    <x v="0"/>
    <s v="EMPRESTIMO ATE O DIA 20/10"/>
  </r>
  <r>
    <x v="8"/>
    <x v="10"/>
    <x v="0"/>
    <x v="0"/>
    <n v="7"/>
    <n v="0"/>
    <x v="7"/>
    <s v="LANCHONET VIDALY"/>
    <s v="CARTÃO"/>
    <x v="0"/>
    <s v="LANCHE"/>
  </r>
  <r>
    <x v="8"/>
    <x v="10"/>
    <x v="0"/>
    <x v="0"/>
    <n v="4.5"/>
    <n v="0"/>
    <x v="7"/>
    <s v="SUPERMECADO BURITI"/>
    <s v="CARTÃO"/>
    <x v="0"/>
    <s v="PICOLE"/>
  </r>
  <r>
    <x v="8"/>
    <x v="10"/>
    <x v="0"/>
    <x v="0"/>
    <n v="12"/>
    <n v="0"/>
    <x v="12"/>
    <s v="RESTAURANTE SERVIÇO"/>
    <s v="CARTÃO"/>
    <x v="0"/>
    <s v="ALMOÇO"/>
  </r>
  <r>
    <x v="8"/>
    <x v="10"/>
    <x v="0"/>
    <x v="0"/>
    <n v="8.15"/>
    <n v="0"/>
    <x v="2"/>
    <s v="PANIFICADORA PAO DE TRIGO"/>
    <s v="CARTÃO"/>
    <x v="0"/>
    <s v="PAO"/>
  </r>
  <r>
    <x v="8"/>
    <x v="10"/>
    <x v="0"/>
    <x v="1"/>
    <n v="100"/>
    <n v="0"/>
    <x v="6"/>
    <s v="POSTO A2"/>
    <s v="CARTÃO"/>
    <x v="0"/>
    <s v="COMBUSTIVEL"/>
  </r>
  <r>
    <x v="9"/>
    <x v="10"/>
    <x v="0"/>
    <x v="0"/>
    <n v="50"/>
    <n v="0"/>
    <x v="12"/>
    <s v="CARTAO VIRTUAL"/>
    <s v="TRANSFERENCIA"/>
    <x v="0"/>
    <s v="CREDITO PARA O CARTÃO VIRTUAL"/>
  </r>
  <r>
    <x v="9"/>
    <x v="10"/>
    <x v="0"/>
    <x v="0"/>
    <n v="0"/>
    <n v="50"/>
    <x v="20"/>
    <s v="CARTAO VIRTUAL"/>
    <s v="TRANSFERENCIA"/>
    <x v="1"/>
    <s v="VALOR NO PICPAY"/>
  </r>
  <r>
    <x v="9"/>
    <x v="10"/>
    <x v="0"/>
    <x v="0"/>
    <n v="0"/>
    <n v="10"/>
    <x v="20"/>
    <s v="CARTAO VIRTUAL"/>
    <s v="TRANSFERENCIA"/>
    <x v="1"/>
    <s v="CASHBACK"/>
  </r>
  <r>
    <x v="9"/>
    <x v="10"/>
    <x v="0"/>
    <x v="0"/>
    <n v="105.5"/>
    <n v="0"/>
    <x v="13"/>
    <s v="SOLIDY SEGUROS"/>
    <s v="CARTÃO"/>
    <x v="0"/>
    <s v="SEGURO DO CARRO"/>
  </r>
  <r>
    <x v="9"/>
    <x v="10"/>
    <x v="0"/>
    <x v="0"/>
    <n v="6"/>
    <n v="0"/>
    <x v="7"/>
    <s v="TRIBO DO AÇAI"/>
    <s v="CARTÃO"/>
    <x v="0"/>
    <s v="PICOLE"/>
  </r>
  <r>
    <x v="10"/>
    <x v="10"/>
    <x v="0"/>
    <x v="0"/>
    <n v="18"/>
    <n v="0"/>
    <x v="12"/>
    <s v="FRALDA"/>
    <s v="TRANSFERENCIA"/>
    <x v="0"/>
    <s v="DINHEIRO PRA COMPRAR FRALDA"/>
  </r>
  <r>
    <x v="10"/>
    <x v="10"/>
    <x v="0"/>
    <x v="0"/>
    <n v="110"/>
    <n v="0"/>
    <x v="20"/>
    <s v="ITAU"/>
    <s v="TRANSFERENCIA"/>
    <x v="0"/>
    <s v="TRANSFERIDO PARA O ITAU"/>
  </r>
  <r>
    <x v="10"/>
    <x v="10"/>
    <x v="0"/>
    <x v="0"/>
    <n v="0"/>
    <n v="110"/>
    <x v="8"/>
    <s v="ITAU"/>
    <s v="DINHEIRO"/>
    <x v="1"/>
    <s v="VALOR QUE ESTAVA NO PICPAY"/>
  </r>
  <r>
    <x v="10"/>
    <x v="10"/>
    <x v="0"/>
    <x v="1"/>
    <n v="20"/>
    <n v="0"/>
    <x v="12"/>
    <s v="OI"/>
    <s v="CARTÃO"/>
    <x v="0"/>
    <s v="CREDITO CELULAR"/>
  </r>
  <r>
    <x v="10"/>
    <x v="10"/>
    <x v="0"/>
    <x v="0"/>
    <n v="25"/>
    <n v="0"/>
    <x v="7"/>
    <s v="PAMONHARIA UNIVERSITARIO"/>
    <s v="CARTÃO"/>
    <x v="0"/>
    <s v="PAMONHA"/>
  </r>
  <r>
    <x v="10"/>
    <x v="10"/>
    <x v="0"/>
    <x v="1"/>
    <n v="6.5"/>
    <n v="0"/>
    <x v="2"/>
    <s v="SUPERMECADO UNIVERSITARIO"/>
    <s v="CARTÃO"/>
    <x v="0"/>
    <s v="SUCO"/>
  </r>
  <r>
    <x v="11"/>
    <x v="10"/>
    <x v="0"/>
    <x v="1"/>
    <n v="4.99"/>
    <n v="0"/>
    <x v="2"/>
    <s v="DISTRIBUIDORA VEIGA"/>
    <s v="CARTÃO"/>
    <x v="0"/>
    <s v="REFRIGERANTE"/>
  </r>
  <r>
    <x v="11"/>
    <x v="10"/>
    <x v="0"/>
    <x v="0"/>
    <n v="32"/>
    <n v="0"/>
    <x v="7"/>
    <s v="FAST AÇAI"/>
    <s v="CARTÃO"/>
    <x v="0"/>
    <s v="AÇAI"/>
  </r>
  <r>
    <x v="11"/>
    <x v="10"/>
    <x v="0"/>
    <x v="1"/>
    <n v="19.989999999999998"/>
    <n v="0"/>
    <x v="2"/>
    <s v="BARATAO"/>
    <s v="CARTÃO"/>
    <x v="0"/>
    <s v="SORVETE"/>
  </r>
  <r>
    <x v="11"/>
    <x v="10"/>
    <x v="0"/>
    <x v="1"/>
    <n v="6"/>
    <n v="0"/>
    <x v="2"/>
    <s v="BARATAO"/>
    <s v="CARTÃO"/>
    <x v="0"/>
    <s v="REFRIGERANTE"/>
  </r>
  <r>
    <x v="11"/>
    <x v="10"/>
    <x v="0"/>
    <x v="0"/>
    <n v="20"/>
    <n v="0"/>
    <x v="8"/>
    <s v="WELLINGTON"/>
    <s v="SAQUE 24Hs"/>
    <x v="0"/>
    <s v="PAGAR PAO DE MEL"/>
  </r>
  <r>
    <x v="11"/>
    <x v="10"/>
    <x v="0"/>
    <x v="0"/>
    <n v="0"/>
    <n v="20"/>
    <x v="4"/>
    <s v="WELLINGTON"/>
    <s v="DINHEIRO"/>
    <x v="1"/>
    <s v="PAGAR PAO DE MEL"/>
  </r>
  <r>
    <x v="11"/>
    <x v="10"/>
    <x v="0"/>
    <x v="0"/>
    <n v="10"/>
    <n v="0"/>
    <x v="7"/>
    <s v="CHUCHU"/>
    <s v="DINHEIRO"/>
    <x v="0"/>
    <s v="PAO DE MEL"/>
  </r>
  <r>
    <x v="11"/>
    <x v="10"/>
    <x v="0"/>
    <x v="0"/>
    <n v="20"/>
    <n v="0"/>
    <x v="5"/>
    <s v="PET SHOP MARIANA"/>
    <s v="CARTÃO"/>
    <x v="0"/>
    <s v="REMEDIO CACHORRO"/>
  </r>
  <r>
    <x v="12"/>
    <x v="10"/>
    <x v="0"/>
    <x v="0"/>
    <n v="25"/>
    <n v="0"/>
    <x v="7"/>
    <s v="PAMONHARIA UNIVERSITARIO"/>
    <s v="CARTÃO"/>
    <x v="0"/>
    <s v="PAMONHA"/>
  </r>
  <r>
    <x v="12"/>
    <x v="10"/>
    <x v="0"/>
    <x v="0"/>
    <n v="4.5"/>
    <n v="0"/>
    <x v="13"/>
    <s v="FUSCÃO"/>
    <s v="CARTÃO"/>
    <x v="0"/>
    <s v="CHEIRINHO DE CARRO"/>
  </r>
  <r>
    <x v="12"/>
    <x v="10"/>
    <x v="0"/>
    <x v="0"/>
    <n v="23"/>
    <n v="0"/>
    <x v="13"/>
    <s v="FUSCÃO"/>
    <s v="CARTÃO"/>
    <x v="0"/>
    <s v="PEÇAS P/ CARRO DE PAI"/>
  </r>
  <r>
    <x v="12"/>
    <x v="10"/>
    <x v="0"/>
    <x v="0"/>
    <n v="20"/>
    <n v="0"/>
    <x v="8"/>
    <s v="WELLINGTON"/>
    <s v="SAQUE 24Hs"/>
    <x v="0"/>
    <s v="PAGAR CONSERTO DE CADEIRA"/>
  </r>
  <r>
    <x v="12"/>
    <x v="10"/>
    <x v="0"/>
    <x v="0"/>
    <n v="0"/>
    <n v="20"/>
    <x v="4"/>
    <s v="WELLINGTON"/>
    <s v="DINHEIRO"/>
    <x v="1"/>
    <s v="PAGAR CONSERTO DE CADEIRA"/>
  </r>
  <r>
    <x v="12"/>
    <x v="10"/>
    <x v="0"/>
    <x v="0"/>
    <n v="6"/>
    <n v="0"/>
    <x v="12"/>
    <s v="CONSERTA CADEIRAS"/>
    <s v="DINHEIRO"/>
    <x v="0"/>
    <s v="PAGAMENTO DA CADEIRA"/>
  </r>
  <r>
    <x v="12"/>
    <x v="10"/>
    <x v="0"/>
    <x v="0"/>
    <n v="13.5"/>
    <n v="0"/>
    <x v="2"/>
    <s v="DISTRIBUIDORA VERA CRUZ"/>
    <s v="CARTÃO"/>
    <x v="0"/>
    <s v="REFRIGERANTE"/>
  </r>
  <r>
    <x v="12"/>
    <x v="10"/>
    <x v="0"/>
    <x v="1"/>
    <n v="75"/>
    <n v="0"/>
    <x v="14"/>
    <s v="REALCE ODONTO"/>
    <s v="CARTÃO"/>
    <x v="0"/>
    <s v="MANUTENÇÃO APARELHO"/>
  </r>
  <r>
    <x v="13"/>
    <x v="10"/>
    <x v="0"/>
    <x v="0"/>
    <n v="16.5"/>
    <n v="0"/>
    <x v="7"/>
    <s v="CABANA DO AÇAI"/>
    <s v="CARTÃO"/>
    <x v="0"/>
    <s v="AÇAI"/>
  </r>
  <r>
    <x v="13"/>
    <x v="10"/>
    <x v="0"/>
    <x v="0"/>
    <n v="6.15"/>
    <n v="0"/>
    <x v="2"/>
    <s v="BARATAO"/>
    <s v="CARTÃO"/>
    <x v="0"/>
    <s v="PAO INTEGRAL"/>
  </r>
  <r>
    <x v="14"/>
    <x v="10"/>
    <x v="0"/>
    <x v="0"/>
    <n v="0"/>
    <n v="993.35"/>
    <x v="18"/>
    <s v="MURILO"/>
    <s v="TRANSFERENCIA"/>
    <x v="1"/>
    <s v="EMPRESTIMO"/>
  </r>
  <r>
    <x v="14"/>
    <x v="10"/>
    <x v="0"/>
    <x v="0"/>
    <n v="478.34"/>
    <n v="0"/>
    <x v="19"/>
    <s v="GOIAS A DENTRO"/>
    <s v="CARTÃO"/>
    <x v="0"/>
    <s v="PARCELA DOS PASSEIOS 1X3"/>
  </r>
  <r>
    <x v="14"/>
    <x v="10"/>
    <x v="0"/>
    <x v="1"/>
    <n v="80"/>
    <n v="0"/>
    <x v="11"/>
    <s v="STARK ACADEMIA"/>
    <s v="CARTÃO"/>
    <x v="0"/>
    <s v="MUAY THAI"/>
  </r>
  <r>
    <x v="15"/>
    <x v="10"/>
    <x v="0"/>
    <x v="0"/>
    <n v="2"/>
    <n v="0"/>
    <x v="2"/>
    <s v="RESTAURANTE SERVIÇO"/>
    <s v="DINHEIRO"/>
    <x v="0"/>
    <s v="DOCES"/>
  </r>
  <r>
    <x v="15"/>
    <x v="10"/>
    <x v="0"/>
    <x v="0"/>
    <n v="19"/>
    <n v="0"/>
    <x v="7"/>
    <s v="PAMONHARIA UNIVERSITARIO"/>
    <s v="CARTÃO"/>
    <x v="0"/>
    <s v="PAMONHA"/>
  </r>
  <r>
    <x v="16"/>
    <x v="10"/>
    <x v="0"/>
    <x v="0"/>
    <n v="11"/>
    <n v="0"/>
    <x v="12"/>
    <s v="RESTAURANTE SERVIÇO"/>
    <s v="CARTÃO"/>
    <x v="0"/>
    <s v="ALMOÇO"/>
  </r>
  <r>
    <x v="16"/>
    <x v="10"/>
    <x v="0"/>
    <x v="1"/>
    <n v="100"/>
    <n v="0"/>
    <x v="6"/>
    <s v="POSTO A2"/>
    <s v="CARTÃO"/>
    <x v="0"/>
    <s v="COMBUSTIVEL"/>
  </r>
  <r>
    <x v="17"/>
    <x v="10"/>
    <x v="0"/>
    <x v="0"/>
    <n v="70"/>
    <n v="0"/>
    <x v="9"/>
    <s v="HANNA"/>
    <s v="CARTÃO"/>
    <x v="0"/>
    <s v="DESPESAS COM UBER"/>
  </r>
  <r>
    <x v="17"/>
    <x v="10"/>
    <x v="0"/>
    <x v="0"/>
    <n v="24.5"/>
    <n v="0"/>
    <x v="7"/>
    <s v="PASTELARIA GOSTOSO"/>
    <s v="CARTÃO"/>
    <x v="0"/>
    <s v="PASTEL"/>
  </r>
  <r>
    <x v="17"/>
    <x v="10"/>
    <x v="0"/>
    <x v="0"/>
    <n v="6"/>
    <n v="0"/>
    <x v="7"/>
    <s v="POINT DO AÇAI"/>
    <s v="CARTÃO"/>
    <x v="0"/>
    <s v="AÇAI"/>
  </r>
  <r>
    <x v="17"/>
    <x v="10"/>
    <x v="0"/>
    <x v="0"/>
    <n v="182.62"/>
    <n v="0"/>
    <x v="12"/>
    <s v="CARTORIO BRUNO"/>
    <s v="CARTÃO"/>
    <x v="0"/>
    <s v="DESPESAS COM CARTORIO"/>
  </r>
  <r>
    <x v="17"/>
    <x v="10"/>
    <x v="0"/>
    <x v="0"/>
    <n v="4"/>
    <n v="0"/>
    <x v="7"/>
    <s v="MERCEARIA"/>
    <s v="DINHEIRO"/>
    <x v="0"/>
    <s v="REFRIGERANTE"/>
  </r>
  <r>
    <x v="17"/>
    <x v="10"/>
    <x v="0"/>
    <x v="0"/>
    <n v="2"/>
    <n v="0"/>
    <x v="13"/>
    <s v="ESTACIONAMENTO CARTORIO"/>
    <s v="DINHEIRO"/>
    <x v="0"/>
    <s v="ESTACIONAMENTO DO CARTORIO"/>
  </r>
  <r>
    <x v="18"/>
    <x v="10"/>
    <x v="0"/>
    <x v="0"/>
    <n v="4.5"/>
    <n v="0"/>
    <x v="7"/>
    <s v="BURGUER KING"/>
    <s v="CARTÃO"/>
    <x v="0"/>
    <s v="SORVETE"/>
  </r>
  <r>
    <x v="18"/>
    <x v="10"/>
    <x v="0"/>
    <x v="0"/>
    <n v="19.899999999999999"/>
    <n v="0"/>
    <x v="7"/>
    <s v="BURGUER KING"/>
    <s v="CARTÃO"/>
    <x v="0"/>
    <s v="SANDUICHE"/>
  </r>
  <r>
    <x v="18"/>
    <x v="10"/>
    <x v="0"/>
    <x v="0"/>
    <n v="20"/>
    <n v="0"/>
    <x v="11"/>
    <s v="LOS HERMANOS"/>
    <s v="CARTÃO"/>
    <x v="0"/>
    <s v="BARBA"/>
  </r>
  <r>
    <x v="21"/>
    <x v="10"/>
    <x v="0"/>
    <x v="0"/>
    <n v="20.7"/>
    <n v="0"/>
    <x v="7"/>
    <s v="D'ESFIHAS"/>
    <s v="CARTÃO"/>
    <x v="0"/>
    <s v="ESFIHAS"/>
  </r>
  <r>
    <x v="21"/>
    <x v="10"/>
    <x v="0"/>
    <x v="0"/>
    <n v="5"/>
    <n v="0"/>
    <x v="7"/>
    <s v="DISTRIBUIDORA UNIVERSITARIO"/>
    <s v="CARTÃO"/>
    <x v="0"/>
    <s v="REFRIGERANTE"/>
  </r>
  <r>
    <x v="21"/>
    <x v="10"/>
    <x v="0"/>
    <x v="0"/>
    <n v="16.5"/>
    <n v="0"/>
    <x v="7"/>
    <s v="SANBUWAY"/>
    <s v="CARTÃO"/>
    <x v="0"/>
    <s v="SANDUICHE"/>
  </r>
  <r>
    <x v="21"/>
    <x v="10"/>
    <x v="0"/>
    <x v="0"/>
    <n v="26.28"/>
    <n v="0"/>
    <x v="2"/>
    <s v="ATACAREJO"/>
    <s v="CARTÃO"/>
    <x v="0"/>
    <s v="GULOSEMAS"/>
  </r>
  <r>
    <x v="21"/>
    <x v="10"/>
    <x v="0"/>
    <x v="0"/>
    <n v="10"/>
    <n v="0"/>
    <x v="2"/>
    <s v="DISTRIBUIDORA VERA CRUZ"/>
    <s v="CARTÃO"/>
    <x v="0"/>
    <s v="REFRIGERANTE"/>
  </r>
  <r>
    <x v="20"/>
    <x v="10"/>
    <x v="0"/>
    <x v="0"/>
    <n v="20"/>
    <n v="0"/>
    <x v="7"/>
    <s v="POINT DO AÇAI"/>
    <s v="CARTÃO"/>
    <x v="0"/>
    <s v="SORVETE"/>
  </r>
  <r>
    <x v="20"/>
    <x v="10"/>
    <x v="0"/>
    <x v="0"/>
    <n v="5.99"/>
    <n v="0"/>
    <x v="2"/>
    <s v="HARADA"/>
    <s v="CARTÃO"/>
    <x v="0"/>
    <s v="REFRIGERANTE"/>
  </r>
  <r>
    <x v="20"/>
    <x v="10"/>
    <x v="0"/>
    <x v="0"/>
    <n v="10"/>
    <n v="0"/>
    <x v="2"/>
    <s v="HARADA"/>
    <s v="DINHEIRO"/>
    <x v="0"/>
    <s v="PEQUI"/>
  </r>
  <r>
    <x v="20"/>
    <x v="10"/>
    <x v="0"/>
    <x v="0"/>
    <n v="10"/>
    <n v="0"/>
    <x v="21"/>
    <s v="IGREJA"/>
    <s v="DINHEIRO"/>
    <x v="0"/>
    <s v="VALOR DA REVISTINHA"/>
  </r>
  <r>
    <x v="20"/>
    <x v="10"/>
    <x v="0"/>
    <x v="0"/>
    <n v="0"/>
    <n v="8"/>
    <x v="4"/>
    <s v="WELLINGTON"/>
    <s v="DINHEIRO"/>
    <x v="1"/>
    <s v="PAGO PELO PAULO"/>
  </r>
  <r>
    <x v="19"/>
    <x v="10"/>
    <x v="0"/>
    <x v="0"/>
    <n v="19.420000000000002"/>
    <n v="0"/>
    <x v="12"/>
    <s v="RESTAURANTE GIRASSOL"/>
    <s v="CARTÃO"/>
    <x v="0"/>
    <s v="ALMOÇO"/>
  </r>
  <r>
    <x v="19"/>
    <x v="10"/>
    <x v="0"/>
    <x v="0"/>
    <n v="0"/>
    <n v="0"/>
    <x v="2"/>
    <s v="HARADA"/>
    <s v="DINHEIRO"/>
    <x v="0"/>
    <s v="GULOSEMAS"/>
  </r>
  <r>
    <x v="19"/>
    <x v="10"/>
    <x v="0"/>
    <x v="0"/>
    <n v="2.5"/>
    <n v="0"/>
    <x v="7"/>
    <s v="FAST AÇAI"/>
    <s v="CARTÃO"/>
    <x v="0"/>
    <s v="AÇAI"/>
  </r>
  <r>
    <x v="19"/>
    <x v="10"/>
    <x v="0"/>
    <x v="0"/>
    <n v="24"/>
    <n v="0"/>
    <x v="7"/>
    <s v="FAST AÇAI"/>
    <s v="CARTÃO"/>
    <x v="0"/>
    <s v="AÇAI"/>
  </r>
  <r>
    <x v="22"/>
    <x v="10"/>
    <x v="0"/>
    <x v="1"/>
    <n v="44.28"/>
    <n v="0"/>
    <x v="2"/>
    <s v="SUPER UNIVERSITARIO"/>
    <s v="CARTÃO"/>
    <x v="0"/>
    <s v="COMPRAS"/>
  </r>
  <r>
    <x v="30"/>
    <x v="10"/>
    <x v="0"/>
    <x v="0"/>
    <n v="4"/>
    <n v="0"/>
    <x v="7"/>
    <s v="MC DONALD'S"/>
    <s v="CARTÃO"/>
    <x v="0"/>
    <s v="SORVETE"/>
  </r>
  <r>
    <x v="30"/>
    <x v="10"/>
    <x v="0"/>
    <x v="1"/>
    <n v="80"/>
    <n v="0"/>
    <x v="6"/>
    <s v="POSTO ALE"/>
    <s v="CARTÃO"/>
    <x v="0"/>
    <s v="COMBUSTIVEL"/>
  </r>
  <r>
    <x v="30"/>
    <x v="10"/>
    <x v="0"/>
    <x v="0"/>
    <n v="21.09"/>
    <m/>
    <x v="7"/>
    <s v="SUPER UNIVERSITARIO"/>
    <s v="CARTÃO"/>
    <x v="0"/>
    <s v="LANCHE"/>
  </r>
  <r>
    <x v="30"/>
    <x v="10"/>
    <x v="0"/>
    <x v="0"/>
    <n v="4.8899999999999997"/>
    <m/>
    <x v="7"/>
    <s v="SUPER UNIVERSITARIO"/>
    <s v="CARTÃO"/>
    <x v="0"/>
    <s v="LANCHE"/>
  </r>
  <r>
    <x v="23"/>
    <x v="10"/>
    <x v="0"/>
    <x v="0"/>
    <n v="0"/>
    <n v="10"/>
    <x v="20"/>
    <s v="CARTAO VIRTUAL"/>
    <s v="TRANSFERENCIA"/>
    <x v="1"/>
    <s v="VALOR NO PICPAY"/>
  </r>
  <r>
    <x v="23"/>
    <x v="10"/>
    <x v="0"/>
    <x v="0"/>
    <n v="23.1"/>
    <n v="0"/>
    <x v="7"/>
    <s v="D'ESFIHAS"/>
    <s v="CARTÃO"/>
    <x v="0"/>
    <s v="ESFIHAS"/>
  </r>
  <r>
    <x v="23"/>
    <x v="10"/>
    <x v="0"/>
    <x v="0"/>
    <n v="0"/>
    <n v="4"/>
    <x v="4"/>
    <s v="LUCIENE"/>
    <s v="DINHEIRO"/>
    <x v="1"/>
    <s v="PARTE DO LANCHE DA D'ESFIHAS"/>
  </r>
  <r>
    <x v="25"/>
    <x v="10"/>
    <x v="0"/>
    <x v="0"/>
    <n v="20.5"/>
    <n v="0"/>
    <x v="7"/>
    <s v="CHIQUINHO SORVETES"/>
    <s v="CARTÃO"/>
    <x v="0"/>
    <s v="SORVETE"/>
  </r>
  <r>
    <x v="25"/>
    <x v="10"/>
    <x v="0"/>
    <x v="0"/>
    <n v="13.57"/>
    <n v="0"/>
    <x v="2"/>
    <s v="SUPERMECADO UNIVERSITARIO"/>
    <s v="CARTÃO"/>
    <x v="0"/>
    <s v="LANCHE E A DOAÇÃO DO SHOW"/>
  </r>
  <r>
    <x v="25"/>
    <x v="10"/>
    <x v="0"/>
    <x v="0"/>
    <n v="11.98"/>
    <n v="0"/>
    <x v="2"/>
    <s v="BARATAO"/>
    <s v="CARTÃO"/>
    <x v="0"/>
    <s v="PAO INTEGRAL"/>
  </r>
  <r>
    <x v="25"/>
    <x v="10"/>
    <x v="0"/>
    <x v="0"/>
    <n v="10"/>
    <n v="0"/>
    <x v="7"/>
    <s v="POINT DO AÇAI"/>
    <s v="CARTÃO"/>
    <x v="0"/>
    <s v="SORVETE"/>
  </r>
  <r>
    <x v="25"/>
    <x v="10"/>
    <x v="0"/>
    <x v="0"/>
    <n v="10"/>
    <n v="0"/>
    <x v="2"/>
    <s v="BARATAO"/>
    <s v="CARTÃO"/>
    <x v="0"/>
    <s v="COMPRAS"/>
  </r>
  <r>
    <x v="25"/>
    <x v="10"/>
    <x v="0"/>
    <x v="0"/>
    <n v="4"/>
    <n v="0"/>
    <x v="7"/>
    <s v="TEATRO PUC"/>
    <s v="DINHEIRO"/>
    <x v="0"/>
    <s v="DOCES"/>
  </r>
  <r>
    <x v="26"/>
    <x v="10"/>
    <x v="0"/>
    <x v="0"/>
    <n v="5"/>
    <n v="0"/>
    <x v="2"/>
    <s v="DISTRIBUIDORA VERA CRUZ"/>
    <s v="CARTÃO"/>
    <x v="0"/>
    <s v="REFRIGERANTE"/>
  </r>
  <r>
    <x v="31"/>
    <x v="10"/>
    <x v="0"/>
    <x v="0"/>
    <n v="10"/>
    <n v="0"/>
    <x v="12"/>
    <s v="RESTAURANTE SERVIÇO"/>
    <s v="CARTÃO"/>
    <x v="0"/>
    <s v="ALMOÇO"/>
  </r>
  <r>
    <x v="31"/>
    <x v="10"/>
    <x v="0"/>
    <x v="0"/>
    <n v="5.48"/>
    <n v="0"/>
    <x v="7"/>
    <s v="PANIFICADORA PAO DE TRIGO"/>
    <s v="CARTÃO"/>
    <x v="0"/>
    <s v="QUITANDAS"/>
  </r>
  <r>
    <x v="31"/>
    <x v="10"/>
    <x v="0"/>
    <x v="1"/>
    <n v="20"/>
    <n v="0"/>
    <x v="6"/>
    <s v="POSTO A2"/>
    <s v="CARTÃO"/>
    <x v="0"/>
    <s v="COMBUSTIVEL"/>
  </r>
  <r>
    <x v="28"/>
    <x v="10"/>
    <x v="0"/>
    <x v="0"/>
    <n v="22.86"/>
    <n v="0"/>
    <x v="7"/>
    <s v="SUPERMECADO UNIVERSITARIO"/>
    <s v="CARTÃO"/>
    <x v="0"/>
    <s v="PRODUTOS P/ CACHORRO QUENTE"/>
  </r>
  <r>
    <x v="1"/>
    <x v="11"/>
    <x v="0"/>
    <x v="1"/>
    <n v="0"/>
    <n v="459.8"/>
    <x v="1"/>
    <s v="WELLINGTON"/>
    <s v="TICKET"/>
    <x v="1"/>
    <s v="VALOR DO TICKET"/>
  </r>
  <r>
    <x v="1"/>
    <x v="11"/>
    <x v="0"/>
    <x v="0"/>
    <n v="19.190000000000001"/>
    <n v="0"/>
    <x v="8"/>
    <s v="ITAU"/>
    <s v="DINHEIRO"/>
    <x v="0"/>
    <s v="LIS JUROS"/>
  </r>
  <r>
    <x v="1"/>
    <x v="11"/>
    <x v="0"/>
    <x v="0"/>
    <n v="3.73"/>
    <n v="0"/>
    <x v="8"/>
    <s v="ITAU"/>
    <s v="DINHEIRO"/>
    <x v="0"/>
    <s v="IOF"/>
  </r>
  <r>
    <x v="1"/>
    <x v="11"/>
    <x v="0"/>
    <x v="0"/>
    <n v="16"/>
    <n v="0"/>
    <x v="7"/>
    <s v="TRIBO DO AÇAI"/>
    <s v="CARTÃO"/>
    <x v="0"/>
    <s v="AÇAI"/>
  </r>
  <r>
    <x v="1"/>
    <x v="11"/>
    <x v="0"/>
    <x v="0"/>
    <n v="4.68"/>
    <n v="0"/>
    <x v="2"/>
    <s v="PANIFICADORA PAO DE TRIGO"/>
    <s v="CARTÃO"/>
    <x v="0"/>
    <s v="QUITANDAS"/>
  </r>
  <r>
    <x v="1"/>
    <x v="11"/>
    <x v="0"/>
    <x v="1"/>
    <n v="60"/>
    <n v="0"/>
    <x v="6"/>
    <s v="POSTO ALE"/>
    <s v="CARTÃO"/>
    <x v="0"/>
    <s v="COMBUSTIVEL"/>
  </r>
  <r>
    <x v="0"/>
    <x v="11"/>
    <x v="0"/>
    <x v="1"/>
    <n v="448.28"/>
    <n v="0"/>
    <x v="1"/>
    <s v="CERRADO"/>
    <s v="TICKET"/>
    <x v="0"/>
    <s v="VALOR DA VENDA DO TICKET"/>
  </r>
  <r>
    <x v="0"/>
    <x v="11"/>
    <x v="0"/>
    <x v="0"/>
    <n v="4"/>
    <n v="0"/>
    <x v="7"/>
    <s v="BARATAO"/>
    <s v="DINHEIRO"/>
    <x v="0"/>
    <s v="DOCES"/>
  </r>
  <r>
    <x v="0"/>
    <x v="11"/>
    <x v="0"/>
    <x v="0"/>
    <n v="25.5"/>
    <n v="0"/>
    <x v="7"/>
    <s v="FAST AÇAI"/>
    <s v="CARTÃO"/>
    <x v="0"/>
    <s v="AÇAI"/>
  </r>
  <r>
    <x v="29"/>
    <x v="11"/>
    <x v="0"/>
    <x v="1"/>
    <n v="14"/>
    <n v="0"/>
    <x v="12"/>
    <s v="OI"/>
    <s v="CARTÃO"/>
    <x v="0"/>
    <s v="CREDITO CELULAR"/>
  </r>
  <r>
    <x v="29"/>
    <x v="11"/>
    <x v="0"/>
    <x v="1"/>
    <n v="8.48"/>
    <n v="0"/>
    <x v="2"/>
    <s v="DISTRIBUIDORA VERA CRUZ"/>
    <s v="CARTÃO"/>
    <x v="0"/>
    <s v="REFRIGERANTE"/>
  </r>
  <r>
    <x v="29"/>
    <x v="11"/>
    <x v="0"/>
    <x v="0"/>
    <n v="8"/>
    <n v="0"/>
    <x v="7"/>
    <s v="D'GUSTO"/>
    <s v="CARTÃO"/>
    <x v="0"/>
    <s v="SORVETE"/>
  </r>
  <r>
    <x v="3"/>
    <x v="11"/>
    <x v="0"/>
    <x v="0"/>
    <n v="22.5"/>
    <n v="0"/>
    <x v="7"/>
    <s v="TRIBO DO AÇAI"/>
    <s v="CARTÃO"/>
    <x v="0"/>
    <s v="AÇAI"/>
  </r>
  <r>
    <x v="5"/>
    <x v="11"/>
    <x v="0"/>
    <x v="1"/>
    <n v="0"/>
    <n v="470"/>
    <x v="8"/>
    <s v="ITAU"/>
    <s v="DINHEIRO"/>
    <x v="1"/>
    <s v="VALOR DA INTERNET DO MÊS PASSADO E DO TICKET"/>
  </r>
  <r>
    <x v="5"/>
    <x v="11"/>
    <x v="0"/>
    <x v="1"/>
    <n v="0"/>
    <n v="50"/>
    <x v="4"/>
    <s v="WELLINGTON"/>
    <s v="DINHEIRO"/>
    <x v="1"/>
    <s v="VALOR DA INTERNET"/>
  </r>
  <r>
    <x v="5"/>
    <x v="11"/>
    <x v="0"/>
    <x v="0"/>
    <n v="19"/>
    <n v="0"/>
    <x v="7"/>
    <s v="PAMONHARIA UNIVERSITARIO"/>
    <s v="CARTÃO"/>
    <x v="0"/>
    <s v="PAMONHA"/>
  </r>
  <r>
    <x v="6"/>
    <x v="11"/>
    <x v="0"/>
    <x v="1"/>
    <n v="0"/>
    <n v="4769.42"/>
    <x v="8"/>
    <s v="ITAU"/>
    <s v="DINHEIRO"/>
    <x v="1"/>
    <s v="SALARIO MÊS DE NOVEMBRO"/>
  </r>
  <r>
    <x v="6"/>
    <x v="11"/>
    <x v="0"/>
    <x v="0"/>
    <n v="530"/>
    <n v="0"/>
    <x v="8"/>
    <s v="WELLINGTON"/>
    <s v="SAQUE 24Hs"/>
    <x v="0"/>
    <s v="PAGAMENTO DE CONTAS"/>
  </r>
  <r>
    <x v="6"/>
    <x v="11"/>
    <x v="0"/>
    <x v="0"/>
    <n v="0"/>
    <n v="530"/>
    <x v="4"/>
    <s v="WELLINGTON"/>
    <s v="DINHEIRO"/>
    <x v="1"/>
    <s v="PAGAMENTO DE CONTAS"/>
  </r>
  <r>
    <x v="6"/>
    <x v="11"/>
    <x v="0"/>
    <x v="1"/>
    <n v="10.28"/>
    <n v="0"/>
    <x v="2"/>
    <s v="BARATAO"/>
    <s v="CARTÃO"/>
    <x v="0"/>
    <s v="REFRIGERANTE"/>
  </r>
  <r>
    <x v="6"/>
    <x v="11"/>
    <x v="0"/>
    <x v="1"/>
    <n v="8.98"/>
    <n v="0"/>
    <x v="2"/>
    <s v="BARATAO"/>
    <s v="CARTÃO"/>
    <x v="0"/>
    <s v="REFRIGERANTE"/>
  </r>
  <r>
    <x v="6"/>
    <x v="11"/>
    <x v="0"/>
    <x v="1"/>
    <n v="80"/>
    <n v="0"/>
    <x v="11"/>
    <s v="DENTINHO FIGHT"/>
    <s v="CARTÃO"/>
    <x v="0"/>
    <s v="MUAY THAI"/>
  </r>
  <r>
    <x v="6"/>
    <x v="11"/>
    <x v="0"/>
    <x v="1"/>
    <n v="142.57"/>
    <n v="0"/>
    <x v="6"/>
    <s v="POSTO SHEL"/>
    <s v="CARTÃO"/>
    <x v="0"/>
    <s v="COMBUSTIVEL"/>
  </r>
  <r>
    <x v="6"/>
    <x v="11"/>
    <x v="0"/>
    <x v="1"/>
    <n v="750"/>
    <n v="0"/>
    <x v="8"/>
    <s v="WELLINGTON"/>
    <s v="SAQUE 24Hs"/>
    <x v="0"/>
    <s v="PAGAMENTO DE CONTAS"/>
  </r>
  <r>
    <x v="6"/>
    <x v="11"/>
    <x v="0"/>
    <x v="0"/>
    <n v="0"/>
    <n v="750"/>
    <x v="4"/>
    <s v="WELLINGTON"/>
    <s v="DINHEIRO"/>
    <x v="1"/>
    <s v="PAGAMENTO DE CONTAS"/>
  </r>
  <r>
    <x v="7"/>
    <x v="11"/>
    <x v="0"/>
    <x v="1"/>
    <n v="400"/>
    <n v="0"/>
    <x v="10"/>
    <s v="ALUGUEL"/>
    <s v="DINHEIRO"/>
    <x v="0"/>
    <s v="ALUGUEL OUTUBRO"/>
  </r>
  <r>
    <x v="7"/>
    <x v="11"/>
    <x v="0"/>
    <x v="0"/>
    <n v="905.29"/>
    <n v="0"/>
    <x v="12"/>
    <s v="ERICA"/>
    <s v="DINHEIRO"/>
    <x v="0"/>
    <s v="VALOR CARTÃO ERICA"/>
  </r>
  <r>
    <x v="7"/>
    <x v="11"/>
    <x v="0"/>
    <x v="0"/>
    <n v="78.900000000000006"/>
    <n v="0"/>
    <x v="10"/>
    <s v="INTERNET PAI"/>
    <s v="CARTÃO"/>
    <x v="0"/>
    <s v="PAGO 28,90, 50,00 A EFIGENIA DEVOLVERA EM NOV"/>
  </r>
  <r>
    <x v="7"/>
    <x v="11"/>
    <x v="0"/>
    <x v="0"/>
    <n v="644.5"/>
    <n v="0"/>
    <x v="19"/>
    <s v="GOIAS A DENTRO"/>
    <s v="CARTÃO"/>
    <x v="0"/>
    <s v="PARCELA DA VIAGEM"/>
  </r>
  <r>
    <x v="7"/>
    <x v="11"/>
    <x v="0"/>
    <x v="1"/>
    <n v="219.6"/>
    <n v="0"/>
    <x v="16"/>
    <s v="ESTACIO DE SÁ"/>
    <s v="CARTÃO"/>
    <x v="0"/>
    <s v="PÓS GRADUAÇÃO"/>
  </r>
  <r>
    <x v="7"/>
    <x v="11"/>
    <x v="0"/>
    <x v="0"/>
    <n v="105.48"/>
    <n v="0"/>
    <x v="13"/>
    <s v="SOLIDY SEGUROS"/>
    <s v="CARTÃO"/>
    <x v="0"/>
    <s v="SEGURO DO CARRO"/>
  </r>
  <r>
    <x v="2"/>
    <x v="1"/>
    <x v="1"/>
    <x v="2"/>
    <m/>
    <m/>
    <x v="3"/>
    <m/>
    <m/>
    <x v="2"/>
    <m/>
  </r>
  <r>
    <x v="7"/>
    <x v="11"/>
    <x v="0"/>
    <x v="0"/>
    <n v="5"/>
    <n v="0"/>
    <x v="2"/>
    <s v="CASINHA DO PÃO"/>
    <s v="CARTÃO"/>
    <x v="0"/>
    <s v="REFRIGERANTE"/>
  </r>
  <r>
    <x v="7"/>
    <x v="11"/>
    <x v="0"/>
    <x v="0"/>
    <n v="500"/>
    <n v="0"/>
    <x v="12"/>
    <s v="ADVOGADO"/>
    <s v="TRANSFERENCIA"/>
    <x v="0"/>
    <s v="2x2 PARCELA ADVOGADO"/>
  </r>
  <r>
    <x v="7"/>
    <x v="11"/>
    <x v="0"/>
    <x v="0"/>
    <n v="257.25"/>
    <n v="0"/>
    <x v="12"/>
    <s v="POLICIA FEDERAL"/>
    <s v="CARTÃO"/>
    <x v="0"/>
    <s v="PASSAPORTE"/>
  </r>
  <r>
    <x v="7"/>
    <x v="11"/>
    <x v="0"/>
    <x v="0"/>
    <n v="16.66"/>
    <n v="0"/>
    <x v="7"/>
    <s v="THAYS"/>
    <s v="TRANSFERENCIA"/>
    <x v="0"/>
    <s v="FESTINHA DE EQUIPE"/>
  </r>
  <r>
    <x v="7"/>
    <x v="11"/>
    <x v="0"/>
    <x v="0"/>
    <n v="17.7"/>
    <n v="0"/>
    <x v="7"/>
    <s v="D'ESFIHAS"/>
    <s v="CARTÃO"/>
    <x v="0"/>
    <s v="ESFIHAS"/>
  </r>
  <r>
    <x v="7"/>
    <x v="11"/>
    <x v="0"/>
    <x v="1"/>
    <n v="14.37"/>
    <n v="0"/>
    <x v="2"/>
    <s v="SUPERMECADO UNIVERSITARIO"/>
    <s v="CARTÃO"/>
    <x v="0"/>
    <s v="DOCES"/>
  </r>
  <r>
    <x v="8"/>
    <x v="11"/>
    <x v="0"/>
    <x v="0"/>
    <n v="10"/>
    <n v="0"/>
    <x v="12"/>
    <s v="RESTAURANTE SERVIÇO"/>
    <s v="CARTÃO"/>
    <x v="0"/>
    <s v="ALMOÇO"/>
  </r>
  <r>
    <x v="8"/>
    <x v="11"/>
    <x v="0"/>
    <x v="1"/>
    <n v="75"/>
    <n v="0"/>
    <x v="11"/>
    <s v="LOS HERMANOS"/>
    <s v="CARTÃO"/>
    <x v="0"/>
    <s v="MINOXIDIL"/>
  </r>
  <r>
    <x v="9"/>
    <x v="11"/>
    <x v="0"/>
    <x v="0"/>
    <n v="4.2"/>
    <n v="0"/>
    <x v="0"/>
    <s v="SANTA MARTA"/>
    <s v="CARTÃO"/>
    <x v="0"/>
    <s v="MEDICAMENTOS"/>
  </r>
  <r>
    <x v="9"/>
    <x v="11"/>
    <x v="0"/>
    <x v="1"/>
    <n v="11.41"/>
    <n v="0"/>
    <x v="2"/>
    <s v="BARATAO"/>
    <s v="CARTÃO"/>
    <x v="0"/>
    <s v="COMPRAS"/>
  </r>
  <r>
    <x v="9"/>
    <x v="11"/>
    <x v="0"/>
    <x v="1"/>
    <n v="5.84"/>
    <n v="0"/>
    <x v="2"/>
    <s v="PAO DOURADO"/>
    <s v="CARTÃO"/>
    <x v="0"/>
    <s v="QUITANDAS"/>
  </r>
  <r>
    <x v="9"/>
    <x v="11"/>
    <x v="0"/>
    <x v="1"/>
    <n v="5.99"/>
    <n v="0"/>
    <x v="2"/>
    <s v="BARATAO"/>
    <s v="CARTÃO"/>
    <x v="0"/>
    <s v="SUCO"/>
  </r>
  <r>
    <x v="9"/>
    <x v="11"/>
    <x v="0"/>
    <x v="0"/>
    <n v="321.27"/>
    <n v="0"/>
    <x v="12"/>
    <s v="CARTORIO OLIVEIRA"/>
    <s v="CARTÃO"/>
    <x v="0"/>
    <s v="AVERBAÇÃO DO DIVORCIO"/>
  </r>
  <r>
    <x v="9"/>
    <x v="11"/>
    <x v="0"/>
    <x v="1"/>
    <n v="75"/>
    <n v="0"/>
    <x v="14"/>
    <s v="REALCE ODONTO"/>
    <s v="CARTÃO"/>
    <x v="0"/>
    <s v="MANUTENÇÃO APARELHO"/>
  </r>
  <r>
    <x v="9"/>
    <x v="11"/>
    <x v="0"/>
    <x v="1"/>
    <n v="11.55"/>
    <n v="0"/>
    <x v="2"/>
    <s v="HARADA"/>
    <s v="TICKET"/>
    <x v="0"/>
    <s v="COMPRAS"/>
  </r>
  <r>
    <x v="10"/>
    <x v="11"/>
    <x v="0"/>
    <x v="1"/>
    <n v="22.68"/>
    <n v="0"/>
    <x v="7"/>
    <s v="BARATAO"/>
    <s v="CARTÃO"/>
    <x v="0"/>
    <s v="SORVETE"/>
  </r>
  <r>
    <x v="10"/>
    <x v="11"/>
    <x v="0"/>
    <x v="1"/>
    <n v="6"/>
    <n v="0"/>
    <x v="2"/>
    <s v="DISTRIBUIDORA VERA CRUZ"/>
    <s v="CARTÃO"/>
    <x v="0"/>
    <s v="REFRIGERANTE"/>
  </r>
  <r>
    <x v="11"/>
    <x v="11"/>
    <x v="0"/>
    <x v="0"/>
    <n v="100"/>
    <n v="0"/>
    <x v="12"/>
    <s v="SKYDRIVE PARAQUEDAS"/>
    <s v="CARTÃO"/>
    <x v="0"/>
    <s v="PARTE DOS 690,00"/>
  </r>
  <r>
    <x v="11"/>
    <x v="11"/>
    <x v="0"/>
    <x v="1"/>
    <n v="85"/>
    <n v="0"/>
    <x v="11"/>
    <s v="LOS HERMANOS"/>
    <s v="CARTÃO"/>
    <x v="0"/>
    <s v="CORTE DE CABELO E BARBA"/>
  </r>
  <r>
    <x v="11"/>
    <x v="11"/>
    <x v="0"/>
    <x v="0"/>
    <n v="28.5"/>
    <n v="0"/>
    <x v="7"/>
    <s v="POINT DO AÇAI"/>
    <s v="CARTÃO"/>
    <x v="0"/>
    <s v="LANCHE"/>
  </r>
  <r>
    <x v="12"/>
    <x v="11"/>
    <x v="0"/>
    <x v="0"/>
    <n v="41.8"/>
    <n v="0"/>
    <x v="7"/>
    <s v="BURGUER KING"/>
    <s v="CARTÃO"/>
    <x v="0"/>
    <s v="LANCHE"/>
  </r>
  <r>
    <x v="13"/>
    <x v="11"/>
    <x v="0"/>
    <x v="0"/>
    <n v="11.5"/>
    <n v="0"/>
    <x v="12"/>
    <s v="RESTAURANTE SERVIÇO"/>
    <s v="CARTÃO"/>
    <x v="0"/>
    <s v="ALMOÇO"/>
  </r>
  <r>
    <x v="13"/>
    <x v="11"/>
    <x v="0"/>
    <x v="0"/>
    <n v="20"/>
    <n v="0"/>
    <x v="12"/>
    <s v="NETFLIX"/>
    <s v="CARTÃO"/>
    <x v="0"/>
    <s v="TRANSFERIU P/ CARTÃO DIGITAL P/ PAGAR NETFLIX"/>
  </r>
  <r>
    <x v="13"/>
    <x v="11"/>
    <x v="0"/>
    <x v="0"/>
    <n v="4.93"/>
    <n v="0"/>
    <x v="2"/>
    <s v="PAO DOURADO"/>
    <s v="CARTÃO"/>
    <x v="0"/>
    <s v="LANCHE"/>
  </r>
  <r>
    <x v="13"/>
    <x v="11"/>
    <x v="0"/>
    <x v="0"/>
    <n v="20"/>
    <n v="0"/>
    <x v="12"/>
    <s v="ITAU"/>
    <s v="SAQUE 24Hs"/>
    <x v="0"/>
    <s v="SAQUE PARA PAGAR CONFRATERNIZAÇÃO"/>
  </r>
  <r>
    <x v="13"/>
    <x v="11"/>
    <x v="0"/>
    <x v="0"/>
    <n v="0"/>
    <n v="20"/>
    <x v="4"/>
    <s v="WELLINGTON"/>
    <s v="DINHEIRO"/>
    <x v="1"/>
    <s v="PAGAR CONFRATERNIZAÇÃO"/>
  </r>
  <r>
    <x v="13"/>
    <x v="11"/>
    <x v="0"/>
    <x v="0"/>
    <n v="10"/>
    <n v="0"/>
    <x v="7"/>
    <s v="IPASGO"/>
    <s v="DINHEIRO"/>
    <x v="0"/>
    <s v="CONFRATERNIZAÇÃO"/>
  </r>
  <r>
    <x v="13"/>
    <x v="11"/>
    <x v="0"/>
    <x v="0"/>
    <n v="2.71"/>
    <n v="0"/>
    <x v="7"/>
    <s v="LANCHONET VIDALY"/>
    <s v="DINHEIRO"/>
    <x v="0"/>
    <s v="LANCHE"/>
  </r>
  <r>
    <x v="15"/>
    <x v="11"/>
    <x v="0"/>
    <x v="0"/>
    <n v="0"/>
    <n v="22"/>
    <x v="12"/>
    <s v="CAMILA"/>
    <s v="DINHEIRO"/>
    <x v="1"/>
    <s v="RECEBIDO DA CAMILA"/>
  </r>
  <r>
    <x v="15"/>
    <x v="11"/>
    <x v="0"/>
    <x v="1"/>
    <n v="20"/>
    <n v="0"/>
    <x v="12"/>
    <s v="OI"/>
    <s v="CARTÃO"/>
    <x v="0"/>
    <s v="CREDITO CELULAR"/>
  </r>
  <r>
    <x v="15"/>
    <x v="11"/>
    <x v="0"/>
    <x v="1"/>
    <n v="7.08"/>
    <n v="0"/>
    <x v="2"/>
    <s v="UAI ATACAREJO"/>
    <s v="CARTÃO"/>
    <x v="0"/>
    <s v="COMPRAS"/>
  </r>
  <r>
    <x v="14"/>
    <x v="11"/>
    <x v="0"/>
    <x v="0"/>
    <n v="14.63"/>
    <n v="0"/>
    <x v="7"/>
    <s v="UAI ATACAREJO"/>
    <s v="CARTÃO"/>
    <x v="0"/>
    <s v="COMPRAS"/>
  </r>
  <r>
    <x v="14"/>
    <x v="11"/>
    <x v="0"/>
    <x v="0"/>
    <n v="28.48"/>
    <n v="0"/>
    <x v="12"/>
    <s v="UAI ATACAREJO"/>
    <s v="CARTÃO"/>
    <x v="0"/>
    <s v="ENCOMENDA PRA CAMILA"/>
  </r>
  <r>
    <x v="14"/>
    <x v="11"/>
    <x v="0"/>
    <x v="0"/>
    <n v="18.2"/>
    <n v="0"/>
    <x v="7"/>
    <s v="D'ESFIHAS"/>
    <s v="CARTÃO"/>
    <x v="0"/>
    <s v="LANCHE"/>
  </r>
  <r>
    <x v="14"/>
    <x v="11"/>
    <x v="0"/>
    <x v="1"/>
    <n v="73.97"/>
    <n v="0"/>
    <x v="6"/>
    <s v="POSTO ESMERALDA"/>
    <s v="CARTÃO"/>
    <x v="0"/>
    <s v="COMBUSTIVEL"/>
  </r>
  <r>
    <x v="15"/>
    <x v="11"/>
    <x v="0"/>
    <x v="1"/>
    <n v="14.2"/>
    <n v="0"/>
    <x v="2"/>
    <s v="BARATAO"/>
    <s v="CARTÃO"/>
    <x v="0"/>
    <s v="COMPRAS"/>
  </r>
  <r>
    <x v="15"/>
    <x v="11"/>
    <x v="0"/>
    <x v="0"/>
    <n v="3.96"/>
    <n v="0"/>
    <x v="2"/>
    <s v="PAO DOURADO"/>
    <s v="CARTÃO"/>
    <x v="0"/>
    <s v="LANCHE"/>
  </r>
  <r>
    <x v="15"/>
    <x v="11"/>
    <x v="0"/>
    <x v="0"/>
    <n v="26"/>
    <n v="0"/>
    <x v="12"/>
    <s v="FUSCÃO"/>
    <s v="CARTÃO"/>
    <x v="0"/>
    <s v="MAÇANETA DO CARRO DE PAI"/>
  </r>
  <r>
    <x v="16"/>
    <x v="11"/>
    <x v="0"/>
    <x v="1"/>
    <n v="7.64"/>
    <n v="0"/>
    <x v="2"/>
    <s v="BARATAO"/>
    <s v="CARTÃO"/>
    <x v="0"/>
    <s v="COMPRAS"/>
  </r>
  <r>
    <x v="16"/>
    <x v="11"/>
    <x v="0"/>
    <x v="0"/>
    <n v="9"/>
    <n v="0"/>
    <x v="7"/>
    <s v="SKYDRIVE PARAQUEDAS"/>
    <s v="CARTÃO"/>
    <x v="0"/>
    <s v="LANCHE"/>
  </r>
  <r>
    <x v="16"/>
    <x v="11"/>
    <x v="0"/>
    <x v="0"/>
    <n v="24.5"/>
    <n v="0"/>
    <x v="7"/>
    <s v="RESTAUR COSTELÃO GAUCHO"/>
    <s v="CARTÃO"/>
    <x v="0"/>
    <s v="ALMOÇO"/>
  </r>
  <r>
    <x v="17"/>
    <x v="11"/>
    <x v="0"/>
    <x v="1"/>
    <n v="4.5"/>
    <n v="0"/>
    <x v="2"/>
    <s v="BARATAO"/>
    <s v="CARTÃO"/>
    <x v="0"/>
    <s v="REFRIGERANTE"/>
  </r>
  <r>
    <x v="17"/>
    <x v="11"/>
    <x v="0"/>
    <x v="0"/>
    <n v="14.5"/>
    <n v="0"/>
    <x v="7"/>
    <s v="POINT DO AÇAI"/>
    <s v="CARTÃO"/>
    <x v="0"/>
    <s v="AÇAI"/>
  </r>
  <r>
    <x v="21"/>
    <x v="11"/>
    <x v="0"/>
    <x v="0"/>
    <n v="25"/>
    <n v="0"/>
    <x v="7"/>
    <s v="PAMONHARIA UNIVERSITARIO"/>
    <s v="CARTÃO"/>
    <x v="0"/>
    <s v="PAMONHA"/>
  </r>
  <r>
    <x v="20"/>
    <x v="11"/>
    <x v="0"/>
    <x v="1"/>
    <n v="20"/>
    <n v="0"/>
    <x v="6"/>
    <s v="POSTO BOM SUCESSO"/>
    <s v="CARTÃO"/>
    <x v="0"/>
    <s v="COMBUSTIVEL"/>
  </r>
  <r>
    <x v="19"/>
    <x v="11"/>
    <x v="0"/>
    <x v="0"/>
    <n v="24"/>
    <n v="0"/>
    <x v="7"/>
    <s v="FAST AÇAI"/>
    <s v="CARTÃO"/>
    <x v="0"/>
    <s v="AÇAI"/>
  </r>
  <r>
    <x v="19"/>
    <x v="11"/>
    <x v="0"/>
    <x v="0"/>
    <n v="5"/>
    <n v="0"/>
    <x v="13"/>
    <s v="ESTACIONAMENTO ARAGUAIA"/>
    <s v="CARTÃO"/>
    <x v="0"/>
    <s v="ESTACIONAMENTO ARAGUAIA SHOPPING"/>
  </r>
  <r>
    <x v="22"/>
    <x v="11"/>
    <x v="0"/>
    <x v="0"/>
    <n v="11"/>
    <n v="0"/>
    <x v="12"/>
    <s v="RESTAURANTE SERVIÇO"/>
    <s v="CARTÃO"/>
    <x v="0"/>
    <s v="ALMOÇO"/>
  </r>
  <r>
    <x v="22"/>
    <x v="11"/>
    <x v="0"/>
    <x v="0"/>
    <n v="11.85"/>
    <n v="0"/>
    <x v="2"/>
    <s v="SUPERMECADO GEOVANY"/>
    <s v="CARTÃO"/>
    <x v="0"/>
    <s v="ALIMENTO PRA SEXTA BÁSICA"/>
  </r>
  <r>
    <x v="30"/>
    <x v="11"/>
    <x v="0"/>
    <x v="0"/>
    <n v="14"/>
    <n v="0"/>
    <x v="7"/>
    <s v="POINT DO AÇAI"/>
    <s v="CARTÃO"/>
    <x v="0"/>
    <s v="AÇAI"/>
  </r>
  <r>
    <x v="30"/>
    <x v="11"/>
    <x v="0"/>
    <x v="0"/>
    <n v="5.68"/>
    <n v="0"/>
    <x v="2"/>
    <s v="PANIFICADORA PAO DE TRIGO"/>
    <s v="CARTÃO"/>
    <x v="0"/>
    <s v="QUITANDAS"/>
  </r>
  <r>
    <x v="30"/>
    <x v="11"/>
    <x v="0"/>
    <x v="1"/>
    <n v="4.5"/>
    <n v="0"/>
    <x v="2"/>
    <s v="BARATAO"/>
    <s v="CARTÃO"/>
    <x v="0"/>
    <s v="REFRIGERANTE"/>
  </r>
  <r>
    <x v="23"/>
    <x v="11"/>
    <x v="0"/>
    <x v="1"/>
    <n v="27.99"/>
    <n v="0"/>
    <x v="7"/>
    <s v="BARATAO"/>
    <s v="CARTÃO"/>
    <x v="0"/>
    <s v="SORVETE"/>
  </r>
  <r>
    <x v="24"/>
    <x v="11"/>
    <x v="0"/>
    <x v="0"/>
    <n v="6.72"/>
    <n v="0"/>
    <x v="2"/>
    <s v="PAO DOURADO"/>
    <s v="CARTÃO"/>
    <x v="0"/>
    <s v="QUITANDAS"/>
  </r>
  <r>
    <x v="25"/>
    <x v="11"/>
    <x v="0"/>
    <x v="0"/>
    <n v="9.5"/>
    <n v="0"/>
    <x v="2"/>
    <s v="PAO DOURADO"/>
    <s v="CARTÃO"/>
    <x v="0"/>
    <s v="LANCHE"/>
  </r>
  <r>
    <x v="25"/>
    <x v="11"/>
    <x v="0"/>
    <x v="1"/>
    <n v="0"/>
    <n v="2968.15"/>
    <x v="8"/>
    <s v="ITAU"/>
    <s v="DINHEIRO"/>
    <x v="1"/>
    <s v="1ª PARCELA DO 13º"/>
  </r>
  <r>
    <x v="25"/>
    <x v="11"/>
    <x v="0"/>
    <x v="0"/>
    <n v="5"/>
    <n v="0"/>
    <x v="7"/>
    <s v="PAMONHARIA UNIVERSITARIO"/>
    <s v="CARTÃO"/>
    <x v="0"/>
    <s v="REFRIGERANTE"/>
  </r>
  <r>
    <x v="25"/>
    <x v="11"/>
    <x v="0"/>
    <x v="0"/>
    <n v="20"/>
    <n v="0"/>
    <x v="7"/>
    <s v="FAST AÇAI"/>
    <s v="CARTÃO"/>
    <x v="0"/>
    <s v="AÇAI"/>
  </r>
  <r>
    <x v="26"/>
    <x v="11"/>
    <x v="0"/>
    <x v="0"/>
    <n v="478.34"/>
    <n v="0"/>
    <x v="19"/>
    <s v="GOIAS A DENTRO"/>
    <s v="CARTÃO"/>
    <x v="0"/>
    <s v="PARCELA DOS PASSEIOS 2X3"/>
  </r>
  <r>
    <x v="26"/>
    <x v="11"/>
    <x v="0"/>
    <x v="1"/>
    <n v="5.74"/>
    <n v="0"/>
    <x v="2"/>
    <s v="BARATAO"/>
    <s v="CARTÃO"/>
    <x v="0"/>
    <s v="COMPRAS"/>
  </r>
  <r>
    <x v="26"/>
    <x v="11"/>
    <x v="0"/>
    <x v="0"/>
    <n v="20.75"/>
    <n v="0"/>
    <x v="12"/>
    <s v="RESTAURANTE SERVIÇO"/>
    <s v="CARTÃO"/>
    <x v="0"/>
    <s v="MARMITA MINHA E DA SAMARA"/>
  </r>
  <r>
    <x v="26"/>
    <x v="11"/>
    <x v="0"/>
    <x v="0"/>
    <n v="0"/>
    <n v="10"/>
    <x v="4"/>
    <s v="WELLINGTON"/>
    <s v="DINHEIRO"/>
    <x v="1"/>
    <s v="PAGAMENTO DA MARMITA DA SAMARA"/>
  </r>
  <r>
    <x v="26"/>
    <x v="11"/>
    <x v="0"/>
    <x v="1"/>
    <n v="50"/>
    <n v="0"/>
    <x v="6"/>
    <s v="POSTO BURITI"/>
    <s v="CARTÃO"/>
    <x v="0"/>
    <s v="COMBUSTIVEL"/>
  </r>
  <r>
    <x v="27"/>
    <x v="11"/>
    <x v="0"/>
    <x v="1"/>
    <n v="30.48"/>
    <n v="0"/>
    <x v="7"/>
    <s v="SUPERMECADO UNIVERSITARIO"/>
    <s v="CARTÃO"/>
    <x v="0"/>
    <s v="LANCHE"/>
  </r>
  <r>
    <x v="31"/>
    <x v="11"/>
    <x v="0"/>
    <x v="0"/>
    <n v="10"/>
    <n v="0"/>
    <x v="12"/>
    <s v="MAYKEL"/>
    <s v="DINHEIRO"/>
    <x v="0"/>
    <s v="VALOR DO BOLÃO"/>
  </r>
  <r>
    <x v="31"/>
    <x v="11"/>
    <x v="0"/>
    <x v="0"/>
    <n v="17"/>
    <n v="0"/>
    <x v="7"/>
    <s v="TRIBO DO AÇAI"/>
    <s v="CARTÃO"/>
    <x v="0"/>
    <s v="AÇAI"/>
  </r>
  <r>
    <x v="1"/>
    <x v="12"/>
    <x v="0"/>
    <x v="1"/>
    <n v="0"/>
    <n v="459.8"/>
    <x v="1"/>
    <s v="WELLINGTON"/>
    <s v="TICKET"/>
    <x v="1"/>
    <s v="VALOR TICKET"/>
  </r>
  <r>
    <x v="1"/>
    <x v="12"/>
    <x v="0"/>
    <x v="1"/>
    <n v="459.77"/>
    <n v="0"/>
    <x v="1"/>
    <s v="CERRADO"/>
    <s v="TICKET"/>
    <x v="0"/>
    <s v="VENDA DO TICKET"/>
  </r>
  <r>
    <x v="1"/>
    <x v="12"/>
    <x v="0"/>
    <x v="1"/>
    <n v="0"/>
    <n v="400"/>
    <x v="4"/>
    <s v="WELLINGTON"/>
    <s v="DINHEIRO"/>
    <x v="1"/>
    <s v="VALOR DA VENDA DO TICKET"/>
  </r>
  <r>
    <x v="1"/>
    <x v="12"/>
    <x v="0"/>
    <x v="0"/>
    <n v="3.66"/>
    <n v="0"/>
    <x v="2"/>
    <s v="PAO DOURADO"/>
    <s v="CARTÃO"/>
    <x v="0"/>
    <s v="LANCHE"/>
  </r>
  <r>
    <x v="1"/>
    <x v="12"/>
    <x v="0"/>
    <x v="1"/>
    <n v="20"/>
    <n v="0"/>
    <x v="12"/>
    <s v="OI"/>
    <s v="CARTÃO"/>
    <x v="0"/>
    <s v="CREDITO CELULAR"/>
  </r>
  <r>
    <x v="1"/>
    <x v="12"/>
    <x v="0"/>
    <x v="0"/>
    <n v="6"/>
    <n v="0"/>
    <x v="2"/>
    <s v="DISTRIBUIDORA VERA CRUZ"/>
    <s v="CARTÃO"/>
    <x v="0"/>
    <s v="REFRIGERANTE"/>
  </r>
  <r>
    <x v="1"/>
    <x v="12"/>
    <x v="0"/>
    <x v="1"/>
    <n v="50"/>
    <n v="0"/>
    <x v="11"/>
    <s v="LOS HERMANOS"/>
    <s v="CARTÃO"/>
    <x v="0"/>
    <s v="BARBA E LIMPEZA DE PELE"/>
  </r>
  <r>
    <x v="1"/>
    <x v="12"/>
    <x v="0"/>
    <x v="0"/>
    <n v="22"/>
    <n v="0"/>
    <x v="11"/>
    <s v="LABORATORIO PADRÃO"/>
    <s v="CARTÃO"/>
    <x v="0"/>
    <s v="EXAME DE SANGUE"/>
  </r>
  <r>
    <x v="0"/>
    <x v="12"/>
    <x v="0"/>
    <x v="0"/>
    <n v="27.5"/>
    <n v="0"/>
    <x v="7"/>
    <s v="TRIBO DO AÇAI"/>
    <s v="CARTÃO"/>
    <x v="0"/>
    <s v="AÇAI"/>
  </r>
  <r>
    <x v="0"/>
    <x v="12"/>
    <x v="0"/>
    <x v="1"/>
    <n v="30.76"/>
    <n v="0"/>
    <x v="2"/>
    <s v="BARATAO"/>
    <s v="CARTÃO"/>
    <x v="0"/>
    <s v="COMPRAS"/>
  </r>
  <r>
    <x v="0"/>
    <x v="12"/>
    <x v="0"/>
    <x v="1"/>
    <n v="13.59"/>
    <n v="0"/>
    <x v="2"/>
    <s v="UAI ATACAREJO"/>
    <s v="CARTÃO"/>
    <x v="0"/>
    <s v="COMPRAS"/>
  </r>
  <r>
    <x v="0"/>
    <x v="12"/>
    <x v="0"/>
    <x v="0"/>
    <n v="15"/>
    <n v="0"/>
    <x v="4"/>
    <s v="WELLINGTON"/>
    <s v="DINHEIRO"/>
    <x v="1"/>
    <s v="RECEBIDO DO PAULO"/>
  </r>
  <r>
    <x v="0"/>
    <x v="12"/>
    <x v="0"/>
    <x v="0"/>
    <n v="8.42"/>
    <n v="0"/>
    <x v="8"/>
    <s v="ITAU"/>
    <s v="DINHEIRO"/>
    <x v="0"/>
    <s v="JUROS LIS"/>
  </r>
  <r>
    <x v="0"/>
    <x v="12"/>
    <x v="0"/>
    <x v="0"/>
    <n v="2"/>
    <n v="0"/>
    <x v="2"/>
    <s v="MERCADO"/>
    <s v="DINHEIRO"/>
    <x v="0"/>
    <s v="DOCES"/>
  </r>
  <r>
    <x v="0"/>
    <x v="12"/>
    <x v="0"/>
    <x v="0"/>
    <n v="1.2"/>
    <n v="0"/>
    <x v="8"/>
    <s v="ITAU"/>
    <s v="DINHEIRO"/>
    <x v="0"/>
    <s v="IOF"/>
  </r>
  <r>
    <x v="29"/>
    <x v="12"/>
    <x v="0"/>
    <x v="1"/>
    <n v="50"/>
    <n v="0"/>
    <x v="6"/>
    <s v="POSTO ESMERALDA"/>
    <s v="CARTÃO"/>
    <x v="0"/>
    <s v="COMBUSTIVEL"/>
  </r>
  <r>
    <x v="3"/>
    <x v="12"/>
    <x v="0"/>
    <x v="0"/>
    <n v="25"/>
    <n v="0"/>
    <x v="12"/>
    <s v="RESTAURANTE PEROLAS"/>
    <s v="CARTÃO"/>
    <x v="0"/>
    <s v="ALMOÇO"/>
  </r>
  <r>
    <x v="3"/>
    <x v="12"/>
    <x v="0"/>
    <x v="1"/>
    <n v="500"/>
    <n v="0"/>
    <x v="22"/>
    <s v="XP INVESTIMENTOS"/>
    <s v="TRANSFERENCIA"/>
    <x v="0"/>
    <s v="PARCELA DA DIVIDA"/>
  </r>
  <r>
    <x v="3"/>
    <x v="12"/>
    <x v="0"/>
    <x v="0"/>
    <n v="21.44"/>
    <n v="0"/>
    <x v="2"/>
    <s v="AÇOUGUE VERA CRUZ"/>
    <s v="CARTÃO"/>
    <x v="0"/>
    <s v="COMPRE CARNE PRA LUCIENE"/>
  </r>
  <r>
    <x v="4"/>
    <x v="12"/>
    <x v="0"/>
    <x v="0"/>
    <n v="18.3"/>
    <n v="0"/>
    <x v="7"/>
    <s v="D'ESFIHAS"/>
    <s v="CARTÃO"/>
    <x v="0"/>
    <s v="ESFIHAS"/>
  </r>
  <r>
    <x v="5"/>
    <x v="12"/>
    <x v="0"/>
    <x v="0"/>
    <n v="13.5"/>
    <n v="0"/>
    <x v="7"/>
    <s v="POINT DO AÇAI"/>
    <s v="CARTÃO"/>
    <x v="0"/>
    <s v="AÇAI"/>
  </r>
  <r>
    <x v="5"/>
    <x v="12"/>
    <x v="0"/>
    <x v="0"/>
    <n v="80"/>
    <n v="0"/>
    <x v="11"/>
    <s v="DENTINHO FIGHT"/>
    <s v="DINHEIRO"/>
    <x v="0"/>
    <s v="MUAY THAI"/>
  </r>
  <r>
    <x v="6"/>
    <x v="12"/>
    <x v="0"/>
    <x v="1"/>
    <n v="0"/>
    <n v="5538.89"/>
    <x v="8"/>
    <s v="ITAU"/>
    <s v="DINHEIRO"/>
    <x v="1"/>
    <s v="SALARIO MÊS DE DEZEMBRO"/>
  </r>
  <r>
    <x v="6"/>
    <x v="12"/>
    <x v="0"/>
    <x v="1"/>
    <n v="1000"/>
    <n v="0"/>
    <x v="22"/>
    <s v="XP INVESTIMENTOS"/>
    <s v="TRANSFERENCIA"/>
    <x v="0"/>
    <s v="PARCELA DA DIVIDA"/>
  </r>
  <r>
    <x v="6"/>
    <x v="12"/>
    <x v="0"/>
    <x v="1"/>
    <n v="219.6"/>
    <n v="0"/>
    <x v="16"/>
    <s v="ESTACIO DE SÁ"/>
    <s v="CARTÃO"/>
    <x v="0"/>
    <s v="PÓS GRADUAÇÃO"/>
  </r>
  <r>
    <x v="6"/>
    <x v="12"/>
    <x v="0"/>
    <x v="0"/>
    <n v="644.5"/>
    <n v="0"/>
    <x v="19"/>
    <s v="GOIAS A DENTRO"/>
    <s v="CARTÃO"/>
    <x v="0"/>
    <s v="PARCELA DA VIAGEM"/>
  </r>
  <r>
    <x v="6"/>
    <x v="12"/>
    <x v="0"/>
    <x v="0"/>
    <n v="478.33"/>
    <n v="0"/>
    <x v="19"/>
    <s v="GOIAS A DENTRO"/>
    <s v="CARTÃO"/>
    <x v="0"/>
    <s v="PARCELA DOS PASSEIOS 3X3"/>
  </r>
  <r>
    <x v="6"/>
    <x v="12"/>
    <x v="0"/>
    <x v="1"/>
    <n v="500"/>
    <n v="0"/>
    <x v="22"/>
    <s v="XP INVESTIMENTOS"/>
    <s v="TRANSFERENCIA"/>
    <x v="0"/>
    <s v="PARCELA DA DIVIDA"/>
  </r>
  <r>
    <x v="6"/>
    <x v="12"/>
    <x v="0"/>
    <x v="0"/>
    <n v="131.46"/>
    <n v="0"/>
    <x v="13"/>
    <s v="DETRAN"/>
    <s v="CARTÃO"/>
    <x v="0"/>
    <s v="MULTA DE TRANSITO"/>
  </r>
  <r>
    <x v="6"/>
    <x v="12"/>
    <x v="0"/>
    <x v="0"/>
    <n v="111"/>
    <n v="0"/>
    <x v="12"/>
    <s v="CIRCULAR CELULARES"/>
    <s v="CARTÃO"/>
    <x v="0"/>
    <s v="BATERIA E CAPINHA DE CELULAR"/>
  </r>
  <r>
    <x v="6"/>
    <x v="12"/>
    <x v="0"/>
    <x v="0"/>
    <n v="13.5"/>
    <n v="0"/>
    <x v="7"/>
    <s v="POINT DO AÇAI"/>
    <s v="CARTÃO"/>
    <x v="0"/>
    <s v="AÇAI"/>
  </r>
  <r>
    <x v="6"/>
    <x v="12"/>
    <x v="0"/>
    <x v="0"/>
    <n v="6"/>
    <n v="0"/>
    <x v="7"/>
    <s v="LANCHONET CIRCULAR"/>
    <s v="CARTÃO"/>
    <x v="0"/>
    <s v="PICOLE"/>
  </r>
  <r>
    <x v="6"/>
    <x v="12"/>
    <x v="0"/>
    <x v="1"/>
    <n v="750"/>
    <n v="0"/>
    <x v="8"/>
    <s v="WELLINGTON"/>
    <s v="SAQUE 24Hs"/>
    <x v="0"/>
    <s v="DINHEIRO PRA PAGAR DESPESAS"/>
  </r>
  <r>
    <x v="6"/>
    <x v="12"/>
    <x v="0"/>
    <x v="0"/>
    <n v="0"/>
    <n v="750"/>
    <x v="4"/>
    <s v="WELLINGTON"/>
    <s v="DINHEIRO"/>
    <x v="1"/>
    <s v="DINHEIRO PRA PAGAR DESPESAS"/>
  </r>
  <r>
    <x v="6"/>
    <x v="12"/>
    <x v="0"/>
    <x v="0"/>
    <n v="0"/>
    <n v="50"/>
    <x v="4"/>
    <s v="WELLINGTON"/>
    <s v="DINHEIRO"/>
    <x v="1"/>
    <s v="VALOR DA INTERNET"/>
  </r>
  <r>
    <x v="6"/>
    <x v="12"/>
    <x v="0"/>
    <x v="1"/>
    <n v="500"/>
    <n v="0"/>
    <x v="10"/>
    <s v="ALUGUEL"/>
    <s v="DINHEIRO"/>
    <x v="0"/>
    <s v="ALUGUEL OUTUBRO"/>
  </r>
  <r>
    <x v="6"/>
    <x v="12"/>
    <x v="0"/>
    <x v="0"/>
    <n v="585"/>
    <n v="0"/>
    <x v="12"/>
    <s v="ERICA"/>
    <s v="DINHEIRO"/>
    <x v="0"/>
    <s v="VALOR CARTÃO ERICA"/>
  </r>
  <r>
    <x v="7"/>
    <x v="12"/>
    <x v="0"/>
    <x v="1"/>
    <n v="6"/>
    <n v="0"/>
    <x v="2"/>
    <s v="BARATAO"/>
    <s v="CARTÃO"/>
    <x v="0"/>
    <s v="REFRIGERANTE"/>
  </r>
  <r>
    <x v="7"/>
    <x v="12"/>
    <x v="0"/>
    <x v="1"/>
    <n v="3.29"/>
    <n v="0"/>
    <x v="2"/>
    <s v="UAI ATACAREJO"/>
    <s v="CARTÃO"/>
    <x v="0"/>
    <s v="REFRIGERANTE"/>
  </r>
  <r>
    <x v="7"/>
    <x v="12"/>
    <x v="0"/>
    <x v="1"/>
    <n v="179"/>
    <n v="0"/>
    <x v="6"/>
    <s v="POSTO COUTO"/>
    <s v="CARTÃO"/>
    <x v="0"/>
    <s v="COMBUSTIVEL"/>
  </r>
  <r>
    <x v="7"/>
    <x v="12"/>
    <x v="0"/>
    <x v="0"/>
    <n v="17"/>
    <n v="0"/>
    <x v="13"/>
    <s v="ELETRICISTA WELLINGTON"/>
    <s v="CARTÃO"/>
    <x v="0"/>
    <s v="LAMPADAS"/>
  </r>
  <r>
    <x v="7"/>
    <x v="12"/>
    <x v="0"/>
    <x v="0"/>
    <n v="32"/>
    <n v="0"/>
    <x v="7"/>
    <s v="SUBWAY"/>
    <s v="CARTÃO"/>
    <x v="0"/>
    <s v="LANCHE"/>
  </r>
  <r>
    <x v="8"/>
    <x v="12"/>
    <x v="0"/>
    <x v="1"/>
    <n v="14.97"/>
    <n v="0"/>
    <x v="2"/>
    <s v="BARATAO"/>
    <s v="CARTÃO"/>
    <x v="0"/>
    <s v="COMPRAS"/>
  </r>
  <r>
    <x v="8"/>
    <x v="12"/>
    <x v="0"/>
    <x v="0"/>
    <n v="129.97"/>
    <n v="0"/>
    <x v="19"/>
    <s v="DECATHLON"/>
    <s v="CARTÃO"/>
    <x v="0"/>
    <s v="ROUPA 2ª PELE E LUVA"/>
  </r>
  <r>
    <x v="8"/>
    <x v="12"/>
    <x v="0"/>
    <x v="0"/>
    <n v="137.5"/>
    <n v="0"/>
    <x v="12"/>
    <s v="C&amp;A"/>
    <s v="CARTÃO"/>
    <x v="0"/>
    <s v="RELÓGIO"/>
  </r>
  <r>
    <x v="8"/>
    <x v="12"/>
    <x v="0"/>
    <x v="1"/>
    <n v="32.75"/>
    <n v="0"/>
    <x v="0"/>
    <s v="DROGARIA JAQUELINE"/>
    <s v="CARTÃO"/>
    <x v="0"/>
    <s v="REMEDIOS"/>
  </r>
  <r>
    <x v="8"/>
    <x v="12"/>
    <x v="0"/>
    <x v="1"/>
    <n v="14.17"/>
    <n v="0"/>
    <x v="2"/>
    <s v="UAI ATACAREJO"/>
    <s v="CARTÃO"/>
    <x v="0"/>
    <s v="COMPRAS"/>
  </r>
  <r>
    <x v="8"/>
    <x v="12"/>
    <x v="0"/>
    <x v="0"/>
    <n v="7"/>
    <n v="0"/>
    <x v="13"/>
    <s v="PEDAGIO"/>
    <s v="DINHEIRO"/>
    <x v="0"/>
    <s v="PEDAGIO"/>
  </r>
  <r>
    <x v="9"/>
    <x v="12"/>
    <x v="0"/>
    <x v="1"/>
    <n v="105.59"/>
    <n v="0"/>
    <x v="13"/>
    <s v="SOLIDY SEGUROS"/>
    <s v="CARTÃO"/>
    <x v="0"/>
    <s v="SEGURO DO CARRO"/>
  </r>
  <r>
    <x v="9"/>
    <x v="12"/>
    <x v="0"/>
    <x v="1"/>
    <n v="1000"/>
    <n v="0"/>
    <x v="22"/>
    <s v="XP INVESTIMENTOS"/>
    <s v="TRANSFERENCIA"/>
    <x v="0"/>
    <s v="PARCELA DA DIVIDA"/>
  </r>
  <r>
    <x v="9"/>
    <x v="12"/>
    <x v="0"/>
    <x v="1"/>
    <n v="15.53"/>
    <n v="0"/>
    <x v="2"/>
    <s v="BARATAO"/>
    <s v="CARTÃO"/>
    <x v="0"/>
    <s v="COMPRAS"/>
  </r>
  <r>
    <x v="9"/>
    <x v="12"/>
    <x v="0"/>
    <x v="1"/>
    <n v="80"/>
    <n v="0"/>
    <x v="11"/>
    <s v="DENTINHO FIGHT"/>
    <s v="CARTÃO"/>
    <x v="0"/>
    <s v="MUAY THAI"/>
  </r>
  <r>
    <x v="9"/>
    <x v="12"/>
    <x v="0"/>
    <x v="0"/>
    <n v="26"/>
    <n v="0"/>
    <x v="8"/>
    <s v="WELLINGTON"/>
    <s v="SAQUE 24Hs"/>
    <x v="0"/>
    <s v="PAGAR GRAVATA DE CASAMENTO"/>
  </r>
  <r>
    <x v="10"/>
    <x v="12"/>
    <x v="0"/>
    <x v="0"/>
    <n v="0"/>
    <n v="41.5"/>
    <x v="8"/>
    <s v="WELLINGTON"/>
    <s v="DINHEIRO"/>
    <x v="1"/>
    <s v="VALOR DO INGRESSO COMPRADO NO CREDITO"/>
  </r>
  <r>
    <x v="10"/>
    <x v="12"/>
    <x v="0"/>
    <x v="0"/>
    <n v="130"/>
    <n v="0"/>
    <x v="19"/>
    <s v="SUPREME MOCHILAS"/>
    <s v="CARTÃO"/>
    <x v="0"/>
    <s v="110,00 DA MOCHILA E 20,00 DA DOLEIRA"/>
  </r>
  <r>
    <x v="10"/>
    <x v="12"/>
    <x v="0"/>
    <x v="1"/>
    <n v="6.49"/>
    <n v="0"/>
    <x v="2"/>
    <s v="SUPERMECADO UNIVERSITARIO"/>
    <s v="CARTÃO"/>
    <x v="0"/>
    <s v="COMPRAS"/>
  </r>
  <r>
    <x v="10"/>
    <x v="12"/>
    <x v="0"/>
    <x v="0"/>
    <n v="38.5"/>
    <n v="0"/>
    <x v="7"/>
    <s v="RESTAURANTE ESTAÇÃO"/>
    <s v="CARTÃO"/>
    <x v="0"/>
    <s v="LANCHE"/>
  </r>
  <r>
    <x v="10"/>
    <x v="12"/>
    <x v="0"/>
    <x v="0"/>
    <n v="7.5"/>
    <n v="0"/>
    <x v="13"/>
    <s v="ESTACION ESTAÇÃO DA MODA"/>
    <s v="CARTÃO"/>
    <x v="0"/>
    <s v="ESTACIONAMENTO"/>
  </r>
  <r>
    <x v="10"/>
    <x v="12"/>
    <x v="0"/>
    <x v="0"/>
    <n v="2.5"/>
    <n v="0"/>
    <x v="13"/>
    <s v="ESTACION ESTAÇÃO DA MODA"/>
    <s v="CARTÃO"/>
    <x v="0"/>
    <s v="ESTACIONAMENTO"/>
  </r>
  <r>
    <x v="11"/>
    <x v="12"/>
    <x v="0"/>
    <x v="0"/>
    <n v="100"/>
    <n v="0"/>
    <x v="11"/>
    <s v="OLX"/>
    <s v="SAQUE 24Hs"/>
    <x v="0"/>
    <s v="COMPRA DA CANELEIRA"/>
  </r>
  <r>
    <x v="11"/>
    <x v="12"/>
    <x v="0"/>
    <x v="0"/>
    <n v="60"/>
    <n v="0"/>
    <x v="12"/>
    <s v="MPOLLO"/>
    <s v="CARTÃO"/>
    <x v="0"/>
    <s v="PASSEI NO CARTÃO PRO DIEL E SERÁ DEVOLVIDO"/>
  </r>
  <r>
    <x v="11"/>
    <x v="12"/>
    <x v="0"/>
    <x v="0"/>
    <n v="48"/>
    <n v="0"/>
    <x v="12"/>
    <s v="MPOLLO"/>
    <s v="CARTÃO"/>
    <x v="0"/>
    <s v="COMPRA DE CUECAS"/>
  </r>
  <r>
    <x v="11"/>
    <x v="12"/>
    <x v="0"/>
    <x v="0"/>
    <n v="40"/>
    <n v="0"/>
    <x v="12"/>
    <s v="ESTER SEMIJOIAS"/>
    <s v="CARTÃO"/>
    <x v="0"/>
    <s v="PULSEIRA"/>
  </r>
  <r>
    <x v="12"/>
    <x v="12"/>
    <x v="0"/>
    <x v="0"/>
    <n v="0"/>
    <n v="70"/>
    <x v="8"/>
    <s v="WELLINGTON"/>
    <s v="DINHEIRO"/>
    <x v="1"/>
    <s v="VALOR DO EMPRESTIMO E 10 DO PICPAY"/>
  </r>
  <r>
    <x v="12"/>
    <x v="12"/>
    <x v="0"/>
    <x v="0"/>
    <n v="7.99"/>
    <n v="0"/>
    <x v="2"/>
    <s v="BARATAO"/>
    <s v="CARTÃO"/>
    <x v="0"/>
    <s v="OVOS"/>
  </r>
  <r>
    <x v="12"/>
    <x v="12"/>
    <x v="0"/>
    <x v="0"/>
    <n v="7"/>
    <n v="0"/>
    <x v="7"/>
    <s v="SHAKEMIX"/>
    <s v="CARTÃO"/>
    <x v="0"/>
    <s v="MILKSHAKE"/>
  </r>
  <r>
    <x v="12"/>
    <x v="12"/>
    <x v="0"/>
    <x v="1"/>
    <n v="85"/>
    <n v="0"/>
    <x v="11"/>
    <s v="LOS HERMANOS"/>
    <s v="CARTÃO"/>
    <x v="0"/>
    <s v="QUIMICA E POMADA PRA CABELO"/>
  </r>
  <r>
    <x v="12"/>
    <x v="12"/>
    <x v="0"/>
    <x v="0"/>
    <n v="10"/>
    <n v="0"/>
    <x v="2"/>
    <s v="PRODUTOS NATURAIS"/>
    <s v="CARTÃO"/>
    <x v="0"/>
    <s v="CASTANHA DE CAJU"/>
  </r>
  <r>
    <x v="13"/>
    <x v="12"/>
    <x v="0"/>
    <x v="0"/>
    <n v="31.85"/>
    <n v="0"/>
    <x v="12"/>
    <s v="ISIC"/>
    <s v="TRANSFERENCIA"/>
    <x v="0"/>
    <s v="TRANSFERI PRO DIEL PQ ELE PAGOU O BOLETO PRA MIM"/>
  </r>
  <r>
    <x v="13"/>
    <x v="12"/>
    <x v="0"/>
    <x v="0"/>
    <n v="34"/>
    <n v="0"/>
    <x v="7"/>
    <s v="POINT DO AÇAI"/>
    <s v="CARTÃO"/>
    <x v="0"/>
    <s v="LANCHE"/>
  </r>
  <r>
    <x v="13"/>
    <x v="12"/>
    <x v="0"/>
    <x v="0"/>
    <n v="190"/>
    <n v="0"/>
    <x v="11"/>
    <s v="NUTRI ESPORTE"/>
    <s v="CARTÃO"/>
    <x v="0"/>
    <s v="SUPLEMENTOS E PRÉ TREINO"/>
  </r>
  <r>
    <x v="14"/>
    <x v="12"/>
    <x v="0"/>
    <x v="1"/>
    <n v="12.57"/>
    <n v="0"/>
    <x v="13"/>
    <s v="FERRAGISTA VERA CRUZ"/>
    <s v="CARTÃO"/>
    <x v="0"/>
    <s v="PRODUTOS P/ LIMPAR CARRO"/>
  </r>
  <r>
    <x v="14"/>
    <x v="12"/>
    <x v="0"/>
    <x v="0"/>
    <n v="27.35"/>
    <n v="0"/>
    <x v="7"/>
    <s v="CASA DE CARNE VERA CRUZ"/>
    <s v="CARTÃO"/>
    <x v="0"/>
    <s v="CARNE PRA CONFRAT MUAY THAI"/>
  </r>
  <r>
    <x v="14"/>
    <x v="12"/>
    <x v="0"/>
    <x v="1"/>
    <n v="9.5"/>
    <n v="0"/>
    <x v="2"/>
    <s v="BARATAO"/>
    <s v="CARTÃO"/>
    <x v="0"/>
    <s v="REFRIGERANTE"/>
  </r>
  <r>
    <x v="14"/>
    <x v="12"/>
    <x v="0"/>
    <x v="1"/>
    <n v="75"/>
    <n v="0"/>
    <x v="14"/>
    <s v="REALCE ODONTO"/>
    <s v="CARTÃO"/>
    <x v="0"/>
    <s v="MANUTENÇÃO APARELHO"/>
  </r>
  <r>
    <x v="14"/>
    <x v="12"/>
    <x v="0"/>
    <x v="1"/>
    <n v="20"/>
    <n v="0"/>
    <x v="12"/>
    <s v="OI"/>
    <s v="CARTÃO"/>
    <x v="0"/>
    <s v="CREDITO CELULAR"/>
  </r>
  <r>
    <x v="15"/>
    <x v="12"/>
    <x v="0"/>
    <x v="0"/>
    <n v="14.5"/>
    <n v="0"/>
    <x v="7"/>
    <s v="POINT DO AÇAI"/>
    <s v="CARTÃO"/>
    <x v="0"/>
    <s v="AÇAI"/>
  </r>
  <r>
    <x v="16"/>
    <x v="12"/>
    <x v="0"/>
    <x v="1"/>
    <n v="78.900000000000006"/>
    <n v="0"/>
    <x v="10"/>
    <s v="INTERNET PAI"/>
    <s v="CARTÃO"/>
    <x v="0"/>
    <s v="PAGO 28,90, 50,00 A EFIGENIA"/>
  </r>
  <r>
    <x v="16"/>
    <x v="12"/>
    <x v="0"/>
    <x v="1"/>
    <n v="15.07"/>
    <n v="0"/>
    <x v="2"/>
    <s v="BARATAO"/>
    <s v="CARTÃO"/>
    <x v="0"/>
    <s v="COMPRAS"/>
  </r>
  <r>
    <x v="16"/>
    <x v="12"/>
    <x v="0"/>
    <x v="1"/>
    <n v="156.5"/>
    <n v="0"/>
    <x v="6"/>
    <s v="POSTO ESMERALDA"/>
    <s v="CARTÃO"/>
    <x v="0"/>
    <s v="COMBUSTIVEL"/>
  </r>
  <r>
    <x v="16"/>
    <x v="12"/>
    <x v="0"/>
    <x v="0"/>
    <n v="15"/>
    <n v="0"/>
    <x v="8"/>
    <s v="WELLINGTON"/>
    <s v="SAQUE 24Hs"/>
    <x v="0"/>
    <s v="PAGAR ACADEMIA"/>
  </r>
  <r>
    <x v="16"/>
    <x v="12"/>
    <x v="0"/>
    <x v="0"/>
    <n v="0"/>
    <n v="15"/>
    <x v="4"/>
    <s v="WELLINGTON"/>
    <s v="DINHEIRO"/>
    <x v="1"/>
    <s v="PAGAR ACADEMIA"/>
  </r>
  <r>
    <x v="16"/>
    <x v="12"/>
    <x v="0"/>
    <x v="1"/>
    <n v="65"/>
    <n v="0"/>
    <x v="11"/>
    <s v="ACADEMIA PALACIOS FISIO"/>
    <s v="DINHEIRO"/>
    <x v="0"/>
    <s v="PARCELA ACADEMIA"/>
  </r>
  <r>
    <x v="17"/>
    <x v="12"/>
    <x v="0"/>
    <x v="0"/>
    <n v="15.5"/>
    <n v="0"/>
    <x v="7"/>
    <s v="POINT DO AÇAI"/>
    <s v="CARTÃO"/>
    <x v="0"/>
    <s v="AÇAI"/>
  </r>
  <r>
    <x v="18"/>
    <x v="12"/>
    <x v="0"/>
    <x v="0"/>
    <n v="80"/>
    <n v="0"/>
    <x v="7"/>
    <s v="CHURRASCARIA"/>
    <s v="CARTÃO"/>
    <x v="0"/>
    <s v="CONFRATERNIZAÇÃO"/>
  </r>
  <r>
    <x v="18"/>
    <x v="12"/>
    <x v="0"/>
    <x v="0"/>
    <n v="40"/>
    <n v="0"/>
    <x v="12"/>
    <s v="WELLINGTON"/>
    <s v="SAQUE 24Hs"/>
    <x v="0"/>
    <s v="VERIFICAR"/>
  </r>
  <r>
    <x v="18"/>
    <x v="12"/>
    <x v="0"/>
    <x v="1"/>
    <n v="3.36"/>
    <n v="0"/>
    <x v="2"/>
    <s v="PAO DOURADO"/>
    <s v="CARTÃO"/>
    <x v="0"/>
    <s v="PAO"/>
  </r>
  <r>
    <x v="21"/>
    <x v="12"/>
    <x v="0"/>
    <x v="1"/>
    <n v="9.8800000000000008"/>
    <n v="0"/>
    <x v="2"/>
    <s v="BARATAO"/>
    <s v="CARTÃO"/>
    <x v="0"/>
    <s v="REFRIGERANTE"/>
  </r>
  <r>
    <x v="21"/>
    <x v="12"/>
    <x v="0"/>
    <x v="0"/>
    <n v="45.98"/>
    <n v="0"/>
    <x v="7"/>
    <s v="RESTAURANTE CANTINHO FRIO"/>
    <s v="CARTÃO"/>
    <x v="0"/>
    <s v="COMIDA"/>
  </r>
  <r>
    <x v="21"/>
    <x v="12"/>
    <x v="0"/>
    <x v="0"/>
    <n v="6"/>
    <n v="0"/>
    <x v="7"/>
    <s v="LAKAY DISTRIBUIDORA"/>
    <s v="CARTÃO"/>
    <x v="0"/>
    <s v="REFRIGERANTE"/>
  </r>
  <r>
    <x v="21"/>
    <x v="12"/>
    <x v="0"/>
    <x v="1"/>
    <n v="0"/>
    <n v="2254.4"/>
    <x v="8"/>
    <s v="WELLINGTON"/>
    <s v="DINHEIRO"/>
    <x v="1"/>
    <s v="2ª PARCELA 13º"/>
  </r>
  <r>
    <x v="20"/>
    <x v="12"/>
    <x v="0"/>
    <x v="0"/>
    <n v="21.44"/>
    <n v="0"/>
    <x v="12"/>
    <s v="RESTAURANTE CENTRO"/>
    <s v="CARTÃO"/>
    <x v="0"/>
    <s v="ALMOÇO NO CENTRO"/>
  </r>
  <r>
    <x v="20"/>
    <x v="12"/>
    <x v="0"/>
    <x v="0"/>
    <n v="32"/>
    <n v="0"/>
    <x v="11"/>
    <s v="CASA DE PRODUTOS NATURAIS"/>
    <s v="CARTÃO"/>
    <x v="0"/>
    <s v="CASTANHAS"/>
  </r>
  <r>
    <x v="20"/>
    <x v="12"/>
    <x v="0"/>
    <x v="0"/>
    <n v="15"/>
    <n v="0"/>
    <x v="13"/>
    <s v="ACMS CAMELODROMO"/>
    <s v="CARTÃO"/>
    <x v="0"/>
    <s v="SUPORTE PARA CELULAR NO CARRO"/>
  </r>
  <r>
    <x v="20"/>
    <x v="12"/>
    <x v="0"/>
    <x v="0"/>
    <n v="65.099999999999994"/>
    <n v="0"/>
    <x v="23"/>
    <s v="CACAU SHOW"/>
    <s v="CARTÃO"/>
    <x v="0"/>
    <s v="PANETONE"/>
  </r>
  <r>
    <x v="20"/>
    <x v="12"/>
    <x v="0"/>
    <x v="0"/>
    <n v="20.7"/>
    <n v="0"/>
    <x v="7"/>
    <s v="D'ESFIHAS"/>
    <s v="CARTÃO"/>
    <x v="0"/>
    <s v="ESFIHAS"/>
  </r>
  <r>
    <x v="19"/>
    <x v="12"/>
    <x v="0"/>
    <x v="0"/>
    <n v="9"/>
    <n v="0"/>
    <x v="7"/>
    <s v="SUPERMECADO PAG FRIO"/>
    <s v="CARTÃO"/>
    <x v="0"/>
    <s v="PICOLE"/>
  </r>
  <r>
    <x v="30"/>
    <x v="12"/>
    <x v="0"/>
    <x v="0"/>
    <n v="4.4000000000000004"/>
    <n v="0"/>
    <x v="13"/>
    <s v="ESTACIONAMENTO FLAMBOYANT"/>
    <s v="CARTÃO"/>
    <x v="0"/>
    <s v="ESTACIONAMENTO"/>
  </r>
  <r>
    <x v="30"/>
    <x v="12"/>
    <x v="0"/>
    <x v="0"/>
    <n v="26.5"/>
    <n v="0"/>
    <x v="7"/>
    <s v="KOMIKETO"/>
    <s v="CARTÃO"/>
    <x v="0"/>
    <s v="SHAKE E BATATA"/>
  </r>
  <r>
    <x v="19"/>
    <x v="12"/>
    <x v="0"/>
    <x v="1"/>
    <n v="6.79"/>
    <n v="0"/>
    <x v="2"/>
    <s v="BARATAO"/>
    <s v="CARTÃO"/>
    <x v="0"/>
    <s v="REFRIGERANTE"/>
  </r>
  <r>
    <x v="30"/>
    <x v="12"/>
    <x v="0"/>
    <x v="1"/>
    <n v="2.65"/>
    <n v="0"/>
    <x v="2"/>
    <s v="BARATAO"/>
    <s v="CARTÃO"/>
    <x v="0"/>
    <s v="COMPRAS"/>
  </r>
  <r>
    <x v="19"/>
    <x v="12"/>
    <x v="0"/>
    <x v="0"/>
    <n v="44.9"/>
    <n v="0"/>
    <x v="23"/>
    <s v="MULTICOISAS"/>
    <s v="CARTÃO"/>
    <x v="0"/>
    <s v="PRESENTE AMIGO SECRETO"/>
  </r>
  <r>
    <x v="30"/>
    <x v="12"/>
    <x v="0"/>
    <x v="0"/>
    <n v="1.99"/>
    <n v="0"/>
    <x v="0"/>
    <s v="FARMACIA ZP"/>
    <s v="CARTÃO"/>
    <x v="0"/>
    <s v="MEDICAMENTOS"/>
  </r>
  <r>
    <x v="22"/>
    <x v="12"/>
    <x v="0"/>
    <x v="0"/>
    <n v="6"/>
    <n v="0"/>
    <x v="7"/>
    <s v="SINUCA DO GELIM"/>
    <s v="CARTÃO"/>
    <x v="0"/>
    <s v="SINUCA"/>
  </r>
  <r>
    <x v="30"/>
    <x v="12"/>
    <x v="0"/>
    <x v="0"/>
    <n v="59.9"/>
    <n v="0"/>
    <x v="12"/>
    <s v="RENNER"/>
    <s v="CARTÃO"/>
    <x v="0"/>
    <s v="CAMISETA HEROIS"/>
  </r>
  <r>
    <x v="23"/>
    <x v="12"/>
    <x v="0"/>
    <x v="1"/>
    <n v="19.489999999999998"/>
    <n v="0"/>
    <x v="2"/>
    <s v="BARATAO"/>
    <s v="CARTÃO"/>
    <x v="0"/>
    <s v="SORVETE"/>
  </r>
  <r>
    <x v="23"/>
    <x v="12"/>
    <x v="0"/>
    <x v="1"/>
    <n v="20"/>
    <n v="0"/>
    <x v="10"/>
    <s v="NETFLIX"/>
    <s v="CARTÃO"/>
    <x v="0"/>
    <s v="MENSALIDADE DEZEMBRO"/>
  </r>
  <r>
    <x v="24"/>
    <x v="12"/>
    <x v="0"/>
    <x v="1"/>
    <n v="1000"/>
    <n v="0"/>
    <x v="22"/>
    <s v="XP INVESTIMENTOS"/>
    <s v="TRANSFERENCIA"/>
    <x v="0"/>
    <s v="PARCELA DA DIVIDA"/>
  </r>
  <r>
    <x v="24"/>
    <x v="12"/>
    <x v="0"/>
    <x v="0"/>
    <n v="14.5"/>
    <n v="0"/>
    <x v="7"/>
    <s v="TRIBO DO AÇAI"/>
    <s v="CARTÃO"/>
    <x v="0"/>
    <s v="AÇAI"/>
  </r>
  <r>
    <x v="25"/>
    <x v="12"/>
    <x v="0"/>
    <x v="0"/>
    <n v="10"/>
    <n v="0"/>
    <x v="12"/>
    <s v="RESTAURANTE SERVIÇO"/>
    <s v="CARTÃO"/>
    <x v="0"/>
    <s v="ALMOÇO"/>
  </r>
  <r>
    <x v="25"/>
    <x v="12"/>
    <x v="0"/>
    <x v="0"/>
    <n v="70"/>
    <n v="0"/>
    <x v="12"/>
    <s v="LUCAS"/>
    <s v="SAQUE 24Hs"/>
    <x v="0"/>
    <s v="COMPRA DO JOGO STAR RELMS"/>
  </r>
  <r>
    <x v="25"/>
    <x v="12"/>
    <x v="0"/>
    <x v="0"/>
    <n v="15.2"/>
    <n v="0"/>
    <x v="7"/>
    <s v="D'ESFIHAS"/>
    <s v="CARTÃO"/>
    <x v="0"/>
    <s v="ESFIHAS"/>
  </r>
  <r>
    <x v="26"/>
    <x v="12"/>
    <x v="0"/>
    <x v="0"/>
    <n v="11"/>
    <n v="0"/>
    <x v="12"/>
    <s v="RESTAURANTE SERVIÇO"/>
    <s v="CARTÃO"/>
    <x v="0"/>
    <s v="ALMOÇO"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2"/>
    <x v="0"/>
    <x v="2"/>
    <m/>
    <m/>
    <x v="3"/>
    <m/>
    <m/>
    <x v="2"/>
    <m/>
  </r>
  <r>
    <x v="2"/>
    <x v="1"/>
    <x v="1"/>
    <x v="2"/>
    <m/>
    <m/>
    <x v="3"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3" minRefreshableVersion="3" useAutoFormatting="1" itemPrintTitles="1" createdVersion="4" indent="0" outline="1" outlineData="1" multipleFieldFilters="0" chartFormat="18">
  <location ref="D7:F37" firstHeaderRow="1" firstDataRow="2" firstDataCol="1" rowPageCount="4" colPageCount="1"/>
  <pivotFields count="11">
    <pivotField axis="axisPage" multipleItemSelectionAllowed="1" showAll="0" sortType="ascending">
      <items count="34">
        <item sd="0" x="1"/>
        <item sd="0" x="0"/>
        <item sd="0" x="29"/>
        <item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sd="0" x="13"/>
        <item sd="0" x="14"/>
        <item sd="0" x="15"/>
        <item sd="0" x="16"/>
        <item sd="0" x="17"/>
        <item sd="0" x="18"/>
        <item sd="0" x="21"/>
        <item sd="0" x="20"/>
        <item sd="0" x="19"/>
        <item sd="0" x="22"/>
        <item sd="0" x="30"/>
        <item sd="0" x="23"/>
        <item sd="0" x="24"/>
        <item sd="0" x="25"/>
        <item sd="0" x="26"/>
        <item sd="0" x="27"/>
        <item sd="0" x="31"/>
        <item sd="0" x="28"/>
        <item x="32"/>
        <item sd="0" x="2"/>
        <item t="default" sd="0"/>
      </items>
    </pivotField>
    <pivotField axis="axisRow" multipleItemSelectionAllowed="1" showAll="0">
      <items count="26">
        <item h="1" sd="0" m="1" x="15"/>
        <item h="1" m="1" x="16"/>
        <item h="1" sd="0" m="1" x="19"/>
        <item h="1" sd="0" m="1" x="20"/>
        <item h="1" sd="0" m="1" x="21"/>
        <item h="1" sd="0" m="1" x="22"/>
        <item h="1" sd="0" m="1" x="24"/>
        <item h="1" sd="0" x="1"/>
        <item h="1" sd="0" m="1" x="17"/>
        <item h="1" sd="0" m="1" x="14"/>
        <item h="1" sd="0" m="1" x="18"/>
        <item h="1" m="1" x="23"/>
        <item h="1" sd="0" m="1" x="13"/>
        <item sd="0" x="0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x="12"/>
        <item t="default" sd="0"/>
      </items>
    </pivotField>
    <pivotField axis="axisPage" multipleItemSelectionAllowed="1" showAll="0">
      <items count="5">
        <item h="1" m="1" x="2"/>
        <item m="1" x="3"/>
        <item h="1" x="1"/>
        <item x="0"/>
        <item t="default"/>
      </items>
    </pivotField>
    <pivotField axis="axisPage" multipleItemSelectionAllowed="1" showAll="0">
      <items count="6">
        <item x="1"/>
        <item x="0"/>
        <item x="2"/>
        <item m="1" x="4"/>
        <item m="1" x="3"/>
        <item t="default"/>
      </items>
    </pivotField>
    <pivotField dataField="1" showAll="0"/>
    <pivotField dataField="1" showAll="0"/>
    <pivotField axis="axisRow" showAll="0">
      <items count="33">
        <item x="3"/>
        <item m="1" x="31"/>
        <item m="1" x="30"/>
        <item m="1" x="27"/>
        <item m="1" x="24"/>
        <item m="1" x="28"/>
        <item m="1" x="26"/>
        <item m="1" x="25"/>
        <item m="1" x="29"/>
        <item x="8"/>
        <item x="2"/>
        <item x="0"/>
        <item x="12"/>
        <item x="7"/>
        <item x="10"/>
        <item x="11"/>
        <item x="9"/>
        <item x="5"/>
        <item x="6"/>
        <item x="4"/>
        <item x="1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axis="axisPage" multipleItemSelectionAllowed="1" showAll="0">
      <items count="6">
        <item x="0"/>
        <item h="1" x="2"/>
        <item h="1" m="1" x="4"/>
        <item x="1"/>
        <item h="1" x="3"/>
        <item t="default"/>
      </items>
    </pivotField>
    <pivotField showAll="0"/>
  </pivotFields>
  <rowFields count="2">
    <field x="1"/>
    <field x="6"/>
  </rowFields>
  <rowItems count="29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7"/>
    </i>
    <i r="1">
      <x v="30"/>
    </i>
    <i r="1">
      <x v="31"/>
    </i>
    <i t="grand">
      <x/>
    </i>
  </rowItems>
  <colFields count="1">
    <field x="-2"/>
  </colFields>
  <colItems count="2">
    <i>
      <x/>
    </i>
    <i i="1">
      <x v="1"/>
    </i>
  </colItems>
  <pageFields count="4">
    <pageField fld="2" hier="-1"/>
    <pageField fld="0" hier="-1"/>
    <pageField fld="9" hier="-1"/>
    <pageField fld="3" hier="-1"/>
  </pageFields>
  <dataFields count="2">
    <dataField name="Soma de CREDITO" fld="5" baseField="8" baseItem="0" numFmtId="164"/>
    <dataField name="Soma de DEBITO" fld="4" baseField="8" baseItem="0" numFmtId="164"/>
  </dataFields>
  <formats count="1">
    <format dxfId="6105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8" applyNumberFormats="0" applyBorderFormats="0" applyFontFormats="0" applyPatternFormats="0" applyAlignmentFormats="0" applyWidthHeightFormats="1" dataCaption="Valores" updatedVersion="3" minRefreshableVersion="3" useAutoFormatting="1" itemPrintTitles="1" createdVersion="4" indent="0" outline="1" outlineData="1" multipleFieldFilters="0" chartFormat="18">
  <location ref="H80:J82" firstHeaderRow="1" firstDataRow="2" firstDataCol="1" rowPageCount="4" colPageCount="1"/>
  <pivotFields count="11">
    <pivotField axis="axisPage" multipleItemSelectionAllowed="1" showAll="0" sortType="ascending">
      <items count="34">
        <item sd="0" x="1"/>
        <item sd="0" x="0"/>
        <item sd="0" x="29"/>
        <item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sd="0" x="13"/>
        <item sd="0" x="14"/>
        <item sd="0" x="15"/>
        <item sd="0" x="16"/>
        <item sd="0" x="17"/>
        <item sd="0" x="18"/>
        <item sd="0" x="21"/>
        <item sd="0" x="20"/>
        <item sd="0" x="19"/>
        <item sd="0" x="22"/>
        <item sd="0" x="30"/>
        <item sd="0" x="23"/>
        <item sd="0" x="24"/>
        <item sd="0" x="25"/>
        <item sd="0" x="26"/>
        <item sd="0" x="27"/>
        <item sd="0" x="31"/>
        <item sd="0" x="28"/>
        <item x="32"/>
        <item sd="0" x="2"/>
        <item t="default" sd="0"/>
      </items>
    </pivotField>
    <pivotField axis="axisRow" multipleItemSelectionAllowed="1" showAll="0">
      <items count="26">
        <item sd="0" m="1" x="15"/>
        <item h="1" m="1" x="16"/>
        <item h="1" sd="0" m="1" x="19"/>
        <item h="1" sd="0" m="1" x="20"/>
        <item h="1" sd="0" m="1" x="21"/>
        <item h="1" sd="0" m="1" x="22"/>
        <item h="1" sd="0" m="1" x="24"/>
        <item h="1" sd="0" x="1"/>
        <item h="1" sd="0" m="1" x="17"/>
        <item h="1" sd="0" m="1" x="14"/>
        <item h="1" sd="0" m="1" x="18"/>
        <item h="1" m="1" x="23"/>
        <item h="1" sd="0" m="1" x="13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 sd="0"/>
      </items>
    </pivotField>
    <pivotField axis="axisPage" multipleItemSelectionAllowed="1" showAll="0">
      <items count="5">
        <item h="1" m="1" x="2"/>
        <item m="1" x="3"/>
        <item x="1"/>
        <item h="1" x="0"/>
        <item t="default"/>
      </items>
    </pivotField>
    <pivotField axis="axisPage" multipleItemSelectionAllowed="1" showAll="0">
      <items count="6">
        <item h="1" x="1"/>
        <item h="1" x="0"/>
        <item h="1" x="2"/>
        <item h="1" m="1" x="4"/>
        <item m="1" x="3"/>
        <item t="default"/>
      </items>
    </pivotField>
    <pivotField dataField="1" showAll="0"/>
    <pivotField dataField="1" showAll="0"/>
    <pivotField axis="axisRow" showAll="0">
      <items count="33">
        <item x="3"/>
        <item m="1" x="31"/>
        <item m="1" x="30"/>
        <item m="1" x="27"/>
        <item m="1" x="24"/>
        <item m="1" x="28"/>
        <item m="1" x="26"/>
        <item m="1" x="25"/>
        <item m="1" x="29"/>
        <item x="8"/>
        <item x="2"/>
        <item x="0"/>
        <item x="12"/>
        <item x="7"/>
        <item x="10"/>
        <item x="11"/>
        <item x="9"/>
        <item x="5"/>
        <item x="6"/>
        <item x="4"/>
        <item x="1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axis="axisPage" multipleItemSelectionAllowed="1" showAll="0">
      <items count="6">
        <item x="0"/>
        <item h="1" x="2"/>
        <item h="1" m="1" x="4"/>
        <item x="1"/>
        <item h="1" x="3"/>
        <item t="default"/>
      </items>
    </pivotField>
    <pivotField showAll="0"/>
  </pivotFields>
  <rowFields count="2">
    <field x="1"/>
    <field x="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4">
    <pageField fld="2" hier="-1"/>
    <pageField fld="0" hier="-1"/>
    <pageField fld="9" hier="-1"/>
    <pageField fld="3" hier="-1"/>
  </pageFields>
  <dataFields count="2">
    <dataField name="Soma de CREDITO" fld="5" baseField="8" baseItem="0" numFmtId="164"/>
    <dataField name="Soma de DEBITO" fld="4" baseField="8" baseItem="0" numFmtId="164"/>
  </dataFields>
  <formats count="2">
    <format dxfId="6107">
      <pivotArea type="all" dataOnly="0" outline="0" fieldPosition="0"/>
    </format>
    <format dxfId="610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3" minRefreshableVersion="3" useAutoFormatting="1" itemPrintTitles="1" createdVersion="4" indent="0" outline="1" outlineData="1" multipleFieldFilters="0" chartFormat="18">
  <location ref="H58:J60" firstHeaderRow="1" firstDataRow="2" firstDataCol="1" rowPageCount="4" colPageCount="1"/>
  <pivotFields count="11">
    <pivotField axis="axisPage" multipleItemSelectionAllowed="1" showAll="0" sortType="ascending">
      <items count="34">
        <item sd="0" x="1"/>
        <item sd="0" x="0"/>
        <item sd="0" x="29"/>
        <item x="3"/>
        <item sd="0" x="4"/>
        <item sd="0" x="5"/>
        <item sd="0" x="6"/>
        <item sd="0" x="7"/>
        <item sd="0" x="8"/>
        <item sd="0" x="9"/>
        <item sd="0" x="10"/>
        <item x="11"/>
        <item sd="0" x="12"/>
        <item sd="0" x="13"/>
        <item sd="0" x="14"/>
        <item sd="0" x="15"/>
        <item sd="0" x="16"/>
        <item sd="0" x="17"/>
        <item sd="0" x="18"/>
        <item sd="0" x="21"/>
        <item sd="0" x="20"/>
        <item sd="0" x="19"/>
        <item sd="0" x="22"/>
        <item sd="0" x="30"/>
        <item sd="0" x="23"/>
        <item sd="0" x="24"/>
        <item sd="0" x="25"/>
        <item sd="0" x="26"/>
        <item sd="0" x="27"/>
        <item sd="0" x="31"/>
        <item sd="0" x="28"/>
        <item x="32"/>
        <item sd="0" x="2"/>
        <item t="default" sd="0"/>
      </items>
    </pivotField>
    <pivotField axis="axisRow" multipleItemSelectionAllowed="1" showAll="0">
      <items count="26">
        <item sd="0" m="1" x="15"/>
        <item h="1" m="1" x="16"/>
        <item h="1" sd="0" m="1" x="19"/>
        <item h="1" sd="0" m="1" x="20"/>
        <item h="1" sd="0" m="1" x="21"/>
        <item h="1" sd="0" m="1" x="22"/>
        <item h="1" sd="0" m="1" x="24"/>
        <item h="1" sd="0" x="1"/>
        <item h="1" sd="0" m="1" x="17"/>
        <item h="1" sd="0" m="1" x="14"/>
        <item h="1" sd="0" m="1" x="18"/>
        <item h="1" m="1" x="23"/>
        <item h="1" sd="0" m="1" x="13"/>
        <item h="1"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t="default" sd="0"/>
      </items>
    </pivotField>
    <pivotField axis="axisPage" multipleItemSelectionAllowed="1" showAll="0">
      <items count="5">
        <item h="1" m="1" x="2"/>
        <item m="1" x="3"/>
        <item x="1"/>
        <item h="1" x="0"/>
        <item t="default"/>
      </items>
    </pivotField>
    <pivotField axis="axisPage" multipleItemSelectionAllowed="1" showAll="0">
      <items count="6">
        <item h="1" x="1"/>
        <item h="1" x="0"/>
        <item h="1" x="2"/>
        <item m="1" x="4"/>
        <item h="1" m="1" x="3"/>
        <item t="default"/>
      </items>
    </pivotField>
    <pivotField dataField="1" showAll="0"/>
    <pivotField dataField="1" showAll="0"/>
    <pivotField axis="axisRow" showAll="0">
      <items count="33">
        <item x="3"/>
        <item m="1" x="31"/>
        <item m="1" x="30"/>
        <item m="1" x="27"/>
        <item m="1" x="24"/>
        <item m="1" x="28"/>
        <item m="1" x="26"/>
        <item m="1" x="25"/>
        <item m="1" x="29"/>
        <item x="8"/>
        <item x="2"/>
        <item x="0"/>
        <item x="12"/>
        <item x="7"/>
        <item x="10"/>
        <item x="11"/>
        <item x="9"/>
        <item x="5"/>
        <item x="6"/>
        <item x="4"/>
        <item x="1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axis="axisPage" multipleItemSelectionAllowed="1" showAll="0">
      <items count="6">
        <item x="0"/>
        <item h="1" x="2"/>
        <item h="1" m="1" x="4"/>
        <item x="1"/>
        <item h="1" x="3"/>
        <item t="default"/>
      </items>
    </pivotField>
    <pivotField showAll="0"/>
  </pivotFields>
  <rowFields count="2">
    <field x="1"/>
    <field x="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4">
    <pageField fld="2" hier="-1"/>
    <pageField fld="0" hier="-1"/>
    <pageField fld="9" hier="-1"/>
    <pageField fld="3" hier="-1"/>
  </pageFields>
  <dataFields count="2">
    <dataField name="Soma de CREDITO" fld="5" baseField="8" baseItem="0" numFmtId="164"/>
    <dataField name="Soma de DEBITO" fld="4" baseField="8" baseItem="0" numFmtId="164"/>
  </dataFields>
  <formats count="2">
    <format dxfId="6109">
      <pivotArea type="all" dataOnly="0" outline="0" fieldPosition="0"/>
    </format>
    <format dxfId="6108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6:C8" firstHeaderRow="1" firstDataRow="2" firstDataCol="1" rowPageCount="4" colPageCount="1"/>
  <pivotFields count="11">
    <pivotField showAll="0"/>
    <pivotField axis="axisPage" multipleItemSelectionAllowed="1" showAll="0">
      <items count="7">
        <item m="1" x="4"/>
        <item m="1" x="5"/>
        <item h="1" x="0"/>
        <item h="1" x="1"/>
        <item h="1" x="2"/>
        <item h="1" x="3"/>
        <item t="default"/>
      </items>
    </pivotField>
    <pivotField axis="axisPage" multipleItemSelectionAllowed="1" showAll="0">
      <items count="4">
        <item h="1" x="0"/>
        <item x="2"/>
        <item h="1" x="1"/>
        <item t="default"/>
      </items>
    </pivotField>
    <pivotField axis="axisPage" showAll="0">
      <items count="4">
        <item x="0"/>
        <item x="2"/>
        <item x="1"/>
        <item t="default"/>
      </items>
    </pivotField>
    <pivotField dataField="1" showAll="0"/>
    <pivotField dataField="1" showAll="0"/>
    <pivotField axis="axisRow" showAll="0" sortType="ascending">
      <items count="38">
        <item x="17"/>
        <item m="1" x="31"/>
        <item x="12"/>
        <item x="25"/>
        <item x="15"/>
        <item x="6"/>
        <item x="28"/>
        <item x="14"/>
        <item m="1" x="33"/>
        <item x="26"/>
        <item x="8"/>
        <item x="22"/>
        <item m="1" x="36"/>
        <item x="29"/>
        <item x="0"/>
        <item x="24"/>
        <item m="1" x="34"/>
        <item x="5"/>
        <item x="27"/>
        <item x="19"/>
        <item x="7"/>
        <item x="20"/>
        <item x="4"/>
        <item x="2"/>
        <item x="9"/>
        <item x="10"/>
        <item x="18"/>
        <item m="1" x="35"/>
        <item x="21"/>
        <item x="16"/>
        <item m="1" x="32"/>
        <item x="3"/>
        <item x="11"/>
        <item x="13"/>
        <item m="1" x="30"/>
        <item x="23"/>
        <item x="1"/>
        <item t="default"/>
      </items>
    </pivotField>
    <pivotField showAll="0"/>
    <pivotField showAll="0"/>
    <pivotField axis="axisPage" multipleItemSelectionAllowed="1" showAll="0">
      <items count="5">
        <item m="1" x="3"/>
        <item x="0"/>
        <item x="2"/>
        <item x="1"/>
        <item t="default"/>
      </items>
    </pivotField>
    <pivotField showAll="0"/>
  </pivotFields>
  <rowFields count="1">
    <field x="6"/>
  </rowFields>
  <rowItems count="1">
    <i t="grand">
      <x/>
    </i>
  </rowItems>
  <colFields count="1">
    <field x="-2"/>
  </colFields>
  <colItems count="2">
    <i>
      <x/>
    </i>
    <i i="1">
      <x v="1"/>
    </i>
  </colItems>
  <pageFields count="4">
    <pageField fld="2" hier="-1"/>
    <pageField fld="1" hier="-1"/>
    <pageField fld="3" hier="-1"/>
    <pageField fld="9" hier="-1"/>
  </pageFields>
  <dataFields count="2">
    <dataField name="Soma de DEBITO" fld="4" baseField="0" baseItem="0"/>
    <dataField name="Soma de CREDITO" fld="5" baseField="0" baseItem="0"/>
  </dataFields>
  <formats count="10">
    <format dxfId="24">
      <pivotArea outline="0" collapsedLevelsAreSubtotals="1" fieldPosition="0"/>
    </format>
    <format dxfId="23">
      <pivotArea field="6" type="button" dataOnly="0" labelOnly="1" outline="0" axis="axisRow" fieldPosition="0"/>
    </format>
    <format dxfId="22">
      <pivotArea dataOnly="0" labelOnly="1" fieldPosition="0">
        <references count="1">
          <reference field="6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outline="0" collapsedLevelsAreSubtotals="1" fieldPosition="0"/>
    </format>
    <format dxfId="18">
      <pivotArea field="6" type="button" dataOnly="0" labelOnly="1" outline="0" axis="axisRow" fieldPosition="0"/>
    </format>
    <format dxfId="17">
      <pivotArea dataOnly="0" labelOnly="1" fieldPosition="0">
        <references count="1">
          <reference field="6" count="0"/>
        </references>
      </pivotArea>
    </format>
    <format dxfId="16">
      <pivotArea dataOnly="0" labelOnly="1" grandRow="1" outline="0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6" firstHeaderRow="0" firstDataRow="0" firstDataCol="0" rowPageCount="4" colPageCount="1"/>
  <pivotFields count="11">
    <pivotField axis="axisPage" showAll="0">
      <items count="10">
        <item x="0"/>
        <item x="1"/>
        <item x="2"/>
        <item x="4"/>
        <item x="3"/>
        <item x="5"/>
        <item x="6"/>
        <item x="7"/>
        <item x="8"/>
        <item t="default"/>
      </items>
    </pivotField>
    <pivotField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</pivotFields>
  <pageFields count="4">
    <pageField fld="0" hier="-1"/>
    <pageField fld="2" hier="-1"/>
    <pageField fld="3" hier="-1"/>
    <pageField fld="9" hier="-1"/>
  </page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Q134"/>
  <sheetViews>
    <sheetView zoomScale="86" zoomScaleNormal="86" workbookViewId="0">
      <selection activeCell="D24" sqref="D24"/>
    </sheetView>
  </sheetViews>
  <sheetFormatPr defaultRowHeight="15"/>
  <cols>
    <col min="1" max="1" width="10.42578125" style="7" bestFit="1" customWidth="1"/>
    <col min="2" max="2" width="14.7109375" style="7" customWidth="1"/>
    <col min="3" max="3" width="9.140625" style="7"/>
    <col min="4" max="4" width="18.85546875" style="7" customWidth="1"/>
    <col min="5" max="5" width="17.28515625" style="7" bestFit="1" customWidth="1"/>
    <col min="6" max="6" width="16.140625" style="7" bestFit="1" customWidth="1"/>
    <col min="7" max="7" width="10.42578125" style="7" bestFit="1" customWidth="1"/>
    <col min="8" max="8" width="18.85546875" style="7" customWidth="1"/>
    <col min="9" max="9" width="17.28515625" style="7" customWidth="1"/>
    <col min="10" max="10" width="16.140625" style="7" customWidth="1"/>
    <col min="11" max="11" width="18.140625" style="7" bestFit="1" customWidth="1"/>
    <col min="12" max="12" width="18.42578125" style="7" bestFit="1" customWidth="1"/>
    <col min="13" max="14" width="13.7109375" style="7" bestFit="1" customWidth="1"/>
    <col min="15" max="17" width="9.140625" style="7"/>
    <col min="18" max="18" width="20.42578125" style="7" bestFit="1" customWidth="1"/>
    <col min="19" max="19" width="13.28515625" style="7" bestFit="1" customWidth="1"/>
    <col min="20" max="16384" width="9.140625" style="7"/>
  </cols>
  <sheetData>
    <row r="1" spans="1:15" ht="16.5" customHeight="1">
      <c r="A1" s="166" t="s">
        <v>20</v>
      </c>
      <c r="B1" s="166"/>
      <c r="D1"/>
      <c r="E1"/>
      <c r="M1" s="78"/>
      <c r="O1" s="75"/>
    </row>
    <row r="2" spans="1:15">
      <c r="A2" s="14" t="s">
        <v>177</v>
      </c>
      <c r="B2" s="15">
        <f>GETPIVOTDATA("Soma de CREDITO",$D$7,"MÊS","Janeiro")-GETPIVOTDATA("Soma de DEBITO",$D$7,"MÊS","Janeiro")</f>
        <v>-42.960000000001855</v>
      </c>
      <c r="D2" s="8" t="s">
        <v>2</v>
      </c>
      <c r="E2" s="9">
        <v>2018</v>
      </c>
      <c r="F2" s="11"/>
      <c r="I2" s="107" t="s">
        <v>255</v>
      </c>
      <c r="J2" s="107" t="s">
        <v>254</v>
      </c>
      <c r="M2" s="79"/>
      <c r="O2" s="66"/>
    </row>
    <row r="3" spans="1:15">
      <c r="A3" s="14" t="s">
        <v>228</v>
      </c>
      <c r="B3" s="15">
        <f>GETPIVOTDATA("Soma de CREDITO",$D$7,"MÊS","Fevereiro")-GETPIVOTDATA("Soma de DEBITO",$D$7,"MÊS","Fevereiro")</f>
        <v>-208.02999999999884</v>
      </c>
      <c r="D3" s="8" t="s">
        <v>0</v>
      </c>
      <c r="E3" s="11" t="s">
        <v>22</v>
      </c>
      <c r="F3" s="11"/>
      <c r="H3" s="107" t="s">
        <v>92</v>
      </c>
      <c r="I3" s="105">
        <v>435</v>
      </c>
      <c r="J3" s="104">
        <f>I3-GETPIVOTDATA("Soma de DEBITO",$D$7,"MÊS","Dezembro","TIPO","COMBUSTIVEL")</f>
        <v>49.5</v>
      </c>
      <c r="M3" s="67"/>
      <c r="O3" s="66"/>
    </row>
    <row r="4" spans="1:15">
      <c r="A4" s="14" t="s">
        <v>29</v>
      </c>
      <c r="B4" s="15">
        <f>GETPIVOTDATA("Soma de CREDITO",$D$7,"MÊS","Marco")-GETPIVOTDATA("Soma de DEBITO",$D$7,"MÊS","Marco")</f>
        <v>-393.47999999999774</v>
      </c>
      <c r="D4" s="8" t="s">
        <v>9</v>
      </c>
      <c r="E4" s="11" t="s">
        <v>19</v>
      </c>
      <c r="F4"/>
      <c r="H4" s="107" t="s">
        <v>28</v>
      </c>
      <c r="I4" s="105">
        <v>210</v>
      </c>
      <c r="J4" s="106">
        <f>I4-GETPIVOTDATA("Soma de DEBITO",$D$7,"MÊS","Dezembro","TIPO","SUPERMECADO")</f>
        <v>-12.629999999999967</v>
      </c>
      <c r="L4" s="128" t="s">
        <v>924</v>
      </c>
      <c r="M4" s="67"/>
      <c r="O4" s="66"/>
    </row>
    <row r="5" spans="1:15">
      <c r="A5" s="14" t="s">
        <v>32</v>
      </c>
      <c r="B5" s="15">
        <f>GETPIVOTDATA("Soma de CREDITO",$D$7,"MÊS","Abril")-GETPIVOTDATA("Soma de DEBITO",$D$7,"MÊS","Abril")</f>
        <v>220.91000000000349</v>
      </c>
      <c r="D5" s="8" t="s">
        <v>3</v>
      </c>
      <c r="E5" s="11" t="s">
        <v>22</v>
      </c>
      <c r="F5"/>
      <c r="H5" s="107" t="s">
        <v>34</v>
      </c>
      <c r="I5" s="105">
        <v>500</v>
      </c>
      <c r="J5" s="106">
        <f>I5-GETPIVOTDATA("Soma de DEBITO",$D$7,"MÊS","Dezembro","TIPO","LAZER")</f>
        <v>28.46999999999997</v>
      </c>
      <c r="L5" s="128" t="s">
        <v>923</v>
      </c>
      <c r="M5">
        <v>110.8</v>
      </c>
      <c r="N5">
        <v>268.83</v>
      </c>
      <c r="O5">
        <v>62.2</v>
      </c>
    </row>
    <row r="6" spans="1:15">
      <c r="A6" s="14" t="s">
        <v>44</v>
      </c>
      <c r="B6" s="15">
        <f>GETPIVOTDATA("Soma de CREDITO",$D$7,"MÊS","Maio")-GETPIVOTDATA("Soma de DEBITO",$D$7,"MÊS","Maio")</f>
        <v>-225.23999999999614</v>
      </c>
      <c r="D6"/>
      <c r="E6"/>
      <c r="F6"/>
      <c r="H6" s="107" t="s">
        <v>511</v>
      </c>
      <c r="I6" s="105">
        <v>50</v>
      </c>
      <c r="J6" s="105">
        <v>0</v>
      </c>
      <c r="K6" s="120" t="s">
        <v>512</v>
      </c>
      <c r="M6" s="67"/>
      <c r="O6" s="66"/>
    </row>
    <row r="7" spans="1:15">
      <c r="A7" s="14" t="s">
        <v>46</v>
      </c>
      <c r="B7" s="15">
        <f>GETPIVOTDATA("Soma de CREDITO",$D$7,"MÊS","Junho")-GETPIVOTDATA("Soma de DEBITO",$D$7,"MÊS","Junho")</f>
        <v>123.35000000000127</v>
      </c>
      <c r="D7" s="11"/>
      <c r="E7" s="8" t="s">
        <v>23</v>
      </c>
      <c r="F7" s="11"/>
      <c r="I7" s="105">
        <v>0</v>
      </c>
      <c r="M7" s="67"/>
      <c r="O7" s="66"/>
    </row>
    <row r="8" spans="1:15">
      <c r="A8" s="14" t="s">
        <v>47</v>
      </c>
      <c r="B8" s="15">
        <f>GETPIVOTDATA("Soma de CREDITO",$D$7,"MÊS","Julho")-GETPIVOTDATA("Soma de DEBITO",$D$7,"MÊS","Julho")</f>
        <v>501.63000000000193</v>
      </c>
      <c r="D8" s="8" t="s">
        <v>16</v>
      </c>
      <c r="E8" s="11" t="s">
        <v>17</v>
      </c>
      <c r="F8" s="11" t="s">
        <v>18</v>
      </c>
      <c r="I8" s="105">
        <v>0</v>
      </c>
      <c r="L8" s="129"/>
      <c r="M8" s="129"/>
      <c r="O8" s="66"/>
    </row>
    <row r="9" spans="1:15">
      <c r="A9" s="14" t="s">
        <v>229</v>
      </c>
      <c r="B9" s="15">
        <f>GETPIVOTDATA("Soma de CREDITO",$D$7,"MÊS","Agosto")-GETPIVOTDATA("Soma de DEBITO",$D$7,"MÊS","Agosto")</f>
        <v>32.349999999998545</v>
      </c>
      <c r="D9" s="9" t="s">
        <v>177</v>
      </c>
      <c r="E9" s="12">
        <v>6483.57</v>
      </c>
      <c r="F9" s="12">
        <v>6526.5300000000016</v>
      </c>
      <c r="I9" s="105">
        <v>0</v>
      </c>
      <c r="M9" s="67"/>
      <c r="O9" s="66"/>
    </row>
    <row r="10" spans="1:15">
      <c r="A10" s="14" t="s">
        <v>83</v>
      </c>
      <c r="B10" s="6">
        <f>GETPIVOTDATA("Soma de CREDITO",$D$7,"MÊS","Setembro")-GETPIVOTDATA("Soma de DEBITO",$D$7,"MÊS","Setembro")</f>
        <v>-405.38999999999942</v>
      </c>
      <c r="D10" s="9" t="s">
        <v>228</v>
      </c>
      <c r="E10" s="12">
        <v>6361.62</v>
      </c>
      <c r="F10" s="12">
        <v>6569.6499999999987</v>
      </c>
      <c r="H10" s="7" t="s">
        <v>21</v>
      </c>
      <c r="J10" s="31">
        <f>SUM(J3:J9)</f>
        <v>65.34</v>
      </c>
      <c r="L10" s="120"/>
      <c r="M10" s="117"/>
      <c r="O10" s="68"/>
    </row>
    <row r="11" spans="1:15">
      <c r="A11" s="14" t="s">
        <v>98</v>
      </c>
      <c r="B11" s="6">
        <f>GETPIVOTDATA("Soma de CREDITO",$D$7,"MÊS","Outubro")-GETPIVOTDATA("Soma de DEBITO",$D$7,"MÊS","Outubro")</f>
        <v>-63.729999999999563</v>
      </c>
      <c r="D11" s="9" t="s">
        <v>354</v>
      </c>
      <c r="E11" s="12">
        <v>6835.53</v>
      </c>
      <c r="F11" s="12">
        <v>7229.0099999999975</v>
      </c>
      <c r="H11" s="7" t="s">
        <v>256</v>
      </c>
      <c r="J11" s="31">
        <f>B16-J10</f>
        <v>746.70000000000994</v>
      </c>
      <c r="L11" s="120"/>
      <c r="M11" s="118"/>
      <c r="O11" s="66"/>
    </row>
    <row r="12" spans="1:15">
      <c r="A12" s="14" t="s">
        <v>139</v>
      </c>
      <c r="B12" s="6">
        <f>GETPIVOTDATA("Soma de CREDITO",$D$7,"MÊS","Novembro")-GETPIVOTDATA("Soma de DEBITO",$D$7,"MÊS","Novembro")</f>
        <v>2766.8400000000011</v>
      </c>
      <c r="D12" s="9" t="s">
        <v>32</v>
      </c>
      <c r="E12" s="12">
        <v>6151.62</v>
      </c>
      <c r="F12" s="12">
        <v>5930.7099999999964</v>
      </c>
      <c r="L12" s="120"/>
      <c r="M12" s="119"/>
      <c r="O12" s="66"/>
    </row>
    <row r="13" spans="1:15">
      <c r="A13" s="14" t="s">
        <v>163</v>
      </c>
      <c r="B13" s="6">
        <f>GETPIVOTDATA("Soma de CREDITO",$D$7,"MÊS","Dezembro")-GETPIVOTDATA("Soma de DEBITO",$D$7,"MÊS","Dezembro")</f>
        <v>-1494.2100000000028</v>
      </c>
      <c r="D13" s="9" t="s">
        <v>44</v>
      </c>
      <c r="E13" s="12">
        <v>6683.4299999999994</v>
      </c>
      <c r="F13" s="12">
        <v>6908.6699999999955</v>
      </c>
      <c r="M13" s="116"/>
      <c r="O13" s="66"/>
    </row>
    <row r="14" spans="1:15">
      <c r="A14" s="10"/>
      <c r="B14" s="6"/>
      <c r="D14" s="9" t="s">
        <v>46</v>
      </c>
      <c r="E14" s="12">
        <v>6306.62</v>
      </c>
      <c r="F14" s="12">
        <v>6183.2699999999986</v>
      </c>
      <c r="H14" s="167" t="s">
        <v>154</v>
      </c>
      <c r="I14" s="168"/>
      <c r="O14" s="66"/>
    </row>
    <row r="15" spans="1:15">
      <c r="A15" s="10"/>
      <c r="B15" s="6"/>
      <c r="D15" s="9" t="s">
        <v>47</v>
      </c>
      <c r="E15" s="12">
        <v>6895.3499999999995</v>
      </c>
      <c r="F15" s="12">
        <v>6393.7199999999975</v>
      </c>
      <c r="H15" s="63"/>
      <c r="I15" s="64"/>
      <c r="L15" s="128"/>
      <c r="M15" s="116"/>
      <c r="O15" s="66"/>
    </row>
    <row r="16" spans="1:15" ht="15.75">
      <c r="A16" s="13" t="s">
        <v>21</v>
      </c>
      <c r="B16" s="30">
        <f>SUM(B2:B15)</f>
        <v>812.04000000000997</v>
      </c>
      <c r="D16" s="9" t="s">
        <v>229</v>
      </c>
      <c r="E16" s="12">
        <v>8347.16</v>
      </c>
      <c r="F16" s="12">
        <v>8314.8100000000013</v>
      </c>
      <c r="H16" s="85" t="s">
        <v>155</v>
      </c>
      <c r="I16" s="86">
        <v>811.56</v>
      </c>
      <c r="M16" s="116"/>
      <c r="O16" s="66"/>
    </row>
    <row r="17" spans="2:17">
      <c r="B17" s="29"/>
      <c r="D17" s="9" t="s">
        <v>83</v>
      </c>
      <c r="E17" s="12">
        <v>8307.5499999999993</v>
      </c>
      <c r="F17" s="12">
        <v>8712.9399999999987</v>
      </c>
      <c r="H17" s="85" t="s">
        <v>156</v>
      </c>
      <c r="I17" s="86">
        <v>0</v>
      </c>
      <c r="M17" s="116"/>
      <c r="O17" s="66"/>
    </row>
    <row r="18" spans="2:17">
      <c r="B18" s="31"/>
      <c r="D18" s="9" t="s">
        <v>98</v>
      </c>
      <c r="E18" s="12">
        <v>9040.6099999999988</v>
      </c>
      <c r="F18" s="12">
        <v>9104.3399999999983</v>
      </c>
      <c r="G18" s="29"/>
      <c r="H18" s="85" t="s">
        <v>849</v>
      </c>
      <c r="I18" s="86">
        <v>0</v>
      </c>
      <c r="O18" s="66"/>
    </row>
    <row r="19" spans="2:17">
      <c r="B19" s="31"/>
      <c r="D19" s="9" t="s">
        <v>139</v>
      </c>
      <c r="E19" s="12">
        <v>10049.369999999999</v>
      </c>
      <c r="F19" s="12">
        <v>7282.5299999999979</v>
      </c>
      <c r="G19" s="29"/>
      <c r="H19" s="85" t="s">
        <v>127</v>
      </c>
      <c r="I19" s="86">
        <v>0.49</v>
      </c>
      <c r="L19" s="128"/>
      <c r="M19" s="116"/>
      <c r="O19" s="66"/>
    </row>
    <row r="20" spans="2:17">
      <c r="D20" s="9" t="s">
        <v>163</v>
      </c>
      <c r="E20" s="12">
        <v>9579.59</v>
      </c>
      <c r="F20" s="12">
        <v>11073.800000000003</v>
      </c>
      <c r="H20" s="85" t="s">
        <v>285</v>
      </c>
      <c r="I20" s="86">
        <v>0</v>
      </c>
      <c r="M20" s="31"/>
      <c r="O20" s="66"/>
    </row>
    <row r="21" spans="2:17">
      <c r="D21" s="101" t="s">
        <v>24</v>
      </c>
      <c r="E21" s="12">
        <v>7904.7900000000009</v>
      </c>
      <c r="F21" s="12">
        <v>800.62</v>
      </c>
      <c r="H21" s="87" t="s">
        <v>158</v>
      </c>
      <c r="I21" s="88">
        <f>SUM(I16:I20)</f>
        <v>812.05</v>
      </c>
      <c r="L21" s="128"/>
      <c r="M21" s="31"/>
      <c r="O21" s="66"/>
    </row>
    <row r="22" spans="2:17">
      <c r="D22" s="101" t="s">
        <v>28</v>
      </c>
      <c r="E22" s="12">
        <v>0</v>
      </c>
      <c r="F22" s="12">
        <v>222.62999999999997</v>
      </c>
      <c r="H22" s="85" t="s">
        <v>93</v>
      </c>
      <c r="I22" s="86"/>
      <c r="L22" s="128"/>
      <c r="M22" s="116"/>
      <c r="O22" s="66"/>
    </row>
    <row r="23" spans="2:17">
      <c r="D23" s="101" t="s">
        <v>30</v>
      </c>
      <c r="E23" s="12">
        <v>0</v>
      </c>
      <c r="F23" s="12">
        <v>34.74</v>
      </c>
      <c r="H23" s="85" t="s">
        <v>157</v>
      </c>
      <c r="I23" s="86"/>
    </row>
    <row r="24" spans="2:17" ht="15" customHeight="1">
      <c r="D24" s="101" t="s">
        <v>33</v>
      </c>
      <c r="E24" s="12">
        <v>0</v>
      </c>
      <c r="F24" s="12">
        <v>1290.69</v>
      </c>
      <c r="H24" s="87" t="s">
        <v>158</v>
      </c>
      <c r="I24" s="88">
        <f>I22+I23</f>
        <v>0</v>
      </c>
      <c r="O24" s="75"/>
    </row>
    <row r="25" spans="2:17">
      <c r="D25" s="101" t="s">
        <v>34</v>
      </c>
      <c r="E25" s="12">
        <v>0</v>
      </c>
      <c r="F25" s="12">
        <v>471.53000000000003</v>
      </c>
      <c r="H25" s="61"/>
      <c r="I25" s="62"/>
      <c r="O25" s="66"/>
    </row>
    <row r="26" spans="2:17">
      <c r="D26" s="101" t="s">
        <v>36</v>
      </c>
      <c r="E26" s="12">
        <v>0</v>
      </c>
      <c r="F26" s="12">
        <v>598.9</v>
      </c>
      <c r="H26" s="89" t="s">
        <v>21</v>
      </c>
      <c r="I26" s="88">
        <f>I21-I24</f>
        <v>812.05</v>
      </c>
      <c r="O26" s="66"/>
    </row>
    <row r="27" spans="2:17">
      <c r="D27" s="101" t="s">
        <v>40</v>
      </c>
      <c r="E27" s="12">
        <v>0</v>
      </c>
      <c r="F27" s="12">
        <v>704</v>
      </c>
      <c r="H27" s="90" t="s">
        <v>159</v>
      </c>
      <c r="I27" s="91">
        <f>I21-I24</f>
        <v>812.05</v>
      </c>
      <c r="O27" s="66"/>
    </row>
    <row r="28" spans="2:17">
      <c r="D28" s="101" t="s">
        <v>92</v>
      </c>
      <c r="E28" s="12">
        <v>0</v>
      </c>
      <c r="F28" s="12">
        <v>385.5</v>
      </c>
      <c r="O28" s="66"/>
      <c r="P28" s="57"/>
      <c r="Q28" s="57"/>
    </row>
    <row r="29" spans="2:17">
      <c r="D29" s="101" t="s">
        <v>127</v>
      </c>
      <c r="E29" s="12">
        <v>1215</v>
      </c>
      <c r="F29" s="12">
        <v>15</v>
      </c>
      <c r="M29" s="67"/>
      <c r="O29" s="66"/>
      <c r="P29" s="57"/>
      <c r="Q29" s="57"/>
    </row>
    <row r="30" spans="2:17">
      <c r="D30" s="101" t="s">
        <v>156</v>
      </c>
      <c r="E30" s="12">
        <v>459.8</v>
      </c>
      <c r="F30" s="12">
        <v>459.77</v>
      </c>
      <c r="M30" s="67"/>
      <c r="O30" s="66"/>
      <c r="P30" s="57"/>
      <c r="Q30" s="57"/>
    </row>
    <row r="31" spans="2:17">
      <c r="D31" s="101" t="s">
        <v>43</v>
      </c>
      <c r="E31" s="12">
        <v>0</v>
      </c>
      <c r="F31" s="12">
        <v>303.02</v>
      </c>
      <c r="M31" s="67"/>
      <c r="O31" s="66"/>
    </row>
    <row r="32" spans="2:17">
      <c r="D32" s="101" t="s">
        <v>87</v>
      </c>
      <c r="E32" s="12">
        <v>0</v>
      </c>
      <c r="F32" s="12">
        <v>75</v>
      </c>
      <c r="M32" s="67"/>
      <c r="O32" s="66"/>
    </row>
    <row r="33" spans="4:15">
      <c r="D33" s="101" t="s">
        <v>358</v>
      </c>
      <c r="E33" s="12">
        <v>0</v>
      </c>
      <c r="F33" s="12">
        <v>219.6</v>
      </c>
      <c r="M33" s="67"/>
      <c r="O33" s="68"/>
    </row>
    <row r="34" spans="4:15">
      <c r="D34" s="101" t="s">
        <v>718</v>
      </c>
      <c r="E34" s="12">
        <v>0</v>
      </c>
      <c r="F34" s="12">
        <v>1382.8</v>
      </c>
      <c r="M34" s="69"/>
      <c r="O34" s="66"/>
    </row>
    <row r="35" spans="4:15">
      <c r="D35" s="101" t="s">
        <v>93</v>
      </c>
      <c r="E35" s="12">
        <v>0</v>
      </c>
      <c r="F35" s="12">
        <v>4000</v>
      </c>
      <c r="G35" s="29"/>
      <c r="M35" s="69"/>
      <c r="O35" s="66"/>
    </row>
    <row r="36" spans="4:15">
      <c r="D36" s="101" t="s">
        <v>1012</v>
      </c>
      <c r="E36" s="12">
        <v>0</v>
      </c>
      <c r="F36" s="12">
        <v>110</v>
      </c>
      <c r="G36" s="29"/>
      <c r="M36" s="69"/>
      <c r="O36" s="66"/>
    </row>
    <row r="37" spans="4:15">
      <c r="D37" s="9" t="s">
        <v>94</v>
      </c>
      <c r="E37" s="12">
        <v>91042.02</v>
      </c>
      <c r="F37" s="12">
        <v>90229.98</v>
      </c>
      <c r="M37" s="69"/>
      <c r="O37" s="66"/>
    </row>
    <row r="38" spans="4:15">
      <c r="D38"/>
      <c r="E38"/>
      <c r="F38"/>
      <c r="M38" s="69"/>
      <c r="O38" s="66"/>
    </row>
    <row r="39" spans="4:15">
      <c r="D39"/>
      <c r="E39"/>
      <c r="F39"/>
      <c r="H39"/>
      <c r="I39"/>
      <c r="J39" s="69"/>
      <c r="K39" s="69"/>
      <c r="L39" s="69"/>
      <c r="M39" s="69"/>
      <c r="O39" s="66"/>
    </row>
    <row r="40" spans="4:15">
      <c r="D40"/>
      <c r="E40"/>
      <c r="F40"/>
      <c r="H40"/>
      <c r="I40"/>
      <c r="J40" s="69"/>
      <c r="K40" s="69"/>
      <c r="L40" s="69"/>
      <c r="M40" s="69"/>
      <c r="O40" s="66"/>
    </row>
    <row r="41" spans="4:15">
      <c r="D41"/>
      <c r="E41"/>
      <c r="F41"/>
      <c r="H41"/>
      <c r="I41"/>
      <c r="J41" s="69"/>
      <c r="K41" s="69"/>
      <c r="L41" s="69"/>
      <c r="M41" s="69"/>
      <c r="N41" s="66"/>
      <c r="O41" s="66"/>
    </row>
    <row r="42" spans="4:15">
      <c r="D42"/>
      <c r="E42"/>
      <c r="F42"/>
      <c r="H42"/>
      <c r="I42"/>
      <c r="J42" s="69"/>
      <c r="K42" s="69"/>
      <c r="L42" s="69"/>
      <c r="M42" s="69"/>
      <c r="N42" s="66"/>
      <c r="O42" s="66"/>
    </row>
    <row r="43" spans="4:15">
      <c r="D43"/>
      <c r="E43"/>
      <c r="F43"/>
      <c r="H43"/>
      <c r="I43"/>
      <c r="J43"/>
      <c r="K43" s="66"/>
      <c r="L43" s="66"/>
      <c r="M43" s="66"/>
      <c r="N43" s="66"/>
      <c r="O43" s="66"/>
    </row>
    <row r="44" spans="4:15">
      <c r="D44"/>
      <c r="E44"/>
      <c r="F44"/>
      <c r="H44" s="66"/>
      <c r="K44" s="66"/>
      <c r="L44" s="66"/>
      <c r="M44" s="66"/>
      <c r="N44" s="66"/>
      <c r="O44" s="66"/>
    </row>
    <row r="45" spans="4:15">
      <c r="D45"/>
      <c r="E45"/>
      <c r="F45"/>
      <c r="H45" s="60"/>
      <c r="K45" s="60"/>
    </row>
    <row r="46" spans="4:15">
      <c r="D46"/>
      <c r="E46"/>
      <c r="F46"/>
      <c r="H46" s="82"/>
      <c r="K46" s="66"/>
    </row>
    <row r="47" spans="4:15">
      <c r="D47"/>
      <c r="E47"/>
      <c r="F47"/>
      <c r="H47" s="82"/>
      <c r="K47" s="66"/>
    </row>
    <row r="48" spans="4:15">
      <c r="D48"/>
      <c r="E48"/>
      <c r="F48"/>
      <c r="H48" s="83"/>
      <c r="K48" s="66"/>
    </row>
    <row r="49" spans="4:12">
      <c r="D49"/>
      <c r="E49"/>
      <c r="F49"/>
      <c r="H49" s="66"/>
      <c r="K49" s="84"/>
    </row>
    <row r="50" spans="4:12">
      <c r="D50"/>
      <c r="E50"/>
      <c r="F50"/>
      <c r="H50" s="82"/>
      <c r="K50" s="66"/>
    </row>
    <row r="51" spans="4:12">
      <c r="D51"/>
      <c r="E51"/>
      <c r="F51"/>
      <c r="H51" s="58"/>
      <c r="K51" s="66"/>
    </row>
    <row r="52" spans="4:12" ht="28.5">
      <c r="F52"/>
      <c r="H52" s="160" t="s">
        <v>140</v>
      </c>
      <c r="I52" s="161"/>
      <c r="J52" s="161"/>
      <c r="K52" s="161"/>
      <c r="L52" s="162"/>
    </row>
    <row r="53" spans="4:12">
      <c r="D53"/>
      <c r="E53"/>
      <c r="F53"/>
      <c r="H53" s="92" t="s">
        <v>2</v>
      </c>
      <c r="I53" s="93" t="s">
        <v>227</v>
      </c>
      <c r="J53" s="56"/>
      <c r="K53" s="66"/>
      <c r="L53" s="80"/>
    </row>
    <row r="54" spans="4:12">
      <c r="D54"/>
      <c r="E54"/>
      <c r="F54"/>
      <c r="H54" s="92" t="s">
        <v>0</v>
      </c>
      <c r="I54" s="93" t="s">
        <v>22</v>
      </c>
      <c r="J54" s="56"/>
      <c r="K54" s="66"/>
      <c r="L54" s="81"/>
    </row>
    <row r="55" spans="4:12">
      <c r="D55"/>
      <c r="E55"/>
      <c r="F55"/>
      <c r="H55" s="92" t="s">
        <v>9</v>
      </c>
      <c r="I55" s="93" t="s">
        <v>19</v>
      </c>
      <c r="J55" s="58"/>
      <c r="K55" s="66"/>
      <c r="L55" s="81"/>
    </row>
    <row r="56" spans="4:12">
      <c r="D56"/>
      <c r="E56"/>
      <c r="F56"/>
      <c r="H56" s="92" t="s">
        <v>3</v>
      </c>
      <c r="I56" s="93" t="s">
        <v>19</v>
      </c>
      <c r="J56" s="58"/>
      <c r="K56" s="66"/>
      <c r="L56" s="81"/>
    </row>
    <row r="57" spans="4:12">
      <c r="D57"/>
      <c r="E57"/>
      <c r="F57"/>
      <c r="H57" s="65"/>
      <c r="I57" s="58"/>
      <c r="J57" s="58"/>
      <c r="K57" s="66"/>
      <c r="L57" s="81"/>
    </row>
    <row r="58" spans="4:12">
      <c r="D58"/>
      <c r="E58"/>
      <c r="F58"/>
      <c r="H58" s="94"/>
      <c r="I58" s="95" t="s">
        <v>23</v>
      </c>
      <c r="J58" s="96"/>
      <c r="K58" s="66"/>
      <c r="L58" s="81"/>
    </row>
    <row r="59" spans="4:12">
      <c r="D59"/>
      <c r="E59"/>
      <c r="F59"/>
      <c r="H59" s="71" t="s">
        <v>16</v>
      </c>
      <c r="I59" s="56" t="s">
        <v>17</v>
      </c>
      <c r="J59" s="97" t="s">
        <v>18</v>
      </c>
      <c r="K59" s="66"/>
      <c r="L59" s="81"/>
    </row>
    <row r="60" spans="4:12">
      <c r="D60"/>
      <c r="E60"/>
      <c r="F60"/>
      <c r="H60" s="72" t="s">
        <v>94</v>
      </c>
      <c r="I60" s="73"/>
      <c r="J60" s="98"/>
      <c r="K60" s="66"/>
      <c r="L60" s="81"/>
    </row>
    <row r="61" spans="4:12">
      <c r="D61"/>
      <c r="E61"/>
      <c r="F61"/>
      <c r="H61"/>
      <c r="I61"/>
      <c r="J61"/>
      <c r="K61" s="66"/>
      <c r="L61" s="70"/>
    </row>
    <row r="62" spans="4:12">
      <c r="D62"/>
      <c r="E62"/>
      <c r="F62"/>
      <c r="H62"/>
      <c r="I62"/>
      <c r="J62"/>
      <c r="K62" s="66"/>
      <c r="L62" s="70"/>
    </row>
    <row r="63" spans="4:12">
      <c r="D63"/>
      <c r="E63"/>
      <c r="F63"/>
      <c r="H63"/>
      <c r="I63"/>
      <c r="J63"/>
      <c r="K63" s="66"/>
      <c r="L63" s="70"/>
    </row>
    <row r="64" spans="4:12">
      <c r="D64"/>
      <c r="E64"/>
      <c r="F64"/>
      <c r="H64"/>
      <c r="I64"/>
      <c r="J64"/>
      <c r="K64" s="66"/>
      <c r="L64" s="70"/>
    </row>
    <row r="65" spans="4:12">
      <c r="D65"/>
      <c r="E65"/>
      <c r="F65"/>
      <c r="H65"/>
      <c r="I65"/>
      <c r="J65"/>
      <c r="K65" s="66"/>
      <c r="L65" s="70"/>
    </row>
    <row r="66" spans="4:12">
      <c r="D66"/>
      <c r="E66"/>
      <c r="F66"/>
      <c r="H66"/>
      <c r="I66"/>
      <c r="J66"/>
      <c r="K66" s="59"/>
      <c r="L66" s="70"/>
    </row>
    <row r="67" spans="4:12">
      <c r="D67"/>
      <c r="E67"/>
      <c r="F67"/>
      <c r="H67"/>
      <c r="I67"/>
      <c r="J67"/>
      <c r="K67" s="66"/>
      <c r="L67" s="70"/>
    </row>
    <row r="68" spans="4:12">
      <c r="D68"/>
      <c r="E68"/>
      <c r="F68"/>
      <c r="H68"/>
      <c r="I68"/>
      <c r="J68"/>
      <c r="K68" s="66"/>
      <c r="L68" s="62"/>
    </row>
    <row r="69" spans="4:12">
      <c r="D69"/>
      <c r="E69"/>
      <c r="F69"/>
      <c r="H69"/>
      <c r="I69"/>
      <c r="J69"/>
      <c r="K69" s="66"/>
      <c r="L69" s="62"/>
    </row>
    <row r="70" spans="4:12" ht="15.75">
      <c r="D70"/>
      <c r="E70"/>
      <c r="F70"/>
      <c r="H70"/>
      <c r="I70"/>
      <c r="J70"/>
      <c r="K70" s="76" t="s">
        <v>21</v>
      </c>
      <c r="L70" s="77">
        <f>GETPIVOTDATA("Soma de CREDITO",$H$58)-GETPIVOTDATA("Soma de DEBITO",$H$58)</f>
        <v>0</v>
      </c>
    </row>
    <row r="71" spans="4:12">
      <c r="D71"/>
      <c r="E71"/>
      <c r="F71"/>
      <c r="H71" s="66"/>
      <c r="I71" s="66"/>
      <c r="J71" s="66"/>
      <c r="K71" s="66"/>
      <c r="L71" s="66"/>
    </row>
    <row r="72" spans="4:12">
      <c r="D72"/>
      <c r="E72"/>
      <c r="F72"/>
      <c r="H72" s="66"/>
      <c r="I72" s="66"/>
      <c r="J72" s="66"/>
      <c r="K72" s="66"/>
      <c r="L72" s="66"/>
    </row>
    <row r="73" spans="4:12">
      <c r="D73"/>
      <c r="E73"/>
      <c r="F73"/>
      <c r="H73"/>
      <c r="I73"/>
      <c r="J73"/>
    </row>
    <row r="74" spans="4:12" ht="28.5">
      <c r="D74"/>
      <c r="E74"/>
      <c r="F74"/>
      <c r="H74" s="163" t="s">
        <v>162</v>
      </c>
      <c r="I74" s="164"/>
      <c r="J74" s="164"/>
      <c r="K74" s="164"/>
      <c r="L74" s="165"/>
    </row>
    <row r="75" spans="4:12">
      <c r="D75"/>
      <c r="E75"/>
      <c r="F75"/>
      <c r="H75" s="92" t="s">
        <v>2</v>
      </c>
      <c r="I75" s="93" t="s">
        <v>227</v>
      </c>
      <c r="J75" s="56"/>
      <c r="K75" s="66"/>
      <c r="L75" s="80"/>
    </row>
    <row r="76" spans="4:12">
      <c r="D76"/>
      <c r="E76"/>
      <c r="F76"/>
      <c r="H76" s="92" t="s">
        <v>0</v>
      </c>
      <c r="I76" s="93" t="s">
        <v>22</v>
      </c>
      <c r="J76" s="56"/>
      <c r="K76" s="66"/>
      <c r="L76" s="81"/>
    </row>
    <row r="77" spans="4:12">
      <c r="D77"/>
      <c r="E77"/>
      <c r="F77"/>
      <c r="H77" s="92" t="s">
        <v>9</v>
      </c>
      <c r="I77" s="93" t="s">
        <v>19</v>
      </c>
      <c r="J77" s="58"/>
      <c r="K77" s="66"/>
      <c r="L77" s="81"/>
    </row>
    <row r="78" spans="4:12">
      <c r="D78"/>
      <c r="E78"/>
      <c r="F78"/>
      <c r="H78" s="92" t="s">
        <v>3</v>
      </c>
      <c r="I78" s="93" t="s">
        <v>19</v>
      </c>
      <c r="J78" s="58"/>
      <c r="K78" s="66"/>
      <c r="L78" s="81"/>
    </row>
    <row r="79" spans="4:12">
      <c r="D79"/>
      <c r="E79"/>
      <c r="F79"/>
      <c r="H79" s="65"/>
      <c r="I79" s="58"/>
      <c r="J79" s="58"/>
      <c r="K79" s="66"/>
      <c r="L79" s="81"/>
    </row>
    <row r="80" spans="4:12">
      <c r="D80"/>
      <c r="E80"/>
      <c r="F80"/>
      <c r="H80" s="94"/>
      <c r="I80" s="95" t="s">
        <v>23</v>
      </c>
      <c r="J80" s="96"/>
      <c r="K80" s="66"/>
      <c r="L80" s="81"/>
    </row>
    <row r="81" spans="4:12">
      <c r="D81"/>
      <c r="E81"/>
      <c r="F81"/>
      <c r="H81" s="71" t="s">
        <v>16</v>
      </c>
      <c r="I81" s="56" t="s">
        <v>17</v>
      </c>
      <c r="J81" s="97" t="s">
        <v>18</v>
      </c>
      <c r="K81" s="66"/>
      <c r="L81" s="81"/>
    </row>
    <row r="82" spans="4:12">
      <c r="D82"/>
      <c r="E82"/>
      <c r="F82"/>
      <c r="H82" s="72" t="s">
        <v>94</v>
      </c>
      <c r="I82" s="73"/>
      <c r="J82" s="98"/>
      <c r="K82" s="66"/>
      <c r="L82" s="81"/>
    </row>
    <row r="83" spans="4:12">
      <c r="D83"/>
      <c r="E83"/>
      <c r="F83"/>
      <c r="H83"/>
      <c r="I83"/>
      <c r="J83"/>
      <c r="K83" s="66"/>
      <c r="L83" s="70"/>
    </row>
    <row r="84" spans="4:12">
      <c r="D84"/>
      <c r="E84"/>
      <c r="F84"/>
      <c r="H84"/>
      <c r="I84"/>
      <c r="J84"/>
      <c r="K84" s="66"/>
      <c r="L84" s="70"/>
    </row>
    <row r="85" spans="4:12">
      <c r="D85"/>
      <c r="E85"/>
      <c r="F85"/>
      <c r="H85"/>
      <c r="I85"/>
      <c r="J85" s="69"/>
      <c r="K85" s="69"/>
      <c r="L85" s="69"/>
    </row>
    <row r="86" spans="4:12">
      <c r="D86"/>
      <c r="E86"/>
      <c r="F86"/>
      <c r="H86"/>
      <c r="I86"/>
      <c r="J86" s="69"/>
      <c r="K86" s="69"/>
      <c r="L86" s="69"/>
    </row>
    <row r="87" spans="4:12">
      <c r="D87"/>
      <c r="E87"/>
      <c r="F87"/>
      <c r="H87"/>
      <c r="I87"/>
      <c r="J87" s="69"/>
      <c r="K87" s="69"/>
      <c r="L87" s="69"/>
    </row>
    <row r="88" spans="4:12">
      <c r="D88"/>
      <c r="E88"/>
      <c r="F88"/>
      <c r="H88"/>
      <c r="I88"/>
      <c r="J88" s="69"/>
      <c r="K88" s="69"/>
      <c r="L88" s="69"/>
    </row>
    <row r="89" spans="4:12">
      <c r="D89"/>
      <c r="E89"/>
      <c r="F89"/>
    </row>
    <row r="90" spans="4:12">
      <c r="D90"/>
      <c r="E90"/>
      <c r="F90"/>
    </row>
    <row r="91" spans="4:12">
      <c r="D91"/>
      <c r="E91"/>
      <c r="F91"/>
    </row>
    <row r="92" spans="4:12">
      <c r="D92"/>
      <c r="E92"/>
      <c r="F92"/>
    </row>
    <row r="93" spans="4:12">
      <c r="D93"/>
      <c r="E93"/>
      <c r="F93"/>
    </row>
    <row r="94" spans="4:12">
      <c r="D94"/>
      <c r="E94"/>
      <c r="F94"/>
    </row>
    <row r="95" spans="4:12">
      <c r="D95"/>
      <c r="E95"/>
      <c r="F95"/>
    </row>
    <row r="96" spans="4:12">
      <c r="D96"/>
      <c r="E96"/>
      <c r="F96"/>
    </row>
    <row r="97" spans="4:6">
      <c r="D97"/>
      <c r="E97"/>
      <c r="F97"/>
    </row>
    <row r="98" spans="4:6">
      <c r="D98"/>
      <c r="E98"/>
      <c r="F98"/>
    </row>
    <row r="99" spans="4:6">
      <c r="D99"/>
      <c r="E99"/>
      <c r="F99"/>
    </row>
    <row r="100" spans="4:6">
      <c r="D100"/>
      <c r="E100"/>
      <c r="F100"/>
    </row>
    <row r="101" spans="4:6">
      <c r="D101"/>
      <c r="E101"/>
      <c r="F101"/>
    </row>
    <row r="102" spans="4:6">
      <c r="D102"/>
      <c r="E102"/>
      <c r="F102"/>
    </row>
    <row r="103" spans="4:6">
      <c r="D103"/>
      <c r="E103"/>
      <c r="F103"/>
    </row>
    <row r="104" spans="4:6">
      <c r="D104"/>
      <c r="E104"/>
      <c r="F104"/>
    </row>
    <row r="105" spans="4:6">
      <c r="D105"/>
      <c r="E105"/>
      <c r="F105"/>
    </row>
    <row r="106" spans="4:6">
      <c r="D106"/>
      <c r="E106"/>
      <c r="F106"/>
    </row>
    <row r="107" spans="4:6">
      <c r="D107"/>
      <c r="E107"/>
      <c r="F107"/>
    </row>
    <row r="108" spans="4:6">
      <c r="D108"/>
      <c r="E108"/>
      <c r="F108"/>
    </row>
    <row r="109" spans="4:6">
      <c r="D109"/>
      <c r="E109"/>
      <c r="F109"/>
    </row>
    <row r="110" spans="4:6">
      <c r="D110"/>
      <c r="E110"/>
      <c r="F110"/>
    </row>
    <row r="111" spans="4:6">
      <c r="D111"/>
      <c r="E111"/>
      <c r="F111"/>
    </row>
    <row r="112" spans="4:6">
      <c r="D112"/>
      <c r="E112"/>
      <c r="F112"/>
    </row>
    <row r="113" spans="4:6">
      <c r="D113"/>
      <c r="E113"/>
      <c r="F113"/>
    </row>
    <row r="114" spans="4:6">
      <c r="D114"/>
      <c r="E114"/>
      <c r="F114"/>
    </row>
    <row r="115" spans="4:6">
      <c r="D115"/>
      <c r="E115"/>
      <c r="F115"/>
    </row>
    <row r="116" spans="4:6">
      <c r="D116"/>
      <c r="E116"/>
      <c r="F116"/>
    </row>
    <row r="117" spans="4:6">
      <c r="D117"/>
      <c r="E117"/>
      <c r="F117"/>
    </row>
    <row r="118" spans="4:6">
      <c r="D118"/>
      <c r="E118"/>
      <c r="F118"/>
    </row>
    <row r="119" spans="4:6">
      <c r="D119"/>
      <c r="E119"/>
      <c r="F119"/>
    </row>
    <row r="120" spans="4:6">
      <c r="D120"/>
      <c r="E120"/>
      <c r="F120"/>
    </row>
    <row r="121" spans="4:6">
      <c r="D121"/>
      <c r="E121"/>
      <c r="F121"/>
    </row>
    <row r="122" spans="4:6">
      <c r="D122"/>
      <c r="E122"/>
      <c r="F122"/>
    </row>
    <row r="123" spans="4:6">
      <c r="D123"/>
      <c r="E123"/>
      <c r="F123"/>
    </row>
    <row r="124" spans="4:6">
      <c r="D124"/>
      <c r="E124"/>
      <c r="F124"/>
    </row>
    <row r="125" spans="4:6">
      <c r="D125"/>
      <c r="E125"/>
      <c r="F125"/>
    </row>
    <row r="126" spans="4:6">
      <c r="D126"/>
      <c r="E126"/>
      <c r="F126"/>
    </row>
    <row r="127" spans="4:6">
      <c r="D127"/>
      <c r="E127"/>
      <c r="F127"/>
    </row>
    <row r="128" spans="4:6">
      <c r="D128"/>
      <c r="E128"/>
      <c r="F128"/>
    </row>
    <row r="129" spans="4:6">
      <c r="D129"/>
      <c r="E129"/>
      <c r="F129"/>
    </row>
    <row r="130" spans="4:6">
      <c r="D130"/>
      <c r="E130"/>
      <c r="F130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</sheetData>
  <sheetProtection formatCells="0" formatColumns="0" formatRows="0" insertColumns="0" insertRows="0" insertHyperlinks="0" deleteColumns="0" deleteRows="0" selectLockedCells="1" sort="0" autoFilter="0" pivotTables="0"/>
  <mergeCells count="4">
    <mergeCell ref="H52:L52"/>
    <mergeCell ref="H74:L74"/>
    <mergeCell ref="A1:B1"/>
    <mergeCell ref="H14:I14"/>
  </mergeCells>
  <pageMargins left="0.511811024" right="0.511811024" top="0.78740157499999996" bottom="0.78740157499999996" header="0.31496062000000002" footer="0.31496062000000002"/>
  <pageSetup paperSize="9" orientation="portrait" r:id="rId4"/>
  <ignoredErrors>
    <ignoredError sqref="B10:B11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cols>
    <col min="1" max="1" width="13.7109375" customWidth="1"/>
  </cols>
  <sheetData>
    <row r="1" spans="1:2">
      <c r="A1" s="21" t="s">
        <v>0</v>
      </c>
      <c r="B1" t="s">
        <v>22</v>
      </c>
    </row>
    <row r="2" spans="1:2">
      <c r="A2" s="21" t="s">
        <v>2</v>
      </c>
      <c r="B2" t="s">
        <v>22</v>
      </c>
    </row>
    <row r="3" spans="1:2">
      <c r="A3" s="21" t="s">
        <v>3</v>
      </c>
      <c r="B3" t="s">
        <v>22</v>
      </c>
    </row>
    <row r="4" spans="1:2">
      <c r="A4" s="21" t="s">
        <v>9</v>
      </c>
      <c r="B4" t="s">
        <v>22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sqref="A1:XFD1048576"/>
    </sheetView>
  </sheetViews>
  <sheetFormatPr defaultRowHeight="15"/>
  <cols>
    <col min="1" max="1" width="6.5703125" customWidth="1"/>
    <col min="2" max="2" width="11.42578125" customWidth="1"/>
    <col min="4" max="4" width="17" customWidth="1"/>
    <col min="7" max="7" width="19.42578125" customWidth="1"/>
    <col min="8" max="8" width="40" customWidth="1"/>
    <col min="9" max="9" width="20" customWidth="1"/>
    <col min="10" max="10" width="14.42578125" customWidth="1"/>
    <col min="11" max="11" width="33.5703125" customWidth="1"/>
  </cols>
  <sheetData>
    <row r="1" spans="1:1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8" t="s">
        <v>4</v>
      </c>
      <c r="F1" s="18" t="s">
        <v>5</v>
      </c>
      <c r="G1" s="2" t="s">
        <v>8</v>
      </c>
      <c r="H1" s="2" t="s">
        <v>7</v>
      </c>
      <c r="I1" s="2" t="s">
        <v>6</v>
      </c>
      <c r="J1" s="3" t="s">
        <v>9</v>
      </c>
      <c r="K1" s="4" t="s">
        <v>10</v>
      </c>
    </row>
    <row r="2" spans="1:11">
      <c r="A2" s="5">
        <v>20</v>
      </c>
      <c r="B2" s="5" t="s">
        <v>163</v>
      </c>
      <c r="C2" s="5">
        <v>2018</v>
      </c>
      <c r="D2" s="5" t="s">
        <v>11</v>
      </c>
      <c r="E2" s="19">
        <v>0</v>
      </c>
      <c r="F2" s="19">
        <v>2254.4</v>
      </c>
      <c r="G2" s="5" t="s">
        <v>24</v>
      </c>
      <c r="H2" s="5" t="s">
        <v>25</v>
      </c>
      <c r="I2" s="5" t="s">
        <v>26</v>
      </c>
      <c r="J2" s="5" t="s">
        <v>14</v>
      </c>
      <c r="K2" s="5" t="s">
        <v>1007</v>
      </c>
    </row>
    <row r="3" spans="1:11">
      <c r="A3" s="5">
        <v>21</v>
      </c>
      <c r="B3" s="5" t="s">
        <v>163</v>
      </c>
      <c r="C3" s="5">
        <v>2018</v>
      </c>
      <c r="D3" s="5" t="s">
        <v>12</v>
      </c>
      <c r="E3" s="19">
        <v>21.44</v>
      </c>
      <c r="F3" s="19">
        <v>0</v>
      </c>
      <c r="G3" s="5" t="s">
        <v>33</v>
      </c>
      <c r="H3" s="5" t="s">
        <v>1008</v>
      </c>
      <c r="I3" s="5" t="s">
        <v>27</v>
      </c>
      <c r="J3" s="5" t="s">
        <v>15</v>
      </c>
      <c r="K3" s="5" t="s">
        <v>1009</v>
      </c>
    </row>
    <row r="4" spans="1:11">
      <c r="A4" s="5">
        <v>21</v>
      </c>
      <c r="B4" s="5" t="s">
        <v>163</v>
      </c>
      <c r="C4" s="5">
        <v>2018</v>
      </c>
      <c r="D4" s="5" t="s">
        <v>12</v>
      </c>
      <c r="E4" s="19">
        <v>32</v>
      </c>
      <c r="F4" s="19">
        <v>0</v>
      </c>
      <c r="G4" s="5" t="s">
        <v>40</v>
      </c>
      <c r="H4" s="5" t="s">
        <v>1010</v>
      </c>
      <c r="I4" s="5" t="s">
        <v>27</v>
      </c>
      <c r="J4" s="5" t="s">
        <v>15</v>
      </c>
      <c r="K4" s="5" t="s">
        <v>1011</v>
      </c>
    </row>
    <row r="5" spans="1:11">
      <c r="A5" s="5">
        <v>21</v>
      </c>
      <c r="B5" s="5" t="s">
        <v>163</v>
      </c>
      <c r="C5" s="5">
        <v>2018</v>
      </c>
      <c r="D5" s="5" t="s">
        <v>12</v>
      </c>
      <c r="E5" s="19">
        <v>15</v>
      </c>
      <c r="F5" s="19">
        <v>0</v>
      </c>
      <c r="G5" s="5" t="s">
        <v>43</v>
      </c>
      <c r="H5" s="5" t="s">
        <v>1015</v>
      </c>
      <c r="I5" s="5" t="s">
        <v>27</v>
      </c>
      <c r="J5" s="5" t="s">
        <v>15</v>
      </c>
      <c r="K5" s="5" t="s">
        <v>1014</v>
      </c>
    </row>
    <row r="6" spans="1:11">
      <c r="A6" s="5">
        <v>21</v>
      </c>
      <c r="B6" s="5" t="s">
        <v>163</v>
      </c>
      <c r="C6" s="5">
        <v>2018</v>
      </c>
      <c r="D6" s="5" t="s">
        <v>12</v>
      </c>
      <c r="E6" s="19">
        <v>65.099999999999994</v>
      </c>
      <c r="F6" s="19">
        <v>0</v>
      </c>
      <c r="G6" s="5" t="s">
        <v>1012</v>
      </c>
      <c r="H6" s="5" t="s">
        <v>248</v>
      </c>
      <c r="I6" s="5" t="s">
        <v>27</v>
      </c>
      <c r="J6" s="5" t="s">
        <v>15</v>
      </c>
      <c r="K6" s="5" t="s">
        <v>1013</v>
      </c>
    </row>
    <row r="7" spans="1:11">
      <c r="A7" s="5">
        <v>21</v>
      </c>
      <c r="B7" s="5" t="s">
        <v>163</v>
      </c>
      <c r="C7" s="5">
        <v>2018</v>
      </c>
      <c r="D7" s="5" t="s">
        <v>12</v>
      </c>
      <c r="E7" s="19">
        <v>20.7</v>
      </c>
      <c r="F7" s="19">
        <v>0</v>
      </c>
      <c r="G7" s="5" t="s">
        <v>34</v>
      </c>
      <c r="H7" s="5" t="s">
        <v>568</v>
      </c>
      <c r="I7" s="5" t="s">
        <v>27</v>
      </c>
      <c r="J7" s="5" t="s">
        <v>15</v>
      </c>
      <c r="K7" s="5" t="s">
        <v>493</v>
      </c>
    </row>
    <row r="8" spans="1:11">
      <c r="A8" s="5">
        <v>22</v>
      </c>
      <c r="B8" s="5" t="s">
        <v>163</v>
      </c>
      <c r="C8" s="5">
        <v>2018</v>
      </c>
      <c r="D8" s="5" t="s">
        <v>12</v>
      </c>
      <c r="E8" s="19">
        <v>9</v>
      </c>
      <c r="F8" s="19">
        <v>0</v>
      </c>
      <c r="G8" s="5" t="s">
        <v>34</v>
      </c>
      <c r="H8" s="5" t="s">
        <v>1016</v>
      </c>
      <c r="I8" s="5" t="s">
        <v>27</v>
      </c>
      <c r="J8" s="5" t="s">
        <v>15</v>
      </c>
      <c r="K8" s="5" t="s">
        <v>477</v>
      </c>
    </row>
    <row r="9" spans="1:11">
      <c r="A9" s="5">
        <v>24</v>
      </c>
      <c r="B9" s="5" t="s">
        <v>163</v>
      </c>
      <c r="C9" s="5">
        <v>2018</v>
      </c>
      <c r="D9" s="5" t="s">
        <v>12</v>
      </c>
      <c r="E9" s="19">
        <v>4.4000000000000004</v>
      </c>
      <c r="F9" s="19">
        <v>0</v>
      </c>
      <c r="G9" s="5" t="s">
        <v>43</v>
      </c>
      <c r="H9" s="5" t="s">
        <v>1017</v>
      </c>
      <c r="I9" s="5" t="s">
        <v>27</v>
      </c>
      <c r="J9" s="5" t="s">
        <v>15</v>
      </c>
      <c r="K9" s="5" t="s">
        <v>692</v>
      </c>
    </row>
    <row r="10" spans="1:11">
      <c r="A10" s="5">
        <v>24</v>
      </c>
      <c r="B10" s="5" t="s">
        <v>163</v>
      </c>
      <c r="C10" s="5">
        <v>2018</v>
      </c>
      <c r="D10" s="5" t="s">
        <v>12</v>
      </c>
      <c r="E10" s="19">
        <v>26.5</v>
      </c>
      <c r="F10" s="19">
        <v>0</v>
      </c>
      <c r="G10" s="5" t="s">
        <v>34</v>
      </c>
      <c r="H10" s="5" t="s">
        <v>1018</v>
      </c>
      <c r="I10" s="5" t="s">
        <v>27</v>
      </c>
      <c r="J10" s="5" t="s">
        <v>15</v>
      </c>
      <c r="K10" s="5" t="s">
        <v>1019</v>
      </c>
    </row>
    <row r="11" spans="1:11">
      <c r="A11" s="5">
        <v>22</v>
      </c>
      <c r="B11" s="5" t="s">
        <v>163</v>
      </c>
      <c r="C11" s="5">
        <v>2018</v>
      </c>
      <c r="D11" s="5" t="s">
        <v>11</v>
      </c>
      <c r="E11" s="19">
        <v>6.79</v>
      </c>
      <c r="F11" s="19">
        <v>0</v>
      </c>
      <c r="G11" s="5" t="s">
        <v>28</v>
      </c>
      <c r="H11" s="5" t="s">
        <v>403</v>
      </c>
      <c r="I11" s="5" t="s">
        <v>27</v>
      </c>
      <c r="J11" s="5" t="s">
        <v>15</v>
      </c>
      <c r="K11" s="5" t="s">
        <v>97</v>
      </c>
    </row>
    <row r="12" spans="1:11">
      <c r="A12" s="5">
        <v>24</v>
      </c>
      <c r="B12" s="5" t="s">
        <v>163</v>
      </c>
      <c r="C12" s="5">
        <v>2018</v>
      </c>
      <c r="D12" s="5" t="s">
        <v>11</v>
      </c>
      <c r="E12" s="19">
        <v>2.65</v>
      </c>
      <c r="F12" s="19">
        <v>0</v>
      </c>
      <c r="G12" s="5" t="s">
        <v>28</v>
      </c>
      <c r="H12" s="5" t="s">
        <v>403</v>
      </c>
      <c r="I12" s="5" t="s">
        <v>27</v>
      </c>
      <c r="J12" s="5" t="s">
        <v>15</v>
      </c>
      <c r="K12" s="5" t="s">
        <v>31</v>
      </c>
    </row>
    <row r="13" spans="1:11">
      <c r="A13" s="5">
        <v>22</v>
      </c>
      <c r="B13" s="5" t="s">
        <v>163</v>
      </c>
      <c r="C13" s="5">
        <v>2018</v>
      </c>
      <c r="D13" s="5" t="s">
        <v>12</v>
      </c>
      <c r="E13" s="19">
        <v>44.9</v>
      </c>
      <c r="F13" s="19">
        <v>0</v>
      </c>
      <c r="G13" s="5" t="s">
        <v>1012</v>
      </c>
      <c r="H13" s="5" t="s">
        <v>1020</v>
      </c>
      <c r="I13" s="5" t="s">
        <v>27</v>
      </c>
      <c r="J13" s="5" t="s">
        <v>15</v>
      </c>
      <c r="K13" s="5" t="s">
        <v>1021</v>
      </c>
    </row>
    <row r="14" spans="1:11">
      <c r="A14" s="5">
        <v>24</v>
      </c>
      <c r="B14" s="5" t="s">
        <v>163</v>
      </c>
      <c r="C14" s="5">
        <v>2018</v>
      </c>
      <c r="D14" s="5" t="s">
        <v>12</v>
      </c>
      <c r="E14" s="19">
        <v>1.99</v>
      </c>
      <c r="F14" s="19">
        <v>0</v>
      </c>
      <c r="G14" s="5" t="s">
        <v>30</v>
      </c>
      <c r="H14" s="5" t="s">
        <v>1022</v>
      </c>
      <c r="I14" s="5" t="s">
        <v>27</v>
      </c>
      <c r="J14" s="5" t="s">
        <v>15</v>
      </c>
      <c r="K14" s="5" t="s">
        <v>88</v>
      </c>
    </row>
    <row r="15" spans="1:11">
      <c r="A15" s="5">
        <v>23</v>
      </c>
      <c r="B15" s="5" t="s">
        <v>163</v>
      </c>
      <c r="C15" s="5">
        <v>2018</v>
      </c>
      <c r="D15" s="5" t="s">
        <v>12</v>
      </c>
      <c r="E15" s="19">
        <v>6</v>
      </c>
      <c r="F15" s="19">
        <v>0</v>
      </c>
      <c r="G15" s="5" t="s">
        <v>34</v>
      </c>
      <c r="H15" s="5" t="s">
        <v>1023</v>
      </c>
      <c r="I15" s="5" t="s">
        <v>27</v>
      </c>
      <c r="J15" s="5" t="s">
        <v>15</v>
      </c>
      <c r="K15" s="5" t="s">
        <v>1024</v>
      </c>
    </row>
    <row r="16" spans="1:11">
      <c r="A16" s="5">
        <v>24</v>
      </c>
      <c r="B16" s="5" t="s">
        <v>163</v>
      </c>
      <c r="C16" s="5">
        <v>2018</v>
      </c>
      <c r="D16" s="5" t="s">
        <v>12</v>
      </c>
      <c r="E16" s="19">
        <v>59.9</v>
      </c>
      <c r="F16" s="19">
        <v>0</v>
      </c>
      <c r="G16" s="5" t="s">
        <v>33</v>
      </c>
      <c r="H16" s="5" t="s">
        <v>1025</v>
      </c>
      <c r="I16" s="5" t="s">
        <v>27</v>
      </c>
      <c r="J16" s="5" t="s">
        <v>15</v>
      </c>
      <c r="K16" s="5" t="s">
        <v>1026</v>
      </c>
    </row>
    <row r="17" spans="1:11">
      <c r="A17" s="5">
        <v>25</v>
      </c>
      <c r="B17" s="5" t="s">
        <v>163</v>
      </c>
      <c r="C17" s="5">
        <v>2018</v>
      </c>
      <c r="D17" s="5" t="s">
        <v>11</v>
      </c>
      <c r="E17" s="19">
        <v>19.489999999999998</v>
      </c>
      <c r="F17" s="19">
        <v>0</v>
      </c>
      <c r="G17" s="5" t="s">
        <v>28</v>
      </c>
      <c r="H17" s="5" t="s">
        <v>403</v>
      </c>
      <c r="I17" s="5" t="s">
        <v>27</v>
      </c>
      <c r="J17" s="5" t="s">
        <v>15</v>
      </c>
      <c r="K17" s="5" t="s">
        <v>90</v>
      </c>
    </row>
    <row r="18" spans="1:11">
      <c r="A18" s="5">
        <v>25</v>
      </c>
      <c r="B18" s="5" t="s">
        <v>163</v>
      </c>
      <c r="C18" s="5">
        <v>2018</v>
      </c>
      <c r="D18" s="5" t="s">
        <v>11</v>
      </c>
      <c r="E18" s="19">
        <v>20</v>
      </c>
      <c r="F18" s="19">
        <v>0</v>
      </c>
      <c r="G18" s="5" t="s">
        <v>36</v>
      </c>
      <c r="H18" s="5" t="s">
        <v>454</v>
      </c>
      <c r="I18" s="5" t="s">
        <v>27</v>
      </c>
      <c r="J18" s="5" t="s">
        <v>15</v>
      </c>
      <c r="K18" s="5" t="s">
        <v>1027</v>
      </c>
    </row>
    <row r="19" spans="1:11">
      <c r="A19" s="5">
        <v>26</v>
      </c>
      <c r="B19" s="5" t="s">
        <v>163</v>
      </c>
      <c r="C19" s="5">
        <v>2018</v>
      </c>
      <c r="D19" s="5" t="s">
        <v>11</v>
      </c>
      <c r="E19" s="19">
        <v>1000</v>
      </c>
      <c r="F19" s="19">
        <v>0</v>
      </c>
      <c r="G19" s="5" t="s">
        <v>93</v>
      </c>
      <c r="H19" s="5" t="s">
        <v>947</v>
      </c>
      <c r="I19" s="5" t="s">
        <v>95</v>
      </c>
      <c r="J19" s="5" t="s">
        <v>15</v>
      </c>
      <c r="K19" s="5" t="s">
        <v>944</v>
      </c>
    </row>
    <row r="20" spans="1:11">
      <c r="A20" s="5">
        <v>26</v>
      </c>
      <c r="B20" s="5" t="s">
        <v>163</v>
      </c>
      <c r="C20" s="5">
        <v>2018</v>
      </c>
      <c r="D20" s="5" t="s">
        <v>12</v>
      </c>
      <c r="E20" s="19">
        <v>14.5</v>
      </c>
      <c r="F20" s="19">
        <v>0</v>
      </c>
      <c r="G20" s="5" t="s">
        <v>34</v>
      </c>
      <c r="H20" s="5" t="s">
        <v>494</v>
      </c>
      <c r="I20" s="5" t="s">
        <v>27</v>
      </c>
      <c r="J20" s="5" t="s">
        <v>15</v>
      </c>
      <c r="K20" s="5" t="s">
        <v>402</v>
      </c>
    </row>
    <row r="21" spans="1:11">
      <c r="A21" s="5">
        <v>27</v>
      </c>
      <c r="B21" s="5" t="s">
        <v>163</v>
      </c>
      <c r="C21" s="5">
        <v>2018</v>
      </c>
      <c r="D21" s="5" t="s">
        <v>12</v>
      </c>
      <c r="E21" s="19">
        <v>10</v>
      </c>
      <c r="F21" s="19">
        <v>0</v>
      </c>
      <c r="G21" s="5" t="s">
        <v>33</v>
      </c>
      <c r="H21" s="5" t="s">
        <v>578</v>
      </c>
      <c r="I21" s="5" t="s">
        <v>27</v>
      </c>
      <c r="J21" s="5" t="s">
        <v>15</v>
      </c>
      <c r="K21" s="5" t="s">
        <v>247</v>
      </c>
    </row>
    <row r="22" spans="1:11">
      <c r="A22" s="5"/>
      <c r="B22" s="5" t="s">
        <v>163</v>
      </c>
      <c r="C22" s="5">
        <v>2018</v>
      </c>
      <c r="D22" s="5"/>
      <c r="E22" s="19"/>
      <c r="F22" s="19"/>
      <c r="G22" s="5"/>
      <c r="H22" s="5"/>
      <c r="I22" s="5"/>
      <c r="J22" s="5"/>
      <c r="K22" s="5"/>
    </row>
    <row r="23" spans="1:11">
      <c r="A23" s="5"/>
      <c r="B23" s="5" t="s">
        <v>163</v>
      </c>
      <c r="C23" s="5">
        <v>2018</v>
      </c>
      <c r="D23" s="5"/>
      <c r="E23" s="19"/>
      <c r="F23" s="19"/>
      <c r="G23" s="5"/>
      <c r="H23" s="5"/>
      <c r="I23" s="5"/>
      <c r="J23" s="5"/>
      <c r="K23" s="5"/>
    </row>
    <row r="24" spans="1:11">
      <c r="A24" s="5"/>
      <c r="B24" s="5" t="s">
        <v>163</v>
      </c>
      <c r="C24" s="5">
        <v>2018</v>
      </c>
      <c r="D24" s="5"/>
      <c r="E24" s="19"/>
      <c r="F24" s="19"/>
      <c r="G24" s="5"/>
      <c r="H24" s="5"/>
      <c r="I24" s="5"/>
      <c r="J24" s="5"/>
      <c r="K24" s="5"/>
    </row>
    <row r="25" spans="1:11">
      <c r="A25" s="5"/>
      <c r="B25" s="5" t="s">
        <v>163</v>
      </c>
      <c r="C25" s="5">
        <v>2018</v>
      </c>
      <c r="D25" s="5"/>
      <c r="E25" s="19"/>
      <c r="F25" s="19"/>
      <c r="G25" s="5"/>
      <c r="H25" s="5"/>
      <c r="I25" s="5"/>
      <c r="J25" s="5"/>
      <c r="K25" s="5"/>
    </row>
  </sheetData>
  <autoFilter ref="A1:K23"/>
  <conditionalFormatting sqref="A2:K25">
    <cfRule type="expression" dxfId="14" priority="2">
      <formula>$J2="FALTA"</formula>
    </cfRule>
    <cfRule type="expression" dxfId="13" priority="3">
      <formula>$J2="RECEBIDO"</formula>
    </cfRule>
    <cfRule type="expression" dxfId="12" priority="4">
      <formula>$J2=""</formula>
    </cfRule>
    <cfRule type="expression" dxfId="11" priority="5">
      <formula>$J2="PAGA"</formula>
    </cfRule>
  </conditionalFormatting>
  <conditionalFormatting sqref="A2:K25">
    <cfRule type="expression" dxfId="10" priority="1">
      <formula>$J2="AGENDADA"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 filterMode="1"/>
  <dimension ref="A1:L2186"/>
  <sheetViews>
    <sheetView zoomScale="80" zoomScaleNormal="80" workbookViewId="0">
      <pane ySplit="1" topLeftCell="A1933" activePane="bottomLeft" state="frozen"/>
      <selection pane="bottomLeft" activeCell="A1946" sqref="A1946"/>
    </sheetView>
  </sheetViews>
  <sheetFormatPr defaultRowHeight="15"/>
  <cols>
    <col min="1" max="1" width="12.140625" bestFit="1" customWidth="1"/>
    <col min="2" max="2" width="11.28515625" bestFit="1" customWidth="1"/>
    <col min="3" max="3" width="14.28515625" bestFit="1" customWidth="1"/>
    <col min="4" max="4" width="19.5703125" customWidth="1"/>
    <col min="5" max="5" width="15" style="20" bestFit="1" customWidth="1"/>
    <col min="6" max="6" width="15.5703125" style="20" bestFit="1" customWidth="1"/>
    <col min="7" max="7" width="21" bestFit="1" customWidth="1"/>
    <col min="8" max="8" width="32" bestFit="1" customWidth="1"/>
    <col min="9" max="9" width="27.28515625" customWidth="1"/>
    <col min="10" max="10" width="13.85546875" bestFit="1" customWidth="1"/>
    <col min="11" max="11" width="51.85546875" customWidth="1"/>
    <col min="12" max="12" width="40.7109375" style="16" customWidth="1"/>
    <col min="13" max="16384" width="9.140625" style="16"/>
  </cols>
  <sheetData>
    <row r="1" spans="1:12" ht="30">
      <c r="A1" s="1" t="s">
        <v>0</v>
      </c>
      <c r="B1" s="1" t="s">
        <v>1</v>
      </c>
      <c r="C1" s="1" t="s">
        <v>2</v>
      </c>
      <c r="D1" s="1" t="s">
        <v>3</v>
      </c>
      <c r="E1" s="18" t="s">
        <v>4</v>
      </c>
      <c r="F1" s="18" t="s">
        <v>5</v>
      </c>
      <c r="G1" s="2" t="s">
        <v>8</v>
      </c>
      <c r="H1" s="2" t="s">
        <v>7</v>
      </c>
      <c r="I1" s="2" t="s">
        <v>6</v>
      </c>
      <c r="J1" s="3" t="s">
        <v>9</v>
      </c>
      <c r="K1" s="4" t="s">
        <v>10</v>
      </c>
      <c r="L1" s="2" t="s">
        <v>82</v>
      </c>
    </row>
    <row r="2" spans="1:12" s="17" customFormat="1" ht="15" hidden="1" customHeight="1">
      <c r="A2" s="5">
        <v>2</v>
      </c>
      <c r="B2" s="5" t="s">
        <v>177</v>
      </c>
      <c r="C2" s="5">
        <v>2018</v>
      </c>
      <c r="D2" s="5" t="s">
        <v>12</v>
      </c>
      <c r="E2" s="19">
        <v>3</v>
      </c>
      <c r="F2" s="19">
        <v>0</v>
      </c>
      <c r="G2" s="5" t="s">
        <v>30</v>
      </c>
      <c r="H2" s="5" t="s">
        <v>167</v>
      </c>
      <c r="I2" s="5" t="s">
        <v>27</v>
      </c>
      <c r="J2" s="5" t="s">
        <v>15</v>
      </c>
      <c r="K2" s="5" t="s">
        <v>88</v>
      </c>
    </row>
    <row r="3" spans="1:12" ht="15" hidden="1" customHeight="1">
      <c r="A3" s="5">
        <v>1</v>
      </c>
      <c r="B3" s="5" t="s">
        <v>177</v>
      </c>
      <c r="C3" s="5">
        <v>2018</v>
      </c>
      <c r="D3" s="5" t="s">
        <v>11</v>
      </c>
      <c r="E3" s="19">
        <v>0</v>
      </c>
      <c r="F3" s="19">
        <v>372.21</v>
      </c>
      <c r="G3" s="5" t="s">
        <v>156</v>
      </c>
      <c r="H3" s="5" t="s">
        <v>25</v>
      </c>
      <c r="I3" s="5" t="s">
        <v>156</v>
      </c>
      <c r="J3" s="5" t="s">
        <v>14</v>
      </c>
      <c r="K3" s="5" t="s">
        <v>226</v>
      </c>
    </row>
    <row r="4" spans="1:12" ht="15" hidden="1" customHeight="1">
      <c r="A4" s="5">
        <v>2</v>
      </c>
      <c r="B4" s="5" t="s">
        <v>177</v>
      </c>
      <c r="C4" s="5">
        <v>2018</v>
      </c>
      <c r="D4" s="5" t="s">
        <v>12</v>
      </c>
      <c r="E4" s="19">
        <v>5.5</v>
      </c>
      <c r="F4" s="19">
        <v>0</v>
      </c>
      <c r="G4" s="5" t="s">
        <v>30</v>
      </c>
      <c r="H4" s="5" t="s">
        <v>167</v>
      </c>
      <c r="I4" s="5" t="s">
        <v>27</v>
      </c>
      <c r="J4" s="5" t="s">
        <v>15</v>
      </c>
      <c r="K4" s="5" t="s">
        <v>88</v>
      </c>
    </row>
    <row r="5" spans="1:12" ht="15" hidden="1" customHeight="1">
      <c r="A5" s="5">
        <v>1</v>
      </c>
      <c r="B5" s="5" t="s">
        <v>177</v>
      </c>
      <c r="C5" s="5">
        <v>2018</v>
      </c>
      <c r="D5" s="5" t="s">
        <v>12</v>
      </c>
      <c r="E5" s="19">
        <v>18</v>
      </c>
      <c r="F5" s="19">
        <v>0</v>
      </c>
      <c r="G5" s="5" t="s">
        <v>30</v>
      </c>
      <c r="H5" s="5" t="s">
        <v>167</v>
      </c>
      <c r="I5" s="5" t="s">
        <v>27</v>
      </c>
      <c r="J5" s="5" t="s">
        <v>15</v>
      </c>
      <c r="K5" s="5" t="s">
        <v>88</v>
      </c>
    </row>
    <row r="6" spans="1:12" ht="15" hidden="1" customHeight="1">
      <c r="A6" s="5">
        <v>1</v>
      </c>
      <c r="B6" s="5" t="s">
        <v>177</v>
      </c>
      <c r="C6" s="5">
        <v>2018</v>
      </c>
      <c r="D6" s="5" t="s">
        <v>12</v>
      </c>
      <c r="E6" s="19">
        <v>6</v>
      </c>
      <c r="F6" s="19">
        <v>0</v>
      </c>
      <c r="G6" s="5" t="s">
        <v>28</v>
      </c>
      <c r="H6" s="5" t="s">
        <v>171</v>
      </c>
      <c r="I6" s="5" t="s">
        <v>27</v>
      </c>
      <c r="J6" s="5" t="s">
        <v>15</v>
      </c>
      <c r="K6" s="5" t="s">
        <v>176</v>
      </c>
    </row>
    <row r="7" spans="1:12" ht="15" hidden="1" customHeight="1">
      <c r="A7" s="5"/>
      <c r="B7" s="5"/>
      <c r="C7" s="5"/>
      <c r="D7" s="5"/>
      <c r="E7" s="19"/>
      <c r="F7" s="19"/>
      <c r="G7" s="5"/>
      <c r="H7" s="5"/>
      <c r="I7" s="5"/>
      <c r="J7" s="5"/>
      <c r="K7" s="5"/>
    </row>
    <row r="8" spans="1:12" ht="15" hidden="1" customHeight="1">
      <c r="A8" s="5"/>
      <c r="B8" s="5"/>
      <c r="C8" s="5"/>
      <c r="D8" s="5"/>
      <c r="E8" s="19"/>
      <c r="F8" s="19"/>
      <c r="G8" s="5"/>
      <c r="H8" s="5"/>
      <c r="I8" s="5"/>
      <c r="J8" s="5"/>
      <c r="K8" s="5"/>
    </row>
    <row r="9" spans="1:12" ht="15" hidden="1" customHeight="1">
      <c r="A9" s="5">
        <v>1</v>
      </c>
      <c r="B9" s="5" t="s">
        <v>177</v>
      </c>
      <c r="C9" s="5">
        <v>2018</v>
      </c>
      <c r="D9" s="5" t="s">
        <v>11</v>
      </c>
      <c r="E9" s="19">
        <v>27.19</v>
      </c>
      <c r="F9" s="19">
        <v>0</v>
      </c>
      <c r="G9" s="5" t="s">
        <v>28</v>
      </c>
      <c r="H9" s="5" t="s">
        <v>160</v>
      </c>
      <c r="I9" s="5" t="s">
        <v>156</v>
      </c>
      <c r="J9" s="5" t="s">
        <v>15</v>
      </c>
      <c r="K9" s="5" t="s">
        <v>31</v>
      </c>
    </row>
    <row r="10" spans="1:12" ht="15" hidden="1" customHeight="1">
      <c r="A10" s="5">
        <v>1</v>
      </c>
      <c r="B10" s="5" t="s">
        <v>177</v>
      </c>
      <c r="C10" s="5">
        <v>2018</v>
      </c>
      <c r="D10" s="5" t="s">
        <v>11</v>
      </c>
      <c r="E10" s="19">
        <v>21.29</v>
      </c>
      <c r="F10" s="19">
        <v>0</v>
      </c>
      <c r="G10" s="5" t="s">
        <v>28</v>
      </c>
      <c r="H10" s="5" t="s">
        <v>168</v>
      </c>
      <c r="I10" s="5" t="s">
        <v>156</v>
      </c>
      <c r="J10" s="5" t="s">
        <v>15</v>
      </c>
      <c r="K10" s="5" t="s">
        <v>31</v>
      </c>
    </row>
    <row r="11" spans="1:12" ht="15" hidden="1" customHeight="1">
      <c r="A11" s="5">
        <v>2</v>
      </c>
      <c r="B11" s="5" t="s">
        <v>177</v>
      </c>
      <c r="C11" s="5">
        <v>2018</v>
      </c>
      <c r="D11" s="5" t="s">
        <v>11</v>
      </c>
      <c r="E11" s="19">
        <v>19.920000000000002</v>
      </c>
      <c r="F11" s="19">
        <v>0</v>
      </c>
      <c r="G11" s="5" t="s">
        <v>28</v>
      </c>
      <c r="H11" s="5" t="s">
        <v>168</v>
      </c>
      <c r="I11" s="5" t="s">
        <v>156</v>
      </c>
      <c r="J11" s="5" t="s">
        <v>15</v>
      </c>
      <c r="K11" s="5" t="s">
        <v>31</v>
      </c>
    </row>
    <row r="12" spans="1:12" ht="15" hidden="1" customHeight="1">
      <c r="A12" s="5">
        <v>2</v>
      </c>
      <c r="B12" s="5" t="s">
        <v>177</v>
      </c>
      <c r="C12" s="5">
        <v>2018</v>
      </c>
      <c r="D12" s="5" t="s">
        <v>11</v>
      </c>
      <c r="E12" s="19">
        <v>180.34</v>
      </c>
      <c r="F12" s="19">
        <v>0</v>
      </c>
      <c r="G12" s="5" t="s">
        <v>28</v>
      </c>
      <c r="H12" s="5" t="s">
        <v>168</v>
      </c>
      <c r="I12" s="5" t="s">
        <v>156</v>
      </c>
      <c r="J12" s="5" t="s">
        <v>15</v>
      </c>
      <c r="K12" s="5" t="s">
        <v>31</v>
      </c>
    </row>
    <row r="13" spans="1:12" ht="15" hidden="1" customHeight="1">
      <c r="A13" s="5">
        <v>2</v>
      </c>
      <c r="B13" s="5" t="s">
        <v>177</v>
      </c>
      <c r="C13" s="5">
        <v>2018</v>
      </c>
      <c r="D13" s="5" t="s">
        <v>11</v>
      </c>
      <c r="E13" s="19">
        <v>3.69</v>
      </c>
      <c r="F13" s="19">
        <v>0</v>
      </c>
      <c r="G13" s="5" t="s">
        <v>28</v>
      </c>
      <c r="H13" s="5" t="s">
        <v>161</v>
      </c>
      <c r="I13" s="5" t="s">
        <v>156</v>
      </c>
      <c r="J13" s="5" t="s">
        <v>15</v>
      </c>
      <c r="K13" s="5" t="s">
        <v>31</v>
      </c>
    </row>
    <row r="14" spans="1:12" ht="15" hidden="1" customHeight="1">
      <c r="A14" s="5">
        <v>4</v>
      </c>
      <c r="B14" s="5" t="s">
        <v>177</v>
      </c>
      <c r="C14" s="5">
        <v>2018</v>
      </c>
      <c r="D14" s="5" t="s">
        <v>11</v>
      </c>
      <c r="E14" s="19">
        <v>32.64</v>
      </c>
      <c r="F14" s="19">
        <v>0</v>
      </c>
      <c r="G14" s="5" t="s">
        <v>28</v>
      </c>
      <c r="H14" s="5" t="s">
        <v>160</v>
      </c>
      <c r="I14" s="5" t="s">
        <v>156</v>
      </c>
      <c r="J14" s="5" t="s">
        <v>15</v>
      </c>
      <c r="K14" s="5" t="s">
        <v>31</v>
      </c>
    </row>
    <row r="15" spans="1:12" ht="15" hidden="1" customHeight="1">
      <c r="A15" s="5">
        <v>4</v>
      </c>
      <c r="B15" s="5" t="s">
        <v>177</v>
      </c>
      <c r="C15" s="5">
        <v>2018</v>
      </c>
      <c r="D15" s="5" t="s">
        <v>12</v>
      </c>
      <c r="E15" s="19">
        <v>380</v>
      </c>
      <c r="F15" s="19">
        <v>0</v>
      </c>
      <c r="G15" s="5" t="s">
        <v>127</v>
      </c>
      <c r="H15" s="5" t="s">
        <v>127</v>
      </c>
      <c r="I15" s="5" t="s">
        <v>126</v>
      </c>
      <c r="J15" s="5" t="s">
        <v>15</v>
      </c>
      <c r="K15" s="5" t="s">
        <v>178</v>
      </c>
    </row>
    <row r="16" spans="1:12" ht="15" hidden="1" customHeight="1">
      <c r="A16" s="5">
        <v>4</v>
      </c>
      <c r="B16" s="5" t="s">
        <v>177</v>
      </c>
      <c r="C16" s="5">
        <v>2018</v>
      </c>
      <c r="D16" s="5" t="s">
        <v>11</v>
      </c>
      <c r="E16" s="19">
        <v>12</v>
      </c>
      <c r="F16" s="19">
        <v>0</v>
      </c>
      <c r="G16" s="5" t="s">
        <v>89</v>
      </c>
      <c r="H16" s="5" t="s">
        <v>179</v>
      </c>
      <c r="I16" s="5" t="s">
        <v>27</v>
      </c>
      <c r="J16" s="5" t="s">
        <v>15</v>
      </c>
      <c r="K16" s="5" t="s">
        <v>180</v>
      </c>
    </row>
    <row r="17" spans="1:11" ht="15" hidden="1" customHeight="1">
      <c r="A17" s="5">
        <v>4</v>
      </c>
      <c r="B17" s="5" t="s">
        <v>177</v>
      </c>
      <c r="C17" s="5">
        <v>2018</v>
      </c>
      <c r="D17" s="5" t="s">
        <v>11</v>
      </c>
      <c r="E17" s="19">
        <v>20</v>
      </c>
      <c r="F17" s="19">
        <v>0</v>
      </c>
      <c r="G17" s="5" t="s">
        <v>92</v>
      </c>
      <c r="H17" s="5" t="s">
        <v>96</v>
      </c>
      <c r="I17" s="5" t="s">
        <v>27</v>
      </c>
      <c r="J17" s="5" t="s">
        <v>15</v>
      </c>
      <c r="K17" s="5" t="s">
        <v>92</v>
      </c>
    </row>
    <row r="18" spans="1:11" ht="15" hidden="1" customHeight="1">
      <c r="A18" s="5">
        <v>4</v>
      </c>
      <c r="B18" s="5" t="s">
        <v>177</v>
      </c>
      <c r="C18" s="5">
        <v>2018</v>
      </c>
      <c r="D18" s="5" t="s">
        <v>12</v>
      </c>
      <c r="E18" s="19">
        <v>33</v>
      </c>
      <c r="F18" s="19">
        <v>0</v>
      </c>
      <c r="G18" s="5" t="s">
        <v>30</v>
      </c>
      <c r="H18" s="5" t="s">
        <v>166</v>
      </c>
      <c r="I18" s="5" t="s">
        <v>27</v>
      </c>
      <c r="J18" s="5" t="s">
        <v>15</v>
      </c>
      <c r="K18" s="5" t="s">
        <v>88</v>
      </c>
    </row>
    <row r="19" spans="1:11" ht="15" hidden="1" customHeight="1">
      <c r="A19" s="5">
        <v>4</v>
      </c>
      <c r="B19" s="5" t="s">
        <v>177</v>
      </c>
      <c r="C19" s="5">
        <v>2018</v>
      </c>
      <c r="D19" s="5" t="s">
        <v>12</v>
      </c>
      <c r="E19" s="19">
        <v>17.059999999999999</v>
      </c>
      <c r="F19" s="19"/>
      <c r="G19" s="5" t="s">
        <v>34</v>
      </c>
      <c r="H19" s="5" t="s">
        <v>181</v>
      </c>
      <c r="I19" s="5" t="s">
        <v>27</v>
      </c>
      <c r="J19" s="5" t="s">
        <v>15</v>
      </c>
      <c r="K19" s="5" t="s">
        <v>35</v>
      </c>
    </row>
    <row r="20" spans="1:11" ht="15" hidden="1" customHeight="1">
      <c r="A20" s="5">
        <v>5</v>
      </c>
      <c r="B20" s="5" t="s">
        <v>177</v>
      </c>
      <c r="C20" s="5">
        <v>2018</v>
      </c>
      <c r="D20" s="5" t="s">
        <v>11</v>
      </c>
      <c r="E20" s="19">
        <v>0</v>
      </c>
      <c r="F20" s="19">
        <v>5391.36</v>
      </c>
      <c r="G20" s="5" t="s">
        <v>24</v>
      </c>
      <c r="H20" s="5" t="s">
        <v>25</v>
      </c>
      <c r="I20" s="5" t="s">
        <v>26</v>
      </c>
      <c r="J20" s="5" t="s">
        <v>14</v>
      </c>
      <c r="K20" s="5" t="s">
        <v>182</v>
      </c>
    </row>
    <row r="21" spans="1:11" ht="15" hidden="1" customHeight="1">
      <c r="A21" s="5">
        <v>5</v>
      </c>
      <c r="B21" s="5" t="s">
        <v>177</v>
      </c>
      <c r="C21" s="5">
        <v>2018</v>
      </c>
      <c r="D21" s="5" t="s">
        <v>12</v>
      </c>
      <c r="E21" s="19">
        <v>0</v>
      </c>
      <c r="F21" s="19">
        <v>320</v>
      </c>
      <c r="G21" s="5" t="s">
        <v>24</v>
      </c>
      <c r="H21" s="5" t="s">
        <v>25</v>
      </c>
      <c r="I21" s="5" t="s">
        <v>26</v>
      </c>
      <c r="J21" s="5" t="s">
        <v>14</v>
      </c>
      <c r="K21" s="5" t="s">
        <v>183</v>
      </c>
    </row>
    <row r="22" spans="1:11" ht="15" hidden="1" customHeight="1">
      <c r="A22" s="5">
        <v>5</v>
      </c>
      <c r="B22" s="5" t="s">
        <v>177</v>
      </c>
      <c r="C22" s="5">
        <v>2018</v>
      </c>
      <c r="D22" s="5" t="s">
        <v>12</v>
      </c>
      <c r="E22" s="19">
        <v>0</v>
      </c>
      <c r="F22" s="19">
        <v>60</v>
      </c>
      <c r="G22" s="5" t="s">
        <v>127</v>
      </c>
      <c r="H22" s="5" t="s">
        <v>25</v>
      </c>
      <c r="I22" s="5" t="s">
        <v>26</v>
      </c>
      <c r="J22" s="5" t="s">
        <v>14</v>
      </c>
      <c r="K22" s="5" t="s">
        <v>184</v>
      </c>
    </row>
    <row r="23" spans="1:11" ht="15" hidden="1" customHeight="1">
      <c r="A23" s="5"/>
      <c r="B23" s="5"/>
      <c r="C23" s="5"/>
      <c r="D23" s="5"/>
      <c r="E23" s="19"/>
      <c r="F23" s="19"/>
      <c r="G23" s="5"/>
      <c r="H23" s="5"/>
      <c r="I23" s="5"/>
      <c r="J23" s="5"/>
      <c r="K23" s="5"/>
    </row>
    <row r="24" spans="1:11" ht="15" hidden="1" customHeight="1">
      <c r="A24" s="5">
        <v>5</v>
      </c>
      <c r="B24" s="5" t="s">
        <v>177</v>
      </c>
      <c r="C24" s="5">
        <v>2018</v>
      </c>
      <c r="D24" s="5" t="s">
        <v>12</v>
      </c>
      <c r="E24" s="19">
        <v>60</v>
      </c>
      <c r="F24" s="19">
        <v>0</v>
      </c>
      <c r="G24" s="5" t="s">
        <v>34</v>
      </c>
      <c r="H24" s="5" t="s">
        <v>25</v>
      </c>
      <c r="I24" s="5" t="s">
        <v>26</v>
      </c>
      <c r="J24" s="5" t="s">
        <v>15</v>
      </c>
      <c r="K24" s="5" t="s">
        <v>185</v>
      </c>
    </row>
    <row r="25" spans="1:11" ht="15" hidden="1" customHeight="1">
      <c r="A25" s="5">
        <v>5</v>
      </c>
      <c r="B25" s="5" t="s">
        <v>177</v>
      </c>
      <c r="C25" s="5">
        <v>2018</v>
      </c>
      <c r="D25" s="5" t="s">
        <v>12</v>
      </c>
      <c r="E25" s="19">
        <v>25</v>
      </c>
      <c r="F25" s="19">
        <v>0</v>
      </c>
      <c r="G25" s="5" t="s">
        <v>13</v>
      </c>
      <c r="H25" s="5" t="s">
        <v>132</v>
      </c>
      <c r="I25" s="5" t="s">
        <v>27</v>
      </c>
      <c r="J25" s="5" t="s">
        <v>15</v>
      </c>
      <c r="K25" s="5" t="s">
        <v>151</v>
      </c>
    </row>
    <row r="26" spans="1:11" ht="15" hidden="1" customHeight="1">
      <c r="A26" s="5">
        <v>5</v>
      </c>
      <c r="B26" s="5" t="s">
        <v>177</v>
      </c>
      <c r="C26" s="5">
        <v>2018</v>
      </c>
      <c r="D26" s="5" t="s">
        <v>12</v>
      </c>
      <c r="E26" s="19">
        <v>350</v>
      </c>
      <c r="F26" s="19">
        <v>0</v>
      </c>
      <c r="G26" s="5" t="s">
        <v>13</v>
      </c>
      <c r="H26" s="5" t="s">
        <v>186</v>
      </c>
      <c r="I26" s="5" t="s">
        <v>95</v>
      </c>
      <c r="J26" s="5" t="s">
        <v>15</v>
      </c>
      <c r="K26" s="5" t="s">
        <v>187</v>
      </c>
    </row>
    <row r="27" spans="1:11" ht="15" hidden="1" customHeight="1">
      <c r="A27" s="5">
        <v>5</v>
      </c>
      <c r="B27" s="5" t="s">
        <v>177</v>
      </c>
      <c r="C27" s="5">
        <v>2018</v>
      </c>
      <c r="D27" s="5" t="s">
        <v>11</v>
      </c>
      <c r="E27" s="19">
        <v>10.98</v>
      </c>
      <c r="F27" s="19">
        <v>0</v>
      </c>
      <c r="G27" s="5" t="s">
        <v>28</v>
      </c>
      <c r="H27" s="5" t="s">
        <v>161</v>
      </c>
      <c r="I27" s="5" t="s">
        <v>27</v>
      </c>
      <c r="J27" s="5" t="s">
        <v>15</v>
      </c>
      <c r="K27" s="5" t="s">
        <v>31</v>
      </c>
    </row>
    <row r="28" spans="1:11" ht="15" hidden="1" customHeight="1">
      <c r="A28" s="5">
        <v>5</v>
      </c>
      <c r="B28" s="5" t="s">
        <v>177</v>
      </c>
      <c r="C28" s="5">
        <v>2018</v>
      </c>
      <c r="D28" s="5" t="s">
        <v>12</v>
      </c>
      <c r="E28" s="19">
        <v>43.9</v>
      </c>
      <c r="F28" s="19">
        <v>0</v>
      </c>
      <c r="G28" s="5" t="s">
        <v>34</v>
      </c>
      <c r="H28" s="5" t="s">
        <v>188</v>
      </c>
      <c r="I28" s="5" t="s">
        <v>27</v>
      </c>
      <c r="J28" s="5" t="s">
        <v>15</v>
      </c>
      <c r="K28" s="5" t="s">
        <v>189</v>
      </c>
    </row>
    <row r="29" spans="1:11" ht="15" hidden="1" customHeight="1">
      <c r="A29" s="5">
        <v>5</v>
      </c>
      <c r="B29" s="5" t="s">
        <v>177</v>
      </c>
      <c r="C29" s="5">
        <v>2018</v>
      </c>
      <c r="D29" s="5" t="s">
        <v>12</v>
      </c>
      <c r="E29" s="19">
        <v>25</v>
      </c>
      <c r="F29" s="19">
        <v>0</v>
      </c>
      <c r="G29" s="5" t="s">
        <v>30</v>
      </c>
      <c r="H29" s="5" t="s">
        <v>191</v>
      </c>
      <c r="I29" s="5" t="s">
        <v>27</v>
      </c>
      <c r="J29" s="5" t="s">
        <v>15</v>
      </c>
      <c r="K29" s="5" t="s">
        <v>192</v>
      </c>
    </row>
    <row r="30" spans="1:11" ht="15" hidden="1" customHeight="1">
      <c r="A30" s="5">
        <v>5</v>
      </c>
      <c r="B30" s="5" t="s">
        <v>177</v>
      </c>
      <c r="C30" s="5">
        <v>2018</v>
      </c>
      <c r="D30" s="5" t="s">
        <v>12</v>
      </c>
      <c r="E30" s="19">
        <v>10</v>
      </c>
      <c r="F30" s="19">
        <v>0</v>
      </c>
      <c r="G30" s="5" t="s">
        <v>34</v>
      </c>
      <c r="H30" s="5" t="s">
        <v>190</v>
      </c>
      <c r="I30" s="5" t="s">
        <v>27</v>
      </c>
      <c r="J30" s="5" t="s">
        <v>15</v>
      </c>
      <c r="K30" s="5" t="s">
        <v>170</v>
      </c>
    </row>
    <row r="31" spans="1:11" ht="15" hidden="1" customHeight="1">
      <c r="A31" s="5">
        <v>5</v>
      </c>
      <c r="B31" s="5" t="s">
        <v>177</v>
      </c>
      <c r="C31" s="5">
        <v>2018</v>
      </c>
      <c r="D31" s="5" t="s">
        <v>12</v>
      </c>
      <c r="E31" s="19">
        <v>15</v>
      </c>
      <c r="F31" s="19">
        <v>0</v>
      </c>
      <c r="G31" s="5" t="s">
        <v>34</v>
      </c>
      <c r="H31" s="5" t="s">
        <v>190</v>
      </c>
      <c r="I31" s="5" t="s">
        <v>27</v>
      </c>
      <c r="J31" s="5" t="s">
        <v>15</v>
      </c>
      <c r="K31" s="5" t="s">
        <v>170</v>
      </c>
    </row>
    <row r="32" spans="1:11" ht="15" hidden="1" customHeight="1">
      <c r="A32" s="5">
        <v>6</v>
      </c>
      <c r="B32" s="5" t="s">
        <v>177</v>
      </c>
      <c r="C32" s="5">
        <v>2018</v>
      </c>
      <c r="D32" s="5" t="s">
        <v>11</v>
      </c>
      <c r="E32" s="19">
        <v>33.54</v>
      </c>
      <c r="F32" s="19">
        <v>0</v>
      </c>
      <c r="G32" s="5" t="s">
        <v>28</v>
      </c>
      <c r="H32" s="5" t="s">
        <v>161</v>
      </c>
      <c r="I32" s="5" t="s">
        <v>156</v>
      </c>
      <c r="J32" s="5" t="s">
        <v>15</v>
      </c>
      <c r="K32" s="5" t="s">
        <v>31</v>
      </c>
    </row>
    <row r="33" spans="1:11" ht="15" hidden="1" customHeight="1">
      <c r="A33" s="5">
        <v>7</v>
      </c>
      <c r="B33" s="5" t="s">
        <v>177</v>
      </c>
      <c r="C33" s="5">
        <v>2018</v>
      </c>
      <c r="D33" s="5" t="s">
        <v>11</v>
      </c>
      <c r="E33" s="19">
        <v>11.19</v>
      </c>
      <c r="F33" s="19">
        <v>0</v>
      </c>
      <c r="G33" s="5" t="s">
        <v>28</v>
      </c>
      <c r="H33" s="5" t="s">
        <v>172</v>
      </c>
      <c r="I33" s="5" t="s">
        <v>156</v>
      </c>
      <c r="J33" s="5" t="s">
        <v>15</v>
      </c>
      <c r="K33" s="5" t="s">
        <v>31</v>
      </c>
    </row>
    <row r="34" spans="1:11" ht="15" hidden="1" customHeight="1">
      <c r="A34" s="5">
        <v>8</v>
      </c>
      <c r="B34" s="5" t="s">
        <v>177</v>
      </c>
      <c r="C34" s="5">
        <v>2018</v>
      </c>
      <c r="D34" s="5" t="s">
        <v>11</v>
      </c>
      <c r="E34" s="19">
        <v>900</v>
      </c>
      <c r="F34" s="19">
        <v>0</v>
      </c>
      <c r="G34" s="5" t="s">
        <v>36</v>
      </c>
      <c r="H34" s="5" t="s">
        <v>41</v>
      </c>
      <c r="I34" s="5" t="s">
        <v>95</v>
      </c>
      <c r="J34" s="5" t="s">
        <v>15</v>
      </c>
      <c r="K34" s="5" t="s">
        <v>193</v>
      </c>
    </row>
    <row r="35" spans="1:11" ht="15" hidden="1" customHeight="1">
      <c r="A35" s="5">
        <v>8</v>
      </c>
      <c r="B35" s="5" t="s">
        <v>177</v>
      </c>
      <c r="C35" s="5">
        <v>2018</v>
      </c>
      <c r="D35" s="5" t="s">
        <v>11</v>
      </c>
      <c r="E35" s="19">
        <v>78.92</v>
      </c>
      <c r="F35" s="19">
        <v>0</v>
      </c>
      <c r="G35" s="5" t="s">
        <v>36</v>
      </c>
      <c r="H35" s="5" t="s">
        <v>84</v>
      </c>
      <c r="I35" s="5" t="s">
        <v>27</v>
      </c>
      <c r="J35" s="5" t="s">
        <v>15</v>
      </c>
      <c r="K35" s="5" t="s">
        <v>194</v>
      </c>
    </row>
    <row r="36" spans="1:11" ht="15" hidden="1" customHeight="1">
      <c r="A36" s="5">
        <v>8</v>
      </c>
      <c r="B36" s="5" t="s">
        <v>177</v>
      </c>
      <c r="C36" s="5">
        <v>2018</v>
      </c>
      <c r="D36" s="5" t="s">
        <v>11</v>
      </c>
      <c r="E36" s="19">
        <v>31.05</v>
      </c>
      <c r="F36" s="19">
        <v>0</v>
      </c>
      <c r="G36" s="5" t="s">
        <v>36</v>
      </c>
      <c r="H36" s="5" t="s">
        <v>42</v>
      </c>
      <c r="I36" s="5" t="s">
        <v>27</v>
      </c>
      <c r="J36" s="5" t="s">
        <v>15</v>
      </c>
      <c r="K36" s="5" t="s">
        <v>195</v>
      </c>
    </row>
    <row r="37" spans="1:11" ht="15" hidden="1" customHeight="1">
      <c r="A37" s="5">
        <v>6</v>
      </c>
      <c r="B37" s="5" t="s">
        <v>177</v>
      </c>
      <c r="C37" s="5">
        <v>2018</v>
      </c>
      <c r="D37" s="5" t="s">
        <v>12</v>
      </c>
      <c r="E37" s="19">
        <v>70</v>
      </c>
      <c r="F37" s="19">
        <v>0</v>
      </c>
      <c r="G37" s="5" t="s">
        <v>13</v>
      </c>
      <c r="H37" s="5" t="s">
        <v>196</v>
      </c>
      <c r="I37" s="5" t="s">
        <v>95</v>
      </c>
      <c r="J37" s="5" t="s">
        <v>15</v>
      </c>
      <c r="K37" s="5" t="s">
        <v>197</v>
      </c>
    </row>
    <row r="38" spans="1:11" ht="15" hidden="1" customHeight="1">
      <c r="A38" s="5">
        <v>6</v>
      </c>
      <c r="B38" s="5" t="s">
        <v>177</v>
      </c>
      <c r="C38" s="5">
        <v>2018</v>
      </c>
      <c r="D38" s="5" t="s">
        <v>12</v>
      </c>
      <c r="E38" s="19">
        <v>260</v>
      </c>
      <c r="F38" s="19">
        <v>0</v>
      </c>
      <c r="G38" s="5" t="s">
        <v>13</v>
      </c>
      <c r="H38" s="5" t="s">
        <v>198</v>
      </c>
      <c r="I38" s="5" t="s">
        <v>95</v>
      </c>
      <c r="J38" s="5" t="s">
        <v>15</v>
      </c>
      <c r="K38" s="5" t="s">
        <v>199</v>
      </c>
    </row>
    <row r="39" spans="1:11" ht="15" hidden="1" customHeight="1">
      <c r="A39" s="5">
        <v>6</v>
      </c>
      <c r="B39" s="5" t="s">
        <v>177</v>
      </c>
      <c r="C39" s="5">
        <v>2018</v>
      </c>
      <c r="D39" s="5" t="s">
        <v>12</v>
      </c>
      <c r="E39" s="19">
        <v>30</v>
      </c>
      <c r="F39" s="19">
        <v>0</v>
      </c>
      <c r="G39" s="5" t="s">
        <v>13</v>
      </c>
      <c r="H39" s="5" t="s">
        <v>13</v>
      </c>
      <c r="I39" s="5" t="s">
        <v>95</v>
      </c>
      <c r="J39" s="5" t="s">
        <v>15</v>
      </c>
      <c r="K39" s="5" t="s">
        <v>200</v>
      </c>
    </row>
    <row r="40" spans="1:11" ht="15" hidden="1" customHeight="1">
      <c r="A40" s="5">
        <v>6</v>
      </c>
      <c r="B40" s="5" t="s">
        <v>177</v>
      </c>
      <c r="C40" s="5">
        <v>2018</v>
      </c>
      <c r="D40" s="5" t="s">
        <v>12</v>
      </c>
      <c r="E40" s="19">
        <v>90</v>
      </c>
      <c r="F40" s="19">
        <v>0</v>
      </c>
      <c r="G40" s="5" t="s">
        <v>13</v>
      </c>
      <c r="H40" s="5" t="s">
        <v>13</v>
      </c>
      <c r="I40" s="5" t="s">
        <v>95</v>
      </c>
      <c r="J40" s="5" t="s">
        <v>15</v>
      </c>
      <c r="K40" s="5" t="s">
        <v>201</v>
      </c>
    </row>
    <row r="41" spans="1:11" ht="15" hidden="1" customHeight="1">
      <c r="A41" s="5">
        <v>7</v>
      </c>
      <c r="B41" s="5" t="s">
        <v>177</v>
      </c>
      <c r="C41" s="5">
        <v>2018</v>
      </c>
      <c r="D41" s="5" t="s">
        <v>12</v>
      </c>
      <c r="E41" s="19">
        <v>190</v>
      </c>
      <c r="F41" s="19">
        <v>0</v>
      </c>
      <c r="G41" s="5" t="s">
        <v>13</v>
      </c>
      <c r="H41" s="5" t="s">
        <v>13</v>
      </c>
      <c r="I41" s="5" t="s">
        <v>126</v>
      </c>
      <c r="J41" s="5" t="s">
        <v>15</v>
      </c>
      <c r="K41" s="5" t="s">
        <v>214</v>
      </c>
    </row>
    <row r="42" spans="1:11" ht="15" hidden="1" customHeight="1">
      <c r="A42" s="5">
        <v>8</v>
      </c>
      <c r="B42" s="5" t="s">
        <v>177</v>
      </c>
      <c r="C42" s="5">
        <v>2018</v>
      </c>
      <c r="D42" s="5" t="s">
        <v>12</v>
      </c>
      <c r="E42" s="19">
        <v>16</v>
      </c>
      <c r="F42" s="19">
        <v>0</v>
      </c>
      <c r="G42" s="5" t="s">
        <v>34</v>
      </c>
      <c r="H42" s="5" t="s">
        <v>202</v>
      </c>
      <c r="I42" s="5" t="s">
        <v>27</v>
      </c>
      <c r="J42" s="5" t="s">
        <v>15</v>
      </c>
      <c r="K42" s="5" t="s">
        <v>203</v>
      </c>
    </row>
    <row r="43" spans="1:11" ht="15" hidden="1" customHeight="1">
      <c r="A43" s="5">
        <v>7</v>
      </c>
      <c r="B43" s="5" t="s">
        <v>177</v>
      </c>
      <c r="C43" s="5">
        <v>2018</v>
      </c>
      <c r="D43" s="5" t="s">
        <v>11</v>
      </c>
      <c r="E43" s="19">
        <v>10.77</v>
      </c>
      <c r="F43" s="19">
        <v>0</v>
      </c>
      <c r="G43" s="5" t="s">
        <v>28</v>
      </c>
      <c r="H43" s="5" t="s">
        <v>161</v>
      </c>
      <c r="I43" s="5" t="s">
        <v>27</v>
      </c>
      <c r="J43" s="5" t="s">
        <v>15</v>
      </c>
      <c r="K43" s="5" t="s">
        <v>31</v>
      </c>
    </row>
    <row r="44" spans="1:11" ht="15" hidden="1" customHeight="1">
      <c r="A44" s="5">
        <v>7</v>
      </c>
      <c r="B44" s="5" t="s">
        <v>177</v>
      </c>
      <c r="C44" s="5">
        <v>2018</v>
      </c>
      <c r="D44" s="5" t="s">
        <v>11</v>
      </c>
      <c r="E44" s="19">
        <v>28.56</v>
      </c>
      <c r="F44" s="19">
        <v>0</v>
      </c>
      <c r="G44" s="5" t="s">
        <v>28</v>
      </c>
      <c r="H44" s="5" t="s">
        <v>161</v>
      </c>
      <c r="I44" s="5" t="s">
        <v>27</v>
      </c>
      <c r="J44" s="5" t="s">
        <v>15</v>
      </c>
      <c r="K44" s="5" t="s">
        <v>31</v>
      </c>
    </row>
    <row r="45" spans="1:11" ht="15" hidden="1" customHeight="1">
      <c r="A45" s="5">
        <v>7</v>
      </c>
      <c r="B45" s="5" t="s">
        <v>177</v>
      </c>
      <c r="C45" s="5">
        <v>2018</v>
      </c>
      <c r="D45" s="5" t="s">
        <v>11</v>
      </c>
      <c r="E45" s="19">
        <v>3.89</v>
      </c>
      <c r="F45" s="19">
        <v>0</v>
      </c>
      <c r="G45" s="5" t="s">
        <v>28</v>
      </c>
      <c r="H45" s="5" t="s">
        <v>168</v>
      </c>
      <c r="I45" s="5" t="s">
        <v>27</v>
      </c>
      <c r="J45" s="5" t="s">
        <v>15</v>
      </c>
      <c r="K45" s="5" t="s">
        <v>31</v>
      </c>
    </row>
    <row r="46" spans="1:11" ht="15" hidden="1" customHeight="1">
      <c r="A46" s="5">
        <v>6</v>
      </c>
      <c r="B46" s="5" t="s">
        <v>177</v>
      </c>
      <c r="C46" s="5">
        <v>2018</v>
      </c>
      <c r="D46" s="5" t="s">
        <v>11</v>
      </c>
      <c r="E46" s="19">
        <v>50</v>
      </c>
      <c r="F46" s="19">
        <v>0</v>
      </c>
      <c r="G46" s="5" t="s">
        <v>92</v>
      </c>
      <c r="H46" s="5" t="s">
        <v>204</v>
      </c>
      <c r="I46" s="5" t="s">
        <v>27</v>
      </c>
      <c r="J46" s="5" t="s">
        <v>15</v>
      </c>
      <c r="K46" s="5" t="s">
        <v>92</v>
      </c>
    </row>
    <row r="47" spans="1:11" ht="15" hidden="1" customHeight="1">
      <c r="A47" s="5">
        <v>6</v>
      </c>
      <c r="B47" s="5" t="s">
        <v>177</v>
      </c>
      <c r="C47" s="5">
        <v>2018</v>
      </c>
      <c r="D47" s="5" t="s">
        <v>11</v>
      </c>
      <c r="E47" s="19">
        <v>79.5</v>
      </c>
      <c r="F47" s="19">
        <v>0</v>
      </c>
      <c r="G47" s="5" t="s">
        <v>40</v>
      </c>
      <c r="H47" s="5" t="s">
        <v>205</v>
      </c>
      <c r="I47" s="5" t="s">
        <v>27</v>
      </c>
      <c r="J47" s="5" t="s">
        <v>15</v>
      </c>
      <c r="K47" s="5" t="s">
        <v>206</v>
      </c>
    </row>
    <row r="48" spans="1:11" ht="15" hidden="1" customHeight="1">
      <c r="A48" s="5">
        <v>6</v>
      </c>
      <c r="B48" s="5" t="s">
        <v>177</v>
      </c>
      <c r="C48" s="5">
        <v>2018</v>
      </c>
      <c r="D48" s="5" t="s">
        <v>12</v>
      </c>
      <c r="E48" s="19">
        <v>7</v>
      </c>
      <c r="F48" s="19">
        <v>0</v>
      </c>
      <c r="G48" s="5" t="s">
        <v>34</v>
      </c>
      <c r="H48" s="5" t="s">
        <v>45</v>
      </c>
      <c r="I48" s="5" t="s">
        <v>27</v>
      </c>
      <c r="J48" s="5" t="s">
        <v>15</v>
      </c>
      <c r="K48" s="5" t="s">
        <v>90</v>
      </c>
    </row>
    <row r="49" spans="1:11" ht="15" hidden="1" customHeight="1">
      <c r="A49" s="5">
        <v>6</v>
      </c>
      <c r="B49" s="5" t="s">
        <v>177</v>
      </c>
      <c r="C49" s="5">
        <v>2018</v>
      </c>
      <c r="D49" s="5" t="s">
        <v>12</v>
      </c>
      <c r="E49" s="19">
        <v>8.5399999999999991</v>
      </c>
      <c r="F49" s="19">
        <v>0</v>
      </c>
      <c r="G49" s="5" t="s">
        <v>34</v>
      </c>
      <c r="H49" s="5" t="s">
        <v>171</v>
      </c>
      <c r="I49" s="5" t="s">
        <v>27</v>
      </c>
      <c r="J49" s="5" t="s">
        <v>15</v>
      </c>
      <c r="K49" s="5" t="s">
        <v>97</v>
      </c>
    </row>
    <row r="50" spans="1:11" ht="15" hidden="1" customHeight="1">
      <c r="A50" s="5">
        <v>6</v>
      </c>
      <c r="B50" s="5" t="s">
        <v>177</v>
      </c>
      <c r="C50" s="5">
        <v>2018</v>
      </c>
      <c r="D50" s="5" t="s">
        <v>12</v>
      </c>
      <c r="E50" s="19">
        <v>12.4</v>
      </c>
      <c r="F50" s="19">
        <v>0</v>
      </c>
      <c r="G50" s="5" t="s">
        <v>33</v>
      </c>
      <c r="H50" s="5" t="s">
        <v>207</v>
      </c>
      <c r="I50" s="5" t="s">
        <v>27</v>
      </c>
      <c r="J50" s="5" t="s">
        <v>15</v>
      </c>
      <c r="K50" s="5" t="s">
        <v>208</v>
      </c>
    </row>
    <row r="51" spans="1:11" ht="15" hidden="1" customHeight="1">
      <c r="A51" s="5">
        <v>8</v>
      </c>
      <c r="B51" s="5" t="s">
        <v>177</v>
      </c>
      <c r="C51" s="5">
        <v>2018</v>
      </c>
      <c r="D51" s="5" t="s">
        <v>12</v>
      </c>
      <c r="E51" s="19">
        <v>80</v>
      </c>
      <c r="F51" s="19">
        <v>0</v>
      </c>
      <c r="G51" s="5" t="s">
        <v>13</v>
      </c>
      <c r="H51" s="5" t="s">
        <v>13</v>
      </c>
      <c r="I51" s="5" t="s">
        <v>27</v>
      </c>
      <c r="J51" s="5" t="s">
        <v>15</v>
      </c>
      <c r="K51" s="5" t="s">
        <v>209</v>
      </c>
    </row>
    <row r="52" spans="1:11" ht="15" hidden="1" customHeight="1">
      <c r="A52" s="5">
        <v>7</v>
      </c>
      <c r="B52" s="5" t="s">
        <v>177</v>
      </c>
      <c r="C52" s="5">
        <v>2018</v>
      </c>
      <c r="D52" s="5" t="s">
        <v>12</v>
      </c>
      <c r="E52" s="19">
        <v>23</v>
      </c>
      <c r="F52" s="19">
        <v>0</v>
      </c>
      <c r="G52" s="5" t="s">
        <v>30</v>
      </c>
      <c r="H52" s="5" t="s">
        <v>167</v>
      </c>
      <c r="I52" s="5" t="s">
        <v>27</v>
      </c>
      <c r="J52" s="5" t="s">
        <v>15</v>
      </c>
      <c r="K52" s="5" t="s">
        <v>88</v>
      </c>
    </row>
    <row r="53" spans="1:11" ht="15" hidden="1" customHeight="1">
      <c r="A53" s="5">
        <v>7</v>
      </c>
      <c r="B53" s="5" t="s">
        <v>177</v>
      </c>
      <c r="C53" s="5">
        <v>2018</v>
      </c>
      <c r="D53" s="5" t="s">
        <v>12</v>
      </c>
      <c r="E53" s="19">
        <v>4.4000000000000004</v>
      </c>
      <c r="F53" s="19">
        <v>0</v>
      </c>
      <c r="G53" s="5" t="s">
        <v>28</v>
      </c>
      <c r="H53" s="5" t="s">
        <v>210</v>
      </c>
      <c r="I53" s="5" t="s">
        <v>27</v>
      </c>
      <c r="J53" s="5" t="s">
        <v>15</v>
      </c>
      <c r="K53" s="5" t="s">
        <v>211</v>
      </c>
    </row>
    <row r="54" spans="1:11" ht="15" hidden="1" customHeight="1">
      <c r="A54" s="5">
        <v>6</v>
      </c>
      <c r="B54" s="5" t="s">
        <v>177</v>
      </c>
      <c r="C54" s="5">
        <v>2018</v>
      </c>
      <c r="D54" s="5" t="s">
        <v>12</v>
      </c>
      <c r="E54" s="19">
        <v>1.4</v>
      </c>
      <c r="F54" s="19">
        <v>0</v>
      </c>
      <c r="G54" s="5" t="s">
        <v>33</v>
      </c>
      <c r="H54" s="5" t="s">
        <v>164</v>
      </c>
      <c r="I54" s="5" t="s">
        <v>27</v>
      </c>
      <c r="J54" s="5" t="s">
        <v>15</v>
      </c>
      <c r="K54" s="5" t="s">
        <v>212</v>
      </c>
    </row>
    <row r="55" spans="1:11" ht="15" hidden="1" customHeight="1">
      <c r="A55" s="5">
        <v>6</v>
      </c>
      <c r="B55" s="5" t="s">
        <v>177</v>
      </c>
      <c r="C55" s="5">
        <v>2018</v>
      </c>
      <c r="D55" s="5" t="s">
        <v>12</v>
      </c>
      <c r="E55" s="19">
        <v>80</v>
      </c>
      <c r="F55" s="19">
        <v>0</v>
      </c>
      <c r="G55" s="5" t="s">
        <v>127</v>
      </c>
      <c r="H55" s="5" t="s">
        <v>25</v>
      </c>
      <c r="I55" s="5" t="s">
        <v>126</v>
      </c>
      <c r="J55" s="5" t="s">
        <v>15</v>
      </c>
      <c r="K55" s="5" t="s">
        <v>213</v>
      </c>
    </row>
    <row r="56" spans="1:11" ht="15" hidden="1" customHeight="1">
      <c r="A56" s="5">
        <v>7</v>
      </c>
      <c r="B56" s="5" t="s">
        <v>177</v>
      </c>
      <c r="C56" s="5">
        <v>2018</v>
      </c>
      <c r="D56" s="5" t="s">
        <v>12</v>
      </c>
      <c r="E56" s="19">
        <v>0</v>
      </c>
      <c r="F56" s="19">
        <v>100</v>
      </c>
      <c r="G56" s="5" t="s">
        <v>127</v>
      </c>
      <c r="H56" s="5" t="s">
        <v>25</v>
      </c>
      <c r="I56" s="5" t="s">
        <v>26</v>
      </c>
      <c r="J56" s="5" t="s">
        <v>14</v>
      </c>
      <c r="K56" s="5" t="s">
        <v>215</v>
      </c>
    </row>
    <row r="57" spans="1:11" ht="15" hidden="1" customHeight="1">
      <c r="A57" s="5">
        <v>7</v>
      </c>
      <c r="B57" s="5" t="s">
        <v>177</v>
      </c>
      <c r="C57" s="5">
        <v>2018</v>
      </c>
      <c r="D57" s="5" t="s">
        <v>12</v>
      </c>
      <c r="E57" s="19">
        <v>100</v>
      </c>
      <c r="F57" s="19">
        <v>0</v>
      </c>
      <c r="G57" s="5" t="s">
        <v>33</v>
      </c>
      <c r="H57" s="5" t="s">
        <v>91</v>
      </c>
      <c r="I57" s="5" t="s">
        <v>26</v>
      </c>
      <c r="J57" s="5" t="s">
        <v>15</v>
      </c>
      <c r="K57" s="5" t="s">
        <v>215</v>
      </c>
    </row>
    <row r="58" spans="1:11" ht="15" hidden="1" customHeight="1">
      <c r="A58" s="5">
        <v>9</v>
      </c>
      <c r="B58" s="5" t="s">
        <v>177</v>
      </c>
      <c r="C58" s="5">
        <v>2018</v>
      </c>
      <c r="D58" s="5" t="s">
        <v>12</v>
      </c>
      <c r="E58" s="19">
        <v>190</v>
      </c>
      <c r="F58" s="19">
        <v>0</v>
      </c>
      <c r="G58" s="5" t="s">
        <v>36</v>
      </c>
      <c r="H58" s="5" t="s">
        <v>216</v>
      </c>
      <c r="I58" s="5" t="s">
        <v>27</v>
      </c>
      <c r="J58" s="5" t="s">
        <v>15</v>
      </c>
      <c r="K58" s="5" t="s">
        <v>217</v>
      </c>
    </row>
    <row r="59" spans="1:11" ht="15" hidden="1" customHeight="1">
      <c r="A59" s="5">
        <v>9</v>
      </c>
      <c r="B59" s="5" t="s">
        <v>177</v>
      </c>
      <c r="C59" s="5">
        <v>2018</v>
      </c>
      <c r="D59" s="5" t="s">
        <v>12</v>
      </c>
      <c r="E59" s="19">
        <v>16.899999999999999</v>
      </c>
      <c r="F59" s="19">
        <v>0</v>
      </c>
      <c r="G59" s="5" t="s">
        <v>30</v>
      </c>
      <c r="H59" s="5" t="s">
        <v>167</v>
      </c>
      <c r="I59" s="5" t="s">
        <v>27</v>
      </c>
      <c r="J59" s="5" t="s">
        <v>15</v>
      </c>
      <c r="K59" s="5" t="s">
        <v>88</v>
      </c>
    </row>
    <row r="60" spans="1:11" ht="15" hidden="1" customHeight="1">
      <c r="A60" s="5">
        <v>9</v>
      </c>
      <c r="B60" s="5" t="s">
        <v>177</v>
      </c>
      <c r="C60" s="5">
        <v>2018</v>
      </c>
      <c r="D60" s="5" t="s">
        <v>12</v>
      </c>
      <c r="E60" s="19">
        <v>21.5</v>
      </c>
      <c r="F60" s="19">
        <v>0</v>
      </c>
      <c r="G60" s="5" t="s">
        <v>34</v>
      </c>
      <c r="H60" s="5" t="s">
        <v>218</v>
      </c>
      <c r="I60" s="5" t="s">
        <v>27</v>
      </c>
      <c r="J60" s="5" t="s">
        <v>15</v>
      </c>
      <c r="K60" s="5" t="s">
        <v>219</v>
      </c>
    </row>
    <row r="61" spans="1:11" ht="15" hidden="1" customHeight="1">
      <c r="A61" s="5">
        <v>9</v>
      </c>
      <c r="B61" s="5" t="s">
        <v>177</v>
      </c>
      <c r="C61" s="5">
        <v>2018</v>
      </c>
      <c r="D61" s="5" t="s">
        <v>12</v>
      </c>
      <c r="E61" s="19">
        <v>240</v>
      </c>
      <c r="F61" s="19">
        <v>0</v>
      </c>
      <c r="G61" s="5" t="s">
        <v>13</v>
      </c>
      <c r="H61" s="5" t="s">
        <v>13</v>
      </c>
      <c r="I61" s="5" t="s">
        <v>126</v>
      </c>
      <c r="J61" s="5" t="s">
        <v>15</v>
      </c>
      <c r="K61" s="5" t="s">
        <v>220</v>
      </c>
    </row>
    <row r="62" spans="1:11" ht="15" hidden="1" customHeight="1">
      <c r="A62" s="5">
        <v>10</v>
      </c>
      <c r="B62" s="5" t="s">
        <v>177</v>
      </c>
      <c r="C62" s="5">
        <v>2018</v>
      </c>
      <c r="D62" s="5" t="s">
        <v>12</v>
      </c>
      <c r="E62" s="19">
        <v>20</v>
      </c>
      <c r="F62" s="19">
        <v>0</v>
      </c>
      <c r="G62" s="5" t="s">
        <v>13</v>
      </c>
      <c r="H62" s="5" t="s">
        <v>132</v>
      </c>
      <c r="I62" s="5" t="s">
        <v>27</v>
      </c>
      <c r="J62" s="5" t="s">
        <v>15</v>
      </c>
      <c r="K62" s="5" t="s">
        <v>151</v>
      </c>
    </row>
    <row r="63" spans="1:11" ht="15" hidden="1" customHeight="1">
      <c r="A63" s="5">
        <v>10</v>
      </c>
      <c r="B63" s="5" t="s">
        <v>177</v>
      </c>
      <c r="C63" s="5">
        <v>2018</v>
      </c>
      <c r="D63" s="5" t="s">
        <v>12</v>
      </c>
      <c r="E63" s="19">
        <v>62.63</v>
      </c>
      <c r="F63" s="19">
        <v>0</v>
      </c>
      <c r="G63" s="5" t="s">
        <v>28</v>
      </c>
      <c r="H63" s="5" t="s">
        <v>168</v>
      </c>
      <c r="I63" s="5" t="s">
        <v>27</v>
      </c>
      <c r="J63" s="5" t="s">
        <v>15</v>
      </c>
      <c r="K63" s="5" t="s">
        <v>31</v>
      </c>
    </row>
    <row r="64" spans="1:11" ht="15" hidden="1" customHeight="1">
      <c r="A64" s="5">
        <v>10</v>
      </c>
      <c r="B64" s="5" t="s">
        <v>177</v>
      </c>
      <c r="C64" s="5">
        <v>2018</v>
      </c>
      <c r="D64" s="5" t="s">
        <v>11</v>
      </c>
      <c r="E64" s="19">
        <v>80</v>
      </c>
      <c r="F64" s="19">
        <v>0</v>
      </c>
      <c r="G64" s="5" t="s">
        <v>40</v>
      </c>
      <c r="H64" s="5" t="s">
        <v>221</v>
      </c>
      <c r="I64" s="5" t="s">
        <v>27</v>
      </c>
      <c r="J64" s="5" t="s">
        <v>15</v>
      </c>
      <c r="K64" s="5" t="s">
        <v>222</v>
      </c>
    </row>
    <row r="65" spans="1:11" ht="15" hidden="1" customHeight="1">
      <c r="A65" s="5">
        <v>10</v>
      </c>
      <c r="B65" s="5" t="s">
        <v>177</v>
      </c>
      <c r="C65" s="5">
        <v>2018</v>
      </c>
      <c r="D65" s="5" t="s">
        <v>11</v>
      </c>
      <c r="E65" s="19">
        <v>100</v>
      </c>
      <c r="F65" s="19">
        <v>0</v>
      </c>
      <c r="G65" s="5" t="s">
        <v>92</v>
      </c>
      <c r="H65" s="5" t="s">
        <v>223</v>
      </c>
      <c r="I65" s="5" t="s">
        <v>27</v>
      </c>
      <c r="J65" s="5" t="s">
        <v>15</v>
      </c>
      <c r="K65" s="5" t="s">
        <v>92</v>
      </c>
    </row>
    <row r="66" spans="1:11" ht="15" hidden="1" customHeight="1">
      <c r="A66" s="5">
        <v>11</v>
      </c>
      <c r="B66" s="5" t="s">
        <v>177</v>
      </c>
      <c r="C66" s="5">
        <v>2018</v>
      </c>
      <c r="D66" s="5" t="s">
        <v>12</v>
      </c>
      <c r="E66" s="19">
        <v>18.600000000000001</v>
      </c>
      <c r="F66" s="19">
        <v>0</v>
      </c>
      <c r="G66" s="5" t="s">
        <v>34</v>
      </c>
      <c r="H66" s="5" t="s">
        <v>224</v>
      </c>
      <c r="I66" s="5" t="s">
        <v>27</v>
      </c>
      <c r="J66" s="5" t="s">
        <v>15</v>
      </c>
      <c r="K66" s="5" t="s">
        <v>225</v>
      </c>
    </row>
    <row r="67" spans="1:11" ht="15" hidden="1" customHeight="1">
      <c r="A67" s="5">
        <v>11</v>
      </c>
      <c r="B67" s="5" t="s">
        <v>177</v>
      </c>
      <c r="C67" s="5">
        <v>2018</v>
      </c>
      <c r="D67" s="5" t="s">
        <v>12</v>
      </c>
      <c r="E67" s="19">
        <v>40</v>
      </c>
      <c r="F67" s="19">
        <v>0</v>
      </c>
      <c r="G67" s="5" t="s">
        <v>13</v>
      </c>
      <c r="H67" s="5" t="s">
        <v>13</v>
      </c>
      <c r="I67" s="5" t="s">
        <v>126</v>
      </c>
      <c r="J67" s="5" t="s">
        <v>15</v>
      </c>
      <c r="K67" s="5" t="s">
        <v>230</v>
      </c>
    </row>
    <row r="68" spans="1:11" ht="15" hidden="1" customHeight="1">
      <c r="A68" s="5">
        <v>12</v>
      </c>
      <c r="B68" s="5" t="s">
        <v>177</v>
      </c>
      <c r="C68" s="5">
        <v>2018</v>
      </c>
      <c r="D68" s="5" t="s">
        <v>12</v>
      </c>
      <c r="E68" s="19">
        <v>0</v>
      </c>
      <c r="F68" s="19">
        <v>240</v>
      </c>
      <c r="G68" s="5" t="s">
        <v>24</v>
      </c>
      <c r="H68" s="5" t="s">
        <v>25</v>
      </c>
      <c r="I68" s="5" t="s">
        <v>27</v>
      </c>
      <c r="J68" s="5" t="s">
        <v>14</v>
      </c>
      <c r="K68" s="5" t="s">
        <v>231</v>
      </c>
    </row>
    <row r="69" spans="1:11" ht="15" hidden="1" customHeight="1">
      <c r="A69" s="5">
        <v>11</v>
      </c>
      <c r="B69" s="5" t="s">
        <v>177</v>
      </c>
      <c r="C69" s="5">
        <v>2018</v>
      </c>
      <c r="D69" s="5" t="s">
        <v>11</v>
      </c>
      <c r="E69" s="19">
        <v>17.829999999999998</v>
      </c>
      <c r="F69" s="19">
        <v>0</v>
      </c>
      <c r="G69" s="5" t="s">
        <v>28</v>
      </c>
      <c r="H69" s="5" t="s">
        <v>168</v>
      </c>
      <c r="I69" s="5" t="s">
        <v>156</v>
      </c>
      <c r="J69" s="5" t="s">
        <v>15</v>
      </c>
      <c r="K69" s="5" t="s">
        <v>31</v>
      </c>
    </row>
    <row r="70" spans="1:11" ht="15" hidden="1" customHeight="1">
      <c r="A70" s="5">
        <v>12</v>
      </c>
      <c r="B70" s="5" t="s">
        <v>177</v>
      </c>
      <c r="C70" s="5">
        <v>2018</v>
      </c>
      <c r="D70" s="5" t="s">
        <v>11</v>
      </c>
      <c r="E70" s="19">
        <v>210</v>
      </c>
      <c r="F70" s="19">
        <v>0</v>
      </c>
      <c r="G70" s="5" t="s">
        <v>43</v>
      </c>
      <c r="H70" s="5" t="s">
        <v>86</v>
      </c>
      <c r="I70" s="5" t="s">
        <v>27</v>
      </c>
      <c r="J70" s="5" t="s">
        <v>15</v>
      </c>
      <c r="K70" s="5" t="s">
        <v>232</v>
      </c>
    </row>
    <row r="71" spans="1:11" ht="15" hidden="1" customHeight="1">
      <c r="A71" s="5"/>
      <c r="B71" s="5"/>
      <c r="C71" s="5"/>
      <c r="D71" s="5"/>
      <c r="E71" s="19"/>
      <c r="F71" s="19"/>
      <c r="G71" s="5"/>
      <c r="H71" s="5"/>
      <c r="I71" s="5"/>
      <c r="J71" s="5"/>
      <c r="K71" s="5"/>
    </row>
    <row r="72" spans="1:11" ht="15" hidden="1" customHeight="1">
      <c r="A72" s="5">
        <v>12</v>
      </c>
      <c r="B72" s="5" t="s">
        <v>177</v>
      </c>
      <c r="C72" s="5">
        <v>2018</v>
      </c>
      <c r="D72" s="5" t="s">
        <v>11</v>
      </c>
      <c r="E72" s="19">
        <v>105.59</v>
      </c>
      <c r="F72" s="19">
        <v>0</v>
      </c>
      <c r="G72" s="5" t="s">
        <v>43</v>
      </c>
      <c r="H72" s="5" t="s">
        <v>165</v>
      </c>
      <c r="I72" s="5" t="s">
        <v>27</v>
      </c>
      <c r="J72" s="5" t="s">
        <v>15</v>
      </c>
      <c r="K72" s="5" t="s">
        <v>85</v>
      </c>
    </row>
    <row r="73" spans="1:11" ht="15" hidden="1" customHeight="1">
      <c r="A73" s="5">
        <v>13</v>
      </c>
      <c r="B73" s="5" t="s">
        <v>177</v>
      </c>
      <c r="C73" s="5">
        <v>2018</v>
      </c>
      <c r="D73" s="5" t="s">
        <v>12</v>
      </c>
      <c r="E73" s="19">
        <v>156.19999999999999</v>
      </c>
      <c r="F73" s="19">
        <v>0</v>
      </c>
      <c r="G73" s="5" t="s">
        <v>34</v>
      </c>
      <c r="H73" s="5" t="s">
        <v>233</v>
      </c>
      <c r="I73" s="5" t="s">
        <v>27</v>
      </c>
      <c r="J73" s="5" t="s">
        <v>15</v>
      </c>
      <c r="K73" s="5" t="s">
        <v>234</v>
      </c>
    </row>
    <row r="74" spans="1:11" ht="15" hidden="1" customHeight="1">
      <c r="A74" s="5">
        <v>13</v>
      </c>
      <c r="B74" s="5" t="s">
        <v>177</v>
      </c>
      <c r="C74" s="5">
        <v>2018</v>
      </c>
      <c r="D74" s="5" t="s">
        <v>12</v>
      </c>
      <c r="E74" s="19">
        <v>40</v>
      </c>
      <c r="F74" s="19">
        <v>0</v>
      </c>
      <c r="G74" s="5" t="s">
        <v>13</v>
      </c>
      <c r="H74" s="5" t="s">
        <v>13</v>
      </c>
      <c r="I74" s="5" t="s">
        <v>126</v>
      </c>
      <c r="J74" s="5" t="s">
        <v>15</v>
      </c>
      <c r="K74" s="5" t="s">
        <v>243</v>
      </c>
    </row>
    <row r="75" spans="1:11" ht="15" hidden="1" customHeight="1">
      <c r="A75" s="5">
        <v>14</v>
      </c>
      <c r="B75" s="5" t="s">
        <v>177</v>
      </c>
      <c r="C75" s="5">
        <v>2018</v>
      </c>
      <c r="D75" s="5" t="s">
        <v>11</v>
      </c>
      <c r="E75" s="19">
        <v>5</v>
      </c>
      <c r="F75" s="19">
        <v>0</v>
      </c>
      <c r="G75" s="5" t="s">
        <v>28</v>
      </c>
      <c r="H75" s="5" t="s">
        <v>171</v>
      </c>
      <c r="I75" s="5" t="s">
        <v>27</v>
      </c>
      <c r="J75" s="5" t="s">
        <v>15</v>
      </c>
      <c r="K75" s="5" t="s">
        <v>235</v>
      </c>
    </row>
    <row r="76" spans="1:11" ht="30" hidden="1">
      <c r="A76" s="5">
        <v>14</v>
      </c>
      <c r="B76" s="5" t="s">
        <v>177</v>
      </c>
      <c r="C76" s="5">
        <v>2018</v>
      </c>
      <c r="D76" s="5" t="s">
        <v>12</v>
      </c>
      <c r="E76" s="19">
        <v>40</v>
      </c>
      <c r="F76" s="19">
        <v>0</v>
      </c>
      <c r="G76" s="5" t="s">
        <v>127</v>
      </c>
      <c r="H76" s="5" t="s">
        <v>25</v>
      </c>
      <c r="I76" s="5" t="s">
        <v>126</v>
      </c>
      <c r="J76" s="5" t="s">
        <v>15</v>
      </c>
      <c r="K76" s="5" t="s">
        <v>236</v>
      </c>
    </row>
    <row r="77" spans="1:11" ht="15" hidden="1" customHeight="1">
      <c r="A77" s="5">
        <v>14</v>
      </c>
      <c r="B77" s="5" t="s">
        <v>177</v>
      </c>
      <c r="C77" s="5">
        <v>2018</v>
      </c>
      <c r="D77" s="5" t="s">
        <v>12</v>
      </c>
      <c r="E77" s="19">
        <v>40</v>
      </c>
      <c r="F77" s="19">
        <v>0</v>
      </c>
      <c r="G77" s="5" t="s">
        <v>127</v>
      </c>
      <c r="H77" s="5" t="s">
        <v>25</v>
      </c>
      <c r="I77" s="5" t="s">
        <v>126</v>
      </c>
      <c r="J77" s="5" t="s">
        <v>15</v>
      </c>
      <c r="K77" s="5" t="s">
        <v>253</v>
      </c>
    </row>
    <row r="78" spans="1:11" ht="15" hidden="1" customHeight="1">
      <c r="A78" s="5">
        <v>14</v>
      </c>
      <c r="B78" s="5" t="s">
        <v>177</v>
      </c>
      <c r="C78" s="5">
        <v>2018</v>
      </c>
      <c r="D78" s="5" t="s">
        <v>12</v>
      </c>
      <c r="E78" s="19">
        <v>15</v>
      </c>
      <c r="F78" s="19">
        <v>0</v>
      </c>
      <c r="G78" s="5" t="s">
        <v>34</v>
      </c>
      <c r="H78" s="5" t="s">
        <v>218</v>
      </c>
      <c r="I78" s="5" t="s">
        <v>27</v>
      </c>
      <c r="J78" s="5" t="s">
        <v>15</v>
      </c>
      <c r="K78" s="5" t="s">
        <v>219</v>
      </c>
    </row>
    <row r="79" spans="1:11" ht="15" hidden="1" customHeight="1">
      <c r="A79" s="5">
        <v>14</v>
      </c>
      <c r="B79" s="5" t="s">
        <v>177</v>
      </c>
      <c r="C79" s="5">
        <v>2018</v>
      </c>
      <c r="D79" s="5" t="s">
        <v>12</v>
      </c>
      <c r="E79" s="19">
        <v>30</v>
      </c>
      <c r="F79" s="19">
        <v>0</v>
      </c>
      <c r="G79" s="5" t="s">
        <v>33</v>
      </c>
      <c r="H79" s="5" t="s">
        <v>237</v>
      </c>
      <c r="I79" s="5" t="s">
        <v>27</v>
      </c>
      <c r="J79" s="5" t="s">
        <v>15</v>
      </c>
      <c r="K79" s="5" t="s">
        <v>238</v>
      </c>
    </row>
    <row r="80" spans="1:11" ht="15" hidden="1" customHeight="1">
      <c r="A80" s="5">
        <v>14</v>
      </c>
      <c r="B80" s="5" t="s">
        <v>177</v>
      </c>
      <c r="C80" s="5">
        <v>2018</v>
      </c>
      <c r="D80" s="5" t="s">
        <v>11</v>
      </c>
      <c r="E80" s="19">
        <v>45.12</v>
      </c>
      <c r="F80" s="19">
        <v>0</v>
      </c>
      <c r="G80" s="5" t="s">
        <v>28</v>
      </c>
      <c r="H80" s="5" t="s">
        <v>168</v>
      </c>
      <c r="I80" s="5" t="s">
        <v>27</v>
      </c>
      <c r="J80" s="5" t="s">
        <v>15</v>
      </c>
      <c r="K80" s="5" t="s">
        <v>31</v>
      </c>
    </row>
    <row r="81" spans="1:11" ht="15" hidden="1" customHeight="1">
      <c r="A81" s="5">
        <v>14</v>
      </c>
      <c r="B81" s="5" t="s">
        <v>177</v>
      </c>
      <c r="C81" s="5">
        <v>2018</v>
      </c>
      <c r="D81" s="5" t="s">
        <v>11</v>
      </c>
      <c r="E81" s="19">
        <v>10.96</v>
      </c>
      <c r="F81" s="19">
        <v>0</v>
      </c>
      <c r="G81" s="5" t="s">
        <v>28</v>
      </c>
      <c r="H81" s="5" t="s">
        <v>239</v>
      </c>
      <c r="I81" s="5" t="s">
        <v>27</v>
      </c>
      <c r="J81" s="5" t="s">
        <v>15</v>
      </c>
      <c r="K81" s="5" t="s">
        <v>240</v>
      </c>
    </row>
    <row r="82" spans="1:11" ht="15" hidden="1" customHeight="1">
      <c r="A82" s="5">
        <v>14</v>
      </c>
      <c r="B82" s="5" t="s">
        <v>177</v>
      </c>
      <c r="C82" s="5">
        <v>2018</v>
      </c>
      <c r="D82" s="5" t="s">
        <v>11</v>
      </c>
      <c r="E82" s="19">
        <v>8.16</v>
      </c>
      <c r="F82" s="19">
        <v>0</v>
      </c>
      <c r="G82" s="5" t="s">
        <v>28</v>
      </c>
      <c r="H82" s="5" t="s">
        <v>241</v>
      </c>
      <c r="I82" s="5" t="s">
        <v>27</v>
      </c>
      <c r="J82" s="5" t="s">
        <v>15</v>
      </c>
      <c r="K82" s="5" t="s">
        <v>242</v>
      </c>
    </row>
    <row r="83" spans="1:11" ht="15" hidden="1" customHeight="1">
      <c r="A83" s="5">
        <v>15</v>
      </c>
      <c r="B83" s="5" t="s">
        <v>177</v>
      </c>
      <c r="C83" s="5">
        <v>2018</v>
      </c>
      <c r="D83" s="5" t="s">
        <v>12</v>
      </c>
      <c r="E83" s="19">
        <v>20</v>
      </c>
      <c r="F83" s="19">
        <v>0</v>
      </c>
      <c r="G83" s="5" t="s">
        <v>33</v>
      </c>
      <c r="H83" s="5" t="s">
        <v>252</v>
      </c>
      <c r="I83" s="5" t="s">
        <v>27</v>
      </c>
      <c r="J83" s="5" t="s">
        <v>15</v>
      </c>
      <c r="K83" s="5" t="s">
        <v>151</v>
      </c>
    </row>
    <row r="84" spans="1:11" ht="15" hidden="1" customHeight="1">
      <c r="A84" s="5">
        <v>15</v>
      </c>
      <c r="B84" s="5" t="s">
        <v>177</v>
      </c>
      <c r="C84" s="5">
        <v>2018</v>
      </c>
      <c r="D84" s="5" t="s">
        <v>12</v>
      </c>
      <c r="E84" s="19">
        <v>12.5</v>
      </c>
      <c r="F84" s="19">
        <v>0</v>
      </c>
      <c r="G84" s="5" t="s">
        <v>34</v>
      </c>
      <c r="H84" s="5" t="s">
        <v>218</v>
      </c>
      <c r="I84" s="5" t="s">
        <v>27</v>
      </c>
      <c r="J84" s="5" t="s">
        <v>15</v>
      </c>
      <c r="K84" s="5" t="s">
        <v>219</v>
      </c>
    </row>
    <row r="85" spans="1:11" ht="15" hidden="1" customHeight="1">
      <c r="A85" s="5">
        <v>16</v>
      </c>
      <c r="B85" s="5" t="s">
        <v>177</v>
      </c>
      <c r="C85" s="5">
        <v>2018</v>
      </c>
      <c r="D85" s="5" t="s">
        <v>12</v>
      </c>
      <c r="E85" s="19">
        <v>8.5</v>
      </c>
      <c r="F85" s="19">
        <v>0</v>
      </c>
      <c r="G85" s="5" t="s">
        <v>28</v>
      </c>
      <c r="H85" s="5" t="s">
        <v>244</v>
      </c>
      <c r="I85" s="5" t="s">
        <v>27</v>
      </c>
      <c r="J85" s="5" t="s">
        <v>15</v>
      </c>
      <c r="K85" s="5" t="s">
        <v>245</v>
      </c>
    </row>
    <row r="86" spans="1:11" ht="15" hidden="1" customHeight="1">
      <c r="A86" s="5">
        <v>16</v>
      </c>
      <c r="B86" s="5" t="s">
        <v>177</v>
      </c>
      <c r="C86" s="5">
        <v>2018</v>
      </c>
      <c r="D86" s="5" t="s">
        <v>12</v>
      </c>
      <c r="E86" s="19">
        <v>13</v>
      </c>
      <c r="F86" s="19">
        <v>0</v>
      </c>
      <c r="G86" s="5" t="s">
        <v>33</v>
      </c>
      <c r="H86" s="5" t="s">
        <v>246</v>
      </c>
      <c r="I86" s="5" t="s">
        <v>27</v>
      </c>
      <c r="J86" s="5" t="s">
        <v>15</v>
      </c>
      <c r="K86" s="5" t="s">
        <v>247</v>
      </c>
    </row>
    <row r="87" spans="1:11" ht="15" hidden="1" customHeight="1">
      <c r="A87" s="5">
        <v>16</v>
      </c>
      <c r="B87" s="5" t="s">
        <v>177</v>
      </c>
      <c r="C87" s="5">
        <v>2018</v>
      </c>
      <c r="D87" s="5" t="s">
        <v>12</v>
      </c>
      <c r="E87" s="19">
        <v>52</v>
      </c>
      <c r="F87" s="19">
        <v>0</v>
      </c>
      <c r="G87" s="5" t="s">
        <v>33</v>
      </c>
      <c r="H87" s="5" t="s">
        <v>248</v>
      </c>
      <c r="I87" s="5" t="s">
        <v>27</v>
      </c>
      <c r="J87" s="5" t="s">
        <v>15</v>
      </c>
      <c r="K87" s="5" t="s">
        <v>249</v>
      </c>
    </row>
    <row r="88" spans="1:11" ht="15" hidden="1" customHeight="1">
      <c r="A88" s="5">
        <v>16</v>
      </c>
      <c r="B88" s="5" t="s">
        <v>177</v>
      </c>
      <c r="C88" s="5">
        <v>2018</v>
      </c>
      <c r="D88" s="5" t="s">
        <v>12</v>
      </c>
      <c r="E88" s="19">
        <v>110</v>
      </c>
      <c r="F88" s="19">
        <v>0</v>
      </c>
      <c r="G88" s="5" t="s">
        <v>13</v>
      </c>
      <c r="H88" s="5" t="s">
        <v>13</v>
      </c>
      <c r="I88" s="5" t="s">
        <v>27</v>
      </c>
      <c r="J88" s="5" t="s">
        <v>15</v>
      </c>
      <c r="K88" s="5" t="s">
        <v>250</v>
      </c>
    </row>
    <row r="89" spans="1:11" ht="15" hidden="1" customHeight="1">
      <c r="A89" s="5">
        <v>17</v>
      </c>
      <c r="B89" s="5" t="s">
        <v>177</v>
      </c>
      <c r="C89" s="5">
        <v>2018</v>
      </c>
      <c r="D89" s="5" t="s">
        <v>12</v>
      </c>
      <c r="E89" s="19">
        <v>50</v>
      </c>
      <c r="F89" s="19">
        <v>0</v>
      </c>
      <c r="G89" s="5" t="s">
        <v>13</v>
      </c>
      <c r="H89" s="5" t="s">
        <v>13</v>
      </c>
      <c r="I89" s="5" t="s">
        <v>27</v>
      </c>
      <c r="J89" s="5" t="s">
        <v>15</v>
      </c>
      <c r="K89" s="5" t="s">
        <v>251</v>
      </c>
    </row>
    <row r="90" spans="1:11" ht="15" hidden="1" customHeight="1">
      <c r="A90" s="5">
        <v>17</v>
      </c>
      <c r="B90" s="5" t="s">
        <v>177</v>
      </c>
      <c r="C90" s="5">
        <v>2018</v>
      </c>
      <c r="D90" s="5" t="s">
        <v>12</v>
      </c>
      <c r="E90" s="19">
        <v>10</v>
      </c>
      <c r="F90" s="19">
        <v>0</v>
      </c>
      <c r="G90" s="5" t="s">
        <v>34</v>
      </c>
      <c r="H90" s="5" t="s">
        <v>25</v>
      </c>
      <c r="I90" s="5" t="s">
        <v>126</v>
      </c>
      <c r="J90" s="5" t="s">
        <v>15</v>
      </c>
      <c r="K90" s="5" t="s">
        <v>257</v>
      </c>
    </row>
    <row r="91" spans="1:11" ht="15" hidden="1" customHeight="1">
      <c r="A91" s="5">
        <v>17</v>
      </c>
      <c r="B91" s="5" t="s">
        <v>177</v>
      </c>
      <c r="C91" s="5">
        <v>2018</v>
      </c>
      <c r="D91" s="5" t="s">
        <v>12</v>
      </c>
      <c r="E91" s="19">
        <v>390</v>
      </c>
      <c r="F91" s="19">
        <v>0</v>
      </c>
      <c r="G91" s="5" t="s">
        <v>13</v>
      </c>
      <c r="H91" s="5" t="s">
        <v>13</v>
      </c>
      <c r="I91" s="5" t="s">
        <v>126</v>
      </c>
      <c r="J91" s="5" t="s">
        <v>15</v>
      </c>
      <c r="K91" s="5" t="s">
        <v>258</v>
      </c>
    </row>
    <row r="92" spans="1:11" ht="15" hidden="1" customHeight="1">
      <c r="A92" s="5">
        <v>18</v>
      </c>
      <c r="B92" s="5" t="s">
        <v>177</v>
      </c>
      <c r="C92" s="5">
        <v>2018</v>
      </c>
      <c r="D92" s="5" t="s">
        <v>12</v>
      </c>
      <c r="E92" s="19">
        <v>18.5</v>
      </c>
      <c r="F92" s="19">
        <v>0</v>
      </c>
      <c r="G92" s="5" t="s">
        <v>34</v>
      </c>
      <c r="H92" s="5" t="s">
        <v>259</v>
      </c>
      <c r="I92" s="5" t="s">
        <v>27</v>
      </c>
      <c r="J92" s="5" t="s">
        <v>15</v>
      </c>
      <c r="K92" s="5" t="s">
        <v>260</v>
      </c>
    </row>
    <row r="93" spans="1:11" ht="15" hidden="1" customHeight="1">
      <c r="A93" s="5">
        <v>17</v>
      </c>
      <c r="B93" s="5" t="s">
        <v>177</v>
      </c>
      <c r="C93" s="5">
        <v>2018</v>
      </c>
      <c r="D93" s="5" t="s">
        <v>11</v>
      </c>
      <c r="E93" s="19">
        <v>16.13</v>
      </c>
      <c r="F93" s="19">
        <v>0</v>
      </c>
      <c r="G93" s="5" t="s">
        <v>28</v>
      </c>
      <c r="H93" s="5" t="s">
        <v>160</v>
      </c>
      <c r="I93" s="5" t="s">
        <v>156</v>
      </c>
      <c r="J93" s="5" t="s">
        <v>15</v>
      </c>
      <c r="K93" s="5" t="s">
        <v>31</v>
      </c>
    </row>
    <row r="94" spans="1:11" ht="15" hidden="1" customHeight="1">
      <c r="A94" s="5">
        <v>18</v>
      </c>
      <c r="B94" s="5" t="s">
        <v>177</v>
      </c>
      <c r="C94" s="5">
        <v>2018</v>
      </c>
      <c r="D94" s="5" t="s">
        <v>12</v>
      </c>
      <c r="E94" s="19">
        <v>13.59</v>
      </c>
      <c r="F94" s="19">
        <v>0</v>
      </c>
      <c r="G94" s="5" t="s">
        <v>28</v>
      </c>
      <c r="H94" s="5" t="s">
        <v>171</v>
      </c>
      <c r="I94" s="5" t="s">
        <v>27</v>
      </c>
      <c r="J94" s="5" t="s">
        <v>15</v>
      </c>
      <c r="K94" s="5" t="s">
        <v>31</v>
      </c>
    </row>
    <row r="95" spans="1:11" ht="15" hidden="1" customHeight="1">
      <c r="A95" s="5">
        <v>19</v>
      </c>
      <c r="B95" s="5" t="s">
        <v>177</v>
      </c>
      <c r="C95" s="5">
        <v>2018</v>
      </c>
      <c r="D95" s="5" t="s">
        <v>12</v>
      </c>
      <c r="E95" s="19">
        <v>15</v>
      </c>
      <c r="F95" s="19">
        <v>0</v>
      </c>
      <c r="G95" s="5" t="s">
        <v>34</v>
      </c>
      <c r="H95" s="5" t="s">
        <v>218</v>
      </c>
      <c r="I95" s="5" t="s">
        <v>27</v>
      </c>
      <c r="J95" s="5" t="s">
        <v>15</v>
      </c>
      <c r="K95" s="5" t="s">
        <v>35</v>
      </c>
    </row>
    <row r="96" spans="1:11" ht="15" hidden="1" customHeight="1">
      <c r="A96" s="5">
        <v>19</v>
      </c>
      <c r="B96" s="5" t="s">
        <v>177</v>
      </c>
      <c r="C96" s="5">
        <v>2018</v>
      </c>
      <c r="D96" s="5" t="s">
        <v>11</v>
      </c>
      <c r="E96" s="19">
        <v>70</v>
      </c>
      <c r="F96" s="19">
        <v>0</v>
      </c>
      <c r="G96" s="5" t="s">
        <v>87</v>
      </c>
      <c r="H96" s="5" t="s">
        <v>152</v>
      </c>
      <c r="I96" s="5" t="s">
        <v>27</v>
      </c>
      <c r="J96" s="5" t="s">
        <v>15</v>
      </c>
      <c r="K96" s="5" t="s">
        <v>153</v>
      </c>
    </row>
    <row r="97" spans="1:11" ht="15" hidden="1" customHeight="1">
      <c r="A97" s="5">
        <v>19</v>
      </c>
      <c r="B97" s="5" t="s">
        <v>177</v>
      </c>
      <c r="C97" s="5">
        <v>2018</v>
      </c>
      <c r="D97" s="5" t="s">
        <v>12</v>
      </c>
      <c r="E97" s="19">
        <v>8.6</v>
      </c>
      <c r="F97" s="19">
        <v>0</v>
      </c>
      <c r="G97" s="5" t="s">
        <v>30</v>
      </c>
      <c r="H97" s="5" t="s">
        <v>261</v>
      </c>
      <c r="I97" s="5" t="s">
        <v>27</v>
      </c>
      <c r="J97" s="5" t="s">
        <v>15</v>
      </c>
      <c r="K97" s="5" t="s">
        <v>88</v>
      </c>
    </row>
    <row r="98" spans="1:11" ht="15" hidden="1" customHeight="1">
      <c r="A98" s="5">
        <v>19</v>
      </c>
      <c r="B98" s="5" t="s">
        <v>177</v>
      </c>
      <c r="C98" s="5">
        <v>2018</v>
      </c>
      <c r="D98" s="5" t="s">
        <v>12</v>
      </c>
      <c r="E98" s="19">
        <v>30.7</v>
      </c>
      <c r="F98" s="19">
        <v>0</v>
      </c>
      <c r="G98" s="5" t="s">
        <v>30</v>
      </c>
      <c r="H98" s="5" t="s">
        <v>261</v>
      </c>
      <c r="I98" s="5" t="s">
        <v>27</v>
      </c>
      <c r="J98" s="5" t="s">
        <v>15</v>
      </c>
      <c r="K98" s="5" t="s">
        <v>262</v>
      </c>
    </row>
    <row r="99" spans="1:11" ht="15" hidden="1" customHeight="1">
      <c r="A99" s="5">
        <v>19</v>
      </c>
      <c r="B99" s="5" t="s">
        <v>177</v>
      </c>
      <c r="C99" s="5">
        <v>2018</v>
      </c>
      <c r="D99" s="5" t="s">
        <v>12</v>
      </c>
      <c r="E99" s="19">
        <v>11.36</v>
      </c>
      <c r="F99" s="19">
        <v>0</v>
      </c>
      <c r="G99" s="5" t="s">
        <v>28</v>
      </c>
      <c r="H99" s="5" t="s">
        <v>171</v>
      </c>
      <c r="I99" s="5" t="s">
        <v>27</v>
      </c>
      <c r="J99" s="5" t="s">
        <v>15</v>
      </c>
      <c r="K99" s="5" t="s">
        <v>31</v>
      </c>
    </row>
    <row r="100" spans="1:11" ht="15" hidden="1" customHeight="1">
      <c r="A100" s="5">
        <v>19</v>
      </c>
      <c r="B100" s="5" t="s">
        <v>177</v>
      </c>
      <c r="C100" s="5">
        <v>2018</v>
      </c>
      <c r="D100" s="5" t="s">
        <v>12</v>
      </c>
      <c r="E100" s="19">
        <v>150</v>
      </c>
      <c r="F100" s="19">
        <v>0</v>
      </c>
      <c r="G100" s="5" t="s">
        <v>13</v>
      </c>
      <c r="H100" s="5" t="s">
        <v>13</v>
      </c>
      <c r="I100" s="5" t="s">
        <v>126</v>
      </c>
      <c r="J100" s="5" t="s">
        <v>15</v>
      </c>
      <c r="K100" s="5" t="s">
        <v>263</v>
      </c>
    </row>
    <row r="101" spans="1:11" ht="15" hidden="1" customHeight="1">
      <c r="A101" s="5">
        <v>22</v>
      </c>
      <c r="B101" s="5" t="s">
        <v>177</v>
      </c>
      <c r="C101" s="5">
        <v>2018</v>
      </c>
      <c r="D101" s="5" t="s">
        <v>12</v>
      </c>
      <c r="E101" s="19">
        <v>60</v>
      </c>
      <c r="F101" s="19">
        <v>0</v>
      </c>
      <c r="G101" s="5" t="s">
        <v>13</v>
      </c>
      <c r="H101" s="5" t="s">
        <v>13</v>
      </c>
      <c r="I101" s="5" t="s">
        <v>95</v>
      </c>
      <c r="J101" s="5" t="s">
        <v>15</v>
      </c>
      <c r="K101" s="5" t="s">
        <v>264</v>
      </c>
    </row>
    <row r="102" spans="1:11" ht="15" hidden="1" customHeight="1">
      <c r="A102" s="5">
        <v>22</v>
      </c>
      <c r="B102" s="5" t="s">
        <v>177</v>
      </c>
      <c r="C102" s="5">
        <v>2018</v>
      </c>
      <c r="D102" s="5" t="s">
        <v>11</v>
      </c>
      <c r="E102" s="19">
        <v>6.07</v>
      </c>
      <c r="F102" s="19">
        <v>0</v>
      </c>
      <c r="G102" s="5" t="s">
        <v>28</v>
      </c>
      <c r="H102" s="5" t="s">
        <v>161</v>
      </c>
      <c r="I102" s="5" t="s">
        <v>27</v>
      </c>
      <c r="J102" s="5" t="s">
        <v>15</v>
      </c>
      <c r="K102" s="5" t="s">
        <v>31</v>
      </c>
    </row>
    <row r="103" spans="1:11" ht="15" hidden="1" customHeight="1">
      <c r="A103" s="5">
        <v>22</v>
      </c>
      <c r="B103" s="5" t="s">
        <v>177</v>
      </c>
      <c r="C103" s="5">
        <v>2018</v>
      </c>
      <c r="D103" s="5" t="s">
        <v>11</v>
      </c>
      <c r="E103" s="19">
        <v>19.05</v>
      </c>
      <c r="F103" s="19">
        <v>0</v>
      </c>
      <c r="G103" s="5" t="s">
        <v>28</v>
      </c>
      <c r="H103" s="5" t="s">
        <v>168</v>
      </c>
      <c r="I103" s="5" t="s">
        <v>27</v>
      </c>
      <c r="J103" s="5" t="s">
        <v>15</v>
      </c>
      <c r="K103" s="5" t="s">
        <v>31</v>
      </c>
    </row>
    <row r="104" spans="1:11" ht="15" hidden="1" customHeight="1">
      <c r="A104" s="5">
        <v>21</v>
      </c>
      <c r="B104" s="5" t="s">
        <v>177</v>
      </c>
      <c r="C104" s="5">
        <v>2018</v>
      </c>
      <c r="D104" s="5" t="s">
        <v>11</v>
      </c>
      <c r="E104" s="19">
        <v>60</v>
      </c>
      <c r="F104" s="19">
        <v>0</v>
      </c>
      <c r="G104" s="5" t="s">
        <v>92</v>
      </c>
      <c r="H104" s="5" t="s">
        <v>96</v>
      </c>
      <c r="I104" s="5" t="s">
        <v>27</v>
      </c>
      <c r="J104" s="5" t="s">
        <v>15</v>
      </c>
      <c r="K104" s="5" t="s">
        <v>92</v>
      </c>
    </row>
    <row r="105" spans="1:11" ht="15" hidden="1" customHeight="1">
      <c r="A105" s="5">
        <v>20</v>
      </c>
      <c r="B105" s="5" t="s">
        <v>177</v>
      </c>
      <c r="C105" s="5">
        <v>2018</v>
      </c>
      <c r="D105" s="5" t="s">
        <v>11</v>
      </c>
      <c r="E105" s="19">
        <v>17.5</v>
      </c>
      <c r="F105" s="19">
        <v>0</v>
      </c>
      <c r="G105" s="5" t="s">
        <v>28</v>
      </c>
      <c r="H105" s="5" t="s">
        <v>239</v>
      </c>
      <c r="I105" s="5" t="s">
        <v>27</v>
      </c>
      <c r="J105" s="5" t="s">
        <v>15</v>
      </c>
      <c r="K105" s="5" t="s">
        <v>265</v>
      </c>
    </row>
    <row r="106" spans="1:11" ht="15" hidden="1" customHeight="1">
      <c r="A106" s="5">
        <v>22</v>
      </c>
      <c r="B106" s="5" t="s">
        <v>177</v>
      </c>
      <c r="C106" s="5">
        <v>2018</v>
      </c>
      <c r="D106" s="5" t="s">
        <v>12</v>
      </c>
      <c r="E106" s="19">
        <v>31.09</v>
      </c>
      <c r="F106" s="19">
        <v>0</v>
      </c>
      <c r="G106" s="5" t="s">
        <v>34</v>
      </c>
      <c r="H106" s="5" t="s">
        <v>266</v>
      </c>
      <c r="I106" s="5" t="s">
        <v>27</v>
      </c>
      <c r="J106" s="5" t="s">
        <v>15</v>
      </c>
      <c r="K106" s="5" t="s">
        <v>267</v>
      </c>
    </row>
    <row r="107" spans="1:11" ht="15" hidden="1" customHeight="1">
      <c r="A107" s="5">
        <v>23</v>
      </c>
      <c r="B107" s="5" t="s">
        <v>177</v>
      </c>
      <c r="C107" s="5">
        <v>2018</v>
      </c>
      <c r="D107" s="5" t="s">
        <v>11</v>
      </c>
      <c r="E107" s="19">
        <v>10</v>
      </c>
      <c r="F107" s="19">
        <v>0</v>
      </c>
      <c r="G107" s="5" t="s">
        <v>89</v>
      </c>
      <c r="H107" s="5" t="s">
        <v>268</v>
      </c>
      <c r="I107" s="5" t="s">
        <v>27</v>
      </c>
      <c r="J107" s="5" t="s">
        <v>15</v>
      </c>
      <c r="K107" s="5" t="s">
        <v>269</v>
      </c>
    </row>
    <row r="108" spans="1:11" ht="15" hidden="1" customHeight="1">
      <c r="A108" s="5">
        <v>25</v>
      </c>
      <c r="B108" s="5" t="s">
        <v>177</v>
      </c>
      <c r="C108" s="5">
        <v>2018</v>
      </c>
      <c r="D108" s="5" t="s">
        <v>12</v>
      </c>
      <c r="E108" s="19">
        <v>25</v>
      </c>
      <c r="F108" s="19">
        <v>0</v>
      </c>
      <c r="G108" s="5" t="s">
        <v>13</v>
      </c>
      <c r="H108" s="5" t="s">
        <v>132</v>
      </c>
      <c r="I108" s="5" t="s">
        <v>27</v>
      </c>
      <c r="J108" s="5" t="s">
        <v>15</v>
      </c>
      <c r="K108" s="5" t="s">
        <v>151</v>
      </c>
    </row>
    <row r="109" spans="1:11" ht="15" hidden="1" customHeight="1">
      <c r="A109" s="5">
        <v>25</v>
      </c>
      <c r="B109" s="5" t="s">
        <v>177</v>
      </c>
      <c r="C109" s="5">
        <v>2018</v>
      </c>
      <c r="D109" s="5" t="s">
        <v>11</v>
      </c>
      <c r="E109" s="19">
        <v>30.43</v>
      </c>
      <c r="F109" s="19">
        <v>0</v>
      </c>
      <c r="G109" s="5" t="s">
        <v>28</v>
      </c>
      <c r="H109" s="5" t="s">
        <v>161</v>
      </c>
      <c r="I109" s="5" t="s">
        <v>27</v>
      </c>
      <c r="J109" s="5" t="s">
        <v>15</v>
      </c>
      <c r="K109" s="5" t="s">
        <v>31</v>
      </c>
    </row>
    <row r="110" spans="1:11" ht="15" hidden="1" customHeight="1">
      <c r="A110" s="5">
        <v>25</v>
      </c>
      <c r="B110" s="5" t="s">
        <v>177</v>
      </c>
      <c r="C110" s="5">
        <v>2018</v>
      </c>
      <c r="D110" s="5" t="s">
        <v>11</v>
      </c>
      <c r="E110" s="19">
        <v>6</v>
      </c>
      <c r="F110" s="19">
        <v>0</v>
      </c>
      <c r="G110" s="5" t="s">
        <v>28</v>
      </c>
      <c r="H110" s="5" t="s">
        <v>171</v>
      </c>
      <c r="I110" s="5" t="s">
        <v>27</v>
      </c>
      <c r="J110" s="5" t="s">
        <v>15</v>
      </c>
      <c r="K110" s="5" t="s">
        <v>270</v>
      </c>
    </row>
    <row r="111" spans="1:11" ht="15" hidden="1" customHeight="1">
      <c r="A111" s="5">
        <v>26</v>
      </c>
      <c r="B111" s="5" t="s">
        <v>177</v>
      </c>
      <c r="C111" s="5">
        <v>2018</v>
      </c>
      <c r="D111" s="5" t="s">
        <v>12</v>
      </c>
      <c r="E111" s="19">
        <v>50</v>
      </c>
      <c r="F111" s="19">
        <v>0</v>
      </c>
      <c r="G111" s="5" t="s">
        <v>13</v>
      </c>
      <c r="H111" s="5" t="s">
        <v>13</v>
      </c>
      <c r="I111" s="5" t="s">
        <v>95</v>
      </c>
      <c r="J111" s="5" t="s">
        <v>15</v>
      </c>
      <c r="K111" s="5" t="s">
        <v>271</v>
      </c>
    </row>
    <row r="112" spans="1:11" ht="15" hidden="1" customHeight="1">
      <c r="A112" s="5">
        <v>27</v>
      </c>
      <c r="B112" s="5" t="s">
        <v>177</v>
      </c>
      <c r="C112" s="5">
        <v>2018</v>
      </c>
      <c r="D112" s="5" t="s">
        <v>12</v>
      </c>
      <c r="E112" s="19">
        <v>26.35</v>
      </c>
      <c r="F112" s="19">
        <v>0</v>
      </c>
      <c r="G112" s="5" t="s">
        <v>28</v>
      </c>
      <c r="H112" s="5" t="s">
        <v>161</v>
      </c>
      <c r="I112" s="5" t="s">
        <v>27</v>
      </c>
      <c r="J112" s="5" t="s">
        <v>15</v>
      </c>
      <c r="K112" s="5" t="s">
        <v>31</v>
      </c>
    </row>
    <row r="113" spans="1:11" ht="15" hidden="1" customHeight="1">
      <c r="A113" s="5">
        <v>27</v>
      </c>
      <c r="B113" s="5" t="s">
        <v>177</v>
      </c>
      <c r="C113" s="5">
        <v>2018</v>
      </c>
      <c r="D113" s="5" t="s">
        <v>12</v>
      </c>
      <c r="E113" s="19">
        <v>4</v>
      </c>
      <c r="F113" s="19">
        <v>0</v>
      </c>
      <c r="G113" s="5" t="s">
        <v>34</v>
      </c>
      <c r="H113" s="5" t="s">
        <v>218</v>
      </c>
      <c r="I113" s="5" t="s">
        <v>27</v>
      </c>
      <c r="J113" s="5" t="s">
        <v>15</v>
      </c>
      <c r="K113" s="5" t="s">
        <v>219</v>
      </c>
    </row>
    <row r="114" spans="1:11" ht="15" hidden="1" customHeight="1">
      <c r="A114" s="5">
        <v>27</v>
      </c>
      <c r="B114" s="5" t="s">
        <v>177</v>
      </c>
      <c r="C114" s="5">
        <v>2018</v>
      </c>
      <c r="D114" s="5" t="s">
        <v>12</v>
      </c>
      <c r="E114" s="19">
        <v>20</v>
      </c>
      <c r="F114" s="19">
        <v>0</v>
      </c>
      <c r="G114" s="5" t="s">
        <v>34</v>
      </c>
      <c r="H114" s="5" t="s">
        <v>218</v>
      </c>
      <c r="I114" s="5" t="s">
        <v>27</v>
      </c>
      <c r="J114" s="5" t="s">
        <v>15</v>
      </c>
      <c r="K114" s="5" t="s">
        <v>219</v>
      </c>
    </row>
    <row r="115" spans="1:11" ht="15" hidden="1" customHeight="1">
      <c r="A115" s="5">
        <v>28</v>
      </c>
      <c r="B115" s="5" t="s">
        <v>177</v>
      </c>
      <c r="C115" s="5">
        <v>2018</v>
      </c>
      <c r="D115" s="5" t="s">
        <v>12</v>
      </c>
      <c r="E115" s="19">
        <v>40</v>
      </c>
      <c r="F115" s="19">
        <v>0</v>
      </c>
      <c r="G115" s="5" t="s">
        <v>13</v>
      </c>
      <c r="H115" s="5" t="s">
        <v>13</v>
      </c>
      <c r="I115" s="5" t="s">
        <v>126</v>
      </c>
      <c r="J115" s="5" t="s">
        <v>15</v>
      </c>
      <c r="K115" s="5" t="s">
        <v>272</v>
      </c>
    </row>
    <row r="116" spans="1:11" ht="15" hidden="1" customHeight="1">
      <c r="A116" s="5">
        <v>28</v>
      </c>
      <c r="B116" s="5" t="s">
        <v>177</v>
      </c>
      <c r="C116" s="5">
        <v>2018</v>
      </c>
      <c r="D116" s="5" t="s">
        <v>11</v>
      </c>
      <c r="E116" s="19">
        <v>60</v>
      </c>
      <c r="F116" s="19">
        <v>0</v>
      </c>
      <c r="G116" s="5" t="s">
        <v>92</v>
      </c>
      <c r="H116" s="5" t="s">
        <v>96</v>
      </c>
      <c r="I116" s="5" t="s">
        <v>27</v>
      </c>
      <c r="J116" s="5" t="s">
        <v>15</v>
      </c>
      <c r="K116" s="5" t="s">
        <v>92</v>
      </c>
    </row>
    <row r="117" spans="1:11" ht="15" hidden="1" customHeight="1">
      <c r="A117" s="5">
        <v>29</v>
      </c>
      <c r="B117" s="5" t="s">
        <v>177</v>
      </c>
      <c r="C117" s="5">
        <v>2018</v>
      </c>
      <c r="D117" s="5" t="s">
        <v>12</v>
      </c>
      <c r="E117" s="19">
        <v>8</v>
      </c>
      <c r="F117" s="19">
        <v>0</v>
      </c>
      <c r="G117" s="5" t="s">
        <v>30</v>
      </c>
      <c r="H117" s="5" t="s">
        <v>261</v>
      </c>
      <c r="I117" s="5" t="s">
        <v>27</v>
      </c>
      <c r="J117" s="5" t="s">
        <v>15</v>
      </c>
      <c r="K117" s="5" t="s">
        <v>88</v>
      </c>
    </row>
    <row r="118" spans="1:11" ht="15" hidden="1" customHeight="1">
      <c r="A118" s="5">
        <v>31</v>
      </c>
      <c r="B118" s="5" t="s">
        <v>177</v>
      </c>
      <c r="C118" s="5">
        <v>2018</v>
      </c>
      <c r="D118" s="5" t="s">
        <v>12</v>
      </c>
      <c r="E118" s="19">
        <v>20</v>
      </c>
      <c r="F118" s="19">
        <v>0</v>
      </c>
      <c r="G118" s="5" t="s">
        <v>127</v>
      </c>
      <c r="H118" s="5" t="s">
        <v>25</v>
      </c>
      <c r="I118" s="5" t="s">
        <v>126</v>
      </c>
      <c r="J118" s="5" t="s">
        <v>15</v>
      </c>
      <c r="K118" s="5" t="s">
        <v>273</v>
      </c>
    </row>
    <row r="119" spans="1:11" ht="15" hidden="1" customHeight="1">
      <c r="A119" s="5">
        <v>1</v>
      </c>
      <c r="B119" s="5" t="s">
        <v>228</v>
      </c>
      <c r="C119" s="5">
        <v>2018</v>
      </c>
      <c r="D119" s="5" t="s">
        <v>12</v>
      </c>
      <c r="E119" s="19">
        <v>1.95</v>
      </c>
      <c r="F119" s="19">
        <v>0</v>
      </c>
      <c r="G119" s="5" t="s">
        <v>24</v>
      </c>
      <c r="H119" s="5" t="s">
        <v>25</v>
      </c>
      <c r="I119" s="5" t="s">
        <v>26</v>
      </c>
      <c r="J119" s="5" t="s">
        <v>15</v>
      </c>
      <c r="K119" s="5" t="s">
        <v>274</v>
      </c>
    </row>
    <row r="120" spans="1:11" ht="15" hidden="1" customHeight="1">
      <c r="A120" s="5">
        <v>1</v>
      </c>
      <c r="B120" s="5" t="s">
        <v>228</v>
      </c>
      <c r="C120" s="5">
        <v>2018</v>
      </c>
      <c r="D120" s="5" t="s">
        <v>12</v>
      </c>
      <c r="E120" s="19">
        <v>3.35</v>
      </c>
      <c r="F120" s="19">
        <v>0</v>
      </c>
      <c r="G120" s="5" t="s">
        <v>24</v>
      </c>
      <c r="H120" s="5" t="s">
        <v>25</v>
      </c>
      <c r="I120" s="5" t="s">
        <v>26</v>
      </c>
      <c r="J120" s="5" t="s">
        <v>15</v>
      </c>
      <c r="K120" s="5" t="s">
        <v>274</v>
      </c>
    </row>
    <row r="121" spans="1:11" ht="15" hidden="1" customHeight="1">
      <c r="A121" s="5">
        <v>1</v>
      </c>
      <c r="B121" s="5" t="s">
        <v>228</v>
      </c>
      <c r="C121" s="5">
        <v>2018</v>
      </c>
      <c r="D121" s="5" t="s">
        <v>11</v>
      </c>
      <c r="E121" s="19">
        <v>0</v>
      </c>
      <c r="F121" s="19">
        <v>431.2</v>
      </c>
      <c r="G121" s="5" t="s">
        <v>156</v>
      </c>
      <c r="H121" s="5" t="s">
        <v>25</v>
      </c>
      <c r="I121" s="5" t="s">
        <v>26</v>
      </c>
      <c r="J121" s="5" t="s">
        <v>14</v>
      </c>
      <c r="K121" s="5" t="s">
        <v>156</v>
      </c>
    </row>
    <row r="122" spans="1:11" ht="15" hidden="1" customHeight="1">
      <c r="A122" s="5">
        <v>1</v>
      </c>
      <c r="B122" s="5" t="s">
        <v>228</v>
      </c>
      <c r="C122" s="5">
        <v>2018</v>
      </c>
      <c r="D122" s="5" t="s">
        <v>11</v>
      </c>
      <c r="E122" s="19">
        <v>48.03</v>
      </c>
      <c r="F122" s="19">
        <v>0</v>
      </c>
      <c r="G122" s="5" t="s">
        <v>28</v>
      </c>
      <c r="H122" s="5" t="s">
        <v>160</v>
      </c>
      <c r="I122" s="5" t="s">
        <v>156</v>
      </c>
      <c r="J122" s="5" t="s">
        <v>15</v>
      </c>
      <c r="K122" s="5" t="s">
        <v>31</v>
      </c>
    </row>
    <row r="123" spans="1:11" ht="15" hidden="1" customHeight="1">
      <c r="A123" s="5">
        <v>2</v>
      </c>
      <c r="B123" s="5" t="s">
        <v>228</v>
      </c>
      <c r="C123" s="5">
        <v>2018</v>
      </c>
      <c r="D123" s="5" t="s">
        <v>12</v>
      </c>
      <c r="E123" s="19">
        <v>0</v>
      </c>
      <c r="F123" s="19">
        <v>50</v>
      </c>
      <c r="G123" s="5" t="s">
        <v>24</v>
      </c>
      <c r="H123" s="5" t="s">
        <v>25</v>
      </c>
      <c r="I123" s="5" t="s">
        <v>26</v>
      </c>
      <c r="J123" s="5" t="s">
        <v>14</v>
      </c>
      <c r="K123" s="5" t="s">
        <v>275</v>
      </c>
    </row>
    <row r="124" spans="1:11" ht="30" hidden="1">
      <c r="A124" s="5">
        <v>2</v>
      </c>
      <c r="B124" s="5" t="s">
        <v>228</v>
      </c>
      <c r="C124" s="5">
        <v>2018</v>
      </c>
      <c r="D124" s="5" t="s">
        <v>12</v>
      </c>
      <c r="E124" s="19">
        <v>39.840000000000003</v>
      </c>
      <c r="F124" s="19">
        <v>0</v>
      </c>
      <c r="G124" s="5" t="s">
        <v>36</v>
      </c>
      <c r="H124" s="5" t="s">
        <v>276</v>
      </c>
      <c r="I124" s="5" t="s">
        <v>27</v>
      </c>
      <c r="J124" s="5" t="s">
        <v>15</v>
      </c>
      <c r="K124" s="5" t="s">
        <v>277</v>
      </c>
    </row>
    <row r="125" spans="1:11" hidden="1">
      <c r="A125" s="5">
        <v>2</v>
      </c>
      <c r="B125" s="5" t="s">
        <v>228</v>
      </c>
      <c r="C125" s="5">
        <v>2018</v>
      </c>
      <c r="D125" s="5" t="s">
        <v>11</v>
      </c>
      <c r="E125" s="19">
        <v>6.93</v>
      </c>
      <c r="F125" s="19">
        <v>0</v>
      </c>
      <c r="G125" s="5" t="s">
        <v>28</v>
      </c>
      <c r="H125" s="5" t="s">
        <v>161</v>
      </c>
      <c r="I125" s="5" t="s">
        <v>156</v>
      </c>
      <c r="J125" s="5" t="s">
        <v>15</v>
      </c>
      <c r="K125" s="5" t="s">
        <v>31</v>
      </c>
    </row>
    <row r="126" spans="1:11" hidden="1">
      <c r="A126" s="5">
        <v>2</v>
      </c>
      <c r="B126" s="5" t="s">
        <v>228</v>
      </c>
      <c r="C126" s="5">
        <v>2018</v>
      </c>
      <c r="D126" s="5" t="s">
        <v>11</v>
      </c>
      <c r="E126" s="19">
        <v>35.4</v>
      </c>
      <c r="F126" s="19">
        <v>0</v>
      </c>
      <c r="G126" s="5" t="s">
        <v>28</v>
      </c>
      <c r="H126" s="5" t="s">
        <v>168</v>
      </c>
      <c r="I126" s="5" t="s">
        <v>156</v>
      </c>
      <c r="J126" s="5" t="s">
        <v>15</v>
      </c>
      <c r="K126" s="5" t="s">
        <v>31</v>
      </c>
    </row>
    <row r="127" spans="1:11" hidden="1">
      <c r="A127" s="5">
        <v>3</v>
      </c>
      <c r="B127" s="5" t="s">
        <v>228</v>
      </c>
      <c r="C127" s="5">
        <v>2018</v>
      </c>
      <c r="D127" s="5" t="s">
        <v>11</v>
      </c>
      <c r="E127" s="19">
        <v>66.34</v>
      </c>
      <c r="F127" s="19">
        <v>0</v>
      </c>
      <c r="G127" s="5" t="s">
        <v>28</v>
      </c>
      <c r="H127" s="5" t="s">
        <v>161</v>
      </c>
      <c r="I127" s="5" t="s">
        <v>156</v>
      </c>
      <c r="J127" s="5" t="s">
        <v>15</v>
      </c>
      <c r="K127" s="5" t="s">
        <v>31</v>
      </c>
    </row>
    <row r="128" spans="1:11" hidden="1">
      <c r="A128" s="5">
        <v>3</v>
      </c>
      <c r="B128" s="5" t="s">
        <v>228</v>
      </c>
      <c r="C128" s="5">
        <v>2018</v>
      </c>
      <c r="D128" s="5" t="s">
        <v>11</v>
      </c>
      <c r="E128" s="19">
        <v>7.98</v>
      </c>
      <c r="F128" s="19">
        <v>0</v>
      </c>
      <c r="G128" s="5" t="s">
        <v>28</v>
      </c>
      <c r="H128" s="5" t="s">
        <v>161</v>
      </c>
      <c r="I128" s="5" t="s">
        <v>156</v>
      </c>
      <c r="J128" s="5" t="s">
        <v>15</v>
      </c>
      <c r="K128" s="5" t="s">
        <v>31</v>
      </c>
    </row>
    <row r="129" spans="1:11" ht="15" hidden="1" customHeight="1">
      <c r="A129" s="5">
        <v>3</v>
      </c>
      <c r="B129" s="5" t="s">
        <v>228</v>
      </c>
      <c r="C129" s="5">
        <v>2018</v>
      </c>
      <c r="D129" s="5" t="s">
        <v>11</v>
      </c>
      <c r="E129" s="19">
        <v>30</v>
      </c>
      <c r="F129" s="19">
        <v>0</v>
      </c>
      <c r="G129" s="5" t="s">
        <v>92</v>
      </c>
      <c r="H129" s="5" t="s">
        <v>96</v>
      </c>
      <c r="I129" s="5" t="s">
        <v>27</v>
      </c>
      <c r="J129" s="5" t="s">
        <v>15</v>
      </c>
      <c r="K129" s="5" t="s">
        <v>92</v>
      </c>
    </row>
    <row r="130" spans="1:11" ht="15" hidden="1" customHeight="1">
      <c r="A130" s="5">
        <v>3</v>
      </c>
      <c r="B130" s="5" t="s">
        <v>228</v>
      </c>
      <c r="C130" s="5">
        <v>2018</v>
      </c>
      <c r="D130" s="5" t="s">
        <v>11</v>
      </c>
      <c r="E130" s="19">
        <v>27.22</v>
      </c>
      <c r="F130" s="19">
        <v>0</v>
      </c>
      <c r="G130" s="5" t="s">
        <v>28</v>
      </c>
      <c r="H130" s="5" t="s">
        <v>161</v>
      </c>
      <c r="I130" s="5" t="s">
        <v>156</v>
      </c>
      <c r="J130" s="5" t="s">
        <v>15</v>
      </c>
      <c r="K130" s="5" t="s">
        <v>31</v>
      </c>
    </row>
    <row r="131" spans="1:11" ht="15" hidden="1" customHeight="1">
      <c r="A131" s="5">
        <v>5</v>
      </c>
      <c r="B131" s="5" t="s">
        <v>228</v>
      </c>
      <c r="C131" s="5">
        <v>2018</v>
      </c>
      <c r="D131" s="5" t="s">
        <v>12</v>
      </c>
      <c r="E131" s="19">
        <v>150</v>
      </c>
      <c r="F131" s="19">
        <v>0</v>
      </c>
      <c r="G131" s="5" t="s">
        <v>278</v>
      </c>
      <c r="H131" s="5" t="s">
        <v>279</v>
      </c>
      <c r="I131" s="5" t="s">
        <v>126</v>
      </c>
      <c r="J131" s="5" t="s">
        <v>15</v>
      </c>
      <c r="K131" s="5" t="s">
        <v>280</v>
      </c>
    </row>
    <row r="132" spans="1:11" ht="15" hidden="1" customHeight="1">
      <c r="A132" s="5">
        <v>6</v>
      </c>
      <c r="B132" s="5" t="s">
        <v>228</v>
      </c>
      <c r="C132" s="5">
        <v>2018</v>
      </c>
      <c r="D132" s="5" t="s">
        <v>11</v>
      </c>
      <c r="E132" s="19">
        <v>0</v>
      </c>
      <c r="F132" s="19">
        <v>4630.42</v>
      </c>
      <c r="G132" s="5" t="s">
        <v>24</v>
      </c>
      <c r="H132" s="5" t="s">
        <v>25</v>
      </c>
      <c r="I132" s="5" t="s">
        <v>26</v>
      </c>
      <c r="J132" s="5" t="s">
        <v>14</v>
      </c>
      <c r="K132" s="5" t="s">
        <v>281</v>
      </c>
    </row>
    <row r="133" spans="1:11" ht="15" hidden="1" customHeight="1">
      <c r="A133" s="5">
        <v>6</v>
      </c>
      <c r="B133" s="5" t="s">
        <v>228</v>
      </c>
      <c r="C133" s="5">
        <v>2018</v>
      </c>
      <c r="D133" s="5" t="s">
        <v>11</v>
      </c>
      <c r="E133" s="19">
        <v>30</v>
      </c>
      <c r="F133" s="19">
        <v>0</v>
      </c>
      <c r="G133" s="5" t="s">
        <v>33</v>
      </c>
      <c r="H133" s="5" t="s">
        <v>252</v>
      </c>
      <c r="I133" s="5" t="s">
        <v>27</v>
      </c>
      <c r="J133" s="5" t="s">
        <v>15</v>
      </c>
      <c r="K133" s="5" t="s">
        <v>282</v>
      </c>
    </row>
    <row r="134" spans="1:11" ht="15" hidden="1" customHeight="1">
      <c r="A134" s="5">
        <v>6</v>
      </c>
      <c r="B134" s="5" t="s">
        <v>228</v>
      </c>
      <c r="C134" s="5">
        <v>2018</v>
      </c>
      <c r="D134" s="5" t="s">
        <v>12</v>
      </c>
      <c r="E134" s="19">
        <v>140</v>
      </c>
      <c r="F134" s="19">
        <v>0</v>
      </c>
      <c r="G134" s="5" t="s">
        <v>33</v>
      </c>
      <c r="H134" s="5" t="s">
        <v>283</v>
      </c>
      <c r="I134" s="5" t="s">
        <v>27</v>
      </c>
      <c r="J134" s="5" t="s">
        <v>15</v>
      </c>
      <c r="K134" s="5" t="s">
        <v>284</v>
      </c>
    </row>
    <row r="135" spans="1:11" ht="30" hidden="1">
      <c r="A135" s="5">
        <v>6</v>
      </c>
      <c r="B135" s="5" t="s">
        <v>228</v>
      </c>
      <c r="C135" s="5">
        <v>2018</v>
      </c>
      <c r="D135" s="5" t="s">
        <v>12</v>
      </c>
      <c r="E135" s="19">
        <v>920</v>
      </c>
      <c r="F135" s="19">
        <v>0</v>
      </c>
      <c r="G135" s="5" t="s">
        <v>127</v>
      </c>
      <c r="H135" s="5" t="s">
        <v>25</v>
      </c>
      <c r="I135" s="5" t="s">
        <v>126</v>
      </c>
      <c r="J135" s="5" t="s">
        <v>15</v>
      </c>
      <c r="K135" s="5" t="s">
        <v>286</v>
      </c>
    </row>
    <row r="136" spans="1:11" ht="15" hidden="1" customHeight="1">
      <c r="A136" s="5">
        <v>6</v>
      </c>
      <c r="B136" s="5" t="s">
        <v>228</v>
      </c>
      <c r="C136" s="5">
        <v>2018</v>
      </c>
      <c r="D136" s="5" t="s">
        <v>11</v>
      </c>
      <c r="E136" s="19">
        <v>100</v>
      </c>
      <c r="F136" s="19">
        <v>0</v>
      </c>
      <c r="G136" s="5" t="s">
        <v>92</v>
      </c>
      <c r="H136" s="5" t="s">
        <v>287</v>
      </c>
      <c r="I136" s="5" t="s">
        <v>27</v>
      </c>
      <c r="J136" s="5" t="s">
        <v>15</v>
      </c>
      <c r="K136" s="5" t="s">
        <v>92</v>
      </c>
    </row>
    <row r="137" spans="1:11" ht="15" hidden="1" customHeight="1">
      <c r="A137" s="5">
        <v>6</v>
      </c>
      <c r="B137" s="5" t="s">
        <v>228</v>
      </c>
      <c r="C137" s="5">
        <v>2018</v>
      </c>
      <c r="D137" s="5" t="s">
        <v>12</v>
      </c>
      <c r="E137" s="19">
        <v>17.5</v>
      </c>
      <c r="F137" s="19">
        <v>0</v>
      </c>
      <c r="G137" s="5" t="s">
        <v>34</v>
      </c>
      <c r="H137" s="5" t="s">
        <v>218</v>
      </c>
      <c r="I137" s="5" t="s">
        <v>27</v>
      </c>
      <c r="J137" s="5" t="s">
        <v>15</v>
      </c>
      <c r="K137" s="5" t="s">
        <v>219</v>
      </c>
    </row>
    <row r="138" spans="1:11" ht="15" hidden="1" customHeight="1">
      <c r="A138" s="5">
        <v>6</v>
      </c>
      <c r="B138" s="5" t="s">
        <v>228</v>
      </c>
      <c r="C138" s="5">
        <v>2018</v>
      </c>
      <c r="D138" s="5" t="s">
        <v>12</v>
      </c>
      <c r="E138" s="19">
        <v>8.5</v>
      </c>
      <c r="F138" s="19">
        <v>0</v>
      </c>
      <c r="G138" s="5" t="s">
        <v>34</v>
      </c>
      <c r="H138" s="5" t="s">
        <v>218</v>
      </c>
      <c r="I138" s="5" t="s">
        <v>27</v>
      </c>
      <c r="J138" s="5" t="s">
        <v>15</v>
      </c>
      <c r="K138" s="5" t="s">
        <v>219</v>
      </c>
    </row>
    <row r="139" spans="1:11" ht="15" hidden="1" customHeight="1">
      <c r="A139" s="5">
        <v>6</v>
      </c>
      <c r="B139" s="5" t="s">
        <v>228</v>
      </c>
      <c r="C139" s="5">
        <v>2018</v>
      </c>
      <c r="D139" s="5" t="s">
        <v>12</v>
      </c>
      <c r="E139" s="19">
        <v>39</v>
      </c>
      <c r="F139" s="19">
        <v>0</v>
      </c>
      <c r="G139" s="5" t="s">
        <v>30</v>
      </c>
      <c r="H139" s="5" t="s">
        <v>166</v>
      </c>
      <c r="I139" s="5" t="s">
        <v>27</v>
      </c>
      <c r="J139" s="5" t="s">
        <v>15</v>
      </c>
      <c r="K139" s="5" t="s">
        <v>288</v>
      </c>
    </row>
    <row r="140" spans="1:11" ht="15" hidden="1" customHeight="1">
      <c r="A140" s="5">
        <v>6</v>
      </c>
      <c r="B140" s="5" t="s">
        <v>228</v>
      </c>
      <c r="C140" s="5">
        <v>2018</v>
      </c>
      <c r="D140" s="5" t="s">
        <v>12</v>
      </c>
      <c r="E140" s="19">
        <v>6</v>
      </c>
      <c r="F140" s="19">
        <v>0</v>
      </c>
      <c r="G140" s="5" t="s">
        <v>28</v>
      </c>
      <c r="H140" s="5" t="s">
        <v>289</v>
      </c>
      <c r="I140" s="5" t="s">
        <v>27</v>
      </c>
      <c r="J140" s="5" t="s">
        <v>15</v>
      </c>
      <c r="K140" s="5" t="s">
        <v>270</v>
      </c>
    </row>
    <row r="141" spans="1:11" ht="15" hidden="1" customHeight="1">
      <c r="A141" s="5">
        <v>7</v>
      </c>
      <c r="B141" s="5" t="s">
        <v>228</v>
      </c>
      <c r="C141" s="5">
        <v>2018</v>
      </c>
      <c r="D141" s="5" t="s">
        <v>11</v>
      </c>
      <c r="E141" s="19">
        <v>910.16</v>
      </c>
      <c r="F141" s="19">
        <v>0</v>
      </c>
      <c r="G141" s="5" t="s">
        <v>36</v>
      </c>
      <c r="H141" s="5" t="s">
        <v>41</v>
      </c>
      <c r="I141" s="5" t="s">
        <v>27</v>
      </c>
      <c r="J141" s="5" t="s">
        <v>15</v>
      </c>
      <c r="K141" s="5" t="s">
        <v>290</v>
      </c>
    </row>
    <row r="142" spans="1:11" ht="15" hidden="1" customHeight="1">
      <c r="A142" s="5">
        <v>7</v>
      </c>
      <c r="B142" s="5" t="s">
        <v>228</v>
      </c>
      <c r="C142" s="5">
        <v>2018</v>
      </c>
      <c r="D142" s="5" t="s">
        <v>12</v>
      </c>
      <c r="E142" s="19">
        <v>25</v>
      </c>
      <c r="F142" s="19">
        <v>0</v>
      </c>
      <c r="G142" s="5" t="s">
        <v>13</v>
      </c>
      <c r="H142" s="5" t="s">
        <v>132</v>
      </c>
      <c r="I142" s="5" t="s">
        <v>27</v>
      </c>
      <c r="J142" s="5" t="s">
        <v>15</v>
      </c>
      <c r="K142" s="5" t="s">
        <v>291</v>
      </c>
    </row>
    <row r="143" spans="1:11" ht="15" hidden="1" customHeight="1">
      <c r="A143" s="5">
        <v>7</v>
      </c>
      <c r="B143" s="5" t="s">
        <v>228</v>
      </c>
      <c r="C143" s="5">
        <v>2018</v>
      </c>
      <c r="D143" s="5" t="s">
        <v>11</v>
      </c>
      <c r="E143" s="19">
        <v>48.27</v>
      </c>
      <c r="F143" s="19">
        <v>0</v>
      </c>
      <c r="G143" s="5" t="s">
        <v>36</v>
      </c>
      <c r="H143" s="5" t="s">
        <v>292</v>
      </c>
      <c r="I143" s="5" t="s">
        <v>27</v>
      </c>
      <c r="J143" s="5" t="s">
        <v>15</v>
      </c>
      <c r="K143" s="5" t="s">
        <v>293</v>
      </c>
    </row>
    <row r="144" spans="1:11" ht="15" hidden="1" customHeight="1">
      <c r="A144" s="5">
        <v>7</v>
      </c>
      <c r="B144" s="5" t="s">
        <v>228</v>
      </c>
      <c r="C144" s="5">
        <v>2018</v>
      </c>
      <c r="D144" s="5" t="s">
        <v>11</v>
      </c>
      <c r="E144" s="19">
        <v>99.48</v>
      </c>
      <c r="F144" s="19">
        <v>0</v>
      </c>
      <c r="G144" s="5" t="s">
        <v>36</v>
      </c>
      <c r="H144" s="5" t="s">
        <v>84</v>
      </c>
      <c r="I144" s="5" t="s">
        <v>27</v>
      </c>
      <c r="J144" s="5" t="s">
        <v>15</v>
      </c>
      <c r="K144" s="5" t="s">
        <v>294</v>
      </c>
    </row>
    <row r="145" spans="1:11" ht="15" hidden="1" customHeight="1">
      <c r="A145" s="5">
        <v>7</v>
      </c>
      <c r="B145" s="5" t="s">
        <v>228</v>
      </c>
      <c r="C145" s="5">
        <v>2018</v>
      </c>
      <c r="D145" s="5" t="s">
        <v>11</v>
      </c>
      <c r="E145" s="19">
        <v>86.53</v>
      </c>
      <c r="F145" s="19">
        <v>0</v>
      </c>
      <c r="G145" s="5" t="s">
        <v>36</v>
      </c>
      <c r="H145" s="5" t="s">
        <v>42</v>
      </c>
      <c r="I145" s="5" t="s">
        <v>27</v>
      </c>
      <c r="J145" s="5" t="s">
        <v>15</v>
      </c>
      <c r="K145" s="5" t="s">
        <v>295</v>
      </c>
    </row>
    <row r="146" spans="1:11" ht="15" hidden="1" customHeight="1">
      <c r="A146" s="5">
        <v>7</v>
      </c>
      <c r="B146" s="5" t="s">
        <v>228</v>
      </c>
      <c r="C146" s="5">
        <v>2018</v>
      </c>
      <c r="D146" s="5" t="s">
        <v>11</v>
      </c>
      <c r="E146" s="19">
        <v>105.93</v>
      </c>
      <c r="F146" s="19">
        <v>0</v>
      </c>
      <c r="G146" s="5" t="s">
        <v>43</v>
      </c>
      <c r="H146" s="5" t="s">
        <v>165</v>
      </c>
      <c r="I146" s="5" t="s">
        <v>27</v>
      </c>
      <c r="J146" s="5" t="s">
        <v>15</v>
      </c>
      <c r="K146" s="5" t="s">
        <v>85</v>
      </c>
    </row>
    <row r="147" spans="1:11" ht="15" hidden="1" customHeight="1">
      <c r="A147" s="5">
        <v>7</v>
      </c>
      <c r="B147" s="5" t="s">
        <v>228</v>
      </c>
      <c r="C147" s="5">
        <v>2018</v>
      </c>
      <c r="D147" s="5" t="s">
        <v>11</v>
      </c>
      <c r="E147" s="19">
        <v>35.29</v>
      </c>
      <c r="F147" s="19">
        <v>0</v>
      </c>
      <c r="G147" s="5" t="s">
        <v>36</v>
      </c>
      <c r="H147" s="5" t="s">
        <v>276</v>
      </c>
      <c r="I147" s="5" t="s">
        <v>27</v>
      </c>
      <c r="J147" s="5" t="s">
        <v>15</v>
      </c>
      <c r="K147" s="5" t="s">
        <v>296</v>
      </c>
    </row>
    <row r="148" spans="1:11" ht="15" hidden="1" customHeight="1">
      <c r="A148" s="5">
        <v>7</v>
      </c>
      <c r="B148" s="5" t="s">
        <v>228</v>
      </c>
      <c r="C148" s="5">
        <v>2018</v>
      </c>
      <c r="D148" s="5" t="s">
        <v>11</v>
      </c>
      <c r="E148" s="19">
        <v>80</v>
      </c>
      <c r="F148" s="19">
        <v>0</v>
      </c>
      <c r="G148" s="5" t="s">
        <v>40</v>
      </c>
      <c r="H148" s="5" t="s">
        <v>221</v>
      </c>
      <c r="I148" s="5" t="s">
        <v>27</v>
      </c>
      <c r="J148" s="5" t="s">
        <v>15</v>
      </c>
      <c r="K148" s="5" t="s">
        <v>297</v>
      </c>
    </row>
    <row r="149" spans="1:11" ht="15" hidden="1" customHeight="1">
      <c r="A149" s="5">
        <v>7</v>
      </c>
      <c r="B149" s="5" t="s">
        <v>228</v>
      </c>
      <c r="C149" s="5">
        <v>2018</v>
      </c>
      <c r="D149" s="5" t="s">
        <v>11</v>
      </c>
      <c r="E149" s="19">
        <v>210</v>
      </c>
      <c r="F149" s="19">
        <v>0</v>
      </c>
      <c r="G149" s="5" t="s">
        <v>43</v>
      </c>
      <c r="H149" s="5" t="s">
        <v>86</v>
      </c>
      <c r="I149" s="5" t="s">
        <v>27</v>
      </c>
      <c r="J149" s="5" t="s">
        <v>15</v>
      </c>
      <c r="K149" s="5" t="s">
        <v>232</v>
      </c>
    </row>
    <row r="150" spans="1:11" ht="15" hidden="1" customHeight="1">
      <c r="A150" s="5">
        <v>7</v>
      </c>
      <c r="B150" s="5" t="s">
        <v>228</v>
      </c>
      <c r="C150" s="5">
        <v>2018</v>
      </c>
      <c r="D150" s="19" t="s">
        <v>12</v>
      </c>
      <c r="E150" s="19">
        <v>0</v>
      </c>
      <c r="F150" s="19">
        <v>180</v>
      </c>
      <c r="G150" s="5" t="s">
        <v>24</v>
      </c>
      <c r="H150" s="5" t="s">
        <v>25</v>
      </c>
      <c r="I150" s="5" t="s">
        <v>26</v>
      </c>
      <c r="J150" s="5" t="s">
        <v>14</v>
      </c>
      <c r="K150" s="5" t="s">
        <v>333</v>
      </c>
    </row>
    <row r="151" spans="1:11" ht="15" hidden="1" customHeight="1">
      <c r="A151" s="5">
        <v>8</v>
      </c>
      <c r="B151" s="5" t="s">
        <v>228</v>
      </c>
      <c r="C151" s="5">
        <v>2018</v>
      </c>
      <c r="D151" s="5" t="s">
        <v>12</v>
      </c>
      <c r="E151" s="19">
        <v>33.39</v>
      </c>
      <c r="F151" s="19">
        <v>0</v>
      </c>
      <c r="G151" s="5" t="s">
        <v>34</v>
      </c>
      <c r="H151" s="5" t="s">
        <v>298</v>
      </c>
      <c r="I151" s="5" t="s">
        <v>27</v>
      </c>
      <c r="J151" s="5" t="s">
        <v>15</v>
      </c>
      <c r="K151" s="5" t="s">
        <v>299</v>
      </c>
    </row>
    <row r="152" spans="1:11" ht="15" hidden="1" customHeight="1">
      <c r="A152" s="5">
        <v>8</v>
      </c>
      <c r="B152" s="5" t="s">
        <v>228</v>
      </c>
      <c r="C152" s="5">
        <v>2018</v>
      </c>
      <c r="D152" s="5" t="s">
        <v>11</v>
      </c>
      <c r="E152" s="19">
        <v>5.49</v>
      </c>
      <c r="F152" s="19">
        <v>0</v>
      </c>
      <c r="G152" s="5" t="s">
        <v>28</v>
      </c>
      <c r="H152" s="5" t="s">
        <v>289</v>
      </c>
      <c r="I152" s="5" t="s">
        <v>27</v>
      </c>
      <c r="J152" s="5" t="s">
        <v>15</v>
      </c>
      <c r="K152" s="5" t="s">
        <v>270</v>
      </c>
    </row>
    <row r="153" spans="1:11" ht="15" hidden="1" customHeight="1">
      <c r="A153" s="5">
        <v>8</v>
      </c>
      <c r="B153" s="5" t="s">
        <v>228</v>
      </c>
      <c r="C153" s="5">
        <v>2018</v>
      </c>
      <c r="D153" s="5" t="s">
        <v>12</v>
      </c>
      <c r="E153" s="19">
        <v>14</v>
      </c>
      <c r="F153" s="19">
        <v>0</v>
      </c>
      <c r="G153" s="5" t="s">
        <v>34</v>
      </c>
      <c r="H153" s="5" t="s">
        <v>300</v>
      </c>
      <c r="I153" s="5" t="s">
        <v>27</v>
      </c>
      <c r="J153" s="5" t="s">
        <v>15</v>
      </c>
      <c r="K153" s="5" t="s">
        <v>301</v>
      </c>
    </row>
    <row r="154" spans="1:11" ht="15" hidden="1" customHeight="1">
      <c r="A154" s="5">
        <v>8</v>
      </c>
      <c r="B154" s="5" t="s">
        <v>228</v>
      </c>
      <c r="C154" s="5">
        <v>2018</v>
      </c>
      <c r="D154" s="5" t="s">
        <v>12</v>
      </c>
      <c r="E154" s="19">
        <v>10</v>
      </c>
      <c r="F154" s="19">
        <v>0</v>
      </c>
      <c r="G154" s="5" t="s">
        <v>34</v>
      </c>
      <c r="H154" s="5" t="s">
        <v>302</v>
      </c>
      <c r="I154" s="5" t="s">
        <v>27</v>
      </c>
      <c r="J154" s="5" t="s">
        <v>15</v>
      </c>
      <c r="K154" s="5" t="s">
        <v>301</v>
      </c>
    </row>
    <row r="155" spans="1:11" ht="15" hidden="1" customHeight="1">
      <c r="A155" s="5">
        <v>8</v>
      </c>
      <c r="B155" s="5" t="s">
        <v>228</v>
      </c>
      <c r="C155" s="5">
        <v>2018</v>
      </c>
      <c r="D155" s="5" t="s">
        <v>12</v>
      </c>
      <c r="E155" s="19">
        <v>20.79</v>
      </c>
      <c r="F155" s="19">
        <v>0</v>
      </c>
      <c r="G155" s="5" t="s">
        <v>34</v>
      </c>
      <c r="H155" s="5" t="s">
        <v>181</v>
      </c>
      <c r="I155" s="5" t="s">
        <v>27</v>
      </c>
      <c r="J155" s="5" t="s">
        <v>15</v>
      </c>
      <c r="K155" s="5" t="s">
        <v>301</v>
      </c>
    </row>
    <row r="156" spans="1:11" ht="15" hidden="1" customHeight="1">
      <c r="A156" s="5">
        <v>8</v>
      </c>
      <c r="B156" s="5" t="s">
        <v>228</v>
      </c>
      <c r="C156" s="5">
        <v>2018</v>
      </c>
      <c r="D156" s="5" t="s">
        <v>12</v>
      </c>
      <c r="E156" s="19">
        <v>150</v>
      </c>
      <c r="F156" s="19">
        <v>0</v>
      </c>
      <c r="G156" s="5" t="s">
        <v>13</v>
      </c>
      <c r="H156" s="5" t="s">
        <v>13</v>
      </c>
      <c r="I156" s="5" t="s">
        <v>27</v>
      </c>
      <c r="J156" s="5" t="s">
        <v>15</v>
      </c>
      <c r="K156" s="5" t="s">
        <v>303</v>
      </c>
    </row>
    <row r="157" spans="1:11" ht="15" hidden="1" customHeight="1">
      <c r="A157" s="5">
        <v>8</v>
      </c>
      <c r="B157" s="5" t="s">
        <v>228</v>
      </c>
      <c r="C157" s="5">
        <v>2018</v>
      </c>
      <c r="D157" s="5" t="s">
        <v>12</v>
      </c>
      <c r="E157" s="19">
        <v>0</v>
      </c>
      <c r="F157" s="19">
        <v>920</v>
      </c>
      <c r="G157" s="5" t="s">
        <v>127</v>
      </c>
      <c r="H157" s="5" t="s">
        <v>25</v>
      </c>
      <c r="I157" s="5" t="s">
        <v>26</v>
      </c>
      <c r="J157" s="5" t="s">
        <v>14</v>
      </c>
      <c r="K157" s="5" t="s">
        <v>306</v>
      </c>
    </row>
    <row r="158" spans="1:11" ht="15" hidden="1" customHeight="1">
      <c r="A158" s="5">
        <v>8</v>
      </c>
      <c r="B158" s="5" t="s">
        <v>228</v>
      </c>
      <c r="C158" s="5">
        <v>2018</v>
      </c>
      <c r="D158" s="5" t="s">
        <v>12</v>
      </c>
      <c r="E158" s="19">
        <v>400</v>
      </c>
      <c r="F158" s="19">
        <v>0</v>
      </c>
      <c r="G158" s="5" t="s">
        <v>13</v>
      </c>
      <c r="H158" s="5" t="s">
        <v>307</v>
      </c>
      <c r="I158" s="5" t="s">
        <v>26</v>
      </c>
      <c r="J158" s="5" t="s">
        <v>15</v>
      </c>
      <c r="K158" s="5" t="s">
        <v>308</v>
      </c>
    </row>
    <row r="159" spans="1:11" ht="15" hidden="1" customHeight="1">
      <c r="A159" s="5">
        <v>8</v>
      </c>
      <c r="B159" s="5" t="s">
        <v>228</v>
      </c>
      <c r="C159" s="5">
        <v>2018</v>
      </c>
      <c r="D159" s="5" t="s">
        <v>12</v>
      </c>
      <c r="E159" s="19">
        <v>280</v>
      </c>
      <c r="F159" s="19">
        <v>0</v>
      </c>
      <c r="G159" s="5" t="s">
        <v>33</v>
      </c>
      <c r="H159" s="5" t="s">
        <v>91</v>
      </c>
      <c r="I159" s="5" t="s">
        <v>26</v>
      </c>
      <c r="J159" s="5" t="s">
        <v>15</v>
      </c>
      <c r="K159" s="5" t="s">
        <v>309</v>
      </c>
    </row>
    <row r="160" spans="1:11" ht="15" hidden="1" customHeight="1">
      <c r="A160" s="5">
        <v>8</v>
      </c>
      <c r="B160" s="5" t="s">
        <v>228</v>
      </c>
      <c r="C160" s="5">
        <v>2018</v>
      </c>
      <c r="D160" s="5" t="s">
        <v>12</v>
      </c>
      <c r="E160" s="19">
        <v>240</v>
      </c>
      <c r="F160" s="19">
        <v>0</v>
      </c>
      <c r="G160" s="5" t="s">
        <v>278</v>
      </c>
      <c r="H160" s="5" t="s">
        <v>310</v>
      </c>
      <c r="I160" s="5" t="s">
        <v>26</v>
      </c>
      <c r="J160" s="5" t="s">
        <v>15</v>
      </c>
      <c r="K160" s="5" t="s">
        <v>311</v>
      </c>
    </row>
    <row r="161" spans="1:11" ht="15" hidden="1" customHeight="1">
      <c r="A161" s="5">
        <v>9</v>
      </c>
      <c r="B161" s="5" t="s">
        <v>228</v>
      </c>
      <c r="C161" s="5">
        <v>2018</v>
      </c>
      <c r="D161" s="5" t="s">
        <v>12</v>
      </c>
      <c r="E161" s="19">
        <v>28.69</v>
      </c>
      <c r="F161" s="19">
        <v>0</v>
      </c>
      <c r="G161" s="5" t="s">
        <v>34</v>
      </c>
      <c r="H161" s="5" t="s">
        <v>304</v>
      </c>
      <c r="I161" s="5" t="s">
        <v>27</v>
      </c>
      <c r="J161" s="5" t="s">
        <v>15</v>
      </c>
      <c r="K161" s="5" t="s">
        <v>305</v>
      </c>
    </row>
    <row r="162" spans="1:11" ht="15" hidden="1" customHeight="1">
      <c r="A162" s="5">
        <v>9</v>
      </c>
      <c r="B162" s="5" t="s">
        <v>228</v>
      </c>
      <c r="C162" s="5">
        <v>2018</v>
      </c>
      <c r="D162" s="5" t="s">
        <v>12</v>
      </c>
      <c r="E162" s="19">
        <v>50</v>
      </c>
      <c r="F162" s="19">
        <v>0</v>
      </c>
      <c r="G162" s="5" t="s">
        <v>127</v>
      </c>
      <c r="H162" s="5" t="s">
        <v>25</v>
      </c>
      <c r="I162" s="5" t="s">
        <v>126</v>
      </c>
      <c r="J162" s="5" t="s">
        <v>15</v>
      </c>
      <c r="K162" s="5" t="s">
        <v>318</v>
      </c>
    </row>
    <row r="163" spans="1:11" ht="15" hidden="1" customHeight="1">
      <c r="A163" s="5">
        <v>9</v>
      </c>
      <c r="B163" s="5" t="s">
        <v>228</v>
      </c>
      <c r="C163" s="5">
        <v>2018</v>
      </c>
      <c r="D163" s="5" t="s">
        <v>12</v>
      </c>
      <c r="E163" s="19">
        <v>0</v>
      </c>
      <c r="F163" s="19">
        <v>150</v>
      </c>
      <c r="G163" s="5" t="s">
        <v>127</v>
      </c>
      <c r="H163" s="5" t="s">
        <v>25</v>
      </c>
      <c r="I163" s="5" t="s">
        <v>26</v>
      </c>
      <c r="J163" s="5" t="s">
        <v>14</v>
      </c>
      <c r="K163" s="5" t="s">
        <v>312</v>
      </c>
    </row>
    <row r="164" spans="1:11" ht="15" hidden="1" customHeight="1">
      <c r="A164" s="5">
        <v>10</v>
      </c>
      <c r="B164" s="5" t="s">
        <v>228</v>
      </c>
      <c r="C164" s="5">
        <v>2018</v>
      </c>
      <c r="D164" s="5" t="s">
        <v>12</v>
      </c>
      <c r="E164" s="19">
        <v>100</v>
      </c>
      <c r="F164" s="19">
        <v>0</v>
      </c>
      <c r="G164" s="5" t="s">
        <v>13</v>
      </c>
      <c r="H164" s="5" t="s">
        <v>13</v>
      </c>
      <c r="I164" s="5" t="s">
        <v>26</v>
      </c>
      <c r="J164" s="5" t="s">
        <v>15</v>
      </c>
      <c r="K164" s="5" t="s">
        <v>313</v>
      </c>
    </row>
    <row r="165" spans="1:11" ht="15" hidden="1" customHeight="1">
      <c r="A165" s="5">
        <v>10</v>
      </c>
      <c r="B165" s="5" t="s">
        <v>228</v>
      </c>
      <c r="C165" s="5">
        <v>2018</v>
      </c>
      <c r="D165" s="5" t="s">
        <v>12</v>
      </c>
      <c r="E165" s="19">
        <v>30</v>
      </c>
      <c r="F165" s="19">
        <v>0</v>
      </c>
      <c r="G165" s="5" t="s">
        <v>13</v>
      </c>
      <c r="H165" s="5" t="s">
        <v>13</v>
      </c>
      <c r="I165" s="5" t="s">
        <v>26</v>
      </c>
      <c r="J165" s="5" t="s">
        <v>15</v>
      </c>
      <c r="K165" s="5" t="s">
        <v>317</v>
      </c>
    </row>
    <row r="166" spans="1:11" ht="15" hidden="1" customHeight="1">
      <c r="A166" s="5">
        <v>15</v>
      </c>
      <c r="B166" s="5" t="s">
        <v>228</v>
      </c>
      <c r="C166" s="5">
        <v>2018</v>
      </c>
      <c r="D166" s="5" t="s">
        <v>12</v>
      </c>
      <c r="E166" s="19">
        <v>10</v>
      </c>
      <c r="F166" s="19">
        <v>0</v>
      </c>
      <c r="G166" s="5" t="s">
        <v>33</v>
      </c>
      <c r="H166" s="5" t="s">
        <v>25</v>
      </c>
      <c r="I166" s="5" t="s">
        <v>26</v>
      </c>
      <c r="J166" s="5" t="s">
        <v>15</v>
      </c>
      <c r="K166" s="5" t="s">
        <v>314</v>
      </c>
    </row>
    <row r="167" spans="1:11" ht="15" hidden="1" customHeight="1">
      <c r="A167" s="5">
        <v>10</v>
      </c>
      <c r="B167" s="5" t="s">
        <v>228</v>
      </c>
      <c r="C167" s="5">
        <v>2018</v>
      </c>
      <c r="D167" s="5" t="s">
        <v>12</v>
      </c>
      <c r="E167" s="19">
        <v>10</v>
      </c>
      <c r="F167" s="19">
        <v>0</v>
      </c>
      <c r="G167" s="5" t="s">
        <v>33</v>
      </c>
      <c r="H167" s="5" t="s">
        <v>315</v>
      </c>
      <c r="I167" s="5" t="s">
        <v>26</v>
      </c>
      <c r="J167" s="5" t="s">
        <v>15</v>
      </c>
      <c r="K167" s="5" t="s">
        <v>316</v>
      </c>
    </row>
    <row r="168" spans="1:11" ht="15" hidden="1" customHeight="1">
      <c r="A168" s="5">
        <v>10</v>
      </c>
      <c r="B168" s="5" t="s">
        <v>228</v>
      </c>
      <c r="C168" s="5">
        <v>2018</v>
      </c>
      <c r="D168" s="5" t="s">
        <v>11</v>
      </c>
      <c r="E168" s="19">
        <v>70</v>
      </c>
      <c r="F168" s="19">
        <v>0</v>
      </c>
      <c r="G168" s="5" t="s">
        <v>87</v>
      </c>
      <c r="H168" s="5" t="s">
        <v>152</v>
      </c>
      <c r="I168" s="5" t="s">
        <v>27</v>
      </c>
      <c r="J168" s="5" t="s">
        <v>15</v>
      </c>
      <c r="K168" s="5" t="s">
        <v>153</v>
      </c>
    </row>
    <row r="169" spans="1:11" ht="15" hidden="1" customHeight="1">
      <c r="A169" s="5">
        <v>12</v>
      </c>
      <c r="B169" s="5" t="s">
        <v>228</v>
      </c>
      <c r="C169" s="5">
        <v>2018</v>
      </c>
      <c r="D169" s="5" t="s">
        <v>12</v>
      </c>
      <c r="E169" s="19">
        <v>25</v>
      </c>
      <c r="F169" s="19">
        <v>0</v>
      </c>
      <c r="G169" s="5" t="s">
        <v>13</v>
      </c>
      <c r="H169" s="5" t="s">
        <v>132</v>
      </c>
      <c r="I169" s="5" t="s">
        <v>27</v>
      </c>
      <c r="J169" s="5" t="s">
        <v>15</v>
      </c>
      <c r="K169" s="5" t="s">
        <v>151</v>
      </c>
    </row>
    <row r="170" spans="1:11" ht="15" hidden="1" customHeight="1">
      <c r="A170" s="5">
        <v>14</v>
      </c>
      <c r="B170" s="5" t="s">
        <v>228</v>
      </c>
      <c r="C170" s="5">
        <v>2018</v>
      </c>
      <c r="D170" s="5" t="s">
        <v>12</v>
      </c>
      <c r="E170" s="19">
        <v>70</v>
      </c>
      <c r="F170" s="19">
        <v>0</v>
      </c>
      <c r="G170" s="5" t="s">
        <v>30</v>
      </c>
      <c r="H170" s="5" t="s">
        <v>319</v>
      </c>
      <c r="I170" s="5" t="s">
        <v>126</v>
      </c>
      <c r="J170" s="5" t="s">
        <v>15</v>
      </c>
      <c r="K170" s="5" t="s">
        <v>320</v>
      </c>
    </row>
    <row r="171" spans="1:11" ht="15" hidden="1" customHeight="1">
      <c r="A171" s="5">
        <v>12</v>
      </c>
      <c r="B171" s="5" t="s">
        <v>228</v>
      </c>
      <c r="C171" s="5">
        <v>2018</v>
      </c>
      <c r="D171" s="5" t="s">
        <v>12</v>
      </c>
      <c r="E171" s="19">
        <v>90</v>
      </c>
      <c r="F171" s="19">
        <v>0</v>
      </c>
      <c r="G171" s="5" t="s">
        <v>40</v>
      </c>
      <c r="H171" s="5" t="s">
        <v>13</v>
      </c>
      <c r="I171" s="5" t="s">
        <v>126</v>
      </c>
      <c r="J171" s="5" t="s">
        <v>15</v>
      </c>
      <c r="K171" s="5" t="s">
        <v>321</v>
      </c>
    </row>
    <row r="172" spans="1:11" ht="15" hidden="1" customHeight="1">
      <c r="A172" s="5"/>
      <c r="B172" s="5"/>
      <c r="C172" s="5"/>
      <c r="D172" s="5"/>
      <c r="E172" s="19"/>
      <c r="F172" s="19"/>
      <c r="G172" s="5"/>
      <c r="H172" s="5"/>
      <c r="I172" s="5"/>
      <c r="J172" s="5"/>
      <c r="K172" s="5"/>
    </row>
    <row r="173" spans="1:11" ht="15" hidden="1" customHeight="1">
      <c r="A173" s="5"/>
      <c r="B173" s="5"/>
      <c r="C173" s="5"/>
      <c r="D173" s="5"/>
      <c r="E173" s="19"/>
      <c r="F173" s="19"/>
      <c r="G173" s="5"/>
      <c r="H173" s="5"/>
      <c r="I173" s="5"/>
      <c r="J173" s="5"/>
      <c r="K173" s="5"/>
    </row>
    <row r="174" spans="1:11" ht="15" hidden="1" customHeight="1">
      <c r="A174" s="5"/>
      <c r="B174" s="5"/>
      <c r="C174" s="5"/>
      <c r="D174" s="5"/>
      <c r="E174" s="19"/>
      <c r="F174" s="19"/>
      <c r="G174" s="5"/>
      <c r="H174" s="5"/>
      <c r="I174" s="5"/>
      <c r="J174" s="5"/>
      <c r="K174" s="5"/>
    </row>
    <row r="175" spans="1:11" ht="15" hidden="1" customHeight="1">
      <c r="A175" s="5"/>
      <c r="B175" s="5"/>
      <c r="C175" s="5"/>
      <c r="D175" s="5"/>
      <c r="E175" s="19"/>
      <c r="F175" s="19"/>
      <c r="G175" s="5"/>
      <c r="H175" s="5"/>
      <c r="I175" s="5"/>
      <c r="J175" s="5"/>
      <c r="K175" s="5"/>
    </row>
    <row r="176" spans="1:11" ht="15" hidden="1" customHeight="1">
      <c r="A176" s="5"/>
      <c r="B176" s="5"/>
      <c r="C176" s="5"/>
      <c r="D176" s="5"/>
      <c r="E176" s="19"/>
      <c r="F176" s="19"/>
      <c r="G176" s="5"/>
      <c r="H176" s="5"/>
      <c r="I176" s="5"/>
      <c r="J176" s="5"/>
      <c r="K176" s="5"/>
    </row>
    <row r="177" spans="1:11" ht="15" hidden="1" customHeight="1">
      <c r="A177" s="5"/>
      <c r="B177" s="5"/>
      <c r="C177" s="5"/>
      <c r="D177" s="5"/>
      <c r="E177" s="19"/>
      <c r="F177" s="19"/>
      <c r="G177" s="5"/>
      <c r="H177" s="5"/>
      <c r="I177" s="5"/>
      <c r="J177" s="5"/>
      <c r="K177" s="5"/>
    </row>
    <row r="178" spans="1:11" ht="15" hidden="1" customHeight="1">
      <c r="A178" s="5"/>
      <c r="B178" s="5"/>
      <c r="C178" s="5"/>
      <c r="D178" s="5"/>
      <c r="E178" s="19"/>
      <c r="F178" s="19"/>
      <c r="G178" s="5"/>
      <c r="H178" s="5"/>
      <c r="I178" s="5"/>
      <c r="J178" s="5"/>
      <c r="K178" s="5"/>
    </row>
    <row r="179" spans="1:11" ht="15" hidden="1" customHeight="1">
      <c r="A179" s="5"/>
      <c r="B179" s="5"/>
      <c r="C179" s="5"/>
      <c r="D179" s="5"/>
      <c r="E179" s="19"/>
      <c r="F179" s="19"/>
      <c r="G179" s="5"/>
      <c r="H179" s="5"/>
      <c r="I179" s="5"/>
      <c r="J179" s="5"/>
      <c r="K179" s="5"/>
    </row>
    <row r="180" spans="1:11" ht="15" hidden="1" customHeight="1">
      <c r="A180" s="5"/>
      <c r="B180" s="5"/>
      <c r="C180" s="5"/>
      <c r="D180" s="5"/>
      <c r="E180" s="19"/>
      <c r="F180" s="19"/>
      <c r="G180" s="5"/>
      <c r="H180" s="5"/>
      <c r="I180" s="5"/>
      <c r="J180" s="5"/>
      <c r="K180" s="5"/>
    </row>
    <row r="181" spans="1:11" ht="15" hidden="1" customHeight="1">
      <c r="A181" s="5"/>
      <c r="B181" s="5"/>
      <c r="C181" s="5"/>
      <c r="D181" s="5"/>
      <c r="E181" s="19"/>
      <c r="F181" s="19"/>
      <c r="G181" s="5"/>
      <c r="H181" s="5"/>
      <c r="I181" s="5"/>
      <c r="J181" s="5"/>
      <c r="K181" s="5"/>
    </row>
    <row r="182" spans="1:11" ht="15" hidden="1" customHeight="1">
      <c r="A182" s="5"/>
      <c r="B182" s="5"/>
      <c r="C182" s="5"/>
      <c r="D182" s="5"/>
      <c r="E182" s="19"/>
      <c r="F182" s="19"/>
      <c r="G182" s="5"/>
      <c r="H182" s="5"/>
      <c r="I182" s="5"/>
      <c r="J182" s="5"/>
      <c r="K182" s="5"/>
    </row>
    <row r="183" spans="1:11" ht="15" hidden="1" customHeight="1">
      <c r="A183" s="5"/>
      <c r="B183" s="5"/>
      <c r="C183" s="5"/>
      <c r="D183" s="5"/>
      <c r="E183" s="19"/>
      <c r="F183" s="19"/>
      <c r="G183" s="5"/>
      <c r="H183" s="5"/>
      <c r="I183" s="5"/>
      <c r="J183" s="5"/>
      <c r="K183" s="5"/>
    </row>
    <row r="184" spans="1:11" ht="15" hidden="1" customHeight="1">
      <c r="A184" s="5"/>
      <c r="B184" s="5"/>
      <c r="C184" s="5"/>
      <c r="D184" s="5"/>
      <c r="E184" s="19"/>
      <c r="F184" s="19"/>
      <c r="G184" s="5"/>
      <c r="H184" s="5"/>
      <c r="I184" s="5"/>
      <c r="J184" s="5"/>
      <c r="K184" s="5"/>
    </row>
    <row r="185" spans="1:11" ht="15" hidden="1" customHeight="1">
      <c r="A185" s="5"/>
      <c r="B185" s="5"/>
      <c r="C185" s="5"/>
      <c r="D185" s="5"/>
      <c r="E185" s="19"/>
      <c r="F185" s="19"/>
      <c r="G185" s="5"/>
      <c r="H185" s="5"/>
      <c r="I185" s="5"/>
      <c r="J185" s="5"/>
      <c r="K185" s="5"/>
    </row>
    <row r="186" spans="1:11" ht="15" hidden="1" customHeight="1">
      <c r="A186" s="5"/>
      <c r="B186" s="5"/>
      <c r="C186" s="5"/>
      <c r="D186" s="5"/>
      <c r="E186" s="19"/>
      <c r="F186" s="19"/>
      <c r="G186" s="5"/>
      <c r="H186" s="5"/>
      <c r="I186" s="5"/>
      <c r="J186" s="5"/>
      <c r="K186" s="5"/>
    </row>
    <row r="187" spans="1:11" ht="15" hidden="1" customHeight="1">
      <c r="A187" s="5"/>
      <c r="B187" s="5"/>
      <c r="C187" s="5"/>
      <c r="D187" s="5"/>
      <c r="E187" s="19"/>
      <c r="F187" s="19"/>
      <c r="G187" s="5"/>
      <c r="H187" s="5"/>
      <c r="I187" s="5"/>
      <c r="J187" s="5"/>
      <c r="K187" s="5"/>
    </row>
    <row r="188" spans="1:11" ht="15" hidden="1" customHeight="1">
      <c r="A188" s="5"/>
      <c r="B188" s="5"/>
      <c r="C188" s="5"/>
      <c r="D188" s="5"/>
      <c r="E188" s="19"/>
      <c r="F188" s="19"/>
      <c r="G188" s="5"/>
      <c r="H188" s="5"/>
      <c r="I188" s="5"/>
      <c r="J188" s="5"/>
      <c r="K188" s="5"/>
    </row>
    <row r="189" spans="1:11" ht="15" hidden="1" customHeight="1">
      <c r="A189" s="5"/>
      <c r="B189" s="5"/>
      <c r="C189" s="5"/>
      <c r="D189" s="5"/>
      <c r="E189" s="19"/>
      <c r="F189" s="19"/>
      <c r="G189" s="5"/>
      <c r="H189" s="5"/>
      <c r="I189" s="5"/>
      <c r="J189" s="5"/>
      <c r="K189" s="5"/>
    </row>
    <row r="190" spans="1:11" ht="15" hidden="1" customHeight="1">
      <c r="A190" s="5"/>
      <c r="B190" s="5"/>
      <c r="C190" s="5"/>
      <c r="D190" s="5"/>
      <c r="E190" s="19"/>
      <c r="F190" s="19"/>
      <c r="G190" s="5"/>
      <c r="H190" s="5"/>
      <c r="I190" s="5"/>
      <c r="J190" s="5"/>
      <c r="K190" s="5"/>
    </row>
    <row r="191" spans="1:11" ht="15" hidden="1" customHeight="1">
      <c r="A191" s="5"/>
      <c r="B191" s="5"/>
      <c r="C191" s="5"/>
      <c r="D191" s="5"/>
      <c r="E191" s="19"/>
      <c r="F191" s="19"/>
      <c r="G191" s="5"/>
      <c r="H191" s="5"/>
      <c r="I191" s="5"/>
      <c r="J191" s="5"/>
      <c r="K191" s="5"/>
    </row>
    <row r="192" spans="1:11" ht="15" hidden="1" customHeight="1">
      <c r="A192" s="5"/>
      <c r="B192" s="5"/>
      <c r="C192" s="5"/>
      <c r="D192" s="5"/>
      <c r="E192" s="19"/>
      <c r="F192" s="19"/>
      <c r="G192" s="5"/>
      <c r="H192" s="5"/>
      <c r="I192" s="5"/>
      <c r="J192" s="5"/>
      <c r="K192" s="5"/>
    </row>
    <row r="193" spans="1:11" ht="15" hidden="1" customHeight="1">
      <c r="A193" s="5"/>
      <c r="B193" s="5"/>
      <c r="C193" s="5"/>
      <c r="D193" s="5"/>
      <c r="E193" s="19"/>
      <c r="F193" s="19"/>
      <c r="G193" s="5"/>
      <c r="H193" s="5"/>
      <c r="I193" s="5"/>
      <c r="J193" s="5"/>
      <c r="K193" s="5"/>
    </row>
    <row r="194" spans="1:11" ht="15" hidden="1" customHeight="1">
      <c r="A194" s="5"/>
      <c r="B194" s="5"/>
      <c r="C194" s="5"/>
      <c r="D194" s="5"/>
      <c r="E194" s="19"/>
      <c r="F194" s="19"/>
      <c r="G194" s="5"/>
      <c r="H194" s="5"/>
      <c r="I194" s="5"/>
      <c r="J194" s="5"/>
      <c r="K194" s="5"/>
    </row>
    <row r="195" spans="1:11" ht="15" hidden="1" customHeight="1">
      <c r="A195" s="5"/>
      <c r="B195" s="5"/>
      <c r="C195" s="5"/>
      <c r="D195" s="5"/>
      <c r="E195" s="19"/>
      <c r="F195" s="19"/>
      <c r="G195" s="5"/>
      <c r="H195" s="5"/>
      <c r="I195" s="5"/>
      <c r="J195" s="5"/>
      <c r="K195" s="5"/>
    </row>
    <row r="196" spans="1:11" ht="15" hidden="1" customHeight="1">
      <c r="A196" s="5"/>
      <c r="B196" s="5"/>
      <c r="C196" s="5"/>
      <c r="D196" s="5"/>
      <c r="E196" s="19"/>
      <c r="F196" s="19"/>
      <c r="G196" s="5"/>
      <c r="H196" s="5"/>
      <c r="I196" s="5"/>
      <c r="J196" s="5"/>
      <c r="K196" s="5"/>
    </row>
    <row r="197" spans="1:11" ht="15" hidden="1" customHeight="1">
      <c r="A197" s="5"/>
      <c r="B197" s="5"/>
      <c r="C197" s="5"/>
      <c r="D197" s="5"/>
      <c r="E197" s="19"/>
      <c r="F197" s="19"/>
      <c r="G197" s="5"/>
      <c r="H197" s="5"/>
      <c r="I197" s="5"/>
      <c r="J197" s="5"/>
      <c r="K197" s="5"/>
    </row>
    <row r="198" spans="1:11" ht="15" hidden="1" customHeight="1">
      <c r="A198" s="5"/>
      <c r="B198" s="5"/>
      <c r="C198" s="5"/>
      <c r="D198" s="5"/>
      <c r="E198" s="19"/>
      <c r="F198" s="19"/>
      <c r="G198" s="5"/>
      <c r="H198" s="5"/>
      <c r="I198" s="5"/>
      <c r="J198" s="5"/>
      <c r="K198" s="5"/>
    </row>
    <row r="199" spans="1:11" ht="15" hidden="1" customHeight="1">
      <c r="A199" s="5"/>
      <c r="B199" s="5"/>
      <c r="C199" s="5"/>
      <c r="D199" s="5"/>
      <c r="E199" s="19"/>
      <c r="F199" s="19"/>
      <c r="G199" s="5"/>
      <c r="H199" s="5"/>
      <c r="I199" s="5"/>
      <c r="J199" s="5"/>
      <c r="K199" s="5"/>
    </row>
    <row r="200" spans="1:11" ht="15" hidden="1" customHeight="1">
      <c r="A200" s="5"/>
      <c r="B200" s="5"/>
      <c r="C200" s="5"/>
      <c r="D200" s="5"/>
      <c r="E200" s="19"/>
      <c r="F200" s="19"/>
      <c r="G200" s="5"/>
      <c r="H200" s="5"/>
      <c r="I200" s="5"/>
      <c r="J200" s="5"/>
      <c r="K200" s="5"/>
    </row>
    <row r="201" spans="1:11" ht="15" hidden="1" customHeight="1">
      <c r="A201" s="5"/>
      <c r="B201" s="5"/>
      <c r="C201" s="5"/>
      <c r="D201" s="5"/>
      <c r="E201" s="19"/>
      <c r="F201" s="19"/>
      <c r="G201" s="5"/>
      <c r="H201" s="5"/>
      <c r="I201" s="5"/>
      <c r="J201" s="5"/>
      <c r="K201" s="5"/>
    </row>
    <row r="202" spans="1:11" ht="15" hidden="1" customHeight="1">
      <c r="A202" s="5"/>
      <c r="B202" s="5"/>
      <c r="C202" s="5"/>
      <c r="D202" s="5"/>
      <c r="E202" s="19"/>
      <c r="F202" s="19"/>
      <c r="G202" s="5"/>
      <c r="H202" s="5"/>
      <c r="I202" s="5"/>
      <c r="J202" s="5"/>
      <c r="K202" s="5"/>
    </row>
    <row r="203" spans="1:11" ht="15" hidden="1" customHeight="1">
      <c r="A203" s="5"/>
      <c r="B203" s="5"/>
      <c r="C203" s="5"/>
      <c r="D203" s="5"/>
      <c r="E203" s="19"/>
      <c r="F203" s="19"/>
      <c r="G203" s="5"/>
      <c r="H203" s="5"/>
      <c r="I203" s="5"/>
      <c r="J203" s="5"/>
      <c r="K203" s="5"/>
    </row>
    <row r="204" spans="1:11" ht="15" hidden="1" customHeight="1">
      <c r="A204" s="5"/>
      <c r="B204" s="5"/>
      <c r="C204" s="5"/>
      <c r="D204" s="5"/>
      <c r="E204" s="19"/>
      <c r="F204" s="19"/>
      <c r="G204" s="5"/>
      <c r="H204" s="5"/>
      <c r="I204" s="5"/>
      <c r="J204" s="5"/>
      <c r="K204" s="5"/>
    </row>
    <row r="205" spans="1:11" ht="15" hidden="1" customHeight="1">
      <c r="A205" s="35"/>
      <c r="B205" s="35"/>
      <c r="C205" s="35"/>
      <c r="D205" s="35"/>
      <c r="E205" s="36"/>
      <c r="F205" s="36"/>
      <c r="G205" s="35"/>
      <c r="H205" s="35"/>
      <c r="I205" s="35"/>
      <c r="J205" s="35"/>
      <c r="K205" s="35"/>
    </row>
    <row r="206" spans="1:11" ht="15" hidden="1" customHeight="1">
      <c r="A206" s="35"/>
      <c r="B206" s="5"/>
      <c r="C206" s="5"/>
      <c r="D206" s="5"/>
      <c r="E206" s="19"/>
      <c r="F206" s="19"/>
      <c r="G206" s="5"/>
      <c r="H206" s="5"/>
      <c r="I206" s="5"/>
      <c r="J206" s="5"/>
      <c r="K206" s="5"/>
    </row>
    <row r="207" spans="1:11" ht="15" hidden="1" customHeight="1">
      <c r="A207" s="5"/>
      <c r="B207" s="5"/>
      <c r="C207" s="5"/>
      <c r="D207" s="5"/>
      <c r="E207" s="19"/>
      <c r="F207" s="19"/>
      <c r="G207" s="5"/>
      <c r="H207" s="5"/>
      <c r="I207" s="5"/>
      <c r="J207" s="5"/>
      <c r="K207" s="5"/>
    </row>
    <row r="208" spans="1:11" ht="15" hidden="1" customHeight="1">
      <c r="A208" s="5"/>
      <c r="B208" s="5"/>
      <c r="C208" s="5"/>
      <c r="D208" s="5"/>
      <c r="E208" s="19"/>
      <c r="F208" s="19"/>
      <c r="G208" s="5"/>
      <c r="H208" s="5"/>
      <c r="I208" s="5"/>
      <c r="J208" s="5"/>
      <c r="K208" s="5"/>
    </row>
    <row r="209" spans="1:11" ht="15" hidden="1" customHeight="1">
      <c r="A209" s="5"/>
      <c r="B209" s="5"/>
      <c r="C209" s="5"/>
      <c r="D209" s="5"/>
      <c r="E209" s="19"/>
      <c r="F209" s="19"/>
      <c r="G209" s="5"/>
      <c r="H209" s="5"/>
      <c r="I209" s="5"/>
      <c r="J209" s="5"/>
      <c r="K209" s="5"/>
    </row>
    <row r="210" spans="1:11" ht="15" hidden="1" customHeight="1">
      <c r="A210" s="5"/>
      <c r="B210" s="5"/>
      <c r="C210" s="5"/>
      <c r="D210" s="5"/>
      <c r="E210" s="19"/>
      <c r="F210" s="19"/>
      <c r="G210" s="5"/>
      <c r="H210" s="5"/>
      <c r="I210" s="5"/>
      <c r="J210" s="5"/>
      <c r="K210" s="5"/>
    </row>
    <row r="211" spans="1:11" ht="15" hidden="1" customHeight="1">
      <c r="A211" s="5"/>
      <c r="B211" s="5"/>
      <c r="C211" s="5"/>
      <c r="D211" s="5"/>
      <c r="E211" s="19"/>
      <c r="F211" s="19"/>
      <c r="G211" s="5"/>
      <c r="H211" s="5"/>
      <c r="I211" s="5"/>
      <c r="J211" s="5"/>
      <c r="K211" s="5"/>
    </row>
    <row r="212" spans="1:11" ht="15" hidden="1" customHeight="1">
      <c r="A212" s="5"/>
      <c r="B212" s="5"/>
      <c r="C212" s="5"/>
      <c r="D212" s="5"/>
      <c r="E212" s="19"/>
      <c r="F212" s="19"/>
      <c r="G212" s="5"/>
      <c r="H212" s="5"/>
      <c r="I212" s="5"/>
      <c r="J212" s="5"/>
      <c r="K212" s="5"/>
    </row>
    <row r="213" spans="1:11" ht="15" hidden="1" customHeight="1">
      <c r="A213" s="5"/>
      <c r="B213" s="5"/>
      <c r="C213" s="5"/>
      <c r="D213" s="5"/>
      <c r="E213" s="19"/>
      <c r="F213" s="19"/>
      <c r="G213" s="5"/>
      <c r="H213" s="5"/>
      <c r="I213" s="5"/>
      <c r="J213" s="5"/>
      <c r="K213" s="5"/>
    </row>
    <row r="214" spans="1:11" ht="15" hidden="1" customHeight="1">
      <c r="A214" s="5"/>
      <c r="B214" s="5"/>
      <c r="C214" s="5"/>
      <c r="D214" s="5"/>
      <c r="E214" s="19"/>
      <c r="F214" s="19"/>
      <c r="G214" s="5"/>
      <c r="H214" s="5"/>
      <c r="I214" s="5"/>
      <c r="J214" s="5"/>
      <c r="K214" s="5"/>
    </row>
    <row r="215" spans="1:11" ht="15" hidden="1" customHeight="1">
      <c r="A215" s="5"/>
      <c r="B215" s="5"/>
      <c r="C215" s="5"/>
      <c r="D215" s="5"/>
      <c r="E215" s="19"/>
      <c r="F215" s="19"/>
      <c r="G215" s="5"/>
      <c r="H215" s="5"/>
      <c r="I215" s="5"/>
      <c r="J215" s="5"/>
      <c r="K215" s="5"/>
    </row>
    <row r="216" spans="1:11" ht="15" hidden="1" customHeight="1">
      <c r="A216" s="5"/>
      <c r="B216" s="5"/>
      <c r="C216" s="5"/>
      <c r="D216" s="5"/>
      <c r="E216" s="19"/>
      <c r="F216" s="19"/>
      <c r="G216" s="5"/>
      <c r="H216" s="5"/>
      <c r="I216" s="5"/>
      <c r="J216" s="5"/>
      <c r="K216" s="5"/>
    </row>
    <row r="217" spans="1:11" ht="15" hidden="1" customHeight="1">
      <c r="A217" s="5"/>
      <c r="B217" s="5"/>
      <c r="C217" s="5"/>
      <c r="D217" s="5"/>
      <c r="E217" s="19"/>
      <c r="F217" s="19"/>
      <c r="G217" s="5"/>
      <c r="H217" s="5"/>
      <c r="I217" s="5"/>
      <c r="J217" s="5"/>
      <c r="K217" s="5"/>
    </row>
    <row r="218" spans="1:11" ht="15" hidden="1" customHeight="1">
      <c r="A218" s="5"/>
      <c r="B218" s="5"/>
      <c r="C218" s="5"/>
      <c r="D218" s="5"/>
      <c r="E218" s="19"/>
      <c r="F218" s="19"/>
      <c r="G218" s="5"/>
      <c r="H218" s="5"/>
      <c r="I218" s="5"/>
      <c r="J218" s="5"/>
      <c r="K218" s="5"/>
    </row>
    <row r="219" spans="1:11" ht="15" hidden="1" customHeight="1">
      <c r="A219" s="5"/>
      <c r="B219" s="5"/>
      <c r="C219" s="5"/>
      <c r="D219" s="5"/>
      <c r="E219" s="19"/>
      <c r="F219" s="19"/>
      <c r="G219" s="5"/>
      <c r="H219" s="5"/>
      <c r="I219" s="5"/>
      <c r="J219" s="5"/>
      <c r="K219" s="5"/>
    </row>
    <row r="220" spans="1:11" ht="15" hidden="1" customHeight="1">
      <c r="A220" s="5"/>
      <c r="B220" s="5"/>
      <c r="C220" s="5"/>
      <c r="D220" s="5"/>
      <c r="E220" s="19"/>
      <c r="F220" s="19"/>
      <c r="G220" s="5"/>
      <c r="H220" s="5"/>
      <c r="I220" s="5"/>
      <c r="J220" s="5"/>
      <c r="K220" s="5"/>
    </row>
    <row r="221" spans="1:11" ht="15" hidden="1" customHeight="1">
      <c r="A221" s="5"/>
      <c r="B221" s="5"/>
      <c r="C221" s="5"/>
      <c r="D221" s="5"/>
      <c r="E221" s="19"/>
      <c r="F221" s="19"/>
      <c r="G221" s="5"/>
      <c r="H221" s="5"/>
      <c r="I221" s="5"/>
      <c r="J221" s="5"/>
      <c r="K221" s="5"/>
    </row>
    <row r="222" spans="1:11" ht="15" hidden="1" customHeight="1">
      <c r="A222" s="5"/>
      <c r="B222" s="5"/>
      <c r="C222" s="5"/>
      <c r="D222" s="5"/>
      <c r="E222" s="19"/>
      <c r="F222" s="19"/>
      <c r="G222" s="5"/>
      <c r="H222" s="5"/>
      <c r="I222" s="5"/>
      <c r="J222" s="5"/>
      <c r="K222" s="5"/>
    </row>
    <row r="223" spans="1:11" ht="15" hidden="1" customHeight="1">
      <c r="A223" s="5"/>
      <c r="B223" s="5"/>
      <c r="C223" s="5"/>
      <c r="D223" s="5"/>
      <c r="E223" s="19"/>
      <c r="F223" s="19"/>
      <c r="G223" s="5"/>
      <c r="H223" s="5"/>
      <c r="I223" s="5"/>
      <c r="J223" s="5"/>
      <c r="K223" s="5"/>
    </row>
    <row r="224" spans="1:11" ht="15" hidden="1" customHeight="1">
      <c r="A224" s="5"/>
      <c r="B224" s="5"/>
      <c r="C224" s="5"/>
      <c r="D224" s="5"/>
      <c r="E224" s="19"/>
      <c r="F224" s="19"/>
      <c r="G224" s="5"/>
      <c r="H224" s="5"/>
      <c r="I224" s="5"/>
      <c r="J224" s="5"/>
      <c r="K224" s="5"/>
    </row>
    <row r="225" spans="1:11" ht="15" hidden="1" customHeight="1">
      <c r="A225" s="5"/>
      <c r="B225" s="5"/>
      <c r="C225" s="5"/>
      <c r="D225" s="5"/>
      <c r="E225" s="19"/>
      <c r="F225" s="19"/>
      <c r="G225" s="5"/>
      <c r="H225" s="5"/>
      <c r="I225" s="5"/>
      <c r="J225" s="5"/>
      <c r="K225" s="5"/>
    </row>
    <row r="226" spans="1:11" ht="15" hidden="1" customHeight="1">
      <c r="A226" s="5"/>
      <c r="B226" s="5"/>
      <c r="C226" s="5"/>
      <c r="D226" s="5"/>
      <c r="E226" s="19"/>
      <c r="F226" s="19"/>
      <c r="G226" s="5"/>
      <c r="H226" s="5"/>
      <c r="I226" s="5"/>
      <c r="J226" s="5"/>
      <c r="K226" s="5"/>
    </row>
    <row r="227" spans="1:11" ht="15" hidden="1" customHeight="1">
      <c r="A227" s="5"/>
      <c r="B227" s="5"/>
      <c r="C227" s="5"/>
      <c r="D227" s="5"/>
      <c r="E227" s="19"/>
      <c r="F227" s="19"/>
      <c r="G227" s="5"/>
      <c r="H227" s="5"/>
      <c r="I227" s="5"/>
      <c r="J227" s="5"/>
      <c r="K227" s="5"/>
    </row>
    <row r="228" spans="1:11" ht="15" hidden="1" customHeight="1">
      <c r="A228" s="5"/>
      <c r="B228" s="5"/>
      <c r="C228" s="5"/>
      <c r="D228" s="5"/>
      <c r="E228" s="19"/>
      <c r="F228" s="19"/>
      <c r="G228" s="5"/>
      <c r="H228" s="5"/>
      <c r="I228" s="5"/>
      <c r="J228" s="5"/>
      <c r="K228" s="5"/>
    </row>
    <row r="229" spans="1:11" ht="15" hidden="1" customHeight="1">
      <c r="A229" s="5"/>
      <c r="B229" s="5"/>
      <c r="C229" s="5"/>
      <c r="D229" s="5"/>
      <c r="E229" s="19"/>
      <c r="F229" s="19"/>
      <c r="G229" s="5"/>
      <c r="H229" s="5"/>
      <c r="I229" s="5"/>
      <c r="J229" s="5"/>
      <c r="K229" s="5"/>
    </row>
    <row r="230" spans="1:11" ht="15" hidden="1" customHeight="1">
      <c r="A230" s="5"/>
      <c r="B230" s="5"/>
      <c r="C230" s="5"/>
      <c r="D230" s="5"/>
      <c r="E230" s="19"/>
      <c r="F230" s="19"/>
      <c r="G230" s="5"/>
      <c r="H230" s="5"/>
      <c r="I230" s="5"/>
      <c r="J230" s="5"/>
      <c r="K230" s="5"/>
    </row>
    <row r="231" spans="1:11" ht="15" hidden="1" customHeight="1">
      <c r="A231" s="5"/>
      <c r="B231" s="5"/>
      <c r="C231" s="5"/>
      <c r="D231" s="5"/>
      <c r="E231" s="19"/>
      <c r="F231" s="19"/>
      <c r="G231" s="5"/>
      <c r="H231" s="5"/>
      <c r="I231" s="5"/>
      <c r="J231" s="5"/>
      <c r="K231" s="5"/>
    </row>
    <row r="232" spans="1:11" ht="15" hidden="1" customHeight="1">
      <c r="A232" s="5"/>
      <c r="B232" s="5"/>
      <c r="C232" s="5"/>
      <c r="D232" s="5"/>
      <c r="E232" s="19"/>
      <c r="F232" s="19"/>
      <c r="G232" s="5"/>
      <c r="H232" s="5"/>
      <c r="I232" s="5"/>
      <c r="J232" s="5"/>
      <c r="K232" s="5"/>
    </row>
    <row r="233" spans="1:11" ht="15" hidden="1" customHeight="1">
      <c r="A233" s="5"/>
      <c r="B233" s="5"/>
      <c r="C233" s="5"/>
      <c r="D233" s="5"/>
      <c r="E233" s="19"/>
      <c r="F233" s="19"/>
      <c r="G233" s="5"/>
      <c r="H233" s="5"/>
      <c r="I233" s="5"/>
      <c r="J233" s="5"/>
      <c r="K233" s="5"/>
    </row>
    <row r="234" spans="1:11" ht="15" hidden="1" customHeight="1">
      <c r="A234" s="5"/>
      <c r="B234" s="5"/>
      <c r="C234" s="5"/>
      <c r="D234" s="5"/>
      <c r="E234" s="19"/>
      <c r="F234" s="19"/>
      <c r="G234" s="5"/>
      <c r="H234" s="5"/>
      <c r="I234" s="5"/>
      <c r="J234" s="5"/>
      <c r="K234" s="5"/>
    </row>
    <row r="235" spans="1:11" ht="15" hidden="1" customHeight="1">
      <c r="A235" s="5"/>
      <c r="B235" s="5"/>
      <c r="C235" s="5"/>
      <c r="D235" s="5"/>
      <c r="E235" s="19"/>
      <c r="F235" s="19"/>
      <c r="G235" s="5"/>
      <c r="H235" s="5"/>
      <c r="I235" s="5"/>
      <c r="J235" s="5"/>
      <c r="K235" s="5"/>
    </row>
    <row r="236" spans="1:11" ht="15" hidden="1" customHeight="1">
      <c r="A236" s="5"/>
      <c r="B236" s="5"/>
      <c r="C236" s="5"/>
      <c r="D236" s="5"/>
      <c r="E236" s="19"/>
      <c r="F236" s="19"/>
      <c r="G236" s="5"/>
      <c r="H236" s="5"/>
      <c r="I236" s="5"/>
      <c r="J236" s="5"/>
      <c r="K236" s="5"/>
    </row>
    <row r="237" spans="1:11" ht="15" hidden="1" customHeight="1">
      <c r="A237" s="5"/>
      <c r="B237" s="5"/>
      <c r="C237" s="5"/>
      <c r="D237" s="5"/>
      <c r="E237" s="19"/>
      <c r="F237" s="19"/>
      <c r="G237" s="5"/>
      <c r="H237" s="5"/>
      <c r="I237" s="5"/>
      <c r="J237" s="5"/>
      <c r="K237" s="5"/>
    </row>
    <row r="238" spans="1:11" ht="15" hidden="1" customHeight="1">
      <c r="A238" s="5"/>
      <c r="B238" s="5"/>
      <c r="C238" s="5"/>
      <c r="D238" s="5"/>
      <c r="E238" s="19"/>
      <c r="F238" s="19"/>
      <c r="G238" s="5"/>
      <c r="H238" s="5"/>
      <c r="I238" s="5"/>
      <c r="J238" s="5"/>
      <c r="K238" s="5"/>
    </row>
    <row r="239" spans="1:11" ht="15" hidden="1" customHeight="1">
      <c r="A239" s="5"/>
      <c r="B239" s="5"/>
      <c r="C239" s="5"/>
      <c r="D239" s="5"/>
      <c r="E239" s="19"/>
      <c r="F239" s="19"/>
      <c r="G239" s="5"/>
      <c r="H239" s="5"/>
      <c r="I239" s="5"/>
      <c r="J239" s="5"/>
      <c r="K239" s="5"/>
    </row>
    <row r="240" spans="1:11" ht="15" hidden="1" customHeight="1">
      <c r="A240" s="5"/>
      <c r="B240" s="5"/>
      <c r="C240" s="5"/>
      <c r="D240" s="5"/>
      <c r="E240" s="19"/>
      <c r="F240" s="19"/>
      <c r="G240" s="5"/>
      <c r="H240" s="5"/>
      <c r="I240" s="5"/>
      <c r="J240" s="5"/>
      <c r="K240" s="5"/>
    </row>
    <row r="241" spans="1:11" ht="15" hidden="1" customHeight="1">
      <c r="A241" s="5"/>
      <c r="B241" s="5"/>
      <c r="C241" s="5"/>
      <c r="D241" s="5"/>
      <c r="E241" s="19"/>
      <c r="F241" s="19"/>
      <c r="G241" s="5"/>
      <c r="H241" s="5"/>
      <c r="I241" s="5"/>
      <c r="J241" s="5"/>
      <c r="K241" s="5"/>
    </row>
    <row r="242" spans="1:11" ht="15" hidden="1" customHeight="1">
      <c r="A242" s="5"/>
      <c r="B242" s="5"/>
      <c r="C242" s="5"/>
      <c r="D242" s="5"/>
      <c r="E242" s="19"/>
      <c r="F242" s="19"/>
      <c r="G242" s="5"/>
      <c r="H242" s="5"/>
      <c r="I242" s="5"/>
      <c r="J242" s="5"/>
      <c r="K242" s="5"/>
    </row>
    <row r="243" spans="1:11" ht="15" hidden="1" customHeight="1">
      <c r="A243" s="5"/>
      <c r="B243" s="5"/>
      <c r="C243" s="5"/>
      <c r="D243" s="5"/>
      <c r="E243" s="19"/>
      <c r="F243" s="19"/>
      <c r="G243" s="5"/>
      <c r="H243" s="5"/>
      <c r="I243" s="5"/>
      <c r="J243" s="5"/>
      <c r="K243" s="5"/>
    </row>
    <row r="244" spans="1:11" ht="15" hidden="1" customHeight="1">
      <c r="A244" s="5"/>
      <c r="B244" s="5"/>
      <c r="C244" s="5"/>
      <c r="D244" s="5"/>
      <c r="E244" s="19"/>
      <c r="F244" s="19"/>
      <c r="G244" s="5"/>
      <c r="H244" s="5"/>
      <c r="I244" s="5"/>
      <c r="J244" s="5"/>
      <c r="K244" s="5"/>
    </row>
    <row r="245" spans="1:11" ht="15" hidden="1" customHeight="1">
      <c r="A245" s="5"/>
      <c r="B245" s="5"/>
      <c r="C245" s="5"/>
      <c r="D245" s="5"/>
      <c r="E245" s="19"/>
      <c r="F245" s="19"/>
      <c r="G245" s="5"/>
      <c r="H245" s="5"/>
      <c r="I245" s="5"/>
      <c r="J245" s="5"/>
      <c r="K245" s="5"/>
    </row>
    <row r="246" spans="1:11" ht="15" hidden="1" customHeight="1">
      <c r="A246" s="5"/>
      <c r="B246" s="5"/>
      <c r="C246" s="5"/>
      <c r="D246" s="5"/>
      <c r="E246" s="19"/>
      <c r="F246" s="19"/>
      <c r="G246" s="5"/>
      <c r="H246" s="5"/>
      <c r="I246" s="5"/>
      <c r="J246" s="5"/>
      <c r="K246" s="5"/>
    </row>
    <row r="247" spans="1:11" ht="15" hidden="1" customHeight="1">
      <c r="A247" s="5"/>
      <c r="B247" s="5"/>
      <c r="C247" s="5"/>
      <c r="D247" s="5"/>
      <c r="E247" s="19"/>
      <c r="F247" s="19"/>
      <c r="G247" s="5"/>
      <c r="H247" s="5"/>
      <c r="I247" s="5"/>
      <c r="J247" s="5"/>
      <c r="K247" s="5"/>
    </row>
    <row r="248" spans="1:11" ht="15" hidden="1" customHeight="1">
      <c r="A248" s="5"/>
      <c r="B248" s="5"/>
      <c r="C248" s="5"/>
      <c r="D248" s="5"/>
      <c r="E248" s="19"/>
      <c r="F248" s="19"/>
      <c r="G248" s="5"/>
      <c r="H248" s="5"/>
      <c r="I248" s="5"/>
      <c r="J248" s="5"/>
      <c r="K248" s="5"/>
    </row>
    <row r="249" spans="1:11" ht="15" hidden="1" customHeight="1">
      <c r="A249" s="5"/>
      <c r="B249" s="5"/>
      <c r="C249" s="5"/>
      <c r="D249" s="5"/>
      <c r="E249" s="19"/>
      <c r="F249" s="19"/>
      <c r="G249" s="5"/>
      <c r="H249" s="5"/>
      <c r="I249" s="5"/>
      <c r="J249" s="5"/>
      <c r="K249" s="5"/>
    </row>
    <row r="250" spans="1:11" ht="15" hidden="1" customHeight="1">
      <c r="A250" s="5"/>
      <c r="B250" s="5"/>
      <c r="C250" s="5"/>
      <c r="D250" s="5"/>
      <c r="E250" s="19"/>
      <c r="F250" s="19"/>
      <c r="G250" s="5"/>
      <c r="H250" s="5"/>
      <c r="I250" s="5"/>
      <c r="J250" s="5"/>
      <c r="K250" s="5"/>
    </row>
    <row r="251" spans="1:11" ht="15" hidden="1" customHeight="1">
      <c r="A251" s="5"/>
      <c r="B251" s="5"/>
      <c r="C251" s="5"/>
      <c r="D251" s="5"/>
      <c r="E251" s="19"/>
      <c r="F251" s="19"/>
      <c r="G251" s="5"/>
      <c r="H251" s="5"/>
      <c r="I251" s="5"/>
      <c r="J251" s="5"/>
      <c r="K251" s="5"/>
    </row>
    <row r="252" spans="1:11" ht="15" hidden="1" customHeight="1">
      <c r="A252" s="5"/>
      <c r="B252" s="5"/>
      <c r="C252" s="5"/>
      <c r="D252" s="5"/>
      <c r="E252" s="19"/>
      <c r="F252" s="19"/>
      <c r="G252" s="5"/>
      <c r="H252" s="5"/>
      <c r="I252" s="5"/>
      <c r="J252" s="5"/>
      <c r="K252" s="5"/>
    </row>
    <row r="253" spans="1:11" ht="15" hidden="1" customHeight="1">
      <c r="A253" s="5"/>
      <c r="B253" s="5"/>
      <c r="C253" s="5"/>
      <c r="D253" s="5"/>
      <c r="E253" s="19"/>
      <c r="F253" s="19"/>
      <c r="G253" s="5"/>
      <c r="H253" s="5"/>
      <c r="I253" s="5"/>
      <c r="J253" s="5"/>
      <c r="K253" s="5"/>
    </row>
    <row r="254" spans="1:11" ht="15" hidden="1" customHeight="1">
      <c r="A254" s="5"/>
      <c r="B254" s="5"/>
      <c r="C254" s="5"/>
      <c r="D254" s="5"/>
      <c r="E254" s="19"/>
      <c r="F254" s="19"/>
      <c r="G254" s="5"/>
      <c r="H254" s="5"/>
      <c r="I254" s="5"/>
      <c r="J254" s="5"/>
      <c r="K254" s="5"/>
    </row>
    <row r="255" spans="1:11" ht="15" hidden="1" customHeight="1">
      <c r="A255" s="5"/>
      <c r="B255" s="5"/>
      <c r="C255" s="5"/>
      <c r="D255" s="5"/>
      <c r="E255" s="19"/>
      <c r="F255" s="19"/>
      <c r="G255" s="5"/>
      <c r="H255" s="5"/>
      <c r="I255" s="5"/>
      <c r="J255" s="5"/>
      <c r="K255" s="5"/>
    </row>
    <row r="256" spans="1:11" ht="15" hidden="1" customHeight="1">
      <c r="A256" s="5"/>
      <c r="B256" s="5"/>
      <c r="C256" s="5"/>
      <c r="D256" s="5"/>
      <c r="E256" s="19"/>
      <c r="F256" s="19"/>
      <c r="G256" s="5"/>
      <c r="H256" s="5"/>
      <c r="I256" s="5"/>
      <c r="J256" s="5"/>
      <c r="K256" s="5"/>
    </row>
    <row r="257" spans="1:11" ht="15" hidden="1" customHeight="1">
      <c r="A257" s="5"/>
      <c r="B257" s="5"/>
      <c r="C257" s="5"/>
      <c r="D257" s="5"/>
      <c r="E257" s="19"/>
      <c r="F257" s="19"/>
      <c r="G257" s="5"/>
      <c r="H257" s="5"/>
      <c r="I257" s="5"/>
      <c r="J257" s="5"/>
      <c r="K257" s="5"/>
    </row>
    <row r="258" spans="1:11" ht="15" hidden="1" customHeight="1">
      <c r="A258" s="5"/>
      <c r="B258" s="5"/>
      <c r="C258" s="5"/>
      <c r="D258" s="5"/>
      <c r="E258" s="19"/>
      <c r="F258" s="19"/>
      <c r="G258" s="5"/>
      <c r="H258" s="5"/>
      <c r="I258" s="5"/>
      <c r="J258" s="5"/>
      <c r="K258" s="5"/>
    </row>
    <row r="259" spans="1:11" ht="15" hidden="1" customHeight="1">
      <c r="A259" s="5"/>
      <c r="B259" s="5"/>
      <c r="C259" s="5"/>
      <c r="D259" s="5"/>
      <c r="E259" s="19"/>
      <c r="F259" s="19"/>
      <c r="G259" s="5"/>
      <c r="H259" s="5"/>
      <c r="I259" s="5"/>
      <c r="J259" s="5"/>
      <c r="K259" s="5"/>
    </row>
    <row r="260" spans="1:11" ht="15" hidden="1" customHeight="1">
      <c r="A260" s="5"/>
      <c r="B260" s="5"/>
      <c r="C260" s="5"/>
      <c r="D260" s="5"/>
      <c r="E260" s="19"/>
      <c r="F260" s="19"/>
      <c r="G260" s="5"/>
      <c r="H260" s="5"/>
      <c r="I260" s="5"/>
      <c r="J260" s="5"/>
      <c r="K260" s="5"/>
    </row>
    <row r="261" spans="1:11" ht="15" hidden="1" customHeight="1">
      <c r="A261" s="5"/>
      <c r="B261" s="5"/>
      <c r="C261" s="5"/>
      <c r="D261" s="5"/>
      <c r="E261" s="19"/>
      <c r="F261" s="19"/>
      <c r="G261" s="5"/>
      <c r="H261" s="5"/>
      <c r="I261" s="5"/>
      <c r="J261" s="5"/>
      <c r="K261" s="5"/>
    </row>
    <row r="262" spans="1:11" ht="15" hidden="1" customHeight="1">
      <c r="A262" s="5"/>
      <c r="B262" s="5"/>
      <c r="C262" s="5"/>
      <c r="D262" s="5"/>
      <c r="E262" s="19"/>
      <c r="F262" s="19"/>
      <c r="G262" s="5"/>
      <c r="H262" s="5"/>
      <c r="I262" s="5"/>
      <c r="J262" s="5"/>
      <c r="K262" s="5"/>
    </row>
    <row r="263" spans="1:11" ht="15" hidden="1" customHeight="1">
      <c r="A263" s="5"/>
      <c r="B263" s="5"/>
      <c r="C263" s="5"/>
      <c r="D263" s="5"/>
      <c r="E263" s="19"/>
      <c r="F263" s="19"/>
      <c r="G263" s="5"/>
      <c r="H263" s="5"/>
      <c r="I263" s="5"/>
      <c r="J263" s="5"/>
      <c r="K263" s="5"/>
    </row>
    <row r="264" spans="1:11" ht="15" hidden="1" customHeight="1">
      <c r="A264" s="5"/>
      <c r="B264" s="5"/>
      <c r="C264" s="5"/>
      <c r="D264" s="5"/>
      <c r="E264" s="19"/>
      <c r="F264" s="19"/>
      <c r="G264" s="5"/>
      <c r="H264" s="5"/>
      <c r="I264" s="5"/>
      <c r="J264" s="5"/>
      <c r="K264" s="5"/>
    </row>
    <row r="265" spans="1:11" ht="15" hidden="1" customHeight="1">
      <c r="A265" s="5"/>
      <c r="B265" s="5"/>
      <c r="C265" s="5"/>
      <c r="D265" s="5"/>
      <c r="E265" s="19"/>
      <c r="F265" s="19"/>
      <c r="G265" s="5"/>
      <c r="H265" s="5"/>
      <c r="I265" s="5"/>
      <c r="J265" s="5"/>
      <c r="K265" s="5"/>
    </row>
    <row r="266" spans="1:11" ht="15" hidden="1" customHeight="1">
      <c r="A266" s="5"/>
      <c r="B266" s="5"/>
      <c r="C266" s="5"/>
      <c r="D266" s="5"/>
      <c r="E266" s="19"/>
      <c r="F266" s="19"/>
      <c r="G266" s="5"/>
      <c r="H266" s="5"/>
      <c r="I266" s="5"/>
      <c r="J266" s="5"/>
      <c r="K266" s="5"/>
    </row>
    <row r="267" spans="1:11" ht="15" hidden="1" customHeight="1">
      <c r="A267" s="5"/>
      <c r="B267" s="5"/>
      <c r="C267" s="5"/>
      <c r="D267" s="5"/>
      <c r="E267" s="19"/>
      <c r="F267" s="19"/>
      <c r="G267" s="5"/>
      <c r="H267" s="5"/>
      <c r="I267" s="5"/>
      <c r="J267" s="5"/>
      <c r="K267" s="5"/>
    </row>
    <row r="268" spans="1:11" ht="15" hidden="1" customHeight="1">
      <c r="A268" s="5"/>
      <c r="B268" s="5"/>
      <c r="C268" s="5"/>
      <c r="D268" s="5"/>
      <c r="E268" s="19"/>
      <c r="F268" s="19"/>
      <c r="G268" s="5"/>
      <c r="H268" s="5"/>
      <c r="I268" s="5"/>
      <c r="J268" s="5"/>
      <c r="K268" s="5"/>
    </row>
    <row r="269" spans="1:11" ht="15" hidden="1" customHeight="1">
      <c r="A269" s="5"/>
      <c r="B269" s="5"/>
      <c r="C269" s="5"/>
      <c r="D269" s="5"/>
      <c r="E269" s="19"/>
      <c r="F269" s="19"/>
      <c r="G269" s="5"/>
      <c r="H269" s="5"/>
      <c r="I269" s="5"/>
      <c r="J269" s="5"/>
      <c r="K269" s="5"/>
    </row>
    <row r="270" spans="1:11" ht="15" hidden="1" customHeight="1">
      <c r="A270" s="5"/>
      <c r="B270" s="5"/>
      <c r="C270" s="5"/>
      <c r="D270" s="5"/>
      <c r="E270" s="19"/>
      <c r="F270" s="19"/>
      <c r="G270" s="5"/>
      <c r="H270" s="5"/>
      <c r="I270" s="5"/>
      <c r="J270" s="5"/>
      <c r="K270" s="5"/>
    </row>
    <row r="271" spans="1:11" ht="15" hidden="1" customHeight="1">
      <c r="A271" s="5"/>
      <c r="B271" s="5"/>
      <c r="C271" s="5"/>
      <c r="D271" s="5"/>
      <c r="E271" s="19"/>
      <c r="F271" s="19"/>
      <c r="G271" s="5"/>
      <c r="H271" s="5"/>
      <c r="I271" s="5"/>
      <c r="J271" s="5"/>
      <c r="K271" s="5"/>
    </row>
    <row r="272" spans="1:11" ht="15" hidden="1" customHeight="1">
      <c r="A272" s="5"/>
      <c r="B272" s="5"/>
      <c r="C272" s="5"/>
      <c r="D272" s="5"/>
      <c r="E272" s="19"/>
      <c r="F272" s="19"/>
      <c r="G272" s="5"/>
      <c r="H272" s="5"/>
      <c r="I272" s="5"/>
      <c r="J272" s="5"/>
      <c r="K272" s="5"/>
    </row>
    <row r="273" spans="1:11" ht="15" hidden="1" customHeight="1">
      <c r="A273" s="5"/>
      <c r="B273" s="5"/>
      <c r="C273" s="5"/>
      <c r="D273" s="5"/>
      <c r="E273" s="19"/>
      <c r="F273" s="19"/>
      <c r="G273" s="5"/>
      <c r="H273" s="5"/>
      <c r="I273" s="5"/>
      <c r="J273" s="5"/>
      <c r="K273" s="5"/>
    </row>
    <row r="274" spans="1:11" ht="15" hidden="1" customHeight="1">
      <c r="A274" s="5"/>
      <c r="B274" s="5"/>
      <c r="C274" s="5"/>
      <c r="D274" s="5"/>
      <c r="E274" s="19"/>
      <c r="F274" s="19"/>
      <c r="G274" s="5"/>
      <c r="H274" s="5"/>
      <c r="I274" s="5"/>
      <c r="J274" s="5"/>
      <c r="K274" s="5"/>
    </row>
    <row r="275" spans="1:11" ht="15" hidden="1" customHeight="1">
      <c r="A275" s="5"/>
      <c r="B275" s="5"/>
      <c r="C275" s="5"/>
      <c r="D275" s="5"/>
      <c r="E275" s="19"/>
      <c r="F275" s="19"/>
      <c r="G275" s="5"/>
      <c r="H275" s="5"/>
      <c r="I275" s="5"/>
      <c r="J275" s="5"/>
      <c r="K275" s="5"/>
    </row>
    <row r="276" spans="1:11" ht="15" hidden="1" customHeight="1">
      <c r="A276" s="5"/>
      <c r="B276" s="5"/>
      <c r="C276" s="5"/>
      <c r="D276" s="5"/>
      <c r="E276" s="19"/>
      <c r="F276" s="19"/>
      <c r="G276" s="5"/>
      <c r="H276" s="5"/>
      <c r="I276" s="5"/>
      <c r="J276" s="5"/>
      <c r="K276" s="5"/>
    </row>
    <row r="277" spans="1:11" ht="15" hidden="1" customHeight="1">
      <c r="A277" s="5"/>
      <c r="B277" s="5"/>
      <c r="C277" s="5"/>
      <c r="D277" s="5"/>
      <c r="E277" s="19"/>
      <c r="F277" s="19"/>
      <c r="G277" s="5"/>
      <c r="H277" s="5"/>
      <c r="I277" s="5"/>
      <c r="J277" s="5"/>
      <c r="K277" s="5"/>
    </row>
    <row r="278" spans="1:11" ht="15" hidden="1" customHeight="1">
      <c r="A278" s="5"/>
      <c r="B278" s="5"/>
      <c r="C278" s="5"/>
      <c r="D278" s="5"/>
      <c r="E278" s="19"/>
      <c r="F278" s="19"/>
      <c r="G278" s="5"/>
      <c r="H278" s="5"/>
      <c r="I278" s="5"/>
      <c r="J278" s="5"/>
      <c r="K278" s="5"/>
    </row>
    <row r="279" spans="1:11" ht="15" hidden="1" customHeight="1">
      <c r="A279" s="5"/>
      <c r="B279" s="5"/>
      <c r="C279" s="5"/>
      <c r="D279" s="5"/>
      <c r="E279" s="19"/>
      <c r="F279" s="19"/>
      <c r="G279" s="5"/>
      <c r="H279" s="5"/>
      <c r="I279" s="5"/>
      <c r="J279" s="5"/>
      <c r="K279" s="5"/>
    </row>
    <row r="280" spans="1:11" ht="15" hidden="1" customHeight="1">
      <c r="A280" s="5"/>
      <c r="B280" s="5"/>
      <c r="C280" s="5"/>
      <c r="D280" s="5"/>
      <c r="E280" s="19"/>
      <c r="F280" s="19"/>
      <c r="G280" s="5"/>
      <c r="H280" s="5"/>
      <c r="I280" s="5"/>
      <c r="J280" s="5"/>
      <c r="K280" s="5"/>
    </row>
    <row r="281" spans="1:11" ht="15" hidden="1" customHeight="1">
      <c r="A281" s="5"/>
      <c r="B281" s="5"/>
      <c r="C281" s="5"/>
      <c r="D281" s="5"/>
      <c r="E281" s="19"/>
      <c r="F281" s="19"/>
      <c r="G281" s="5"/>
      <c r="H281" s="5"/>
      <c r="I281" s="5"/>
      <c r="J281" s="5"/>
      <c r="K281" s="5"/>
    </row>
    <row r="282" spans="1:11" ht="15" hidden="1" customHeight="1">
      <c r="A282" s="5"/>
      <c r="B282" s="5"/>
      <c r="C282" s="5"/>
      <c r="D282" s="5"/>
      <c r="E282" s="19"/>
      <c r="F282" s="19"/>
      <c r="G282" s="5"/>
      <c r="H282" s="5"/>
      <c r="I282" s="5"/>
      <c r="J282" s="5"/>
      <c r="K282" s="5"/>
    </row>
    <row r="283" spans="1:11" ht="15" hidden="1" customHeight="1">
      <c r="A283" s="5"/>
      <c r="B283" s="5"/>
      <c r="C283" s="5"/>
      <c r="D283" s="5"/>
      <c r="E283" s="19"/>
      <c r="F283" s="19"/>
      <c r="G283" s="5"/>
      <c r="H283" s="5"/>
      <c r="I283" s="5"/>
      <c r="J283" s="5"/>
      <c r="K283" s="5"/>
    </row>
    <row r="284" spans="1:11" ht="15" hidden="1" customHeight="1">
      <c r="A284" s="5"/>
      <c r="B284" s="5"/>
      <c r="C284" s="5"/>
      <c r="D284" s="5"/>
      <c r="E284" s="19"/>
      <c r="F284" s="19"/>
      <c r="G284" s="5"/>
      <c r="H284" s="5"/>
      <c r="I284" s="5"/>
      <c r="J284" s="5"/>
      <c r="K284" s="5"/>
    </row>
    <row r="285" spans="1:11" ht="15" hidden="1" customHeight="1">
      <c r="A285" s="5"/>
      <c r="B285" s="5"/>
      <c r="C285" s="5"/>
      <c r="D285" s="5"/>
      <c r="E285" s="19"/>
      <c r="F285" s="19"/>
      <c r="G285" s="5"/>
      <c r="H285" s="5"/>
      <c r="I285" s="5"/>
      <c r="J285" s="5"/>
      <c r="K285" s="5"/>
    </row>
    <row r="286" spans="1:11" ht="15" hidden="1" customHeight="1">
      <c r="A286" s="5"/>
      <c r="B286" s="5"/>
      <c r="C286" s="5"/>
      <c r="D286" s="5"/>
      <c r="E286" s="19"/>
      <c r="F286" s="19"/>
      <c r="G286" s="5"/>
      <c r="H286" s="5"/>
      <c r="I286" s="5"/>
      <c r="J286" s="5"/>
      <c r="K286" s="5"/>
    </row>
    <row r="287" spans="1:11" ht="15" hidden="1" customHeight="1">
      <c r="A287" s="5"/>
      <c r="B287" s="5"/>
      <c r="C287" s="5"/>
      <c r="D287" s="5"/>
      <c r="E287" s="19"/>
      <c r="F287" s="19"/>
      <c r="G287" s="5"/>
      <c r="H287" s="5"/>
      <c r="I287" s="5"/>
      <c r="J287" s="5"/>
      <c r="K287" s="5"/>
    </row>
    <row r="288" spans="1:11" ht="15" hidden="1" customHeight="1">
      <c r="A288" s="5"/>
      <c r="B288" s="5"/>
      <c r="C288" s="5"/>
      <c r="D288" s="5"/>
      <c r="E288" s="19"/>
      <c r="F288" s="19"/>
      <c r="G288" s="5"/>
      <c r="H288" s="5"/>
      <c r="I288" s="5"/>
      <c r="J288" s="5"/>
      <c r="K288" s="5"/>
    </row>
    <row r="289" spans="1:11" ht="15" hidden="1" customHeight="1">
      <c r="A289" s="5"/>
      <c r="B289" s="5"/>
      <c r="C289" s="5"/>
      <c r="D289" s="5"/>
      <c r="E289" s="19"/>
      <c r="F289" s="19"/>
      <c r="G289" s="5"/>
      <c r="H289" s="5"/>
      <c r="I289" s="5"/>
      <c r="J289" s="5"/>
      <c r="K289" s="5"/>
    </row>
    <row r="290" spans="1:11" ht="15" hidden="1" customHeight="1">
      <c r="A290" s="5"/>
      <c r="B290" s="5"/>
      <c r="C290" s="5"/>
      <c r="D290" s="5"/>
      <c r="E290" s="19"/>
      <c r="F290" s="19"/>
      <c r="G290" s="5"/>
      <c r="H290" s="5"/>
      <c r="I290" s="5"/>
      <c r="J290" s="5"/>
      <c r="K290" s="5"/>
    </row>
    <row r="291" spans="1:11" ht="15" hidden="1" customHeight="1">
      <c r="A291" s="5"/>
      <c r="B291" s="5"/>
      <c r="C291" s="5"/>
      <c r="D291" s="5"/>
      <c r="E291" s="19"/>
      <c r="F291" s="19"/>
      <c r="G291" s="5"/>
      <c r="H291" s="5"/>
      <c r="I291" s="5"/>
      <c r="J291" s="5"/>
      <c r="K291" s="5"/>
    </row>
    <row r="292" spans="1:11" ht="15" hidden="1" customHeight="1">
      <c r="A292" s="5"/>
      <c r="B292" s="5"/>
      <c r="C292" s="5"/>
      <c r="D292" s="5"/>
      <c r="E292" s="19"/>
      <c r="F292" s="19"/>
      <c r="G292" s="5"/>
      <c r="H292" s="5"/>
      <c r="I292" s="5"/>
      <c r="J292" s="5"/>
      <c r="K292" s="5"/>
    </row>
    <row r="293" spans="1:11" ht="15" hidden="1" customHeight="1">
      <c r="A293" s="5"/>
      <c r="B293" s="5"/>
      <c r="C293" s="5"/>
      <c r="D293" s="5"/>
      <c r="E293" s="19"/>
      <c r="F293" s="19"/>
      <c r="G293" s="5"/>
      <c r="H293" s="5"/>
      <c r="I293" s="5"/>
      <c r="J293" s="5"/>
      <c r="K293" s="5"/>
    </row>
    <row r="294" spans="1:11" ht="15" hidden="1" customHeight="1">
      <c r="A294" s="5"/>
      <c r="B294" s="5"/>
      <c r="C294" s="5"/>
      <c r="D294" s="5"/>
      <c r="E294" s="19"/>
      <c r="F294" s="19"/>
      <c r="G294" s="5"/>
      <c r="H294" s="5"/>
      <c r="I294" s="5"/>
      <c r="J294" s="5"/>
      <c r="K294" s="5"/>
    </row>
    <row r="295" spans="1:11" ht="15" hidden="1" customHeight="1">
      <c r="A295" s="5"/>
      <c r="B295" s="5"/>
      <c r="C295" s="5"/>
      <c r="D295" s="5"/>
      <c r="E295" s="19"/>
      <c r="F295" s="19"/>
      <c r="G295" s="5"/>
      <c r="H295" s="5"/>
      <c r="I295" s="5"/>
      <c r="J295" s="5"/>
      <c r="K295" s="5"/>
    </row>
    <row r="296" spans="1:11" hidden="1">
      <c r="A296" s="5"/>
      <c r="B296" s="5"/>
      <c r="C296" s="5"/>
      <c r="D296" s="5"/>
      <c r="E296" s="19"/>
      <c r="F296" s="19"/>
      <c r="G296" s="5"/>
      <c r="H296" s="5"/>
      <c r="I296" s="5"/>
      <c r="J296" s="5"/>
      <c r="K296" s="5"/>
    </row>
    <row r="297" spans="1:11" hidden="1">
      <c r="A297" s="5"/>
      <c r="B297" s="5"/>
      <c r="C297" s="5"/>
      <c r="D297" s="5"/>
      <c r="E297" s="19"/>
      <c r="F297" s="19"/>
      <c r="G297" s="5"/>
      <c r="H297" s="5"/>
      <c r="I297" s="5"/>
      <c r="J297" s="5"/>
      <c r="K297" s="5"/>
    </row>
    <row r="298" spans="1:11" hidden="1">
      <c r="A298" s="5"/>
      <c r="B298" s="5"/>
      <c r="C298" s="5"/>
      <c r="D298" s="5"/>
      <c r="E298" s="19"/>
      <c r="F298" s="19"/>
      <c r="G298" s="5"/>
      <c r="H298" s="5"/>
      <c r="I298" s="5"/>
      <c r="J298" s="5"/>
      <c r="K298" s="5"/>
    </row>
    <row r="299" spans="1:11" ht="15" hidden="1" customHeight="1">
      <c r="A299" s="5"/>
      <c r="B299" s="5"/>
      <c r="C299" s="5"/>
      <c r="D299" s="5"/>
      <c r="E299" s="19"/>
      <c r="F299" s="19"/>
      <c r="G299" s="5"/>
      <c r="H299" s="5"/>
      <c r="I299" s="5"/>
      <c r="J299" s="5"/>
      <c r="K299" s="5"/>
    </row>
    <row r="300" spans="1:11" hidden="1">
      <c r="A300" s="5"/>
      <c r="B300" s="5"/>
      <c r="C300" s="5"/>
      <c r="D300" s="5"/>
      <c r="E300" s="19"/>
      <c r="F300" s="19"/>
      <c r="G300" s="5"/>
      <c r="H300" s="5"/>
      <c r="I300" s="5"/>
      <c r="J300" s="5"/>
      <c r="K300" s="5"/>
    </row>
    <row r="301" spans="1:11" ht="15" hidden="1" customHeight="1">
      <c r="A301" s="5"/>
      <c r="B301" s="5"/>
      <c r="C301" s="5"/>
      <c r="D301" s="5"/>
      <c r="E301" s="19"/>
      <c r="F301" s="19"/>
      <c r="G301" s="5"/>
      <c r="H301" s="5"/>
      <c r="I301" s="5"/>
      <c r="J301" s="5"/>
      <c r="K301" s="5"/>
    </row>
    <row r="302" spans="1:11" ht="15" hidden="1" customHeight="1">
      <c r="A302" s="5"/>
      <c r="B302" s="5"/>
      <c r="C302" s="5"/>
      <c r="D302" s="5"/>
      <c r="E302" s="19"/>
      <c r="F302" s="19"/>
      <c r="G302" s="5"/>
      <c r="H302" s="5"/>
      <c r="I302" s="5"/>
      <c r="J302" s="5"/>
      <c r="K302" s="5"/>
    </row>
    <row r="303" spans="1:11" hidden="1">
      <c r="A303" s="5"/>
      <c r="B303" s="5"/>
      <c r="C303" s="5"/>
      <c r="D303" s="5"/>
      <c r="E303" s="19"/>
      <c r="F303" s="19"/>
      <c r="G303" s="5"/>
      <c r="H303" s="5"/>
      <c r="I303" s="5"/>
      <c r="J303" s="5"/>
      <c r="K303" s="5"/>
    </row>
    <row r="304" spans="1:11" hidden="1">
      <c r="A304" s="5"/>
      <c r="B304" s="5"/>
      <c r="C304" s="5"/>
      <c r="D304" s="5"/>
      <c r="E304" s="19"/>
      <c r="F304" s="19"/>
      <c r="G304" s="5"/>
      <c r="H304" s="5"/>
      <c r="I304" s="5"/>
      <c r="J304" s="5"/>
      <c r="K304" s="5"/>
    </row>
    <row r="305" spans="1:11" hidden="1">
      <c r="A305" s="5"/>
      <c r="B305" s="5"/>
      <c r="C305" s="5"/>
      <c r="D305" s="5"/>
      <c r="E305" s="19"/>
      <c r="F305" s="19"/>
      <c r="G305" s="5"/>
      <c r="H305" s="5"/>
      <c r="I305" s="5"/>
      <c r="J305" s="5"/>
      <c r="K305" s="5"/>
    </row>
    <row r="306" spans="1:11" ht="15" hidden="1" customHeight="1">
      <c r="A306" s="5"/>
      <c r="B306" s="5"/>
      <c r="C306" s="5"/>
      <c r="D306" s="5"/>
      <c r="E306" s="19"/>
      <c r="F306" s="19"/>
      <c r="G306" s="5"/>
      <c r="H306" s="5"/>
      <c r="I306" s="5"/>
      <c r="J306" s="5"/>
      <c r="K306" s="5"/>
    </row>
    <row r="307" spans="1:11" ht="15" hidden="1" customHeight="1">
      <c r="A307" s="5"/>
      <c r="B307" s="5"/>
      <c r="C307" s="5"/>
      <c r="D307" s="5"/>
      <c r="E307" s="19"/>
      <c r="F307" s="19"/>
      <c r="G307" s="5"/>
      <c r="H307" s="5"/>
      <c r="I307" s="5"/>
      <c r="J307" s="5"/>
      <c r="K307" s="5"/>
    </row>
    <row r="308" spans="1:11" ht="15" hidden="1" customHeight="1">
      <c r="A308" s="5"/>
      <c r="B308" s="5"/>
      <c r="C308" s="5"/>
      <c r="D308" s="5"/>
      <c r="E308" s="19"/>
      <c r="F308" s="19"/>
      <c r="G308" s="5"/>
      <c r="H308" s="5"/>
      <c r="I308" s="5"/>
      <c r="J308" s="5"/>
      <c r="K308" s="5"/>
    </row>
    <row r="309" spans="1:11" ht="15" hidden="1" customHeight="1">
      <c r="A309" s="5"/>
      <c r="B309" s="5"/>
      <c r="C309" s="5"/>
      <c r="D309" s="5"/>
      <c r="E309" s="19"/>
      <c r="F309" s="19"/>
      <c r="G309" s="5"/>
      <c r="H309" s="5"/>
      <c r="I309" s="5"/>
      <c r="J309" s="5"/>
      <c r="K309" s="5"/>
    </row>
    <row r="310" spans="1:11" ht="15" hidden="1" customHeight="1">
      <c r="A310" s="5"/>
      <c r="B310" s="5"/>
      <c r="C310" s="5"/>
      <c r="D310" s="5"/>
      <c r="E310" s="19"/>
      <c r="F310" s="19"/>
      <c r="G310" s="5"/>
      <c r="H310" s="5"/>
      <c r="I310" s="5"/>
      <c r="J310" s="5"/>
      <c r="K310" s="5"/>
    </row>
    <row r="311" spans="1:11" ht="15" hidden="1" customHeight="1">
      <c r="A311" s="5"/>
      <c r="B311" s="5"/>
      <c r="C311" s="5"/>
      <c r="D311" s="5"/>
      <c r="E311" s="19"/>
      <c r="F311" s="19"/>
      <c r="G311" s="5"/>
      <c r="H311" s="5"/>
      <c r="I311" s="5"/>
      <c r="J311" s="5"/>
      <c r="K311" s="5"/>
    </row>
    <row r="312" spans="1:11" ht="15" hidden="1" customHeight="1">
      <c r="A312" s="5"/>
      <c r="B312" s="5"/>
      <c r="C312" s="5"/>
      <c r="D312" s="5"/>
      <c r="E312" s="19"/>
      <c r="F312" s="19"/>
      <c r="G312" s="5"/>
      <c r="H312" s="5"/>
      <c r="I312" s="5"/>
      <c r="J312" s="5"/>
      <c r="K312" s="5"/>
    </row>
    <row r="313" spans="1:11" ht="15" hidden="1" customHeight="1">
      <c r="A313" s="5"/>
      <c r="B313" s="5"/>
      <c r="C313" s="5"/>
      <c r="D313" s="5"/>
      <c r="E313" s="19"/>
      <c r="F313" s="19"/>
      <c r="G313" s="5"/>
      <c r="H313" s="5"/>
      <c r="I313" s="5"/>
      <c r="J313" s="5"/>
      <c r="K313" s="5"/>
    </row>
    <row r="314" spans="1:11" ht="15" hidden="1" customHeight="1">
      <c r="A314" s="5"/>
      <c r="B314" s="5"/>
      <c r="C314" s="5"/>
      <c r="D314" s="5"/>
      <c r="E314" s="19"/>
      <c r="F314" s="19"/>
      <c r="G314" s="5"/>
      <c r="H314" s="5"/>
      <c r="I314" s="5"/>
      <c r="J314" s="5"/>
      <c r="K314" s="5"/>
    </row>
    <row r="315" spans="1:11" ht="15" hidden="1" customHeight="1">
      <c r="A315" s="5"/>
      <c r="B315" s="5"/>
      <c r="C315" s="5"/>
      <c r="D315" s="5"/>
      <c r="E315" s="19"/>
      <c r="F315" s="19"/>
      <c r="G315" s="5"/>
      <c r="H315" s="5"/>
      <c r="I315" s="5"/>
      <c r="J315" s="5"/>
      <c r="K315" s="5"/>
    </row>
    <row r="316" spans="1:11" ht="15" hidden="1" customHeight="1">
      <c r="A316" s="5"/>
      <c r="B316" s="5"/>
      <c r="C316" s="5"/>
      <c r="D316" s="5"/>
      <c r="E316" s="19"/>
      <c r="F316" s="19"/>
      <c r="G316" s="5"/>
      <c r="H316" s="5"/>
      <c r="I316" s="5"/>
      <c r="J316" s="5"/>
      <c r="K316" s="5"/>
    </row>
    <row r="317" spans="1:11" ht="15" hidden="1" customHeight="1">
      <c r="A317" s="5"/>
      <c r="B317" s="5"/>
      <c r="C317" s="5"/>
      <c r="D317" s="5"/>
      <c r="E317" s="19"/>
      <c r="F317" s="19"/>
      <c r="G317" s="5"/>
      <c r="H317" s="5"/>
      <c r="I317" s="5"/>
      <c r="J317" s="5"/>
      <c r="K317" s="5"/>
    </row>
    <row r="318" spans="1:11" ht="15" hidden="1" customHeight="1">
      <c r="A318" s="5"/>
      <c r="B318" s="5"/>
      <c r="C318" s="5"/>
      <c r="D318" s="5"/>
      <c r="E318" s="19"/>
      <c r="F318" s="19"/>
      <c r="G318" s="5"/>
      <c r="H318" s="5"/>
      <c r="I318" s="5"/>
      <c r="J318" s="5"/>
      <c r="K318" s="5"/>
    </row>
    <row r="319" spans="1:11" hidden="1">
      <c r="A319" s="5"/>
      <c r="B319" s="5"/>
      <c r="C319" s="5"/>
      <c r="D319" s="5"/>
      <c r="E319" s="19"/>
      <c r="F319" s="19"/>
      <c r="G319" s="5"/>
      <c r="H319" s="5"/>
      <c r="I319" s="5"/>
      <c r="J319" s="5"/>
      <c r="K319" s="5"/>
    </row>
    <row r="320" spans="1:11" hidden="1">
      <c r="A320" s="5"/>
      <c r="B320" s="5"/>
      <c r="C320" s="5"/>
      <c r="D320" s="5"/>
      <c r="E320" s="19"/>
      <c r="F320" s="19"/>
      <c r="G320" s="5"/>
      <c r="H320" s="5"/>
      <c r="I320" s="5"/>
      <c r="J320" s="5"/>
      <c r="K320" s="5"/>
    </row>
    <row r="321" spans="1:11" hidden="1">
      <c r="A321" s="5"/>
      <c r="B321" s="5"/>
      <c r="C321" s="5"/>
      <c r="D321" s="5"/>
      <c r="E321" s="19"/>
      <c r="F321" s="19"/>
      <c r="G321" s="5"/>
      <c r="H321" s="5"/>
      <c r="I321" s="5"/>
      <c r="J321" s="5"/>
      <c r="K321" s="5"/>
    </row>
    <row r="322" spans="1:11" hidden="1">
      <c r="A322" s="5"/>
      <c r="B322" s="5"/>
      <c r="C322" s="5"/>
      <c r="D322" s="5"/>
      <c r="E322" s="19"/>
      <c r="F322" s="19"/>
      <c r="G322" s="5"/>
      <c r="H322" s="5"/>
      <c r="I322" s="5"/>
      <c r="J322" s="5"/>
      <c r="K322" s="5"/>
    </row>
    <row r="323" spans="1:11" hidden="1">
      <c r="A323" s="5"/>
      <c r="B323" s="5"/>
      <c r="C323" s="5"/>
      <c r="D323" s="5"/>
      <c r="E323" s="19"/>
      <c r="F323" s="19"/>
      <c r="G323" s="5"/>
      <c r="H323" s="5"/>
      <c r="I323" s="5"/>
      <c r="J323" s="5"/>
      <c r="K323" s="5"/>
    </row>
    <row r="324" spans="1:11" hidden="1">
      <c r="A324" s="5"/>
      <c r="B324" s="5"/>
      <c r="C324" s="5"/>
      <c r="D324" s="5"/>
      <c r="E324" s="19"/>
      <c r="F324" s="19"/>
      <c r="G324" s="5"/>
      <c r="H324" s="5"/>
      <c r="I324" s="5"/>
      <c r="J324" s="5"/>
      <c r="K324" s="5"/>
    </row>
    <row r="325" spans="1:11" hidden="1">
      <c r="A325" s="5"/>
      <c r="B325" s="5"/>
      <c r="C325" s="5"/>
      <c r="D325" s="5"/>
      <c r="E325" s="19"/>
      <c r="F325" s="19"/>
      <c r="G325" s="5"/>
      <c r="H325" s="5"/>
      <c r="I325" s="5"/>
      <c r="J325" s="5"/>
      <c r="K325" s="5"/>
    </row>
    <row r="326" spans="1:11" hidden="1">
      <c r="A326" s="5"/>
      <c r="B326" s="5"/>
      <c r="C326" s="5"/>
      <c r="D326" s="5"/>
      <c r="E326" s="19"/>
      <c r="F326" s="19"/>
      <c r="G326" s="5"/>
      <c r="H326" s="5"/>
      <c r="I326" s="5"/>
      <c r="J326" s="5"/>
      <c r="K326" s="5"/>
    </row>
    <row r="327" spans="1:11" hidden="1">
      <c r="A327" s="5"/>
      <c r="B327" s="5"/>
      <c r="C327" s="5"/>
      <c r="D327" s="5"/>
      <c r="E327" s="19"/>
      <c r="F327" s="19"/>
      <c r="G327" s="5"/>
      <c r="H327" s="5"/>
      <c r="I327" s="5"/>
      <c r="J327" s="5"/>
      <c r="K327" s="5"/>
    </row>
    <row r="328" spans="1:11" hidden="1">
      <c r="A328" s="5"/>
      <c r="B328" s="5"/>
      <c r="C328" s="5"/>
      <c r="D328" s="5"/>
      <c r="E328" s="19"/>
      <c r="F328" s="19"/>
      <c r="G328" s="5"/>
      <c r="H328" s="5"/>
      <c r="I328" s="5"/>
      <c r="J328" s="5"/>
      <c r="K328" s="5"/>
    </row>
    <row r="329" spans="1:11" hidden="1">
      <c r="A329" s="5"/>
      <c r="B329" s="5"/>
      <c r="C329" s="5"/>
      <c r="D329" s="5"/>
      <c r="E329" s="19"/>
      <c r="F329" s="19"/>
      <c r="G329" s="5"/>
      <c r="H329" s="5"/>
      <c r="I329" s="5"/>
      <c r="J329" s="5"/>
      <c r="K329" s="5"/>
    </row>
    <row r="330" spans="1:11" hidden="1">
      <c r="A330" s="5"/>
      <c r="B330" s="5"/>
      <c r="C330" s="5"/>
      <c r="D330" s="5"/>
      <c r="E330" s="19"/>
      <c r="F330" s="19"/>
      <c r="G330" s="5"/>
      <c r="H330" s="5"/>
      <c r="I330" s="5"/>
      <c r="J330" s="5"/>
      <c r="K330" s="5"/>
    </row>
    <row r="331" spans="1:11" hidden="1">
      <c r="A331" s="5"/>
      <c r="B331" s="5"/>
      <c r="C331" s="5"/>
      <c r="D331" s="5"/>
      <c r="E331" s="19"/>
      <c r="F331" s="19"/>
      <c r="G331" s="5"/>
      <c r="H331" s="5"/>
      <c r="I331" s="5"/>
      <c r="J331" s="5"/>
      <c r="K331" s="5"/>
    </row>
    <row r="332" spans="1:11" hidden="1">
      <c r="A332" s="5"/>
      <c r="B332" s="5"/>
      <c r="C332" s="5"/>
      <c r="D332" s="5"/>
      <c r="E332" s="19"/>
      <c r="F332" s="19"/>
      <c r="G332" s="5"/>
      <c r="H332" s="5"/>
      <c r="I332" s="5"/>
      <c r="J332" s="5"/>
      <c r="K332" s="5"/>
    </row>
    <row r="333" spans="1:11" hidden="1">
      <c r="A333" s="5"/>
      <c r="B333" s="5"/>
      <c r="C333" s="5"/>
      <c r="D333" s="5"/>
      <c r="E333" s="19"/>
      <c r="F333" s="19"/>
      <c r="G333" s="5"/>
      <c r="H333" s="5"/>
      <c r="I333" s="5"/>
      <c r="J333" s="5"/>
      <c r="K333" s="5"/>
    </row>
    <row r="334" spans="1:11" hidden="1">
      <c r="A334" s="5"/>
      <c r="B334" s="5"/>
      <c r="C334" s="5"/>
      <c r="D334" s="5"/>
      <c r="E334" s="19"/>
      <c r="F334" s="19"/>
      <c r="G334" s="5"/>
      <c r="H334" s="5"/>
      <c r="I334" s="5"/>
      <c r="J334" s="5"/>
      <c r="K334" s="5"/>
    </row>
    <row r="335" spans="1:11" hidden="1">
      <c r="A335" s="5"/>
      <c r="B335" s="5"/>
      <c r="C335" s="5"/>
      <c r="D335" s="5"/>
      <c r="E335" s="19"/>
      <c r="F335" s="19"/>
      <c r="G335" s="5"/>
      <c r="H335" s="5"/>
      <c r="I335" s="5"/>
      <c r="J335" s="5"/>
      <c r="K335" s="5"/>
    </row>
    <row r="336" spans="1:11" hidden="1">
      <c r="A336" s="5"/>
      <c r="B336" s="5"/>
      <c r="C336" s="5"/>
      <c r="D336" s="5"/>
      <c r="E336" s="19"/>
      <c r="F336" s="19"/>
      <c r="G336" s="5"/>
      <c r="H336" s="5"/>
      <c r="I336" s="5"/>
      <c r="J336" s="5"/>
      <c r="K336" s="5"/>
    </row>
    <row r="337" spans="1:11" hidden="1">
      <c r="A337" s="5"/>
      <c r="B337" s="5"/>
      <c r="C337" s="5"/>
      <c r="D337" s="5"/>
      <c r="E337" s="19"/>
      <c r="F337" s="19"/>
      <c r="G337" s="5"/>
      <c r="H337" s="5"/>
      <c r="I337" s="5"/>
      <c r="J337" s="5"/>
      <c r="K337" s="5"/>
    </row>
    <row r="338" spans="1:11" hidden="1">
      <c r="A338" s="5"/>
      <c r="B338" s="5"/>
      <c r="C338" s="5"/>
      <c r="D338" s="5"/>
      <c r="E338" s="19"/>
      <c r="F338" s="19"/>
      <c r="G338" s="5"/>
      <c r="H338" s="5"/>
      <c r="I338" s="5"/>
      <c r="J338" s="5"/>
      <c r="K338" s="5"/>
    </row>
    <row r="339" spans="1:11" hidden="1">
      <c r="A339" s="5"/>
      <c r="B339" s="5"/>
      <c r="C339" s="5"/>
      <c r="D339" s="5"/>
      <c r="E339" s="19"/>
      <c r="F339" s="19"/>
      <c r="G339" s="5"/>
      <c r="H339" s="5"/>
      <c r="I339" s="5"/>
      <c r="J339" s="5"/>
      <c r="K339" s="5"/>
    </row>
    <row r="340" spans="1:11" hidden="1">
      <c r="A340" s="5"/>
      <c r="B340" s="5"/>
      <c r="C340" s="5"/>
      <c r="D340" s="5"/>
      <c r="E340" s="19"/>
      <c r="F340" s="19"/>
      <c r="G340" s="5"/>
      <c r="H340" s="5"/>
      <c r="I340" s="5"/>
      <c r="J340" s="5"/>
      <c r="K340" s="5"/>
    </row>
    <row r="341" spans="1:11" hidden="1">
      <c r="A341" s="5"/>
      <c r="B341" s="5"/>
      <c r="C341" s="5"/>
      <c r="D341" s="5"/>
      <c r="E341" s="19"/>
      <c r="F341" s="19"/>
      <c r="G341" s="5"/>
      <c r="H341" s="5"/>
      <c r="I341" s="5"/>
      <c r="J341" s="5"/>
      <c r="K341" s="5"/>
    </row>
    <row r="342" spans="1:11" hidden="1">
      <c r="A342" s="5"/>
      <c r="B342" s="5"/>
      <c r="C342" s="5"/>
      <c r="D342" s="5"/>
      <c r="E342" s="19"/>
      <c r="F342" s="19"/>
      <c r="G342" s="5"/>
      <c r="H342" s="5"/>
      <c r="I342" s="5"/>
      <c r="J342" s="5"/>
      <c r="K342" s="5"/>
    </row>
    <row r="343" spans="1:11" hidden="1">
      <c r="A343" s="5"/>
      <c r="B343" s="5"/>
      <c r="C343" s="5"/>
      <c r="D343" s="5"/>
      <c r="E343" s="19"/>
      <c r="F343" s="19"/>
      <c r="G343" s="5"/>
      <c r="H343" s="5"/>
      <c r="I343" s="5"/>
      <c r="J343" s="5"/>
      <c r="K343" s="5"/>
    </row>
    <row r="344" spans="1:11" hidden="1">
      <c r="A344" s="5"/>
      <c r="B344" s="5"/>
      <c r="C344" s="5"/>
      <c r="D344" s="5"/>
      <c r="E344" s="19"/>
      <c r="F344" s="19"/>
      <c r="G344" s="5"/>
      <c r="H344" s="5"/>
      <c r="I344" s="5"/>
      <c r="J344" s="5"/>
      <c r="K344" s="5"/>
    </row>
    <row r="345" spans="1:11" hidden="1">
      <c r="A345" s="5"/>
      <c r="B345" s="5"/>
      <c r="C345" s="5"/>
      <c r="D345" s="5"/>
      <c r="E345" s="19"/>
      <c r="F345" s="19"/>
      <c r="G345" s="5"/>
      <c r="H345" s="5"/>
      <c r="I345" s="5"/>
      <c r="J345" s="5"/>
      <c r="K345" s="5"/>
    </row>
    <row r="346" spans="1:11" hidden="1">
      <c r="A346" s="5"/>
      <c r="B346" s="5"/>
      <c r="C346" s="5"/>
      <c r="D346" s="5"/>
      <c r="E346" s="19"/>
      <c r="F346" s="19"/>
      <c r="G346" s="5"/>
      <c r="H346" s="5"/>
      <c r="I346" s="5"/>
      <c r="J346" s="5"/>
      <c r="K346" s="5"/>
    </row>
    <row r="347" spans="1:11" hidden="1">
      <c r="A347" s="5"/>
      <c r="B347" s="5"/>
      <c r="C347" s="5"/>
      <c r="D347" s="5"/>
      <c r="E347" s="19"/>
      <c r="F347" s="19"/>
      <c r="G347" s="5"/>
      <c r="H347" s="5"/>
      <c r="I347" s="5"/>
      <c r="J347" s="5"/>
      <c r="K347" s="5"/>
    </row>
    <row r="348" spans="1:11" hidden="1">
      <c r="A348" s="5"/>
      <c r="B348" s="5"/>
      <c r="C348" s="5"/>
      <c r="D348" s="5"/>
      <c r="E348" s="19"/>
      <c r="F348" s="19"/>
      <c r="G348" s="5"/>
      <c r="H348" s="5"/>
      <c r="I348" s="5"/>
      <c r="J348" s="5"/>
      <c r="K348" s="5"/>
    </row>
    <row r="349" spans="1:11" hidden="1">
      <c r="A349" s="5"/>
      <c r="B349" s="5"/>
      <c r="C349" s="5"/>
      <c r="D349" s="5"/>
      <c r="E349" s="19"/>
      <c r="F349" s="19"/>
      <c r="G349" s="5"/>
      <c r="H349" s="5"/>
      <c r="I349" s="5"/>
      <c r="J349" s="5"/>
      <c r="K349" s="5"/>
    </row>
    <row r="350" spans="1:11" hidden="1">
      <c r="A350" s="5"/>
      <c r="B350" s="5"/>
      <c r="C350" s="5"/>
      <c r="D350" s="5"/>
      <c r="E350" s="19"/>
      <c r="F350" s="19"/>
      <c r="G350" s="5"/>
      <c r="H350" s="5"/>
      <c r="I350" s="5"/>
      <c r="J350" s="5"/>
      <c r="K350" s="5"/>
    </row>
    <row r="351" spans="1:11" hidden="1">
      <c r="A351" s="5"/>
      <c r="B351" s="5"/>
      <c r="C351" s="5"/>
      <c r="D351" s="5"/>
      <c r="E351" s="19"/>
      <c r="F351" s="19"/>
      <c r="G351" s="5"/>
      <c r="H351" s="5"/>
      <c r="I351" s="5"/>
      <c r="J351" s="5"/>
      <c r="K351" s="5"/>
    </row>
    <row r="352" spans="1:11" hidden="1">
      <c r="A352" s="5"/>
      <c r="B352" s="5"/>
      <c r="C352" s="5"/>
      <c r="D352" s="5"/>
      <c r="E352" s="19"/>
      <c r="F352" s="19"/>
      <c r="G352" s="5"/>
      <c r="H352" s="5"/>
      <c r="I352" s="5"/>
      <c r="J352" s="5"/>
      <c r="K352" s="5"/>
    </row>
    <row r="353" spans="1:11" hidden="1">
      <c r="A353" s="5"/>
      <c r="B353" s="5"/>
      <c r="C353" s="5"/>
      <c r="D353" s="5"/>
      <c r="E353" s="19"/>
      <c r="F353" s="19"/>
      <c r="G353" s="5"/>
      <c r="H353" s="5"/>
      <c r="I353" s="5"/>
      <c r="J353" s="5"/>
      <c r="K353" s="5"/>
    </row>
    <row r="354" spans="1:11" hidden="1">
      <c r="A354" s="5"/>
      <c r="B354" s="5"/>
      <c r="C354" s="5"/>
      <c r="D354" s="5"/>
      <c r="E354" s="19"/>
      <c r="F354" s="19"/>
      <c r="G354" s="5"/>
      <c r="H354" s="5"/>
      <c r="I354" s="5"/>
      <c r="J354" s="5"/>
      <c r="K354" s="5"/>
    </row>
    <row r="355" spans="1:11" hidden="1">
      <c r="A355" s="5"/>
      <c r="B355" s="5"/>
      <c r="C355" s="5"/>
      <c r="D355" s="5"/>
      <c r="E355" s="19"/>
      <c r="F355" s="19"/>
      <c r="G355" s="5"/>
      <c r="H355" s="5"/>
      <c r="I355" s="5"/>
      <c r="J355" s="5"/>
      <c r="K355" s="5"/>
    </row>
    <row r="356" spans="1:11" hidden="1">
      <c r="A356" s="5"/>
      <c r="B356" s="5"/>
      <c r="C356" s="5"/>
      <c r="D356" s="5"/>
      <c r="E356" s="19"/>
      <c r="F356" s="19"/>
      <c r="G356" s="5"/>
      <c r="H356" s="5"/>
      <c r="I356" s="5"/>
      <c r="J356" s="5"/>
      <c r="K356" s="5"/>
    </row>
    <row r="357" spans="1:11" hidden="1">
      <c r="A357" s="5"/>
      <c r="B357" s="5"/>
      <c r="C357" s="5"/>
      <c r="D357" s="5"/>
      <c r="E357" s="19"/>
      <c r="F357" s="19"/>
      <c r="G357" s="5"/>
      <c r="H357" s="5"/>
      <c r="I357" s="5"/>
      <c r="J357" s="5"/>
      <c r="K357" s="5"/>
    </row>
    <row r="358" spans="1:11" hidden="1">
      <c r="A358" s="5"/>
      <c r="B358" s="5"/>
      <c r="C358" s="5"/>
      <c r="D358" s="5"/>
      <c r="E358" s="19"/>
      <c r="F358" s="19"/>
      <c r="G358" s="5"/>
      <c r="H358" s="5"/>
      <c r="I358" s="5"/>
      <c r="J358" s="5"/>
      <c r="K358" s="5"/>
    </row>
    <row r="359" spans="1:11" hidden="1">
      <c r="A359" s="5"/>
      <c r="B359" s="5"/>
      <c r="C359" s="5"/>
      <c r="D359" s="5"/>
      <c r="E359" s="19"/>
      <c r="F359" s="19"/>
      <c r="G359" s="5"/>
      <c r="H359" s="5"/>
      <c r="I359" s="5"/>
      <c r="J359" s="5"/>
      <c r="K359" s="5"/>
    </row>
    <row r="360" spans="1:11" hidden="1">
      <c r="A360" s="5"/>
      <c r="B360" s="5"/>
      <c r="C360" s="5"/>
      <c r="D360" s="5"/>
      <c r="E360" s="19"/>
      <c r="F360" s="19"/>
      <c r="G360" s="5"/>
      <c r="H360" s="5"/>
      <c r="I360" s="5"/>
      <c r="J360" s="5"/>
      <c r="K360" s="5"/>
    </row>
    <row r="361" spans="1:11" hidden="1">
      <c r="A361" s="5"/>
      <c r="B361" s="5"/>
      <c r="C361" s="5"/>
      <c r="D361" s="5"/>
      <c r="E361" s="19"/>
      <c r="F361" s="19"/>
      <c r="G361" s="5"/>
      <c r="H361" s="5"/>
      <c r="I361" s="5"/>
      <c r="J361" s="5"/>
      <c r="K361" s="5"/>
    </row>
    <row r="362" spans="1:11" hidden="1">
      <c r="A362" s="5"/>
      <c r="B362" s="5"/>
      <c r="C362" s="5"/>
      <c r="D362" s="5"/>
      <c r="E362" s="19"/>
      <c r="F362" s="19"/>
      <c r="G362" s="5"/>
      <c r="H362" s="5"/>
      <c r="I362" s="5"/>
      <c r="J362" s="5"/>
      <c r="K362" s="5"/>
    </row>
    <row r="363" spans="1:11" hidden="1">
      <c r="A363" s="5"/>
      <c r="B363" s="5"/>
      <c r="C363" s="5"/>
      <c r="D363" s="5"/>
      <c r="E363" s="19"/>
      <c r="F363" s="19"/>
      <c r="G363" s="5"/>
      <c r="H363" s="5"/>
      <c r="I363" s="5"/>
      <c r="J363" s="5"/>
      <c r="K363" s="5"/>
    </row>
    <row r="364" spans="1:11" hidden="1">
      <c r="A364" s="5"/>
      <c r="B364" s="5"/>
      <c r="C364" s="5"/>
      <c r="D364" s="5"/>
      <c r="E364" s="19"/>
      <c r="F364" s="19"/>
      <c r="G364" s="5"/>
      <c r="H364" s="5"/>
      <c r="I364" s="5"/>
      <c r="J364" s="5"/>
      <c r="K364" s="5"/>
    </row>
    <row r="365" spans="1:11" hidden="1">
      <c r="A365" s="5"/>
      <c r="B365" s="5"/>
      <c r="C365" s="5"/>
      <c r="D365" s="5"/>
      <c r="E365" s="19"/>
      <c r="F365" s="19"/>
      <c r="G365" s="5"/>
      <c r="H365" s="5"/>
      <c r="I365" s="5"/>
      <c r="J365" s="5"/>
      <c r="K365" s="5"/>
    </row>
    <row r="366" spans="1:11" hidden="1">
      <c r="A366" s="5"/>
      <c r="B366" s="5"/>
      <c r="C366" s="5"/>
      <c r="D366" s="5"/>
      <c r="E366" s="19"/>
      <c r="F366" s="19"/>
      <c r="G366" s="5"/>
      <c r="H366" s="5"/>
      <c r="I366" s="5"/>
      <c r="J366" s="5"/>
      <c r="K366" s="5"/>
    </row>
    <row r="367" spans="1:11" hidden="1">
      <c r="A367" s="5"/>
      <c r="B367" s="5"/>
      <c r="C367" s="5"/>
      <c r="D367" s="5"/>
      <c r="E367" s="19"/>
      <c r="F367" s="19"/>
      <c r="G367" s="5"/>
      <c r="H367" s="5"/>
      <c r="I367" s="5"/>
      <c r="J367" s="5"/>
      <c r="K367" s="5"/>
    </row>
    <row r="368" spans="1:11" hidden="1">
      <c r="A368" s="5"/>
      <c r="B368" s="5"/>
      <c r="C368" s="5"/>
      <c r="D368" s="5"/>
      <c r="E368" s="19"/>
      <c r="F368" s="19"/>
      <c r="G368" s="5"/>
      <c r="H368" s="5"/>
      <c r="I368" s="5"/>
      <c r="J368" s="5"/>
      <c r="K368" s="5"/>
    </row>
    <row r="369" spans="1:11" hidden="1">
      <c r="A369" s="5"/>
      <c r="B369" s="5"/>
      <c r="C369" s="5"/>
      <c r="D369" s="5"/>
      <c r="E369" s="19"/>
      <c r="F369" s="19"/>
      <c r="G369" s="5"/>
      <c r="H369" s="5"/>
      <c r="I369" s="5"/>
      <c r="J369" s="5"/>
      <c r="K369" s="5"/>
    </row>
    <row r="370" spans="1:11" hidden="1">
      <c r="A370" s="5"/>
      <c r="B370" s="5"/>
      <c r="C370" s="5"/>
      <c r="D370" s="5"/>
      <c r="E370" s="19"/>
      <c r="F370" s="19"/>
      <c r="G370" s="5"/>
      <c r="H370" s="5"/>
      <c r="I370" s="5"/>
      <c r="J370" s="5"/>
      <c r="K370" s="5"/>
    </row>
    <row r="371" spans="1:11" hidden="1">
      <c r="A371" s="5"/>
      <c r="B371" s="5"/>
      <c r="C371" s="5"/>
      <c r="D371" s="5"/>
      <c r="E371" s="19"/>
      <c r="F371" s="19"/>
      <c r="G371" s="5"/>
      <c r="H371" s="5"/>
      <c r="I371" s="5"/>
      <c r="J371" s="5"/>
      <c r="K371" s="5"/>
    </row>
    <row r="372" spans="1:11" hidden="1">
      <c r="A372" s="5"/>
      <c r="B372" s="5"/>
      <c r="C372" s="5"/>
      <c r="D372" s="5"/>
      <c r="E372" s="19"/>
      <c r="F372" s="19"/>
      <c r="G372" s="5"/>
      <c r="H372" s="5"/>
      <c r="I372" s="5"/>
      <c r="J372" s="5"/>
      <c r="K372" s="5"/>
    </row>
    <row r="373" spans="1:11" hidden="1">
      <c r="A373" s="5"/>
      <c r="B373" s="5"/>
      <c r="C373" s="5"/>
      <c r="D373" s="5"/>
      <c r="E373" s="19"/>
      <c r="F373" s="19"/>
      <c r="G373" s="5"/>
      <c r="H373" s="5"/>
      <c r="I373" s="5"/>
      <c r="J373" s="5"/>
      <c r="K373" s="5"/>
    </row>
    <row r="374" spans="1:11" hidden="1">
      <c r="A374" s="5"/>
      <c r="B374" s="5"/>
      <c r="C374" s="5"/>
      <c r="D374" s="5"/>
      <c r="E374" s="19"/>
      <c r="F374" s="19"/>
      <c r="G374" s="5"/>
      <c r="H374" s="5"/>
      <c r="I374" s="5"/>
      <c r="J374" s="5"/>
      <c r="K374" s="5"/>
    </row>
    <row r="375" spans="1:11" hidden="1">
      <c r="A375" s="5"/>
      <c r="B375" s="5"/>
      <c r="C375" s="5"/>
      <c r="D375" s="5"/>
      <c r="E375" s="19"/>
      <c r="F375" s="19"/>
      <c r="G375" s="5"/>
      <c r="H375" s="5"/>
      <c r="I375" s="5"/>
      <c r="J375" s="5"/>
      <c r="K375" s="5"/>
    </row>
    <row r="376" spans="1:11" hidden="1">
      <c r="A376" s="5"/>
      <c r="B376" s="5"/>
      <c r="C376" s="5"/>
      <c r="D376" s="5"/>
      <c r="E376" s="19"/>
      <c r="F376" s="19"/>
      <c r="G376" s="5"/>
      <c r="H376" s="5"/>
      <c r="I376" s="5"/>
      <c r="J376" s="5"/>
      <c r="K376" s="5"/>
    </row>
    <row r="377" spans="1:11" hidden="1">
      <c r="A377" s="5"/>
      <c r="B377" s="5"/>
      <c r="C377" s="5"/>
      <c r="D377" s="5"/>
      <c r="E377" s="19"/>
      <c r="F377" s="19"/>
      <c r="G377" s="5"/>
      <c r="H377" s="5"/>
      <c r="I377" s="5"/>
      <c r="J377" s="5"/>
      <c r="K377" s="5"/>
    </row>
    <row r="378" spans="1:11" hidden="1">
      <c r="A378" s="5"/>
      <c r="B378" s="5"/>
      <c r="C378" s="5"/>
      <c r="D378" s="5"/>
      <c r="E378" s="19"/>
      <c r="F378" s="19"/>
      <c r="G378" s="5"/>
      <c r="H378" s="5"/>
      <c r="I378" s="5"/>
      <c r="J378" s="5"/>
      <c r="K378" s="5"/>
    </row>
    <row r="379" spans="1:11" hidden="1">
      <c r="A379" s="5"/>
      <c r="B379" s="5"/>
      <c r="C379" s="5"/>
      <c r="D379" s="5"/>
      <c r="E379" s="19"/>
      <c r="F379" s="19"/>
      <c r="G379" s="5"/>
      <c r="H379" s="5"/>
      <c r="I379" s="5"/>
      <c r="J379" s="5"/>
      <c r="K379" s="5"/>
    </row>
    <row r="380" spans="1:11" hidden="1">
      <c r="A380" s="5"/>
      <c r="B380" s="5"/>
      <c r="C380" s="5"/>
      <c r="D380" s="5"/>
      <c r="E380" s="19"/>
      <c r="F380" s="19"/>
      <c r="G380" s="5"/>
      <c r="H380" s="5"/>
      <c r="I380" s="5"/>
      <c r="J380" s="5"/>
      <c r="K380" s="5"/>
    </row>
    <row r="381" spans="1:11" hidden="1">
      <c r="A381" s="5"/>
      <c r="B381" s="5"/>
      <c r="C381" s="5"/>
      <c r="D381" s="5"/>
      <c r="E381" s="19"/>
      <c r="F381" s="19"/>
      <c r="G381" s="5"/>
      <c r="H381" s="5"/>
      <c r="I381" s="5"/>
      <c r="J381" s="5"/>
      <c r="K381" s="5"/>
    </row>
    <row r="382" spans="1:11" hidden="1">
      <c r="A382" s="5"/>
      <c r="B382" s="5"/>
      <c r="C382" s="5"/>
      <c r="D382" s="5"/>
      <c r="E382" s="19"/>
      <c r="F382" s="19"/>
      <c r="G382" s="5"/>
      <c r="H382" s="5"/>
      <c r="I382" s="5"/>
      <c r="J382" s="5"/>
      <c r="K382" s="5"/>
    </row>
    <row r="383" spans="1:11" hidden="1">
      <c r="A383" s="5"/>
      <c r="B383" s="5"/>
      <c r="C383" s="5"/>
      <c r="D383" s="5"/>
      <c r="E383" s="19"/>
      <c r="F383" s="19"/>
      <c r="G383" s="5"/>
      <c r="H383" s="5"/>
      <c r="I383" s="5"/>
      <c r="J383" s="5"/>
      <c r="K383" s="5"/>
    </row>
    <row r="384" spans="1:11" hidden="1">
      <c r="A384" s="5"/>
      <c r="B384" s="5"/>
      <c r="C384" s="5"/>
      <c r="D384" s="5"/>
      <c r="E384" s="19"/>
      <c r="F384" s="19"/>
      <c r="G384" s="5"/>
      <c r="H384" s="5"/>
      <c r="I384" s="5"/>
      <c r="J384" s="5"/>
      <c r="K384" s="5"/>
    </row>
    <row r="385" spans="1:11" hidden="1">
      <c r="A385" s="5"/>
      <c r="B385" s="5"/>
      <c r="C385" s="5"/>
      <c r="D385" s="5"/>
      <c r="E385" s="19"/>
      <c r="F385" s="19"/>
      <c r="G385" s="5"/>
      <c r="H385" s="5"/>
      <c r="I385" s="5"/>
      <c r="J385" s="5"/>
      <c r="K385" s="5"/>
    </row>
    <row r="386" spans="1:11" hidden="1">
      <c r="A386" s="5"/>
      <c r="B386" s="5"/>
      <c r="C386" s="5"/>
      <c r="D386" s="5"/>
      <c r="E386" s="19"/>
      <c r="F386" s="19"/>
      <c r="G386" s="5"/>
      <c r="H386" s="5"/>
      <c r="I386" s="5"/>
      <c r="J386" s="5"/>
      <c r="K386" s="5"/>
    </row>
    <row r="387" spans="1:11" hidden="1">
      <c r="A387" s="5"/>
      <c r="B387" s="5"/>
      <c r="C387" s="5"/>
      <c r="D387" s="5"/>
      <c r="E387" s="19"/>
      <c r="F387" s="19"/>
      <c r="G387" s="5"/>
      <c r="H387" s="5"/>
      <c r="I387" s="5"/>
      <c r="J387" s="5"/>
      <c r="K387" s="5"/>
    </row>
    <row r="388" spans="1:11" hidden="1">
      <c r="A388" s="5"/>
      <c r="B388" s="5"/>
      <c r="C388" s="5"/>
      <c r="D388" s="5"/>
      <c r="E388" s="19"/>
      <c r="F388" s="19"/>
      <c r="G388" s="5"/>
      <c r="H388" s="5"/>
      <c r="I388" s="5"/>
      <c r="J388" s="5"/>
      <c r="K388" s="5"/>
    </row>
    <row r="389" spans="1:11" hidden="1">
      <c r="A389" s="5"/>
      <c r="B389" s="5"/>
      <c r="C389" s="5"/>
      <c r="D389" s="5"/>
      <c r="E389" s="19"/>
      <c r="F389" s="19"/>
      <c r="G389" s="5"/>
      <c r="H389" s="5"/>
      <c r="I389" s="5"/>
      <c r="J389" s="5"/>
      <c r="K389" s="5"/>
    </row>
    <row r="390" spans="1:11" hidden="1">
      <c r="A390" s="5"/>
      <c r="B390" s="5"/>
      <c r="C390" s="5"/>
      <c r="D390" s="5"/>
      <c r="E390" s="19"/>
      <c r="F390" s="19"/>
      <c r="G390" s="5"/>
      <c r="H390" s="5"/>
      <c r="I390" s="5"/>
      <c r="J390" s="5"/>
      <c r="K390" s="5"/>
    </row>
    <row r="391" spans="1:11" hidden="1">
      <c r="A391" s="5"/>
      <c r="B391" s="5"/>
      <c r="C391" s="5"/>
      <c r="D391" s="5"/>
      <c r="E391" s="19"/>
      <c r="F391" s="19"/>
      <c r="G391" s="5"/>
      <c r="H391" s="5"/>
      <c r="I391" s="5"/>
      <c r="J391" s="5"/>
      <c r="K391" s="5"/>
    </row>
    <row r="392" spans="1:11" hidden="1">
      <c r="A392" s="5"/>
      <c r="B392" s="5"/>
      <c r="C392" s="5"/>
      <c r="D392" s="5"/>
      <c r="E392" s="19"/>
      <c r="F392" s="19"/>
      <c r="G392" s="5"/>
      <c r="H392" s="5"/>
      <c r="I392" s="5"/>
      <c r="J392" s="5"/>
      <c r="K392" s="5"/>
    </row>
    <row r="393" spans="1:11" hidden="1">
      <c r="A393" s="5"/>
      <c r="B393" s="5"/>
      <c r="C393" s="5"/>
      <c r="D393" s="5"/>
      <c r="E393" s="19"/>
      <c r="F393" s="19"/>
      <c r="G393" s="5"/>
      <c r="H393" s="5"/>
      <c r="I393" s="5"/>
      <c r="J393" s="5"/>
      <c r="K393" s="5"/>
    </row>
    <row r="394" spans="1:11" hidden="1">
      <c r="A394" s="5"/>
      <c r="B394" s="5"/>
      <c r="C394" s="5"/>
      <c r="D394" s="5"/>
      <c r="E394" s="19"/>
      <c r="F394" s="19"/>
      <c r="G394" s="5"/>
      <c r="H394" s="5"/>
      <c r="I394" s="5"/>
      <c r="J394" s="5"/>
      <c r="K394" s="5"/>
    </row>
    <row r="395" spans="1:11" hidden="1">
      <c r="A395" s="5"/>
      <c r="B395" s="5"/>
      <c r="C395" s="5"/>
      <c r="D395" s="5"/>
      <c r="E395" s="19"/>
      <c r="F395" s="19"/>
      <c r="G395" s="5"/>
      <c r="H395" s="5"/>
      <c r="I395" s="5"/>
      <c r="J395" s="5"/>
      <c r="K395" s="5"/>
    </row>
    <row r="396" spans="1:11" hidden="1">
      <c r="A396" s="5"/>
      <c r="B396" s="5"/>
      <c r="C396" s="5"/>
      <c r="D396" s="5"/>
      <c r="E396" s="19"/>
      <c r="F396" s="19"/>
      <c r="G396" s="5"/>
      <c r="H396" s="5"/>
      <c r="I396" s="5"/>
      <c r="J396" s="5"/>
      <c r="K396" s="5"/>
    </row>
    <row r="397" spans="1:11" hidden="1">
      <c r="A397" s="5"/>
      <c r="B397" s="5"/>
      <c r="C397" s="5"/>
      <c r="D397" s="5"/>
      <c r="E397" s="19"/>
      <c r="F397" s="19"/>
      <c r="G397" s="5"/>
      <c r="H397" s="5"/>
      <c r="I397" s="5"/>
      <c r="J397" s="5"/>
      <c r="K397" s="5"/>
    </row>
    <row r="398" spans="1:11" hidden="1">
      <c r="A398" s="5"/>
      <c r="B398" s="5"/>
      <c r="C398" s="5"/>
      <c r="D398" s="5"/>
      <c r="E398" s="19"/>
      <c r="F398" s="19"/>
      <c r="G398" s="5"/>
      <c r="H398" s="5"/>
      <c r="I398" s="5"/>
      <c r="J398" s="5"/>
      <c r="K398" s="5"/>
    </row>
    <row r="399" spans="1:11" hidden="1">
      <c r="A399" s="5"/>
      <c r="B399" s="5"/>
      <c r="C399" s="5"/>
      <c r="D399" s="5"/>
      <c r="E399" s="19"/>
      <c r="F399" s="19"/>
      <c r="G399" s="5"/>
      <c r="H399" s="5"/>
      <c r="I399" s="5"/>
      <c r="J399" s="5"/>
      <c r="K399" s="5"/>
    </row>
    <row r="400" spans="1:11" hidden="1">
      <c r="A400" s="5"/>
      <c r="B400" s="5"/>
      <c r="C400" s="5"/>
      <c r="D400" s="5"/>
      <c r="E400" s="19"/>
      <c r="F400" s="19"/>
      <c r="G400" s="5"/>
      <c r="H400" s="5"/>
      <c r="I400" s="5"/>
      <c r="J400" s="5"/>
      <c r="K400" s="5"/>
    </row>
    <row r="401" spans="1:11" hidden="1">
      <c r="A401" s="5"/>
      <c r="B401" s="5"/>
      <c r="C401" s="5"/>
      <c r="D401" s="5"/>
      <c r="E401" s="19"/>
      <c r="F401" s="19"/>
      <c r="G401" s="5"/>
      <c r="H401" s="5"/>
      <c r="I401" s="5"/>
      <c r="J401" s="5"/>
      <c r="K401" s="5"/>
    </row>
    <row r="402" spans="1:11" hidden="1">
      <c r="A402" s="5"/>
      <c r="B402" s="5"/>
      <c r="C402" s="5"/>
      <c r="D402" s="5"/>
      <c r="E402" s="19"/>
      <c r="F402" s="19"/>
      <c r="G402" s="5"/>
      <c r="H402" s="5"/>
      <c r="I402" s="5"/>
      <c r="J402" s="5"/>
      <c r="K402" s="5"/>
    </row>
    <row r="403" spans="1:11" hidden="1">
      <c r="A403" s="5"/>
      <c r="B403" s="5"/>
      <c r="C403" s="5"/>
      <c r="D403" s="5"/>
      <c r="E403" s="19"/>
      <c r="F403" s="19"/>
      <c r="G403" s="5"/>
      <c r="H403" s="5"/>
      <c r="I403" s="5"/>
      <c r="J403" s="5"/>
      <c r="K403" s="5"/>
    </row>
    <row r="404" spans="1:11" hidden="1">
      <c r="A404" s="5"/>
      <c r="B404" s="5"/>
      <c r="C404" s="5"/>
      <c r="D404" s="5"/>
      <c r="E404" s="19"/>
      <c r="F404" s="19"/>
      <c r="G404" s="5"/>
      <c r="H404" s="5"/>
      <c r="I404" s="5"/>
      <c r="J404" s="5"/>
      <c r="K404" s="5"/>
    </row>
    <row r="405" spans="1:11" hidden="1">
      <c r="A405" s="5"/>
      <c r="B405" s="5"/>
      <c r="C405" s="5"/>
      <c r="D405" s="5"/>
      <c r="E405" s="19"/>
      <c r="F405" s="19"/>
      <c r="G405" s="5"/>
      <c r="H405" s="5"/>
      <c r="I405" s="5"/>
      <c r="J405" s="5"/>
      <c r="K405" s="5"/>
    </row>
    <row r="406" spans="1:11" hidden="1">
      <c r="A406" s="5"/>
      <c r="B406" s="5"/>
      <c r="C406" s="5"/>
      <c r="D406" s="5"/>
      <c r="E406" s="19"/>
      <c r="F406" s="19"/>
      <c r="G406" s="5"/>
      <c r="H406" s="5"/>
      <c r="I406" s="5"/>
      <c r="J406" s="5"/>
      <c r="K406" s="5"/>
    </row>
    <row r="407" spans="1:11" hidden="1">
      <c r="A407" s="5"/>
      <c r="B407" s="5"/>
      <c r="C407" s="5"/>
      <c r="D407" s="5"/>
      <c r="E407" s="19"/>
      <c r="F407" s="19"/>
      <c r="G407" s="5"/>
      <c r="H407" s="5"/>
      <c r="I407" s="5"/>
      <c r="J407" s="5"/>
      <c r="K407" s="5"/>
    </row>
    <row r="408" spans="1:11" hidden="1">
      <c r="A408" s="5"/>
      <c r="B408" s="5"/>
      <c r="C408" s="5"/>
      <c r="D408" s="5"/>
      <c r="E408" s="19"/>
      <c r="F408" s="19"/>
      <c r="G408" s="5"/>
      <c r="H408" s="5"/>
      <c r="I408" s="5"/>
      <c r="J408" s="5"/>
      <c r="K408" s="5"/>
    </row>
    <row r="409" spans="1:11" hidden="1">
      <c r="A409" s="5"/>
      <c r="B409" s="5"/>
      <c r="C409" s="5"/>
      <c r="D409" s="5"/>
      <c r="E409" s="19"/>
      <c r="F409" s="19"/>
      <c r="G409" s="5"/>
      <c r="H409" s="5"/>
      <c r="I409" s="5"/>
      <c r="J409" s="5"/>
      <c r="K409" s="5"/>
    </row>
    <row r="410" spans="1:11" hidden="1">
      <c r="A410" s="5"/>
      <c r="B410" s="5"/>
      <c r="C410" s="5"/>
      <c r="D410" s="5"/>
      <c r="E410" s="19"/>
      <c r="F410" s="19"/>
      <c r="G410" s="5"/>
      <c r="H410" s="5"/>
      <c r="I410" s="5"/>
      <c r="J410" s="5"/>
      <c r="K410" s="5"/>
    </row>
    <row r="411" spans="1:11" hidden="1">
      <c r="A411" s="5"/>
      <c r="B411" s="5"/>
      <c r="C411" s="5"/>
      <c r="D411" s="5"/>
      <c r="E411" s="19"/>
      <c r="F411" s="19"/>
      <c r="G411" s="5"/>
      <c r="H411" s="5"/>
      <c r="I411" s="5"/>
      <c r="J411" s="5"/>
      <c r="K411" s="5"/>
    </row>
    <row r="412" spans="1:11" hidden="1">
      <c r="A412" s="5"/>
      <c r="B412" s="5"/>
      <c r="C412" s="5"/>
      <c r="D412" s="5"/>
      <c r="E412" s="19"/>
      <c r="F412" s="19"/>
      <c r="G412" s="5"/>
      <c r="H412" s="5"/>
      <c r="I412" s="5"/>
      <c r="J412" s="5"/>
      <c r="K412" s="5"/>
    </row>
    <row r="413" spans="1:11" hidden="1">
      <c r="A413" s="5"/>
      <c r="B413" s="5"/>
      <c r="C413" s="5"/>
      <c r="D413" s="5"/>
      <c r="E413" s="19"/>
      <c r="F413" s="19"/>
      <c r="G413" s="5"/>
      <c r="H413" s="5"/>
      <c r="I413" s="5"/>
      <c r="J413" s="5"/>
      <c r="K413" s="5"/>
    </row>
    <row r="414" spans="1:11" hidden="1">
      <c r="A414" s="5"/>
      <c r="B414" s="5"/>
      <c r="C414" s="5"/>
      <c r="D414" s="5"/>
      <c r="E414" s="19"/>
      <c r="F414" s="19"/>
      <c r="G414" s="5"/>
      <c r="H414" s="5"/>
      <c r="I414" s="5"/>
      <c r="J414" s="5"/>
      <c r="K414" s="5"/>
    </row>
    <row r="415" spans="1:11" hidden="1">
      <c r="A415" s="5"/>
      <c r="B415" s="5"/>
      <c r="C415" s="5"/>
      <c r="D415" s="5"/>
      <c r="E415" s="19"/>
      <c r="F415" s="19"/>
      <c r="G415" s="5"/>
      <c r="H415" s="5"/>
      <c r="I415" s="5"/>
      <c r="J415" s="5"/>
      <c r="K415" s="5"/>
    </row>
    <row r="416" spans="1:11" hidden="1">
      <c r="A416" s="5"/>
      <c r="B416" s="5"/>
      <c r="C416" s="5"/>
      <c r="D416" s="5"/>
      <c r="E416" s="19"/>
      <c r="F416" s="19"/>
      <c r="G416" s="5"/>
      <c r="H416" s="5"/>
      <c r="I416" s="5"/>
      <c r="J416" s="5"/>
      <c r="K416" s="5"/>
    </row>
    <row r="417" spans="1:11" hidden="1">
      <c r="A417" s="5"/>
      <c r="B417" s="5"/>
      <c r="C417" s="5"/>
      <c r="D417" s="5"/>
      <c r="E417" s="19"/>
      <c r="F417" s="19"/>
      <c r="G417" s="5"/>
      <c r="H417" s="5"/>
      <c r="I417" s="5"/>
      <c r="J417" s="5"/>
      <c r="K417" s="5"/>
    </row>
    <row r="418" spans="1:11" hidden="1">
      <c r="A418" s="5"/>
      <c r="B418" s="5"/>
      <c r="C418" s="5"/>
      <c r="D418" s="5"/>
      <c r="E418" s="19"/>
      <c r="F418" s="19"/>
      <c r="G418" s="5"/>
      <c r="H418" s="5"/>
      <c r="I418" s="5"/>
      <c r="J418" s="5"/>
      <c r="K418" s="5"/>
    </row>
    <row r="419" spans="1:11" hidden="1">
      <c r="A419" s="5"/>
      <c r="B419" s="5"/>
      <c r="C419" s="5"/>
      <c r="D419" s="5"/>
      <c r="E419" s="19"/>
      <c r="F419" s="19"/>
      <c r="G419" s="5"/>
      <c r="H419" s="5"/>
      <c r="I419" s="5"/>
      <c r="J419" s="5"/>
      <c r="K419" s="5"/>
    </row>
    <row r="420" spans="1:11" hidden="1">
      <c r="A420" s="5"/>
      <c r="B420" s="5"/>
      <c r="C420" s="5"/>
      <c r="D420" s="5"/>
      <c r="E420" s="19"/>
      <c r="F420" s="19"/>
      <c r="G420" s="5"/>
      <c r="H420" s="5"/>
      <c r="I420" s="5"/>
      <c r="J420" s="5"/>
      <c r="K420" s="5"/>
    </row>
    <row r="421" spans="1:11" hidden="1">
      <c r="A421" s="5"/>
      <c r="B421" s="5"/>
      <c r="C421" s="5"/>
      <c r="D421" s="5"/>
      <c r="E421" s="19"/>
      <c r="F421" s="19"/>
      <c r="G421" s="5"/>
      <c r="H421" s="5"/>
      <c r="I421" s="5"/>
      <c r="J421" s="5"/>
      <c r="K421" s="5"/>
    </row>
    <row r="422" spans="1:11" hidden="1">
      <c r="A422" s="5"/>
      <c r="B422" s="5"/>
      <c r="C422" s="5"/>
      <c r="D422" s="5"/>
      <c r="E422" s="19"/>
      <c r="F422" s="19"/>
      <c r="G422" s="5"/>
      <c r="H422" s="5"/>
      <c r="I422" s="5"/>
      <c r="J422" s="5"/>
      <c r="K422" s="5"/>
    </row>
    <row r="423" spans="1:11" hidden="1">
      <c r="A423" s="5"/>
      <c r="B423" s="5"/>
      <c r="C423" s="5"/>
      <c r="D423" s="5"/>
      <c r="E423" s="19"/>
      <c r="F423" s="19"/>
      <c r="G423" s="5"/>
      <c r="H423" s="5"/>
      <c r="I423" s="5"/>
      <c r="J423" s="5"/>
      <c r="K423" s="5"/>
    </row>
    <row r="424" spans="1:11" hidden="1">
      <c r="A424" s="5"/>
      <c r="B424" s="5"/>
      <c r="C424" s="5"/>
      <c r="D424" s="5"/>
      <c r="E424" s="19"/>
      <c r="F424" s="19"/>
      <c r="G424" s="5"/>
      <c r="H424" s="5"/>
      <c r="I424" s="5"/>
      <c r="J424" s="5"/>
      <c r="K424" s="5"/>
    </row>
    <row r="425" spans="1:11" hidden="1">
      <c r="A425" s="5"/>
      <c r="B425" s="5"/>
      <c r="C425" s="5"/>
      <c r="D425" s="5"/>
      <c r="E425" s="19"/>
      <c r="F425" s="19"/>
      <c r="G425" s="5"/>
      <c r="H425" s="5"/>
      <c r="I425" s="5"/>
      <c r="J425" s="5"/>
      <c r="K425" s="5"/>
    </row>
    <row r="426" spans="1:11" hidden="1">
      <c r="A426" s="5"/>
      <c r="B426" s="5"/>
      <c r="C426" s="5"/>
      <c r="D426" s="5"/>
      <c r="E426" s="19"/>
      <c r="F426" s="19"/>
      <c r="G426" s="5"/>
      <c r="H426" s="5"/>
      <c r="I426" s="5"/>
      <c r="J426" s="5"/>
      <c r="K426" s="5"/>
    </row>
    <row r="427" spans="1:11" hidden="1">
      <c r="A427" s="5"/>
      <c r="B427" s="5"/>
      <c r="C427" s="5"/>
      <c r="D427" s="5"/>
      <c r="E427" s="19"/>
      <c r="F427" s="19"/>
      <c r="G427" s="5"/>
      <c r="H427" s="5"/>
      <c r="I427" s="5"/>
      <c r="J427" s="5"/>
      <c r="K427" s="5"/>
    </row>
    <row r="428" spans="1:11" hidden="1">
      <c r="A428" s="5"/>
      <c r="B428" s="5"/>
      <c r="C428" s="5"/>
      <c r="D428" s="5"/>
      <c r="E428" s="19"/>
      <c r="F428" s="19"/>
      <c r="G428" s="5"/>
      <c r="H428" s="5"/>
      <c r="I428" s="5"/>
      <c r="J428" s="5"/>
      <c r="K428" s="5"/>
    </row>
    <row r="429" spans="1:11" hidden="1">
      <c r="A429" s="5"/>
      <c r="B429" s="5"/>
      <c r="C429" s="5"/>
      <c r="D429" s="5"/>
      <c r="E429" s="19"/>
      <c r="F429" s="19"/>
      <c r="G429" s="5"/>
      <c r="H429" s="5"/>
      <c r="I429" s="5"/>
      <c r="J429" s="5"/>
      <c r="K429" s="5"/>
    </row>
    <row r="430" spans="1:11" hidden="1">
      <c r="A430" s="5"/>
      <c r="B430" s="5"/>
      <c r="C430" s="5"/>
      <c r="D430" s="5"/>
      <c r="E430" s="19"/>
      <c r="F430" s="19"/>
      <c r="G430" s="5"/>
      <c r="H430" s="5"/>
      <c r="I430" s="5"/>
      <c r="J430" s="5"/>
      <c r="K430" s="5"/>
    </row>
    <row r="431" spans="1:11" hidden="1">
      <c r="A431" s="5"/>
      <c r="B431" s="5"/>
      <c r="C431" s="5"/>
      <c r="D431" s="5"/>
      <c r="E431" s="19"/>
      <c r="F431" s="19"/>
      <c r="G431" s="5"/>
      <c r="H431" s="5"/>
      <c r="I431" s="5"/>
      <c r="J431" s="5"/>
      <c r="K431" s="5"/>
    </row>
    <row r="432" spans="1:11" hidden="1">
      <c r="A432" s="5"/>
      <c r="B432" s="5"/>
      <c r="C432" s="5"/>
      <c r="D432" s="5"/>
      <c r="E432" s="19"/>
      <c r="F432" s="19"/>
      <c r="G432" s="5"/>
      <c r="H432" s="5"/>
      <c r="I432" s="5"/>
      <c r="J432" s="5"/>
      <c r="K432" s="5"/>
    </row>
    <row r="433" spans="1:11" hidden="1">
      <c r="A433" s="5"/>
      <c r="B433" s="5"/>
      <c r="C433" s="5"/>
      <c r="D433" s="5"/>
      <c r="E433" s="19"/>
      <c r="F433" s="19"/>
      <c r="G433" s="5"/>
      <c r="H433" s="5"/>
      <c r="I433" s="5"/>
      <c r="J433" s="5"/>
      <c r="K433" s="5"/>
    </row>
    <row r="434" spans="1:11" hidden="1">
      <c r="A434" s="5"/>
      <c r="B434" s="5"/>
      <c r="C434" s="5"/>
      <c r="D434" s="5"/>
      <c r="E434" s="19"/>
      <c r="F434" s="19"/>
      <c r="G434" s="5"/>
      <c r="H434" s="5"/>
      <c r="I434" s="5"/>
      <c r="J434" s="5"/>
      <c r="K434" s="5"/>
    </row>
    <row r="435" spans="1:11" hidden="1">
      <c r="A435" s="5"/>
      <c r="B435" s="5"/>
      <c r="C435" s="5"/>
      <c r="D435" s="5"/>
      <c r="E435" s="19"/>
      <c r="F435" s="19"/>
      <c r="G435" s="5"/>
      <c r="H435" s="5"/>
      <c r="I435" s="5"/>
      <c r="J435" s="5"/>
      <c r="K435" s="5"/>
    </row>
    <row r="436" spans="1:11" hidden="1">
      <c r="A436" s="5"/>
      <c r="B436" s="5"/>
      <c r="C436" s="5"/>
      <c r="D436" s="5"/>
      <c r="E436" s="19"/>
      <c r="F436" s="19"/>
      <c r="G436" s="5"/>
      <c r="H436" s="5"/>
      <c r="I436" s="5"/>
      <c r="J436" s="5"/>
      <c r="K436" s="5"/>
    </row>
    <row r="437" spans="1:11" hidden="1">
      <c r="A437" s="5"/>
      <c r="B437" s="5"/>
      <c r="C437" s="5"/>
      <c r="D437" s="5"/>
      <c r="E437" s="19"/>
      <c r="F437" s="19"/>
      <c r="G437" s="5"/>
      <c r="H437" s="5"/>
      <c r="I437" s="5"/>
      <c r="J437" s="5"/>
      <c r="K437" s="5"/>
    </row>
    <row r="438" spans="1:11" hidden="1">
      <c r="A438" s="5"/>
      <c r="B438" s="5"/>
      <c r="C438" s="5"/>
      <c r="D438" s="5"/>
      <c r="E438" s="19"/>
      <c r="F438" s="19"/>
      <c r="G438" s="5"/>
      <c r="H438" s="5"/>
      <c r="I438" s="5"/>
      <c r="J438" s="5"/>
      <c r="K438" s="5"/>
    </row>
    <row r="439" spans="1:11" hidden="1">
      <c r="A439" s="5"/>
      <c r="B439" s="5"/>
      <c r="C439" s="5"/>
      <c r="D439" s="5"/>
      <c r="E439" s="19"/>
      <c r="F439" s="19"/>
      <c r="G439" s="5"/>
      <c r="H439" s="5"/>
      <c r="I439" s="5"/>
      <c r="J439" s="5"/>
      <c r="K439" s="5"/>
    </row>
    <row r="440" spans="1:11" hidden="1">
      <c r="A440" s="5"/>
      <c r="B440" s="5"/>
      <c r="C440" s="5"/>
      <c r="D440" s="5"/>
      <c r="E440" s="19"/>
      <c r="F440" s="19"/>
      <c r="G440" s="5"/>
      <c r="H440" s="5"/>
      <c r="I440" s="5"/>
      <c r="J440" s="5"/>
      <c r="K440" s="5"/>
    </row>
    <row r="441" spans="1:11" hidden="1">
      <c r="A441" s="5"/>
      <c r="B441" s="5"/>
      <c r="C441" s="5"/>
      <c r="D441" s="5"/>
      <c r="E441" s="19"/>
      <c r="F441" s="19"/>
      <c r="G441" s="5"/>
      <c r="H441" s="5"/>
      <c r="I441" s="5"/>
      <c r="J441" s="5"/>
      <c r="K441" s="5"/>
    </row>
    <row r="442" spans="1:11" hidden="1">
      <c r="A442" s="5"/>
      <c r="B442" s="5"/>
      <c r="C442" s="5"/>
      <c r="D442" s="5"/>
      <c r="E442" s="19"/>
      <c r="F442" s="19"/>
      <c r="G442" s="5"/>
      <c r="H442" s="5"/>
      <c r="I442" s="5"/>
      <c r="J442" s="5"/>
      <c r="K442" s="5"/>
    </row>
    <row r="443" spans="1:11" hidden="1">
      <c r="A443" s="5"/>
      <c r="B443" s="5"/>
      <c r="C443" s="5"/>
      <c r="D443" s="5"/>
      <c r="E443" s="19"/>
      <c r="F443" s="19"/>
      <c r="G443" s="5"/>
      <c r="H443" s="5"/>
      <c r="I443" s="5"/>
      <c r="J443" s="5"/>
      <c r="K443" s="5"/>
    </row>
    <row r="444" spans="1:11" hidden="1">
      <c r="A444" s="5"/>
      <c r="B444" s="5"/>
      <c r="C444" s="5"/>
      <c r="D444" s="5"/>
      <c r="E444" s="19"/>
      <c r="F444" s="19"/>
      <c r="G444" s="5"/>
      <c r="H444" s="5"/>
      <c r="I444" s="5"/>
      <c r="J444" s="5"/>
      <c r="K444" s="5"/>
    </row>
    <row r="445" spans="1:11" hidden="1">
      <c r="A445" s="5"/>
      <c r="B445" s="5"/>
      <c r="C445" s="5"/>
      <c r="D445" s="5"/>
      <c r="E445" s="19"/>
      <c r="F445" s="19"/>
      <c r="G445" s="5"/>
      <c r="H445" s="5"/>
      <c r="I445" s="5"/>
      <c r="J445" s="5"/>
      <c r="K445" s="5"/>
    </row>
    <row r="446" spans="1:11" hidden="1">
      <c r="A446" s="5"/>
      <c r="B446" s="5"/>
      <c r="C446" s="5"/>
      <c r="D446" s="5"/>
      <c r="E446" s="19"/>
      <c r="F446" s="19"/>
      <c r="G446" s="5"/>
      <c r="H446" s="5"/>
      <c r="I446" s="5"/>
      <c r="J446" s="5"/>
      <c r="K446" s="5"/>
    </row>
    <row r="447" spans="1:11" hidden="1">
      <c r="A447" s="5"/>
      <c r="B447" s="5"/>
      <c r="C447" s="5"/>
      <c r="D447" s="5"/>
      <c r="E447" s="19"/>
      <c r="F447" s="19"/>
      <c r="G447" s="5"/>
      <c r="H447" s="5"/>
      <c r="I447" s="5"/>
      <c r="J447" s="5"/>
      <c r="K447" s="5"/>
    </row>
    <row r="448" spans="1:11" hidden="1">
      <c r="A448" s="5"/>
      <c r="B448" s="5"/>
      <c r="C448" s="5"/>
      <c r="D448" s="5"/>
      <c r="E448" s="19"/>
      <c r="F448" s="19"/>
      <c r="G448" s="5"/>
      <c r="H448" s="5"/>
      <c r="I448" s="5"/>
      <c r="J448" s="5"/>
      <c r="K448" s="5"/>
    </row>
    <row r="449" spans="1:11" hidden="1">
      <c r="A449" s="5"/>
      <c r="B449" s="5"/>
      <c r="C449" s="5"/>
      <c r="D449" s="5"/>
      <c r="E449" s="19"/>
      <c r="F449" s="19"/>
      <c r="G449" s="5"/>
      <c r="H449" s="5"/>
      <c r="I449" s="5"/>
      <c r="J449" s="5"/>
      <c r="K449" s="5"/>
    </row>
    <row r="450" spans="1:11" hidden="1">
      <c r="A450" s="5"/>
      <c r="B450" s="5"/>
      <c r="C450" s="5"/>
      <c r="D450" s="5"/>
      <c r="E450" s="19"/>
      <c r="F450" s="19"/>
      <c r="G450" s="5"/>
      <c r="H450" s="5"/>
      <c r="I450" s="5"/>
      <c r="J450" s="5"/>
      <c r="K450" s="5"/>
    </row>
    <row r="451" spans="1:11" hidden="1">
      <c r="A451" s="5"/>
      <c r="B451" s="5"/>
      <c r="C451" s="5"/>
      <c r="D451" s="5"/>
      <c r="E451" s="19"/>
      <c r="F451" s="19"/>
      <c r="G451" s="5"/>
      <c r="H451" s="5"/>
      <c r="I451" s="5"/>
      <c r="J451" s="5"/>
      <c r="K451" s="5"/>
    </row>
    <row r="452" spans="1:11" hidden="1">
      <c r="A452" s="5"/>
      <c r="B452" s="5"/>
      <c r="C452" s="5"/>
      <c r="D452" s="5"/>
      <c r="E452" s="19"/>
      <c r="F452" s="19"/>
      <c r="G452" s="5"/>
      <c r="H452" s="5"/>
      <c r="I452" s="5"/>
      <c r="J452" s="5"/>
      <c r="K452" s="5"/>
    </row>
    <row r="453" spans="1:11" hidden="1">
      <c r="A453" s="5"/>
      <c r="B453" s="5"/>
      <c r="C453" s="5"/>
      <c r="D453" s="5"/>
      <c r="E453" s="19"/>
      <c r="F453" s="19"/>
      <c r="G453" s="5"/>
      <c r="H453" s="5"/>
      <c r="I453" s="5"/>
      <c r="J453" s="5"/>
      <c r="K453" s="5"/>
    </row>
    <row r="454" spans="1:11" hidden="1">
      <c r="A454" s="5"/>
      <c r="B454" s="5"/>
      <c r="C454" s="5"/>
      <c r="D454" s="5"/>
      <c r="E454" s="19"/>
      <c r="F454" s="19"/>
      <c r="G454" s="5"/>
      <c r="H454" s="5"/>
      <c r="I454" s="5"/>
      <c r="J454" s="5"/>
      <c r="K454" s="5"/>
    </row>
    <row r="455" spans="1:11" hidden="1">
      <c r="A455" s="5"/>
      <c r="B455" s="5"/>
      <c r="C455" s="5"/>
      <c r="D455" s="5"/>
      <c r="E455" s="19"/>
      <c r="F455" s="19"/>
      <c r="G455" s="5"/>
      <c r="H455" s="5"/>
      <c r="I455" s="5"/>
      <c r="J455" s="5"/>
      <c r="K455" s="5"/>
    </row>
    <row r="456" spans="1:11" hidden="1">
      <c r="A456" s="5"/>
      <c r="B456" s="5"/>
      <c r="C456" s="5"/>
      <c r="D456" s="5"/>
      <c r="E456" s="19"/>
      <c r="F456" s="19"/>
      <c r="G456" s="5"/>
      <c r="H456" s="5"/>
      <c r="I456" s="5"/>
      <c r="J456" s="5"/>
      <c r="K456" s="5"/>
    </row>
    <row r="457" spans="1:11" hidden="1">
      <c r="A457" s="5"/>
      <c r="B457" s="5"/>
      <c r="C457" s="5"/>
      <c r="D457" s="5"/>
      <c r="E457" s="19"/>
      <c r="F457" s="19"/>
      <c r="G457" s="5"/>
      <c r="H457" s="5"/>
      <c r="I457" s="5"/>
      <c r="J457" s="5"/>
      <c r="K457" s="5"/>
    </row>
    <row r="458" spans="1:11" hidden="1">
      <c r="A458" s="5"/>
      <c r="B458" s="5"/>
      <c r="C458" s="5"/>
      <c r="D458" s="5"/>
      <c r="E458" s="19"/>
      <c r="F458" s="19"/>
      <c r="G458" s="5"/>
      <c r="H458" s="5"/>
      <c r="I458" s="5"/>
      <c r="J458" s="5"/>
      <c r="K458" s="5"/>
    </row>
    <row r="459" spans="1:11" hidden="1">
      <c r="A459" s="5"/>
      <c r="B459" s="5"/>
      <c r="C459" s="5"/>
      <c r="D459" s="5"/>
      <c r="E459" s="19"/>
      <c r="F459" s="19"/>
      <c r="G459" s="5"/>
      <c r="H459" s="5"/>
      <c r="I459" s="5"/>
      <c r="J459" s="5"/>
      <c r="K459" s="5"/>
    </row>
    <row r="460" spans="1:11" hidden="1">
      <c r="A460" s="5"/>
      <c r="B460" s="5"/>
      <c r="C460" s="5"/>
      <c r="D460" s="5"/>
      <c r="E460" s="19"/>
      <c r="F460" s="19"/>
      <c r="G460" s="5"/>
      <c r="H460" s="5"/>
      <c r="I460" s="5"/>
      <c r="J460" s="5"/>
      <c r="K460" s="5"/>
    </row>
    <row r="461" spans="1:11" hidden="1">
      <c r="A461" s="5"/>
      <c r="B461" s="5"/>
      <c r="C461" s="5"/>
      <c r="D461" s="5"/>
      <c r="E461" s="19"/>
      <c r="F461" s="19"/>
      <c r="G461" s="5"/>
      <c r="H461" s="5"/>
      <c r="I461" s="5"/>
      <c r="J461" s="5"/>
      <c r="K461" s="5"/>
    </row>
    <row r="462" spans="1:11" hidden="1">
      <c r="A462" s="5"/>
      <c r="B462" s="5"/>
      <c r="C462" s="5"/>
      <c r="D462" s="5"/>
      <c r="E462" s="19"/>
      <c r="F462" s="19"/>
      <c r="G462" s="5"/>
      <c r="H462" s="5"/>
      <c r="I462" s="5"/>
      <c r="J462" s="5"/>
      <c r="K462" s="5"/>
    </row>
    <row r="463" spans="1:11" hidden="1">
      <c r="A463" s="5"/>
      <c r="B463" s="5"/>
      <c r="C463" s="5"/>
      <c r="D463" s="5"/>
      <c r="E463" s="19"/>
      <c r="F463" s="19"/>
      <c r="G463" s="5"/>
      <c r="H463" s="5"/>
      <c r="I463" s="5"/>
      <c r="J463" s="5"/>
      <c r="K463" s="5"/>
    </row>
    <row r="464" spans="1:11" hidden="1">
      <c r="A464" s="5"/>
      <c r="B464" s="5"/>
      <c r="C464" s="5"/>
      <c r="D464" s="5"/>
      <c r="E464" s="19"/>
      <c r="F464" s="19"/>
      <c r="G464" s="5"/>
      <c r="H464" s="5"/>
      <c r="I464" s="5"/>
      <c r="J464" s="5"/>
      <c r="K464" s="5"/>
    </row>
    <row r="465" spans="1:11" hidden="1">
      <c r="A465" s="5"/>
      <c r="B465" s="5"/>
      <c r="C465" s="5"/>
      <c r="D465" s="5"/>
      <c r="E465" s="19"/>
      <c r="F465" s="19"/>
      <c r="G465" s="5"/>
      <c r="H465" s="5"/>
      <c r="I465" s="5"/>
      <c r="J465" s="5"/>
      <c r="K465" s="5"/>
    </row>
    <row r="466" spans="1:11" hidden="1">
      <c r="A466" s="5"/>
      <c r="B466" s="5"/>
      <c r="C466" s="5"/>
      <c r="D466" s="5"/>
      <c r="E466" s="19"/>
      <c r="F466" s="19"/>
      <c r="G466" s="5"/>
      <c r="H466" s="5"/>
      <c r="I466" s="5"/>
      <c r="J466" s="5"/>
      <c r="K466" s="5"/>
    </row>
    <row r="467" spans="1:11" hidden="1">
      <c r="A467" s="5"/>
      <c r="B467" s="5"/>
      <c r="C467" s="5"/>
      <c r="D467" s="5"/>
      <c r="E467" s="19"/>
      <c r="F467" s="19"/>
      <c r="G467" s="5"/>
      <c r="H467" s="5"/>
      <c r="I467" s="5"/>
      <c r="J467" s="5"/>
      <c r="K467" s="5"/>
    </row>
    <row r="468" spans="1:11" hidden="1">
      <c r="A468" s="5"/>
      <c r="B468" s="5"/>
      <c r="C468" s="5"/>
      <c r="D468" s="5"/>
      <c r="E468" s="19"/>
      <c r="F468" s="19"/>
      <c r="G468" s="5"/>
      <c r="H468" s="5"/>
      <c r="I468" s="5"/>
      <c r="J468" s="5"/>
      <c r="K468" s="5"/>
    </row>
    <row r="469" spans="1:11" hidden="1">
      <c r="A469" s="5"/>
      <c r="B469" s="5"/>
      <c r="C469" s="5"/>
      <c r="D469" s="5"/>
      <c r="E469" s="19"/>
      <c r="F469" s="19"/>
      <c r="G469" s="5"/>
      <c r="H469" s="5"/>
      <c r="I469" s="5"/>
      <c r="J469" s="5"/>
      <c r="K469" s="5"/>
    </row>
    <row r="470" spans="1:11" hidden="1">
      <c r="A470" s="5"/>
      <c r="B470" s="5"/>
      <c r="C470" s="5"/>
      <c r="D470" s="5"/>
      <c r="E470" s="19"/>
      <c r="F470" s="19"/>
      <c r="G470" s="5"/>
      <c r="H470" s="5"/>
      <c r="I470" s="5"/>
      <c r="J470" s="5"/>
      <c r="K470" s="5"/>
    </row>
    <row r="471" spans="1:11" hidden="1">
      <c r="A471" s="5"/>
      <c r="B471" s="5"/>
      <c r="C471" s="5"/>
      <c r="D471" s="5"/>
      <c r="E471" s="19"/>
      <c r="F471" s="19"/>
      <c r="G471" s="5"/>
      <c r="H471" s="5"/>
      <c r="I471" s="5"/>
      <c r="J471" s="5"/>
      <c r="K471" s="5"/>
    </row>
    <row r="472" spans="1:11" hidden="1">
      <c r="A472" s="5"/>
      <c r="B472" s="5"/>
      <c r="C472" s="5"/>
      <c r="D472" s="5"/>
      <c r="E472" s="19"/>
      <c r="F472" s="19"/>
      <c r="G472" s="5"/>
      <c r="H472" s="5"/>
      <c r="I472" s="5"/>
      <c r="J472" s="5"/>
      <c r="K472" s="5"/>
    </row>
    <row r="473" spans="1:11" hidden="1">
      <c r="A473" s="5"/>
      <c r="B473" s="5"/>
      <c r="C473" s="5"/>
      <c r="D473" s="5"/>
      <c r="E473" s="19"/>
      <c r="F473" s="19"/>
      <c r="G473" s="5"/>
      <c r="H473" s="5"/>
      <c r="I473" s="5"/>
      <c r="J473" s="5"/>
      <c r="K473" s="5"/>
    </row>
    <row r="474" spans="1:11" hidden="1">
      <c r="A474" s="5"/>
      <c r="B474" s="5"/>
      <c r="C474" s="5"/>
      <c r="D474" s="5"/>
      <c r="E474" s="19"/>
      <c r="F474" s="19"/>
      <c r="G474" s="5"/>
      <c r="H474" s="5"/>
      <c r="I474" s="5"/>
      <c r="J474" s="5"/>
      <c r="K474" s="5"/>
    </row>
    <row r="475" spans="1:11" hidden="1">
      <c r="A475" s="5"/>
      <c r="B475" s="5"/>
      <c r="C475" s="5"/>
      <c r="D475" s="5"/>
      <c r="E475" s="19"/>
      <c r="F475" s="19"/>
      <c r="G475" s="5"/>
      <c r="H475" s="5"/>
      <c r="I475" s="5"/>
      <c r="J475" s="5"/>
      <c r="K475" s="5"/>
    </row>
    <row r="476" spans="1:11" hidden="1">
      <c r="A476" s="5"/>
      <c r="B476" s="5"/>
      <c r="C476" s="5"/>
      <c r="D476" s="5"/>
      <c r="E476" s="19"/>
      <c r="F476" s="19"/>
      <c r="G476" s="5"/>
      <c r="H476" s="5"/>
      <c r="I476" s="5"/>
      <c r="J476" s="5"/>
      <c r="K476" s="5"/>
    </row>
    <row r="477" spans="1:11" hidden="1">
      <c r="A477" s="5"/>
      <c r="B477" s="5"/>
      <c r="C477" s="5"/>
      <c r="D477" s="5"/>
      <c r="E477" s="19"/>
      <c r="F477" s="19"/>
      <c r="G477" s="5"/>
      <c r="H477" s="5"/>
      <c r="I477" s="5"/>
      <c r="J477" s="5"/>
      <c r="K477" s="5"/>
    </row>
    <row r="478" spans="1:11" hidden="1">
      <c r="A478" s="5"/>
      <c r="B478" s="5"/>
      <c r="C478" s="5"/>
      <c r="D478" s="5"/>
      <c r="E478" s="19"/>
      <c r="F478" s="19"/>
      <c r="G478" s="5"/>
      <c r="H478" s="5"/>
      <c r="I478" s="5"/>
      <c r="J478" s="5"/>
      <c r="K478" s="5"/>
    </row>
    <row r="479" spans="1:11" hidden="1">
      <c r="A479" s="5"/>
      <c r="B479" s="5"/>
      <c r="C479" s="5"/>
      <c r="D479" s="5"/>
      <c r="E479" s="19"/>
      <c r="F479" s="19"/>
      <c r="G479" s="5"/>
      <c r="H479" s="5"/>
      <c r="I479" s="5"/>
      <c r="J479" s="5"/>
      <c r="K479" s="5"/>
    </row>
    <row r="480" spans="1:11" hidden="1">
      <c r="A480" s="5"/>
      <c r="B480" s="5"/>
      <c r="C480" s="5"/>
      <c r="D480" s="5"/>
      <c r="E480" s="19"/>
      <c r="F480" s="19"/>
      <c r="G480" s="5"/>
      <c r="H480" s="5"/>
      <c r="I480" s="5"/>
      <c r="J480" s="5"/>
      <c r="K480" s="5"/>
    </row>
    <row r="481" spans="1:11" hidden="1">
      <c r="A481" s="5"/>
      <c r="B481" s="5"/>
      <c r="C481" s="5"/>
      <c r="D481" s="5"/>
      <c r="E481" s="19"/>
      <c r="F481" s="19"/>
      <c r="G481" s="5"/>
      <c r="H481" s="5"/>
      <c r="I481" s="5"/>
      <c r="J481" s="5"/>
      <c r="K481" s="5"/>
    </row>
    <row r="482" spans="1:11" hidden="1">
      <c r="A482" s="5"/>
      <c r="B482" s="5"/>
      <c r="C482" s="5"/>
      <c r="D482" s="5"/>
      <c r="E482" s="19"/>
      <c r="F482" s="19"/>
      <c r="G482" s="5"/>
      <c r="H482" s="5"/>
      <c r="I482" s="5"/>
      <c r="J482" s="5"/>
      <c r="K482" s="5"/>
    </row>
    <row r="483" spans="1:11" hidden="1">
      <c r="A483" s="5"/>
      <c r="B483" s="5"/>
      <c r="C483" s="5"/>
      <c r="D483" s="5"/>
      <c r="E483" s="19"/>
      <c r="F483" s="19"/>
      <c r="G483" s="5"/>
      <c r="H483" s="5"/>
      <c r="I483" s="5"/>
      <c r="J483" s="5"/>
      <c r="K483" s="5"/>
    </row>
    <row r="484" spans="1:11" hidden="1">
      <c r="A484" s="5"/>
      <c r="B484" s="5"/>
      <c r="C484" s="5"/>
      <c r="D484" s="5"/>
      <c r="E484" s="19"/>
      <c r="F484" s="19"/>
      <c r="G484" s="5"/>
      <c r="H484" s="5"/>
      <c r="I484" s="5"/>
      <c r="J484" s="5"/>
      <c r="K484" s="5"/>
    </row>
    <row r="485" spans="1:11" hidden="1">
      <c r="A485" s="5"/>
      <c r="B485" s="5"/>
      <c r="C485" s="5"/>
      <c r="D485" s="5"/>
      <c r="E485" s="19"/>
      <c r="F485" s="19"/>
      <c r="G485" s="5"/>
      <c r="H485" s="5"/>
      <c r="I485" s="5"/>
      <c r="J485" s="5"/>
      <c r="K485" s="5"/>
    </row>
    <row r="486" spans="1:11" hidden="1">
      <c r="A486" s="5"/>
      <c r="B486" s="5"/>
      <c r="C486" s="5"/>
      <c r="D486" s="5"/>
      <c r="E486" s="19"/>
      <c r="F486" s="19"/>
      <c r="G486" s="5"/>
      <c r="H486" s="5"/>
      <c r="I486" s="5"/>
      <c r="J486" s="5"/>
      <c r="K486" s="5"/>
    </row>
    <row r="487" spans="1:11" hidden="1">
      <c r="A487" s="5"/>
      <c r="B487" s="5"/>
      <c r="C487" s="5"/>
      <c r="D487" s="5"/>
      <c r="E487" s="19"/>
      <c r="F487" s="19"/>
      <c r="G487" s="5"/>
      <c r="H487" s="5"/>
      <c r="I487" s="5"/>
      <c r="J487" s="5"/>
      <c r="K487" s="5"/>
    </row>
    <row r="488" spans="1:11" hidden="1">
      <c r="A488" s="5"/>
      <c r="B488" s="5"/>
      <c r="C488" s="5"/>
      <c r="D488" s="5"/>
      <c r="E488" s="19"/>
      <c r="F488" s="19"/>
      <c r="G488" s="5"/>
      <c r="H488" s="5"/>
      <c r="I488" s="5"/>
      <c r="J488" s="5"/>
      <c r="K488" s="5"/>
    </row>
    <row r="489" spans="1:11" hidden="1">
      <c r="A489" s="5"/>
      <c r="B489" s="5"/>
      <c r="C489" s="5"/>
      <c r="D489" s="5"/>
      <c r="E489" s="19"/>
      <c r="F489" s="19"/>
      <c r="G489" s="5"/>
      <c r="H489" s="5"/>
      <c r="I489" s="5"/>
      <c r="J489" s="5"/>
      <c r="K489" s="5"/>
    </row>
    <row r="490" spans="1:11" hidden="1">
      <c r="A490" s="5"/>
      <c r="B490" s="5"/>
      <c r="C490" s="5"/>
      <c r="D490" s="5"/>
      <c r="E490" s="19"/>
      <c r="F490" s="19"/>
      <c r="G490" s="5"/>
      <c r="H490" s="5"/>
      <c r="I490" s="5"/>
      <c r="J490" s="5"/>
      <c r="K490" s="5"/>
    </row>
    <row r="491" spans="1:11" hidden="1">
      <c r="A491" s="5"/>
      <c r="B491" s="5"/>
      <c r="C491" s="5"/>
      <c r="D491" s="5"/>
      <c r="E491" s="19"/>
      <c r="F491" s="19"/>
      <c r="G491" s="5"/>
      <c r="H491" s="5"/>
      <c r="I491" s="5"/>
      <c r="J491" s="5"/>
      <c r="K491" s="5"/>
    </row>
    <row r="492" spans="1:11" hidden="1">
      <c r="A492" s="5"/>
      <c r="B492" s="5"/>
      <c r="C492" s="5"/>
      <c r="D492" s="5"/>
      <c r="E492" s="19"/>
      <c r="F492" s="19"/>
      <c r="G492" s="5"/>
      <c r="H492" s="5"/>
      <c r="I492" s="5"/>
      <c r="J492" s="5"/>
      <c r="K492" s="5"/>
    </row>
    <row r="493" spans="1:11" hidden="1">
      <c r="A493" s="5"/>
      <c r="B493" s="5"/>
      <c r="C493" s="5"/>
      <c r="D493" s="5"/>
      <c r="E493" s="19"/>
      <c r="F493" s="19"/>
      <c r="G493" s="5"/>
      <c r="H493" s="5"/>
      <c r="I493" s="5"/>
      <c r="J493" s="5"/>
      <c r="K493" s="5"/>
    </row>
    <row r="494" spans="1:11" hidden="1">
      <c r="A494" s="5"/>
      <c r="B494" s="5"/>
      <c r="C494" s="5"/>
      <c r="D494" s="5"/>
      <c r="E494" s="19"/>
      <c r="F494" s="19"/>
      <c r="G494" s="5"/>
      <c r="H494" s="5"/>
      <c r="I494" s="5"/>
      <c r="J494" s="5"/>
      <c r="K494" s="5"/>
    </row>
    <row r="495" spans="1:11" hidden="1">
      <c r="A495" s="5"/>
      <c r="B495" s="5"/>
      <c r="C495" s="5"/>
      <c r="D495" s="5"/>
      <c r="E495" s="19"/>
      <c r="F495" s="19"/>
      <c r="G495" s="5"/>
      <c r="H495" s="5"/>
      <c r="I495" s="5"/>
      <c r="J495" s="5"/>
      <c r="K495" s="5"/>
    </row>
    <row r="496" spans="1:11" hidden="1">
      <c r="A496" s="5"/>
      <c r="B496" s="5"/>
      <c r="C496" s="5"/>
      <c r="D496" s="5"/>
      <c r="E496" s="19"/>
      <c r="F496" s="19"/>
      <c r="G496" s="5"/>
      <c r="H496" s="5"/>
      <c r="I496" s="5"/>
      <c r="J496" s="5"/>
      <c r="K496" s="5"/>
    </row>
    <row r="497" spans="1:11" hidden="1">
      <c r="A497" s="5"/>
      <c r="B497" s="5"/>
      <c r="C497" s="5"/>
      <c r="D497" s="5"/>
      <c r="E497" s="19"/>
      <c r="F497" s="19"/>
      <c r="G497" s="5"/>
      <c r="H497" s="5"/>
      <c r="I497" s="5"/>
      <c r="J497" s="5"/>
      <c r="K497" s="5"/>
    </row>
    <row r="498" spans="1:11" hidden="1">
      <c r="A498" s="5"/>
      <c r="B498" s="5"/>
      <c r="C498" s="5"/>
      <c r="D498" s="5"/>
      <c r="E498" s="19"/>
      <c r="F498" s="19"/>
      <c r="G498" s="5"/>
      <c r="H498" s="5"/>
      <c r="I498" s="5"/>
      <c r="J498" s="5"/>
      <c r="K498" s="5"/>
    </row>
    <row r="499" spans="1:11" hidden="1">
      <c r="A499" s="5"/>
      <c r="B499" s="5"/>
      <c r="C499" s="5"/>
      <c r="D499" s="5"/>
      <c r="E499" s="19"/>
      <c r="F499" s="19"/>
      <c r="G499" s="5"/>
      <c r="H499" s="5"/>
      <c r="I499" s="5"/>
      <c r="J499" s="5"/>
      <c r="K499" s="5"/>
    </row>
    <row r="500" spans="1:11" hidden="1">
      <c r="A500" s="5"/>
      <c r="B500" s="5"/>
      <c r="C500" s="5"/>
      <c r="D500" s="5"/>
      <c r="E500" s="19"/>
      <c r="F500" s="19"/>
      <c r="G500" s="5"/>
      <c r="H500" s="5"/>
      <c r="I500" s="5"/>
      <c r="J500" s="5"/>
      <c r="K500" s="5"/>
    </row>
    <row r="501" spans="1:11" hidden="1">
      <c r="A501" s="5"/>
      <c r="B501" s="5"/>
      <c r="C501" s="5"/>
      <c r="D501" s="5"/>
      <c r="E501" s="19"/>
      <c r="F501" s="19"/>
      <c r="G501" s="5"/>
      <c r="H501" s="5"/>
      <c r="I501" s="5"/>
      <c r="J501" s="5"/>
      <c r="K501" s="5"/>
    </row>
    <row r="502" spans="1:11" hidden="1">
      <c r="A502" s="5"/>
      <c r="B502" s="5"/>
      <c r="C502" s="5"/>
      <c r="D502" s="5"/>
      <c r="E502" s="19"/>
      <c r="F502" s="19"/>
      <c r="G502" s="5"/>
      <c r="H502" s="5"/>
      <c r="I502" s="5"/>
      <c r="J502" s="5"/>
      <c r="K502" s="5"/>
    </row>
    <row r="503" spans="1:11" hidden="1">
      <c r="A503" s="5"/>
      <c r="B503" s="5"/>
      <c r="C503" s="5"/>
      <c r="D503" s="5"/>
      <c r="E503" s="19"/>
      <c r="F503" s="19"/>
      <c r="G503" s="5"/>
      <c r="H503" s="5"/>
      <c r="I503" s="5"/>
      <c r="J503" s="5"/>
      <c r="K503" s="5"/>
    </row>
    <row r="504" spans="1:11" hidden="1">
      <c r="A504" s="5"/>
      <c r="B504" s="5"/>
      <c r="C504" s="5"/>
      <c r="D504" s="5"/>
      <c r="E504" s="19"/>
      <c r="F504" s="19"/>
      <c r="G504" s="5"/>
      <c r="H504" s="5"/>
      <c r="I504" s="5"/>
      <c r="J504" s="5"/>
      <c r="K504" s="5"/>
    </row>
    <row r="505" spans="1:11" hidden="1">
      <c r="A505" s="5"/>
      <c r="B505" s="5"/>
      <c r="C505" s="5"/>
      <c r="D505" s="5"/>
      <c r="E505" s="19"/>
      <c r="F505" s="19"/>
      <c r="G505" s="5"/>
      <c r="H505" s="5"/>
      <c r="I505" s="5"/>
      <c r="J505" s="5"/>
      <c r="K505" s="5"/>
    </row>
    <row r="506" spans="1:11" hidden="1">
      <c r="A506" s="5"/>
      <c r="B506" s="5"/>
      <c r="C506" s="5"/>
      <c r="D506" s="5"/>
      <c r="E506" s="19"/>
      <c r="F506" s="19"/>
      <c r="G506" s="5"/>
      <c r="H506" s="5"/>
      <c r="I506" s="5"/>
      <c r="J506" s="5"/>
      <c r="K506" s="5"/>
    </row>
    <row r="507" spans="1:11" hidden="1">
      <c r="A507" s="5"/>
      <c r="B507" s="5"/>
      <c r="C507" s="5"/>
      <c r="D507" s="5"/>
      <c r="E507" s="19"/>
      <c r="F507" s="19"/>
      <c r="G507" s="5"/>
      <c r="H507" s="5"/>
      <c r="I507" s="5"/>
      <c r="J507" s="5"/>
      <c r="K507" s="5"/>
    </row>
    <row r="508" spans="1:11" hidden="1">
      <c r="A508" s="5"/>
      <c r="B508" s="5"/>
      <c r="C508" s="5"/>
      <c r="D508" s="5"/>
      <c r="E508" s="19"/>
      <c r="F508" s="19"/>
      <c r="G508" s="5"/>
      <c r="H508" s="5"/>
      <c r="I508" s="5"/>
      <c r="J508" s="5"/>
      <c r="K508" s="5"/>
    </row>
    <row r="509" spans="1:11" hidden="1">
      <c r="A509" s="5"/>
      <c r="B509" s="5"/>
      <c r="C509" s="5"/>
      <c r="D509" s="5"/>
      <c r="E509" s="19"/>
      <c r="F509" s="19"/>
      <c r="G509" s="5"/>
      <c r="H509" s="5"/>
      <c r="I509" s="5"/>
      <c r="J509" s="5"/>
      <c r="K509" s="5"/>
    </row>
    <row r="510" spans="1:11" hidden="1">
      <c r="A510" s="5"/>
      <c r="B510" s="5"/>
      <c r="C510" s="5"/>
      <c r="D510" s="5"/>
      <c r="E510" s="19"/>
      <c r="F510" s="19"/>
      <c r="G510" s="5"/>
      <c r="H510" s="5"/>
      <c r="I510" s="5"/>
      <c r="J510" s="5"/>
      <c r="K510" s="5"/>
    </row>
    <row r="511" spans="1:11" hidden="1">
      <c r="A511" s="5"/>
      <c r="B511" s="5"/>
      <c r="C511" s="5"/>
      <c r="D511" s="5"/>
      <c r="E511" s="19"/>
      <c r="F511" s="19"/>
      <c r="G511" s="5"/>
      <c r="H511" s="5"/>
      <c r="I511" s="5"/>
      <c r="J511" s="5"/>
      <c r="K511" s="5"/>
    </row>
    <row r="512" spans="1:11" hidden="1">
      <c r="A512" s="5"/>
      <c r="B512" s="5"/>
      <c r="C512" s="5"/>
      <c r="D512" s="5"/>
      <c r="E512" s="19"/>
      <c r="F512" s="19"/>
      <c r="G512" s="5"/>
      <c r="H512" s="5"/>
      <c r="I512" s="5"/>
      <c r="J512" s="5"/>
      <c r="K512" s="5"/>
    </row>
    <row r="513" spans="1:11" hidden="1">
      <c r="A513" s="5"/>
      <c r="B513" s="5"/>
      <c r="C513" s="5"/>
      <c r="D513" s="5"/>
      <c r="E513" s="19"/>
      <c r="F513" s="19"/>
      <c r="G513" s="5"/>
      <c r="H513" s="5"/>
      <c r="I513" s="5"/>
      <c r="J513" s="5"/>
      <c r="K513" s="5"/>
    </row>
    <row r="514" spans="1:11" hidden="1">
      <c r="A514" s="5"/>
      <c r="B514" s="5"/>
      <c r="C514" s="5"/>
      <c r="D514" s="5"/>
      <c r="E514" s="19"/>
      <c r="F514" s="19"/>
      <c r="G514" s="5"/>
      <c r="H514" s="5"/>
      <c r="I514" s="5"/>
      <c r="J514" s="5"/>
      <c r="K514" s="5"/>
    </row>
    <row r="515" spans="1:11" hidden="1">
      <c r="A515" s="5"/>
      <c r="B515" s="5"/>
      <c r="C515" s="5"/>
      <c r="D515" s="5"/>
      <c r="E515" s="19"/>
      <c r="F515" s="19"/>
      <c r="G515" s="5"/>
      <c r="H515" s="5"/>
      <c r="I515" s="5"/>
      <c r="J515" s="5"/>
      <c r="K515" s="5"/>
    </row>
    <row r="516" spans="1:11" hidden="1">
      <c r="A516" s="5"/>
      <c r="B516" s="5"/>
      <c r="C516" s="5"/>
      <c r="D516" s="5"/>
      <c r="E516" s="19"/>
      <c r="F516" s="19"/>
      <c r="G516" s="5"/>
      <c r="H516" s="5"/>
      <c r="I516" s="5"/>
      <c r="J516" s="5"/>
      <c r="K516" s="5"/>
    </row>
    <row r="517" spans="1:11" hidden="1">
      <c r="A517" s="5"/>
      <c r="B517" s="5"/>
      <c r="C517" s="5"/>
      <c r="D517" s="5"/>
      <c r="E517" s="19"/>
      <c r="F517" s="19"/>
      <c r="G517" s="5"/>
      <c r="H517" s="5"/>
      <c r="I517" s="5"/>
      <c r="J517" s="5"/>
      <c r="K517" s="5"/>
    </row>
    <row r="518" spans="1:11" hidden="1">
      <c r="A518" s="5"/>
      <c r="B518" s="5"/>
      <c r="C518" s="5"/>
      <c r="D518" s="5"/>
      <c r="E518" s="19"/>
      <c r="F518" s="19"/>
      <c r="G518" s="5"/>
      <c r="H518" s="5"/>
      <c r="I518" s="5"/>
      <c r="J518" s="5"/>
      <c r="K518" s="5"/>
    </row>
    <row r="519" spans="1:11" hidden="1">
      <c r="A519" s="5"/>
      <c r="B519" s="5"/>
      <c r="C519" s="5"/>
      <c r="D519" s="5"/>
      <c r="E519" s="19"/>
      <c r="F519" s="19"/>
      <c r="G519" s="5"/>
      <c r="H519" s="5"/>
      <c r="I519" s="5"/>
      <c r="J519" s="5"/>
      <c r="K519" s="5"/>
    </row>
    <row r="520" spans="1:11" hidden="1">
      <c r="A520" s="5"/>
      <c r="B520" s="5"/>
      <c r="C520" s="5"/>
      <c r="D520" s="5"/>
      <c r="E520" s="19"/>
      <c r="F520" s="19"/>
      <c r="G520" s="5"/>
      <c r="H520" s="5"/>
      <c r="I520" s="5"/>
      <c r="J520" s="5"/>
      <c r="K520" s="5"/>
    </row>
    <row r="521" spans="1:11" hidden="1">
      <c r="A521" s="5"/>
      <c r="B521" s="5"/>
      <c r="C521" s="5"/>
      <c r="D521" s="5"/>
      <c r="E521" s="19"/>
      <c r="F521" s="19"/>
      <c r="G521" s="5"/>
      <c r="H521" s="5"/>
      <c r="I521" s="5"/>
      <c r="J521" s="5"/>
      <c r="K521" s="5"/>
    </row>
    <row r="522" spans="1:11" hidden="1">
      <c r="A522" s="5"/>
      <c r="B522" s="5"/>
      <c r="C522" s="5"/>
      <c r="D522" s="5"/>
      <c r="E522" s="19"/>
      <c r="F522" s="19"/>
      <c r="G522" s="5"/>
      <c r="H522" s="5"/>
      <c r="I522" s="5"/>
      <c r="J522" s="5"/>
      <c r="K522" s="5"/>
    </row>
    <row r="523" spans="1:11" hidden="1">
      <c r="A523" s="5"/>
      <c r="B523" s="5"/>
      <c r="C523" s="5"/>
      <c r="D523" s="5"/>
      <c r="E523" s="19"/>
      <c r="F523" s="19"/>
      <c r="G523" s="5"/>
      <c r="H523" s="5"/>
      <c r="I523" s="5"/>
      <c r="J523" s="5"/>
      <c r="K523" s="5"/>
    </row>
    <row r="524" spans="1:11" hidden="1">
      <c r="A524" s="5"/>
      <c r="B524" s="5"/>
      <c r="C524" s="5"/>
      <c r="D524" s="5"/>
      <c r="E524" s="19"/>
      <c r="F524" s="19"/>
      <c r="G524" s="5"/>
      <c r="H524" s="5"/>
      <c r="I524" s="5"/>
      <c r="J524" s="5"/>
      <c r="K524" s="5"/>
    </row>
    <row r="525" spans="1:11" hidden="1">
      <c r="A525" s="5"/>
      <c r="B525" s="5"/>
      <c r="C525" s="5"/>
      <c r="D525" s="5"/>
      <c r="E525" s="19"/>
      <c r="F525" s="19"/>
      <c r="G525" s="5"/>
      <c r="H525" s="5"/>
      <c r="I525" s="5"/>
      <c r="J525" s="5"/>
      <c r="K525" s="5"/>
    </row>
    <row r="526" spans="1:11" hidden="1">
      <c r="A526" s="5"/>
      <c r="B526" s="5"/>
      <c r="C526" s="5"/>
      <c r="D526" s="5"/>
      <c r="E526" s="19"/>
      <c r="F526" s="19"/>
      <c r="G526" s="5"/>
      <c r="H526" s="5"/>
      <c r="I526" s="5"/>
      <c r="J526" s="5"/>
      <c r="K526" s="5"/>
    </row>
    <row r="527" spans="1:11" hidden="1">
      <c r="A527" s="5"/>
      <c r="B527" s="5"/>
      <c r="C527" s="5"/>
      <c r="D527" s="5"/>
      <c r="E527" s="19"/>
      <c r="F527" s="19"/>
      <c r="G527" s="5"/>
      <c r="H527" s="5"/>
      <c r="I527" s="5"/>
      <c r="J527" s="5"/>
      <c r="K527" s="5"/>
    </row>
    <row r="528" spans="1:11" hidden="1">
      <c r="A528" s="5"/>
      <c r="B528" s="5"/>
      <c r="C528" s="5"/>
      <c r="D528" s="5"/>
      <c r="E528" s="19"/>
      <c r="F528" s="19"/>
      <c r="G528" s="5"/>
      <c r="H528" s="5"/>
      <c r="I528" s="5"/>
      <c r="J528" s="5"/>
      <c r="K528" s="5"/>
    </row>
    <row r="529" spans="1:11" hidden="1">
      <c r="A529" s="5"/>
      <c r="B529" s="5"/>
      <c r="C529" s="5"/>
      <c r="D529" s="5"/>
      <c r="E529" s="19"/>
      <c r="F529" s="19"/>
      <c r="G529" s="5"/>
      <c r="H529" s="5"/>
      <c r="I529" s="5"/>
      <c r="J529" s="5"/>
      <c r="K529" s="5"/>
    </row>
    <row r="530" spans="1:11" hidden="1">
      <c r="A530" s="5"/>
      <c r="B530" s="5"/>
      <c r="C530" s="5"/>
      <c r="D530" s="5"/>
      <c r="E530" s="19"/>
      <c r="F530" s="19"/>
      <c r="G530" s="5"/>
      <c r="H530" s="5"/>
      <c r="I530" s="5"/>
      <c r="J530" s="5"/>
      <c r="K530" s="5"/>
    </row>
    <row r="531" spans="1:11" hidden="1">
      <c r="A531" s="5"/>
      <c r="B531" s="5"/>
      <c r="C531" s="5"/>
      <c r="D531" s="74"/>
      <c r="E531" s="19"/>
      <c r="F531" s="19"/>
      <c r="G531" s="5"/>
      <c r="H531" s="5"/>
      <c r="I531" s="5"/>
      <c r="J531" s="5"/>
      <c r="K531" s="5"/>
    </row>
    <row r="532" spans="1:11" hidden="1">
      <c r="A532" s="5"/>
      <c r="B532" s="5"/>
      <c r="C532" s="5"/>
      <c r="D532" s="5"/>
      <c r="E532" s="19"/>
      <c r="F532" s="19"/>
      <c r="G532" s="5"/>
      <c r="H532" s="5"/>
      <c r="I532" s="5"/>
      <c r="J532" s="5"/>
      <c r="K532" s="5"/>
    </row>
    <row r="533" spans="1:11" hidden="1">
      <c r="A533" s="5"/>
      <c r="B533" s="5"/>
      <c r="C533" s="5"/>
      <c r="D533" s="5"/>
      <c r="E533" s="19"/>
      <c r="F533" s="19"/>
      <c r="G533" s="5"/>
      <c r="H533" s="5"/>
      <c r="I533" s="5"/>
      <c r="J533" s="5"/>
      <c r="K533" s="5"/>
    </row>
    <row r="534" spans="1:11" hidden="1">
      <c r="A534" s="5"/>
      <c r="B534" s="5"/>
      <c r="C534" s="5"/>
      <c r="D534" s="5"/>
      <c r="E534" s="19"/>
      <c r="F534" s="19"/>
      <c r="G534" s="5"/>
      <c r="H534" s="5"/>
      <c r="I534" s="5"/>
      <c r="J534" s="5"/>
      <c r="K534" s="5"/>
    </row>
    <row r="535" spans="1:11" hidden="1">
      <c r="A535" s="5"/>
      <c r="B535" s="5"/>
      <c r="C535" s="5"/>
      <c r="D535" s="5"/>
      <c r="E535" s="19"/>
      <c r="F535" s="19"/>
      <c r="G535" s="5"/>
      <c r="H535" s="5"/>
      <c r="I535" s="5"/>
      <c r="J535" s="5"/>
      <c r="K535" s="5"/>
    </row>
    <row r="536" spans="1:11" hidden="1">
      <c r="A536" s="5"/>
      <c r="B536" s="5"/>
      <c r="C536" s="5"/>
      <c r="D536" s="5"/>
      <c r="E536" s="19"/>
      <c r="F536" s="19"/>
      <c r="G536" s="5"/>
      <c r="H536" s="5"/>
      <c r="I536" s="5"/>
      <c r="J536" s="5"/>
      <c r="K536" s="5"/>
    </row>
    <row r="537" spans="1:11" hidden="1">
      <c r="A537" s="5"/>
      <c r="B537" s="5"/>
      <c r="C537" s="5"/>
      <c r="D537" s="5"/>
      <c r="E537" s="19"/>
      <c r="F537" s="19"/>
      <c r="G537" s="5"/>
      <c r="H537" s="5"/>
      <c r="I537" s="5"/>
      <c r="J537" s="5"/>
      <c r="K537" s="5"/>
    </row>
    <row r="538" spans="1:11" hidden="1">
      <c r="A538" s="5"/>
      <c r="B538" s="5"/>
      <c r="C538" s="5"/>
      <c r="D538" s="5"/>
      <c r="E538" s="19"/>
      <c r="F538" s="19"/>
      <c r="G538" s="5"/>
      <c r="H538" s="5"/>
      <c r="I538" s="5"/>
      <c r="J538" s="5"/>
      <c r="K538" s="5"/>
    </row>
    <row r="539" spans="1:11" hidden="1">
      <c r="A539" s="5"/>
      <c r="B539" s="5"/>
      <c r="C539" s="5"/>
      <c r="D539" s="5"/>
      <c r="E539" s="19"/>
      <c r="F539" s="19"/>
      <c r="G539" s="5"/>
      <c r="H539" s="5"/>
      <c r="I539" s="5"/>
      <c r="J539" s="5"/>
      <c r="K539" s="5"/>
    </row>
    <row r="540" spans="1:11" hidden="1">
      <c r="A540" s="5"/>
      <c r="B540" s="5"/>
      <c r="C540" s="5"/>
      <c r="D540" s="5"/>
      <c r="E540" s="19"/>
      <c r="F540" s="19"/>
      <c r="G540" s="5"/>
      <c r="H540" s="5"/>
      <c r="I540" s="5"/>
      <c r="J540" s="5"/>
      <c r="K540" s="5"/>
    </row>
    <row r="541" spans="1:11" hidden="1">
      <c r="A541" s="5"/>
      <c r="B541" s="5"/>
      <c r="C541" s="5"/>
      <c r="D541" s="5"/>
      <c r="E541" s="19"/>
      <c r="F541" s="19"/>
      <c r="G541" s="5"/>
      <c r="H541" s="5"/>
      <c r="I541" s="5"/>
      <c r="J541" s="5"/>
      <c r="K541" s="5"/>
    </row>
    <row r="542" spans="1:11" hidden="1">
      <c r="A542" s="5"/>
      <c r="B542" s="5"/>
      <c r="C542" s="5"/>
      <c r="D542" s="5"/>
      <c r="E542" s="19"/>
      <c r="F542" s="19"/>
      <c r="G542" s="5"/>
      <c r="H542" s="5"/>
      <c r="I542" s="5"/>
      <c r="J542" s="5"/>
      <c r="K542" s="5"/>
    </row>
    <row r="543" spans="1:11" hidden="1">
      <c r="A543" s="5"/>
      <c r="B543" s="5"/>
      <c r="C543" s="5"/>
      <c r="D543" s="5"/>
      <c r="E543" s="19"/>
      <c r="F543" s="19"/>
      <c r="G543" s="5"/>
      <c r="H543" s="5"/>
      <c r="I543" s="5"/>
      <c r="J543" s="5"/>
      <c r="K543" s="5"/>
    </row>
    <row r="544" spans="1:11" hidden="1">
      <c r="A544" s="5"/>
      <c r="B544" s="5"/>
      <c r="C544" s="5"/>
      <c r="D544" s="5"/>
      <c r="E544" s="19"/>
      <c r="F544" s="19"/>
      <c r="G544" s="5"/>
      <c r="H544" s="5"/>
      <c r="I544" s="5"/>
      <c r="J544" s="5"/>
      <c r="K544" s="5"/>
    </row>
    <row r="545" spans="1:11" hidden="1">
      <c r="A545" s="5"/>
      <c r="B545" s="5"/>
      <c r="C545" s="5"/>
      <c r="D545" s="5"/>
      <c r="E545" s="19"/>
      <c r="F545" s="19"/>
      <c r="G545" s="5"/>
      <c r="H545" s="5"/>
      <c r="I545" s="5"/>
      <c r="J545" s="5"/>
      <c r="K545" s="5"/>
    </row>
    <row r="546" spans="1:11" hidden="1">
      <c r="A546" s="5"/>
      <c r="B546" s="5"/>
      <c r="C546" s="5"/>
      <c r="D546" s="74"/>
      <c r="E546" s="19"/>
      <c r="F546" s="19"/>
      <c r="G546" s="5"/>
      <c r="H546" s="5"/>
      <c r="I546" s="5"/>
      <c r="J546" s="5"/>
      <c r="K546" s="5"/>
    </row>
    <row r="547" spans="1:11" hidden="1">
      <c r="A547" s="5"/>
      <c r="B547" s="5"/>
      <c r="C547" s="5"/>
      <c r="D547" s="5"/>
      <c r="E547" s="19"/>
      <c r="F547" s="19"/>
      <c r="G547" s="5"/>
      <c r="H547" s="5"/>
      <c r="I547" s="5"/>
      <c r="J547" s="5"/>
      <c r="K547" s="5"/>
    </row>
    <row r="548" spans="1:11" hidden="1">
      <c r="A548" s="5"/>
      <c r="B548" s="5"/>
      <c r="C548" s="5"/>
      <c r="D548" s="5"/>
      <c r="E548" s="19"/>
      <c r="F548" s="19"/>
      <c r="G548" s="5"/>
      <c r="H548" s="5"/>
      <c r="I548" s="5"/>
      <c r="J548" s="5"/>
      <c r="K548" s="5"/>
    </row>
    <row r="549" spans="1:11" hidden="1">
      <c r="A549" s="5"/>
      <c r="B549" s="5"/>
      <c r="C549" s="5"/>
      <c r="D549" s="5"/>
      <c r="E549" s="99"/>
      <c r="F549" s="19"/>
      <c r="G549" s="5"/>
      <c r="H549" s="5"/>
      <c r="I549" s="5"/>
      <c r="J549" s="5"/>
      <c r="K549" s="5"/>
    </row>
    <row r="550" spans="1:11" hidden="1">
      <c r="A550" s="5"/>
      <c r="B550" s="5"/>
      <c r="C550" s="5"/>
      <c r="D550" s="5"/>
      <c r="E550" s="19"/>
      <c r="F550" s="19"/>
      <c r="G550" s="5"/>
      <c r="H550" s="5"/>
      <c r="I550" s="5"/>
      <c r="J550" s="5"/>
      <c r="K550" s="5"/>
    </row>
    <row r="551" spans="1:11" hidden="1">
      <c r="A551" s="5"/>
      <c r="B551" s="5"/>
      <c r="C551" s="5"/>
      <c r="D551" s="5"/>
      <c r="E551" s="19"/>
      <c r="F551" s="19"/>
      <c r="G551" s="5"/>
      <c r="H551" s="5"/>
      <c r="I551" s="5"/>
      <c r="J551" s="5"/>
      <c r="K551" s="5"/>
    </row>
    <row r="552" spans="1:11" hidden="1">
      <c r="A552" s="5"/>
      <c r="B552" s="5"/>
      <c r="C552" s="5"/>
      <c r="D552" s="5"/>
      <c r="E552" s="19"/>
      <c r="F552" s="19"/>
      <c r="G552" s="5"/>
      <c r="H552" s="5"/>
      <c r="I552" s="5"/>
      <c r="J552" s="5"/>
      <c r="K552" s="5"/>
    </row>
    <row r="553" spans="1:11" hidden="1">
      <c r="A553" s="5"/>
      <c r="B553" s="5"/>
      <c r="C553" s="5"/>
      <c r="D553" s="5"/>
      <c r="E553" s="19"/>
      <c r="F553" s="19"/>
      <c r="G553" s="5"/>
      <c r="H553" s="5"/>
      <c r="I553" s="5"/>
      <c r="J553" s="5"/>
      <c r="K553" s="5"/>
    </row>
    <row r="554" spans="1:11" hidden="1">
      <c r="A554" s="5"/>
      <c r="B554" s="5"/>
      <c r="C554" s="5"/>
      <c r="D554" s="5"/>
      <c r="E554" s="19"/>
      <c r="F554" s="19"/>
      <c r="G554" s="5"/>
      <c r="H554" s="5"/>
      <c r="I554" s="5"/>
      <c r="J554" s="5"/>
      <c r="K554" s="5"/>
    </row>
    <row r="555" spans="1:11" hidden="1">
      <c r="A555" s="5"/>
      <c r="B555" s="5"/>
      <c r="C555" s="5"/>
      <c r="D555" s="5"/>
      <c r="E555" s="19"/>
      <c r="F555" s="19"/>
      <c r="G555" s="5"/>
      <c r="H555" s="5"/>
      <c r="I555" s="5"/>
      <c r="J555" s="5"/>
      <c r="K555" s="5"/>
    </row>
    <row r="556" spans="1:11" hidden="1">
      <c r="A556" s="5"/>
      <c r="B556" s="5"/>
      <c r="C556" s="5"/>
      <c r="D556" s="5"/>
      <c r="E556" s="19"/>
      <c r="F556" s="19"/>
      <c r="G556" s="5"/>
      <c r="H556" s="5"/>
      <c r="I556" s="5"/>
      <c r="J556" s="5"/>
      <c r="K556" s="5"/>
    </row>
    <row r="557" spans="1:11" hidden="1">
      <c r="A557" s="5"/>
      <c r="B557" s="5"/>
      <c r="C557" s="5"/>
      <c r="D557" s="5"/>
      <c r="E557" s="19"/>
      <c r="F557" s="19"/>
      <c r="G557" s="5"/>
      <c r="H557" s="5"/>
      <c r="I557" s="5"/>
      <c r="J557" s="5"/>
      <c r="K557" s="5"/>
    </row>
    <row r="558" spans="1:11" hidden="1">
      <c r="A558" s="5"/>
      <c r="B558" s="5"/>
      <c r="C558" s="5"/>
      <c r="D558" s="5"/>
      <c r="E558" s="19"/>
      <c r="F558" s="19"/>
      <c r="G558" s="5"/>
      <c r="H558" s="5"/>
      <c r="I558" s="5"/>
      <c r="J558" s="5"/>
      <c r="K558" s="5"/>
    </row>
    <row r="559" spans="1:11" hidden="1">
      <c r="A559" s="5"/>
      <c r="B559" s="5"/>
      <c r="C559" s="5"/>
      <c r="D559" s="5"/>
      <c r="E559" s="19"/>
      <c r="F559" s="19"/>
      <c r="G559" s="5"/>
      <c r="H559" s="5"/>
      <c r="I559" s="5"/>
      <c r="J559" s="5"/>
      <c r="K559" s="5"/>
    </row>
    <row r="560" spans="1:11" hidden="1">
      <c r="A560" s="5"/>
      <c r="B560" s="5"/>
      <c r="C560" s="5"/>
      <c r="D560" s="5"/>
      <c r="E560" s="19"/>
      <c r="F560" s="19"/>
      <c r="G560" s="5"/>
      <c r="H560" s="5"/>
      <c r="I560" s="5"/>
      <c r="J560" s="5"/>
      <c r="K560" s="5"/>
    </row>
    <row r="561" spans="1:11" hidden="1">
      <c r="A561" s="5"/>
      <c r="B561" s="5"/>
      <c r="C561" s="5"/>
      <c r="D561" s="5"/>
      <c r="E561" s="19"/>
      <c r="F561" s="19"/>
      <c r="G561" s="5"/>
      <c r="H561" s="5"/>
      <c r="I561" s="5"/>
      <c r="J561" s="5"/>
      <c r="K561" s="5"/>
    </row>
    <row r="562" spans="1:11" hidden="1">
      <c r="A562" s="5"/>
      <c r="B562" s="5"/>
      <c r="C562" s="5"/>
      <c r="D562" s="5"/>
      <c r="E562" s="19"/>
      <c r="F562" s="19"/>
      <c r="G562" s="5"/>
      <c r="H562" s="5"/>
      <c r="I562" s="5"/>
      <c r="J562" s="5"/>
      <c r="K562" s="5"/>
    </row>
    <row r="563" spans="1:11" hidden="1">
      <c r="A563" s="5"/>
      <c r="B563" s="5"/>
      <c r="C563" s="5"/>
      <c r="D563" s="5"/>
      <c r="E563" s="19"/>
      <c r="F563" s="19"/>
      <c r="G563" s="5"/>
      <c r="H563" s="5"/>
      <c r="I563" s="5"/>
      <c r="J563" s="5"/>
      <c r="K563" s="5"/>
    </row>
    <row r="564" spans="1:11" hidden="1">
      <c r="A564" s="5"/>
      <c r="B564" s="5"/>
      <c r="C564" s="5"/>
      <c r="D564" s="5"/>
      <c r="E564" s="19"/>
      <c r="F564" s="19"/>
      <c r="G564" s="5"/>
      <c r="H564" s="5"/>
      <c r="I564" s="5"/>
      <c r="J564" s="5"/>
      <c r="K564" s="5"/>
    </row>
    <row r="565" spans="1:11" hidden="1">
      <c r="A565" s="5"/>
      <c r="B565" s="5"/>
      <c r="C565" s="5"/>
      <c r="D565" s="5"/>
      <c r="E565" s="19"/>
      <c r="F565" s="19"/>
      <c r="G565" s="5"/>
      <c r="H565" s="5"/>
      <c r="I565" s="5"/>
      <c r="J565" s="5"/>
      <c r="K565" s="5"/>
    </row>
    <row r="566" spans="1:11" hidden="1">
      <c r="A566" s="5"/>
      <c r="B566" s="5"/>
      <c r="C566" s="5"/>
      <c r="D566" s="5"/>
      <c r="E566" s="19"/>
      <c r="F566" s="19"/>
      <c r="G566" s="5"/>
      <c r="H566" s="5"/>
      <c r="I566" s="5"/>
      <c r="J566" s="5"/>
      <c r="K566" s="5"/>
    </row>
    <row r="567" spans="1:11" hidden="1">
      <c r="A567" s="5"/>
      <c r="B567" s="5"/>
      <c r="C567" s="5"/>
      <c r="D567" s="5"/>
      <c r="E567" s="19"/>
      <c r="F567" s="19"/>
      <c r="G567" s="5"/>
      <c r="H567" s="5"/>
      <c r="I567" s="5"/>
      <c r="J567" s="5"/>
      <c r="K567" s="5"/>
    </row>
    <row r="568" spans="1:11" hidden="1">
      <c r="A568" s="5"/>
      <c r="B568" s="5"/>
      <c r="C568" s="5"/>
      <c r="D568" s="5"/>
      <c r="E568" s="19"/>
      <c r="F568" s="19"/>
      <c r="G568" s="5"/>
      <c r="H568" s="5"/>
      <c r="I568" s="5"/>
      <c r="J568" s="5"/>
      <c r="K568" s="5"/>
    </row>
    <row r="569" spans="1:11" hidden="1">
      <c r="A569" s="5"/>
      <c r="B569" s="5"/>
      <c r="C569" s="5"/>
      <c r="D569" s="5"/>
      <c r="E569" s="19"/>
      <c r="F569" s="19"/>
      <c r="G569" s="5"/>
      <c r="H569" s="5"/>
      <c r="I569" s="5"/>
      <c r="J569" s="5"/>
      <c r="K569" s="5"/>
    </row>
    <row r="570" spans="1:11" hidden="1">
      <c r="A570" s="5"/>
      <c r="B570" s="5"/>
      <c r="C570" s="5"/>
      <c r="D570" s="5"/>
      <c r="E570" s="19"/>
      <c r="F570" s="19"/>
      <c r="G570" s="5"/>
      <c r="H570" s="5"/>
      <c r="I570" s="5"/>
      <c r="J570" s="5"/>
      <c r="K570" s="5"/>
    </row>
    <row r="571" spans="1:11" hidden="1">
      <c r="A571" s="5"/>
      <c r="B571" s="5"/>
      <c r="C571" s="5"/>
      <c r="D571" s="74"/>
      <c r="E571" s="19"/>
      <c r="F571" s="19"/>
      <c r="G571" s="5"/>
      <c r="H571" s="5"/>
      <c r="I571" s="5"/>
      <c r="J571" s="5"/>
      <c r="K571" s="5"/>
    </row>
    <row r="572" spans="1:11" hidden="1">
      <c r="A572" s="5"/>
      <c r="B572" s="5"/>
      <c r="C572" s="5"/>
      <c r="D572" s="5"/>
      <c r="E572" s="19"/>
      <c r="F572" s="19"/>
      <c r="G572" s="5"/>
      <c r="H572" s="5"/>
      <c r="I572" s="5"/>
      <c r="J572" s="5"/>
      <c r="K572" s="5"/>
    </row>
    <row r="573" spans="1:11" hidden="1">
      <c r="A573" s="5"/>
      <c r="B573" s="5"/>
      <c r="C573" s="5"/>
      <c r="D573" s="5"/>
      <c r="E573" s="19"/>
      <c r="F573" s="19"/>
      <c r="G573" s="5"/>
      <c r="H573" s="5"/>
      <c r="I573" s="5"/>
      <c r="J573" s="5"/>
      <c r="K573" s="5"/>
    </row>
    <row r="574" spans="1:11" hidden="1">
      <c r="A574" s="5"/>
      <c r="B574" s="5"/>
      <c r="C574" s="5"/>
      <c r="D574" s="5"/>
      <c r="E574" s="19"/>
      <c r="F574" s="19"/>
      <c r="G574" s="5"/>
      <c r="H574" s="5"/>
      <c r="I574" s="5"/>
      <c r="J574" s="5"/>
      <c r="K574" s="5"/>
    </row>
    <row r="575" spans="1:11" hidden="1">
      <c r="A575" s="5"/>
      <c r="B575" s="5"/>
      <c r="C575" s="5"/>
      <c r="D575" s="5"/>
      <c r="E575" s="19"/>
      <c r="F575" s="19"/>
      <c r="G575" s="5"/>
      <c r="H575" s="5"/>
      <c r="I575" s="5"/>
      <c r="J575" s="5"/>
      <c r="K575" s="5"/>
    </row>
    <row r="576" spans="1:11" hidden="1">
      <c r="A576" s="5"/>
      <c r="B576" s="5"/>
      <c r="C576" s="5"/>
      <c r="D576" s="5"/>
      <c r="E576" s="19"/>
      <c r="F576" s="19"/>
      <c r="G576" s="5"/>
      <c r="H576" s="5"/>
      <c r="I576" s="5"/>
      <c r="J576" s="5"/>
      <c r="K576" s="5"/>
    </row>
    <row r="577" spans="1:11" hidden="1">
      <c r="A577" s="5"/>
      <c r="B577" s="5"/>
      <c r="C577" s="5"/>
      <c r="D577" s="5"/>
      <c r="E577" s="19"/>
      <c r="F577" s="19"/>
      <c r="G577" s="5"/>
      <c r="H577" s="5"/>
      <c r="I577" s="5"/>
      <c r="J577" s="5"/>
      <c r="K577" s="5"/>
    </row>
    <row r="578" spans="1:11" hidden="1">
      <c r="A578" s="5"/>
      <c r="B578" s="5"/>
      <c r="C578" s="5"/>
      <c r="D578" s="5"/>
      <c r="E578" s="19"/>
      <c r="F578" s="19"/>
      <c r="G578" s="5"/>
      <c r="H578" s="5"/>
      <c r="I578" s="5"/>
      <c r="J578" s="5"/>
      <c r="K578" s="5"/>
    </row>
    <row r="579" spans="1:11" hidden="1">
      <c r="A579" s="5"/>
      <c r="B579" s="5"/>
      <c r="C579" s="5"/>
      <c r="D579" s="5"/>
      <c r="E579" s="19"/>
      <c r="F579" s="19"/>
      <c r="G579" s="5"/>
      <c r="H579" s="5"/>
      <c r="I579" s="5"/>
      <c r="J579" s="5"/>
      <c r="K579" s="5"/>
    </row>
    <row r="580" spans="1:11" hidden="1">
      <c r="A580" s="5"/>
      <c r="B580" s="5"/>
      <c r="C580" s="5"/>
      <c r="D580" s="5"/>
      <c r="E580" s="19"/>
      <c r="F580" s="19"/>
      <c r="G580" s="5"/>
      <c r="H580" s="5"/>
      <c r="I580" s="5"/>
      <c r="J580" s="5"/>
      <c r="K580" s="5"/>
    </row>
    <row r="581" spans="1:11" hidden="1">
      <c r="A581" s="5"/>
      <c r="B581" s="5"/>
      <c r="C581" s="5"/>
      <c r="D581" s="5"/>
      <c r="E581" s="19"/>
      <c r="F581" s="19"/>
      <c r="G581" s="5"/>
      <c r="H581" s="5"/>
      <c r="I581" s="5"/>
      <c r="J581" s="5"/>
      <c r="K581" s="5"/>
    </row>
    <row r="582" spans="1:11" hidden="1">
      <c r="A582" s="5"/>
      <c r="B582" s="5"/>
      <c r="C582" s="5"/>
      <c r="D582" s="5"/>
      <c r="E582" s="19"/>
      <c r="F582" s="19"/>
      <c r="G582" s="5"/>
      <c r="H582" s="5"/>
      <c r="I582" s="5"/>
      <c r="J582" s="5"/>
      <c r="K582" s="5"/>
    </row>
    <row r="583" spans="1:11" hidden="1">
      <c r="A583" s="5"/>
      <c r="B583" s="5"/>
      <c r="C583" s="5"/>
      <c r="D583" s="5"/>
      <c r="E583" s="19"/>
      <c r="F583" s="19"/>
      <c r="G583" s="5"/>
      <c r="H583" s="5"/>
      <c r="I583" s="5"/>
      <c r="J583" s="5"/>
      <c r="K583" s="5"/>
    </row>
    <row r="584" spans="1:11" hidden="1">
      <c r="A584" s="5"/>
      <c r="B584" s="5"/>
      <c r="C584" s="5"/>
      <c r="D584" s="5"/>
      <c r="E584" s="19"/>
      <c r="F584" s="19"/>
      <c r="G584" s="5"/>
      <c r="H584" s="5"/>
      <c r="I584" s="5"/>
      <c r="J584" s="5"/>
      <c r="K584" s="5"/>
    </row>
    <row r="585" spans="1:11" hidden="1">
      <c r="A585" s="5"/>
      <c r="B585" s="5"/>
      <c r="C585" s="5"/>
      <c r="D585" s="5"/>
      <c r="E585" s="19"/>
      <c r="F585" s="19"/>
      <c r="G585" s="5"/>
      <c r="H585" s="5"/>
      <c r="I585" s="5"/>
      <c r="J585" s="5"/>
      <c r="K585" s="5"/>
    </row>
    <row r="586" spans="1:11" hidden="1">
      <c r="A586" s="5"/>
      <c r="B586" s="5"/>
      <c r="C586" s="5"/>
      <c r="D586" s="5"/>
      <c r="E586" s="19"/>
      <c r="F586" s="19"/>
      <c r="G586" s="5"/>
      <c r="H586" s="5"/>
      <c r="I586" s="5"/>
      <c r="J586" s="5"/>
      <c r="K586" s="5"/>
    </row>
    <row r="587" spans="1:11" hidden="1">
      <c r="A587" s="5"/>
      <c r="B587" s="5"/>
      <c r="C587" s="5"/>
      <c r="D587" s="74"/>
      <c r="E587" s="19"/>
      <c r="F587" s="19"/>
      <c r="G587" s="5"/>
      <c r="H587" s="5"/>
      <c r="I587" s="5"/>
      <c r="J587" s="5"/>
      <c r="K587" s="5"/>
    </row>
    <row r="588" spans="1:11" hidden="1">
      <c r="A588" s="5"/>
      <c r="B588" s="5"/>
      <c r="C588" s="5"/>
      <c r="D588" s="5"/>
      <c r="E588" s="19"/>
      <c r="F588" s="19"/>
      <c r="G588" s="5"/>
      <c r="H588" s="5"/>
      <c r="I588" s="5"/>
      <c r="J588" s="5"/>
      <c r="K588" s="5"/>
    </row>
    <row r="589" spans="1:11" hidden="1">
      <c r="A589" s="5"/>
      <c r="B589" s="5"/>
      <c r="C589" s="5"/>
      <c r="D589" s="5"/>
      <c r="E589" s="19"/>
      <c r="F589" s="19"/>
      <c r="G589" s="5"/>
      <c r="H589" s="5"/>
      <c r="I589" s="5"/>
      <c r="J589" s="5"/>
      <c r="K589" s="5"/>
    </row>
    <row r="590" spans="1:11" hidden="1">
      <c r="A590" s="5"/>
      <c r="B590" s="5"/>
      <c r="C590" s="5"/>
      <c r="D590" s="5"/>
      <c r="E590" s="19"/>
      <c r="F590" s="19"/>
      <c r="G590" s="5"/>
      <c r="H590" s="5"/>
      <c r="I590" s="5"/>
      <c r="J590" s="5"/>
      <c r="K590" s="5"/>
    </row>
    <row r="591" spans="1:11" hidden="1">
      <c r="A591" s="5"/>
      <c r="B591" s="5"/>
      <c r="C591" s="5"/>
      <c r="D591" s="5"/>
      <c r="E591" s="19"/>
      <c r="F591" s="19"/>
      <c r="G591" s="5"/>
      <c r="H591" s="5"/>
      <c r="I591" s="5"/>
      <c r="J591" s="5"/>
      <c r="K591" s="5"/>
    </row>
    <row r="592" spans="1:11" hidden="1">
      <c r="A592" s="5"/>
      <c r="B592" s="5"/>
      <c r="C592" s="5"/>
      <c r="D592" s="5"/>
      <c r="E592" s="19"/>
      <c r="F592" s="19"/>
      <c r="G592" s="5"/>
      <c r="H592" s="5"/>
      <c r="I592" s="5"/>
      <c r="J592" s="5"/>
      <c r="K592" s="5"/>
    </row>
    <row r="593" spans="1:11" hidden="1">
      <c r="A593" s="5"/>
      <c r="B593" s="5"/>
      <c r="C593" s="5"/>
      <c r="D593" s="5"/>
      <c r="E593" s="19"/>
      <c r="F593" s="19"/>
      <c r="G593" s="5"/>
      <c r="H593" s="5"/>
      <c r="I593" s="5"/>
      <c r="J593" s="5"/>
      <c r="K593" s="5"/>
    </row>
    <row r="594" spans="1:11" hidden="1">
      <c r="A594" s="5"/>
      <c r="B594" s="5"/>
      <c r="C594" s="5"/>
      <c r="D594" s="5"/>
      <c r="E594" s="19"/>
      <c r="F594" s="19"/>
      <c r="G594" s="5"/>
      <c r="H594" s="5"/>
      <c r="I594" s="5"/>
      <c r="J594" s="5"/>
      <c r="K594" s="5"/>
    </row>
    <row r="595" spans="1:11" hidden="1">
      <c r="A595" s="5"/>
      <c r="B595" s="5"/>
      <c r="C595" s="5"/>
      <c r="D595" s="5"/>
      <c r="E595" s="19"/>
      <c r="F595" s="19"/>
      <c r="G595" s="5"/>
      <c r="H595" s="5"/>
      <c r="I595" s="5"/>
      <c r="J595" s="5"/>
      <c r="K595" s="5"/>
    </row>
    <row r="596" spans="1:11" hidden="1">
      <c r="A596" s="5"/>
      <c r="B596" s="5"/>
      <c r="C596" s="5"/>
      <c r="D596" s="5"/>
      <c r="E596" s="19"/>
      <c r="F596" s="19"/>
      <c r="G596" s="5"/>
      <c r="H596" s="5"/>
      <c r="I596" s="5"/>
      <c r="J596" s="5"/>
      <c r="K596" s="5"/>
    </row>
    <row r="597" spans="1:11" hidden="1">
      <c r="A597" s="5"/>
      <c r="B597" s="5"/>
      <c r="C597" s="5"/>
      <c r="D597" s="5"/>
      <c r="E597" s="19"/>
      <c r="F597" s="19"/>
      <c r="G597" s="5"/>
      <c r="H597" s="5"/>
      <c r="I597" s="5"/>
      <c r="J597" s="5"/>
      <c r="K597" s="5"/>
    </row>
    <row r="598" spans="1:11" hidden="1">
      <c r="A598" s="5"/>
      <c r="B598" s="5"/>
      <c r="C598" s="5"/>
      <c r="D598" s="5"/>
      <c r="E598" s="19"/>
      <c r="F598" s="19"/>
      <c r="G598" s="5"/>
      <c r="H598" s="5"/>
      <c r="I598" s="5"/>
      <c r="J598" s="5"/>
      <c r="K598" s="5"/>
    </row>
    <row r="599" spans="1:11" hidden="1">
      <c r="A599" s="5"/>
      <c r="B599" s="5"/>
      <c r="C599" s="5"/>
      <c r="D599" s="74"/>
      <c r="E599" s="19"/>
      <c r="F599" s="19"/>
      <c r="G599" s="5"/>
      <c r="H599" s="5"/>
      <c r="I599" s="5"/>
      <c r="J599" s="5"/>
      <c r="K599" s="5"/>
    </row>
    <row r="600" spans="1:11" hidden="1">
      <c r="A600" s="5"/>
      <c r="B600" s="5"/>
      <c r="C600" s="5"/>
      <c r="D600" s="5"/>
      <c r="E600" s="19"/>
      <c r="F600" s="19"/>
      <c r="G600" s="5"/>
      <c r="H600" s="5"/>
      <c r="I600" s="5"/>
      <c r="J600" s="5"/>
      <c r="K600" s="5"/>
    </row>
    <row r="601" spans="1:11" hidden="1">
      <c r="A601" s="5"/>
      <c r="B601" s="5"/>
      <c r="C601" s="5"/>
      <c r="D601" s="5"/>
      <c r="E601" s="19"/>
      <c r="F601" s="19"/>
      <c r="G601" s="5"/>
      <c r="H601" s="5"/>
      <c r="I601" s="5"/>
      <c r="J601" s="5"/>
      <c r="K601" s="5"/>
    </row>
    <row r="602" spans="1:11" hidden="1">
      <c r="A602" s="5"/>
      <c r="B602" s="5"/>
      <c r="C602" s="5"/>
      <c r="D602" s="5"/>
      <c r="E602" s="19"/>
      <c r="F602" s="19"/>
      <c r="G602" s="5"/>
      <c r="H602" s="5"/>
      <c r="I602" s="5"/>
      <c r="J602" s="5"/>
      <c r="K602" s="5"/>
    </row>
    <row r="603" spans="1:11" hidden="1">
      <c r="A603" s="5"/>
      <c r="B603" s="5"/>
      <c r="C603" s="5"/>
      <c r="D603" s="5"/>
      <c r="E603" s="19"/>
      <c r="F603" s="19"/>
      <c r="G603" s="5"/>
      <c r="H603" s="5"/>
      <c r="I603" s="5"/>
      <c r="J603" s="5"/>
      <c r="K603" s="5"/>
    </row>
    <row r="604" spans="1:11" hidden="1">
      <c r="A604" s="5"/>
      <c r="B604" s="5"/>
      <c r="C604" s="5"/>
      <c r="D604" s="5"/>
      <c r="E604" s="19"/>
      <c r="F604" s="19"/>
      <c r="G604" s="5"/>
      <c r="H604" s="5"/>
      <c r="I604" s="5"/>
      <c r="J604" s="5"/>
      <c r="K604" s="5"/>
    </row>
    <row r="605" spans="1:11" hidden="1">
      <c r="A605" s="5"/>
      <c r="B605" s="5"/>
      <c r="C605" s="5"/>
      <c r="D605" s="5"/>
      <c r="E605" s="19"/>
      <c r="F605" s="19"/>
      <c r="G605" s="5"/>
      <c r="H605" s="5"/>
      <c r="I605" s="5"/>
      <c r="J605" s="5"/>
      <c r="K605" s="5"/>
    </row>
    <row r="606" spans="1:11" hidden="1">
      <c r="A606" s="5"/>
      <c r="B606" s="5"/>
      <c r="C606" s="5"/>
      <c r="D606" s="5"/>
      <c r="E606" s="19"/>
      <c r="F606" s="19"/>
      <c r="G606" s="5"/>
      <c r="H606" s="5"/>
      <c r="I606" s="5"/>
      <c r="J606" s="5"/>
      <c r="K606" s="5"/>
    </row>
    <row r="607" spans="1:11" hidden="1">
      <c r="A607" s="5"/>
      <c r="B607" s="5"/>
      <c r="C607" s="5"/>
      <c r="D607" s="5"/>
      <c r="E607" s="19"/>
      <c r="F607" s="19"/>
      <c r="G607" s="5"/>
      <c r="H607" s="5"/>
      <c r="I607" s="5"/>
      <c r="J607" s="5"/>
      <c r="K607" s="5"/>
    </row>
    <row r="608" spans="1:11" hidden="1">
      <c r="A608" s="5"/>
      <c r="B608" s="5"/>
      <c r="C608" s="5"/>
      <c r="D608" s="5"/>
      <c r="E608" s="19"/>
      <c r="F608" s="19"/>
      <c r="G608" s="5"/>
      <c r="H608" s="5"/>
      <c r="I608" s="5"/>
      <c r="J608" s="5"/>
      <c r="K608" s="5"/>
    </row>
    <row r="609" spans="1:11" hidden="1">
      <c r="A609" s="5"/>
      <c r="B609" s="5"/>
      <c r="C609" s="5"/>
      <c r="D609" s="5"/>
      <c r="E609" s="19"/>
      <c r="F609" s="19"/>
      <c r="G609" s="5"/>
      <c r="H609" s="5"/>
      <c r="I609" s="5"/>
      <c r="J609" s="5"/>
      <c r="K609" s="5"/>
    </row>
    <row r="610" spans="1:11" hidden="1">
      <c r="A610" s="5"/>
      <c r="B610" s="5"/>
      <c r="C610" s="5"/>
      <c r="D610" s="5"/>
      <c r="E610" s="19"/>
      <c r="F610" s="19"/>
      <c r="G610" s="5"/>
      <c r="H610" s="5"/>
      <c r="I610" s="5"/>
      <c r="J610" s="5"/>
      <c r="K610" s="5"/>
    </row>
    <row r="611" spans="1:11" hidden="1">
      <c r="A611" s="5"/>
      <c r="B611" s="5"/>
      <c r="C611" s="5"/>
      <c r="D611" s="5"/>
      <c r="E611" s="19"/>
      <c r="F611" s="19"/>
      <c r="G611" s="5"/>
      <c r="H611" s="5"/>
      <c r="I611" s="5"/>
      <c r="J611" s="5"/>
      <c r="K611" s="5"/>
    </row>
    <row r="612" spans="1:11" hidden="1">
      <c r="A612" s="5"/>
      <c r="B612" s="5"/>
      <c r="C612" s="5"/>
      <c r="D612" s="5"/>
      <c r="E612" s="19"/>
      <c r="F612" s="19"/>
      <c r="G612" s="5"/>
      <c r="H612" s="5"/>
      <c r="I612" s="5"/>
      <c r="J612" s="5"/>
      <c r="K612" s="5"/>
    </row>
    <row r="613" spans="1:11" hidden="1">
      <c r="A613" s="5"/>
      <c r="B613" s="5"/>
      <c r="C613" s="5"/>
      <c r="D613" s="5"/>
      <c r="E613" s="19"/>
      <c r="F613" s="19"/>
      <c r="G613" s="5"/>
      <c r="H613" s="5"/>
      <c r="I613" s="5"/>
      <c r="J613" s="5"/>
      <c r="K613" s="5"/>
    </row>
    <row r="614" spans="1:11" hidden="1">
      <c r="A614" s="5"/>
      <c r="B614" s="5"/>
      <c r="C614" s="5"/>
      <c r="D614" s="5"/>
      <c r="E614" s="19"/>
      <c r="F614" s="19"/>
      <c r="G614" s="5"/>
      <c r="H614" s="5"/>
      <c r="I614" s="5"/>
      <c r="J614" s="5"/>
      <c r="K614" s="5"/>
    </row>
    <row r="615" spans="1:11" hidden="1">
      <c r="A615" s="5"/>
      <c r="B615" s="5"/>
      <c r="C615" s="5"/>
      <c r="D615" s="5"/>
      <c r="E615" s="19"/>
      <c r="F615" s="19"/>
      <c r="G615" s="5"/>
      <c r="H615" s="5"/>
      <c r="I615" s="5"/>
      <c r="J615" s="5"/>
      <c r="K615" s="5"/>
    </row>
    <row r="616" spans="1:11" hidden="1">
      <c r="A616" s="5"/>
      <c r="B616" s="5"/>
      <c r="C616" s="5"/>
      <c r="D616" s="5"/>
      <c r="E616" s="19"/>
      <c r="F616" s="19"/>
      <c r="G616" s="5"/>
      <c r="H616" s="5"/>
      <c r="I616" s="5"/>
      <c r="J616" s="5"/>
      <c r="K616" s="5"/>
    </row>
    <row r="617" spans="1:11" hidden="1">
      <c r="A617" s="5"/>
      <c r="B617" s="5"/>
      <c r="C617" s="5"/>
      <c r="D617" s="74"/>
      <c r="E617" s="19"/>
      <c r="F617" s="19"/>
      <c r="G617" s="5"/>
      <c r="H617" s="5"/>
      <c r="I617" s="5"/>
      <c r="J617" s="5"/>
      <c r="K617" s="5"/>
    </row>
    <row r="618" spans="1:11" hidden="1">
      <c r="A618" s="5"/>
      <c r="B618" s="5"/>
      <c r="C618" s="5"/>
      <c r="D618" s="5"/>
      <c r="E618" s="19"/>
      <c r="F618" s="19"/>
      <c r="G618" s="5"/>
      <c r="H618" s="5"/>
      <c r="I618" s="5"/>
      <c r="J618" s="5"/>
      <c r="K618" s="5"/>
    </row>
    <row r="619" spans="1:11" hidden="1">
      <c r="A619" s="5"/>
      <c r="B619" s="5"/>
      <c r="C619" s="5"/>
      <c r="D619" s="5"/>
      <c r="E619" s="19"/>
      <c r="F619" s="19"/>
      <c r="G619" s="5"/>
      <c r="H619" s="5"/>
      <c r="I619" s="5"/>
      <c r="J619" s="5"/>
      <c r="K619" s="5"/>
    </row>
    <row r="620" spans="1:11" hidden="1">
      <c r="A620" s="5"/>
      <c r="B620" s="5"/>
      <c r="C620" s="5"/>
      <c r="D620" s="5"/>
      <c r="E620" s="19"/>
      <c r="F620" s="19"/>
      <c r="G620" s="5"/>
      <c r="H620" s="5"/>
      <c r="I620" s="5"/>
      <c r="J620" s="5"/>
      <c r="K620" s="5"/>
    </row>
    <row r="621" spans="1:11" hidden="1">
      <c r="A621" s="5"/>
      <c r="B621" s="5"/>
      <c r="C621" s="5"/>
      <c r="D621" s="5"/>
      <c r="E621" s="19"/>
      <c r="F621" s="19"/>
      <c r="G621" s="5"/>
      <c r="H621" s="5"/>
      <c r="I621" s="5"/>
      <c r="J621" s="5"/>
      <c r="K621" s="5"/>
    </row>
    <row r="622" spans="1:11" hidden="1">
      <c r="A622" s="5"/>
      <c r="B622" s="5"/>
      <c r="C622" s="5"/>
      <c r="D622" s="5"/>
      <c r="E622" s="19"/>
      <c r="F622" s="19"/>
      <c r="G622" s="5"/>
      <c r="H622" s="5"/>
      <c r="I622" s="5"/>
      <c r="J622" s="5"/>
      <c r="K622" s="5"/>
    </row>
    <row r="623" spans="1:11" hidden="1">
      <c r="A623" s="5"/>
      <c r="B623" s="5"/>
      <c r="C623" s="5"/>
      <c r="D623" s="5"/>
      <c r="E623" s="19"/>
      <c r="F623" s="19"/>
      <c r="G623" s="5"/>
      <c r="H623" s="5"/>
      <c r="I623" s="5"/>
      <c r="J623" s="5"/>
      <c r="K623" s="5"/>
    </row>
    <row r="624" spans="1:11" hidden="1">
      <c r="A624" s="5"/>
      <c r="B624" s="5"/>
      <c r="C624" s="5"/>
      <c r="D624" s="5"/>
      <c r="E624" s="19"/>
      <c r="F624" s="19"/>
      <c r="G624" s="5"/>
      <c r="H624" s="5"/>
      <c r="I624" s="5"/>
      <c r="J624" s="5"/>
      <c r="K624" s="5"/>
    </row>
    <row r="625" spans="1:11" hidden="1">
      <c r="A625" s="5"/>
      <c r="B625" s="5"/>
      <c r="C625" s="5"/>
      <c r="D625" s="74"/>
      <c r="E625" s="19"/>
      <c r="F625" s="19"/>
      <c r="G625" s="5"/>
      <c r="H625" s="5"/>
      <c r="I625" s="5"/>
      <c r="J625" s="5"/>
      <c r="K625" s="5"/>
    </row>
    <row r="626" spans="1:11" hidden="1">
      <c r="A626" s="5"/>
      <c r="B626" s="5"/>
      <c r="C626" s="5"/>
      <c r="D626" s="5"/>
      <c r="E626" s="19"/>
      <c r="F626" s="19"/>
      <c r="G626" s="5"/>
      <c r="H626" s="5"/>
      <c r="I626" s="5"/>
      <c r="J626" s="5"/>
      <c r="K626" s="5"/>
    </row>
    <row r="627" spans="1:11" hidden="1">
      <c r="A627" s="5"/>
      <c r="B627" s="5"/>
      <c r="C627" s="5"/>
      <c r="D627" s="5"/>
      <c r="E627" s="19"/>
      <c r="F627" s="19"/>
      <c r="G627" s="5"/>
      <c r="H627" s="5"/>
      <c r="I627" s="5"/>
      <c r="J627" s="5"/>
      <c r="K627" s="5"/>
    </row>
    <row r="628" spans="1:11" hidden="1">
      <c r="A628" s="5"/>
      <c r="B628" s="5"/>
      <c r="C628" s="5"/>
      <c r="D628" s="5"/>
      <c r="E628" s="19"/>
      <c r="F628" s="19"/>
      <c r="G628" s="5"/>
      <c r="H628" s="5"/>
      <c r="I628" s="5"/>
      <c r="J628" s="5"/>
      <c r="K628" s="5"/>
    </row>
    <row r="629" spans="1:11" hidden="1">
      <c r="A629" s="5"/>
      <c r="B629" s="5"/>
      <c r="C629" s="5"/>
      <c r="D629" s="5"/>
      <c r="E629" s="19"/>
      <c r="F629" s="19"/>
      <c r="G629" s="5"/>
      <c r="H629" s="5"/>
      <c r="I629" s="5"/>
      <c r="J629" s="5"/>
      <c r="K629" s="5"/>
    </row>
    <row r="630" spans="1:11" hidden="1">
      <c r="A630" s="5"/>
      <c r="B630" s="5"/>
      <c r="C630" s="5"/>
      <c r="D630" s="5"/>
      <c r="E630" s="19"/>
      <c r="F630" s="19"/>
      <c r="G630" s="5"/>
      <c r="H630" s="5"/>
      <c r="I630" s="5"/>
      <c r="J630" s="5"/>
      <c r="K630" s="5"/>
    </row>
    <row r="631" spans="1:11" hidden="1">
      <c r="A631" s="5"/>
      <c r="B631" s="5"/>
      <c r="C631" s="5"/>
      <c r="D631" s="5"/>
      <c r="E631" s="19"/>
      <c r="F631" s="19"/>
      <c r="G631" s="5"/>
      <c r="H631" s="5"/>
      <c r="I631" s="5"/>
      <c r="J631" s="5"/>
      <c r="K631" s="5"/>
    </row>
    <row r="632" spans="1:11" hidden="1">
      <c r="A632" s="5"/>
      <c r="B632" s="5"/>
      <c r="C632" s="5"/>
      <c r="D632" s="5"/>
      <c r="E632" s="19"/>
      <c r="F632" s="19"/>
      <c r="G632" s="5"/>
      <c r="H632" s="5"/>
      <c r="I632" s="5"/>
      <c r="J632" s="5"/>
      <c r="K632" s="5"/>
    </row>
    <row r="633" spans="1:11" hidden="1">
      <c r="A633" s="5"/>
      <c r="B633" s="5"/>
      <c r="C633" s="5"/>
      <c r="D633" s="5"/>
      <c r="E633" s="19"/>
      <c r="F633" s="19"/>
      <c r="G633" s="5"/>
      <c r="H633" s="5"/>
      <c r="I633" s="5"/>
      <c r="J633" s="5"/>
      <c r="K633" s="5"/>
    </row>
    <row r="634" spans="1:11" hidden="1">
      <c r="A634" s="5"/>
      <c r="B634" s="5"/>
      <c r="C634" s="5"/>
      <c r="D634" s="5"/>
      <c r="E634" s="19"/>
      <c r="F634" s="19"/>
      <c r="G634" s="5"/>
      <c r="H634" s="5"/>
      <c r="I634" s="5"/>
      <c r="J634" s="5"/>
      <c r="K634" s="5"/>
    </row>
    <row r="635" spans="1:11" hidden="1">
      <c r="A635" s="5"/>
      <c r="B635" s="5"/>
      <c r="C635" s="5"/>
      <c r="D635" s="5"/>
      <c r="E635" s="19"/>
      <c r="F635" s="19"/>
      <c r="G635" s="5"/>
      <c r="H635" s="5"/>
      <c r="I635" s="5"/>
      <c r="J635" s="5"/>
      <c r="K635" s="5"/>
    </row>
    <row r="636" spans="1:11" hidden="1">
      <c r="A636" s="5"/>
      <c r="B636" s="5"/>
      <c r="C636" s="5"/>
      <c r="D636" s="5"/>
      <c r="E636" s="19"/>
      <c r="F636" s="19"/>
      <c r="G636" s="5"/>
      <c r="H636" s="5"/>
      <c r="I636" s="5"/>
      <c r="J636" s="5"/>
      <c r="K636" s="5"/>
    </row>
    <row r="637" spans="1:11" hidden="1">
      <c r="A637" s="5"/>
      <c r="B637" s="5"/>
      <c r="C637" s="5"/>
      <c r="D637" s="5"/>
      <c r="E637" s="19"/>
      <c r="F637" s="19"/>
      <c r="G637" s="5"/>
      <c r="H637" s="5"/>
      <c r="I637" s="5"/>
      <c r="J637" s="5"/>
      <c r="K637" s="5"/>
    </row>
    <row r="638" spans="1:11" hidden="1">
      <c r="A638" s="5"/>
      <c r="B638" s="5"/>
      <c r="C638" s="5"/>
      <c r="D638" s="5"/>
      <c r="E638" s="19"/>
      <c r="F638" s="19"/>
      <c r="G638" s="5"/>
      <c r="H638" s="5"/>
      <c r="I638" s="5"/>
      <c r="J638" s="5"/>
      <c r="K638" s="5"/>
    </row>
    <row r="639" spans="1:11" hidden="1">
      <c r="A639" s="5"/>
      <c r="B639" s="5"/>
      <c r="C639" s="5"/>
      <c r="D639" s="5"/>
      <c r="E639" s="19"/>
      <c r="F639" s="19"/>
      <c r="G639" s="5"/>
      <c r="H639" s="5"/>
      <c r="I639" s="5"/>
      <c r="J639" s="5"/>
      <c r="K639" s="5"/>
    </row>
    <row r="640" spans="1:11" hidden="1">
      <c r="A640" s="5"/>
      <c r="B640" s="5"/>
      <c r="C640" s="5"/>
      <c r="D640" s="5"/>
      <c r="E640" s="19"/>
      <c r="F640" s="19"/>
      <c r="G640" s="5"/>
      <c r="H640" s="5"/>
      <c r="I640" s="5"/>
      <c r="J640" s="5"/>
      <c r="K640" s="5"/>
    </row>
    <row r="641" spans="1:11" hidden="1">
      <c r="A641" s="5"/>
      <c r="B641" s="5"/>
      <c r="C641" s="5"/>
      <c r="D641" s="5"/>
      <c r="E641" s="19"/>
      <c r="F641" s="19"/>
      <c r="G641" s="5"/>
      <c r="H641" s="5"/>
      <c r="I641" s="5"/>
      <c r="J641" s="5"/>
      <c r="K641" s="5"/>
    </row>
    <row r="642" spans="1:11" hidden="1">
      <c r="A642" s="5"/>
      <c r="B642" s="5"/>
      <c r="C642" s="5"/>
      <c r="D642" s="5"/>
      <c r="E642" s="19"/>
      <c r="F642" s="19"/>
      <c r="G642" s="5"/>
      <c r="H642" s="5"/>
      <c r="I642" s="5"/>
      <c r="J642" s="5"/>
      <c r="K642" s="5"/>
    </row>
    <row r="643" spans="1:11" hidden="1">
      <c r="A643" s="5"/>
      <c r="B643" s="5"/>
      <c r="C643" s="5"/>
      <c r="D643" s="5"/>
      <c r="E643" s="19"/>
      <c r="F643" s="19"/>
      <c r="G643" s="5"/>
      <c r="H643" s="5"/>
      <c r="I643" s="5"/>
      <c r="J643" s="5"/>
      <c r="K643" s="5"/>
    </row>
    <row r="644" spans="1:11" hidden="1">
      <c r="A644" s="5"/>
      <c r="B644" s="5"/>
      <c r="C644" s="5"/>
      <c r="D644" s="5"/>
      <c r="E644" s="19"/>
      <c r="F644" s="19"/>
      <c r="G644" s="5"/>
      <c r="H644" s="5"/>
      <c r="I644" s="5"/>
      <c r="J644" s="5"/>
      <c r="K644" s="5"/>
    </row>
    <row r="645" spans="1:11" hidden="1">
      <c r="A645" s="5"/>
      <c r="B645" s="5"/>
      <c r="C645" s="5"/>
      <c r="D645" s="5"/>
      <c r="E645" s="19"/>
      <c r="F645" s="19"/>
      <c r="G645" s="5"/>
      <c r="H645" s="5"/>
      <c r="I645" s="5"/>
      <c r="J645" s="5"/>
      <c r="K645" s="5"/>
    </row>
    <row r="646" spans="1:11" hidden="1">
      <c r="A646" s="5"/>
      <c r="B646" s="5"/>
      <c r="C646" s="5"/>
      <c r="D646" s="5"/>
      <c r="E646" s="19"/>
      <c r="F646" s="19"/>
      <c r="G646" s="5"/>
      <c r="H646" s="5"/>
      <c r="I646" s="5"/>
      <c r="J646" s="5"/>
      <c r="K646" s="5"/>
    </row>
    <row r="647" spans="1:11" hidden="1">
      <c r="A647" s="5"/>
      <c r="B647" s="5"/>
      <c r="C647" s="5"/>
      <c r="D647" s="5"/>
      <c r="E647" s="19"/>
      <c r="F647" s="19"/>
      <c r="G647" s="5"/>
      <c r="H647" s="5"/>
      <c r="I647" s="5"/>
      <c r="J647" s="5"/>
      <c r="K647" s="5"/>
    </row>
    <row r="648" spans="1:11" hidden="1">
      <c r="A648" s="5"/>
      <c r="B648" s="5"/>
      <c r="C648" s="5"/>
      <c r="D648" s="5"/>
      <c r="E648" s="19"/>
      <c r="F648" s="19"/>
      <c r="G648" s="5"/>
      <c r="H648" s="5"/>
      <c r="I648" s="5"/>
      <c r="J648" s="5"/>
      <c r="K648" s="5"/>
    </row>
    <row r="649" spans="1:11" hidden="1">
      <c r="A649" s="5"/>
      <c r="B649" s="5"/>
      <c r="C649" s="5"/>
      <c r="D649" s="5"/>
      <c r="E649" s="19"/>
      <c r="F649" s="19"/>
      <c r="G649" s="5"/>
      <c r="H649" s="5"/>
      <c r="I649" s="5"/>
      <c r="J649" s="5"/>
      <c r="K649" s="5"/>
    </row>
    <row r="650" spans="1:11" hidden="1">
      <c r="A650" s="5"/>
      <c r="B650" s="5"/>
      <c r="C650" s="5"/>
      <c r="D650" s="5"/>
      <c r="E650" s="19"/>
      <c r="F650" s="19"/>
      <c r="G650" s="5"/>
      <c r="H650" s="5"/>
      <c r="I650" s="5"/>
      <c r="J650" s="5"/>
      <c r="K650" s="5"/>
    </row>
    <row r="651" spans="1:11" hidden="1">
      <c r="A651" s="5"/>
      <c r="B651" s="5"/>
      <c r="C651" s="5"/>
      <c r="D651" s="5"/>
      <c r="E651" s="19"/>
      <c r="F651" s="19"/>
      <c r="G651" s="5"/>
      <c r="H651" s="5"/>
      <c r="I651" s="5"/>
      <c r="J651" s="5"/>
      <c r="K651" s="5"/>
    </row>
    <row r="652" spans="1:11" hidden="1">
      <c r="A652" s="5"/>
      <c r="B652" s="5"/>
      <c r="C652" s="5"/>
      <c r="D652" s="5"/>
      <c r="E652" s="19"/>
      <c r="F652" s="19"/>
      <c r="G652" s="5"/>
      <c r="H652" s="5"/>
      <c r="I652" s="5"/>
      <c r="J652" s="5"/>
      <c r="K652" s="5"/>
    </row>
    <row r="653" spans="1:11" hidden="1">
      <c r="A653" s="5"/>
      <c r="B653" s="5"/>
      <c r="C653" s="5"/>
      <c r="D653" s="5"/>
      <c r="E653" s="19"/>
      <c r="F653" s="19"/>
      <c r="G653" s="5"/>
      <c r="H653" s="5"/>
      <c r="I653" s="5"/>
      <c r="J653" s="5"/>
      <c r="K653" s="5"/>
    </row>
    <row r="654" spans="1:11" hidden="1">
      <c r="A654" s="5"/>
      <c r="B654" s="5"/>
      <c r="C654" s="5"/>
      <c r="D654" s="5"/>
      <c r="E654" s="19"/>
      <c r="F654" s="19"/>
      <c r="G654" s="5"/>
      <c r="H654" s="5"/>
      <c r="I654" s="5"/>
      <c r="J654" s="5"/>
      <c r="K654" s="5"/>
    </row>
    <row r="655" spans="1:11" hidden="1">
      <c r="A655" s="5"/>
      <c r="B655" s="5"/>
      <c r="C655" s="5"/>
      <c r="D655" s="5"/>
      <c r="E655" s="19"/>
      <c r="F655" s="19"/>
      <c r="G655" s="5"/>
      <c r="H655" s="5"/>
      <c r="I655" s="5"/>
      <c r="J655" s="5"/>
      <c r="K655" s="5"/>
    </row>
    <row r="656" spans="1:11" hidden="1">
      <c r="A656" s="5"/>
      <c r="B656" s="5"/>
      <c r="C656" s="5"/>
      <c r="D656" s="5"/>
      <c r="E656" s="19"/>
      <c r="F656" s="19"/>
      <c r="G656" s="5"/>
      <c r="H656" s="5"/>
      <c r="I656" s="5"/>
      <c r="J656" s="5"/>
      <c r="K656" s="5"/>
    </row>
    <row r="657" spans="1:11" hidden="1">
      <c r="A657" s="5"/>
      <c r="B657" s="5"/>
      <c r="C657" s="5"/>
      <c r="D657" s="5"/>
      <c r="E657" s="19"/>
      <c r="F657" s="19"/>
      <c r="G657" s="5"/>
      <c r="H657" s="5"/>
      <c r="I657" s="5"/>
      <c r="J657" s="5"/>
      <c r="K657" s="5"/>
    </row>
    <row r="658" spans="1:11" hidden="1">
      <c r="A658" s="5"/>
      <c r="B658" s="5"/>
      <c r="C658" s="5"/>
      <c r="D658" s="5"/>
      <c r="E658" s="19"/>
      <c r="F658" s="19"/>
      <c r="G658" s="5"/>
      <c r="H658" s="5"/>
      <c r="I658" s="5"/>
      <c r="J658" s="5"/>
      <c r="K658" s="5"/>
    </row>
    <row r="659" spans="1:11" hidden="1">
      <c r="A659" s="5"/>
      <c r="B659" s="5"/>
      <c r="C659" s="5"/>
      <c r="D659" s="5"/>
      <c r="E659" s="19"/>
      <c r="F659" s="19"/>
      <c r="G659" s="5"/>
      <c r="H659" s="5"/>
      <c r="I659" s="5"/>
      <c r="J659" s="5"/>
      <c r="K659" s="5"/>
    </row>
    <row r="660" spans="1:11" hidden="1">
      <c r="A660" s="5"/>
      <c r="B660" s="5"/>
      <c r="C660" s="5"/>
      <c r="D660" s="5"/>
      <c r="E660" s="19"/>
      <c r="F660" s="19"/>
      <c r="G660" s="5"/>
      <c r="H660" s="5"/>
      <c r="I660" s="5"/>
      <c r="J660" s="5"/>
      <c r="K660" s="5"/>
    </row>
    <row r="661" spans="1:11" hidden="1">
      <c r="A661" s="5"/>
      <c r="B661" s="5"/>
      <c r="C661" s="5"/>
      <c r="D661" s="5"/>
      <c r="E661" s="19"/>
      <c r="F661" s="19"/>
      <c r="G661" s="5"/>
      <c r="H661" s="5"/>
      <c r="I661" s="5"/>
      <c r="J661" s="5"/>
      <c r="K661" s="5"/>
    </row>
    <row r="662" spans="1:11" hidden="1">
      <c r="A662" s="5"/>
      <c r="B662" s="5"/>
      <c r="C662" s="5"/>
      <c r="D662" s="5"/>
      <c r="E662" s="19"/>
      <c r="F662" s="19"/>
      <c r="G662" s="5"/>
      <c r="H662" s="5"/>
      <c r="I662" s="5"/>
      <c r="J662" s="5"/>
      <c r="K662" s="5"/>
    </row>
    <row r="663" spans="1:11" hidden="1">
      <c r="A663" s="5"/>
      <c r="B663" s="5"/>
      <c r="C663" s="5"/>
      <c r="D663" s="5"/>
      <c r="E663" s="19"/>
      <c r="F663" s="19"/>
      <c r="G663" s="5"/>
      <c r="H663" s="5"/>
      <c r="I663" s="5"/>
      <c r="J663" s="5"/>
      <c r="K663" s="5"/>
    </row>
    <row r="664" spans="1:11" hidden="1">
      <c r="A664" s="5"/>
      <c r="B664" s="5"/>
      <c r="C664" s="5"/>
      <c r="D664" s="5"/>
      <c r="E664" s="19"/>
      <c r="F664" s="19"/>
      <c r="G664" s="5"/>
      <c r="H664" s="5"/>
      <c r="I664" s="5"/>
      <c r="J664" s="5"/>
      <c r="K664" s="5"/>
    </row>
    <row r="665" spans="1:11" hidden="1">
      <c r="A665" s="5"/>
      <c r="B665" s="5"/>
      <c r="C665" s="5"/>
      <c r="D665" s="5"/>
      <c r="E665" s="19"/>
      <c r="F665" s="19"/>
      <c r="G665" s="5"/>
      <c r="H665" s="5"/>
      <c r="I665" s="5"/>
      <c r="J665" s="5"/>
      <c r="K665" s="5"/>
    </row>
    <row r="666" spans="1:11" hidden="1">
      <c r="A666" s="5"/>
      <c r="B666" s="5"/>
      <c r="C666" s="5"/>
      <c r="D666" s="5"/>
      <c r="E666" s="19"/>
      <c r="F666" s="19"/>
      <c r="G666" s="5"/>
      <c r="H666" s="5"/>
      <c r="I666" s="5"/>
      <c r="J666" s="5"/>
      <c r="K666" s="5"/>
    </row>
    <row r="667" spans="1:11" hidden="1">
      <c r="A667" s="5"/>
      <c r="B667" s="5"/>
      <c r="C667" s="5"/>
      <c r="D667" s="5"/>
      <c r="E667" s="19"/>
      <c r="F667" s="19"/>
      <c r="G667" s="5"/>
      <c r="H667" s="5"/>
      <c r="I667" s="5"/>
      <c r="J667" s="5"/>
      <c r="K667" s="5"/>
    </row>
    <row r="668" spans="1:11" hidden="1">
      <c r="A668" s="5"/>
      <c r="B668" s="5"/>
      <c r="C668" s="5"/>
      <c r="D668" s="5"/>
      <c r="E668" s="19"/>
      <c r="F668" s="19"/>
      <c r="G668" s="5"/>
      <c r="H668" s="5"/>
      <c r="I668" s="5"/>
      <c r="J668" s="5"/>
      <c r="K668" s="5"/>
    </row>
    <row r="669" spans="1:11" hidden="1">
      <c r="A669" s="5"/>
      <c r="B669" s="5"/>
      <c r="C669" s="5"/>
      <c r="D669" s="5"/>
      <c r="E669" s="19"/>
      <c r="F669" s="19"/>
      <c r="G669" s="5"/>
      <c r="H669" s="5"/>
      <c r="I669" s="5"/>
      <c r="J669" s="5"/>
      <c r="K669" s="5"/>
    </row>
    <row r="670" spans="1:11" hidden="1">
      <c r="A670" s="5"/>
      <c r="B670" s="5"/>
      <c r="C670" s="5"/>
      <c r="D670" s="5"/>
      <c r="E670" s="19"/>
      <c r="F670" s="19"/>
      <c r="G670" s="5"/>
      <c r="H670" s="5"/>
      <c r="I670" s="5"/>
      <c r="J670" s="5"/>
      <c r="K670" s="5"/>
    </row>
    <row r="671" spans="1:11" hidden="1">
      <c r="A671" s="5"/>
      <c r="B671" s="5"/>
      <c r="C671" s="5"/>
      <c r="D671" s="5"/>
      <c r="E671" s="19"/>
      <c r="F671" s="19"/>
      <c r="G671" s="5"/>
      <c r="H671" s="5"/>
      <c r="I671" s="5"/>
      <c r="J671" s="5"/>
      <c r="K671" s="5"/>
    </row>
    <row r="672" spans="1:11" hidden="1">
      <c r="A672" s="5"/>
      <c r="B672" s="5"/>
      <c r="C672" s="5"/>
      <c r="D672" s="5"/>
      <c r="E672" s="19"/>
      <c r="F672" s="19"/>
      <c r="G672" s="5"/>
      <c r="H672" s="5"/>
      <c r="I672" s="5"/>
      <c r="J672" s="5"/>
      <c r="K672" s="5"/>
    </row>
    <row r="673" spans="1:11" hidden="1">
      <c r="A673" s="5"/>
      <c r="B673" s="5"/>
      <c r="C673" s="5"/>
      <c r="D673" s="5"/>
      <c r="E673" s="19"/>
      <c r="F673" s="19"/>
      <c r="G673" s="5"/>
      <c r="H673" s="5"/>
      <c r="I673" s="5"/>
      <c r="J673" s="5"/>
      <c r="K673" s="5"/>
    </row>
    <row r="674" spans="1:11" hidden="1">
      <c r="A674" s="5"/>
      <c r="B674" s="5"/>
      <c r="C674" s="5"/>
      <c r="D674" s="5"/>
      <c r="E674" s="19"/>
      <c r="F674" s="19"/>
      <c r="G674" s="5"/>
      <c r="H674" s="5"/>
      <c r="I674" s="5"/>
      <c r="J674" s="5"/>
      <c r="K674" s="5"/>
    </row>
    <row r="675" spans="1:11" hidden="1">
      <c r="A675" s="5"/>
      <c r="B675" s="5"/>
      <c r="C675" s="5"/>
      <c r="D675" s="5"/>
      <c r="E675" s="19"/>
      <c r="F675" s="19"/>
      <c r="G675" s="5"/>
      <c r="H675" s="5"/>
      <c r="I675" s="5"/>
      <c r="J675" s="5"/>
      <c r="K675" s="5"/>
    </row>
    <row r="676" spans="1:11" hidden="1">
      <c r="A676" s="5"/>
      <c r="B676" s="5"/>
      <c r="C676" s="5"/>
      <c r="D676" s="5"/>
      <c r="E676" s="19"/>
      <c r="F676" s="19"/>
      <c r="G676" s="5"/>
      <c r="H676" s="5"/>
      <c r="I676" s="5"/>
      <c r="J676" s="5"/>
      <c r="K676" s="5"/>
    </row>
    <row r="677" spans="1:11" hidden="1">
      <c r="A677" s="5"/>
      <c r="B677" s="5"/>
      <c r="C677" s="5"/>
      <c r="D677" s="5"/>
      <c r="E677" s="19"/>
      <c r="F677" s="19"/>
      <c r="G677" s="5"/>
      <c r="H677" s="5"/>
      <c r="I677" s="5"/>
      <c r="J677" s="5"/>
      <c r="K677" s="5"/>
    </row>
    <row r="678" spans="1:11" hidden="1">
      <c r="A678" s="5"/>
      <c r="B678" s="5"/>
      <c r="C678" s="5"/>
      <c r="D678" s="5"/>
      <c r="E678" s="19"/>
      <c r="F678" s="19"/>
      <c r="G678" s="5"/>
      <c r="H678" s="5"/>
      <c r="I678" s="5"/>
      <c r="J678" s="5"/>
      <c r="K678" s="5"/>
    </row>
    <row r="679" spans="1:11" hidden="1">
      <c r="A679" s="5"/>
      <c r="B679" s="5"/>
      <c r="C679" s="5"/>
      <c r="D679" s="5"/>
      <c r="E679" s="19"/>
      <c r="F679" s="19"/>
      <c r="G679" s="5"/>
      <c r="H679" s="5"/>
      <c r="I679" s="5"/>
      <c r="J679" s="5"/>
      <c r="K679" s="5"/>
    </row>
    <row r="680" spans="1:11" hidden="1">
      <c r="A680" s="5"/>
      <c r="B680" s="5"/>
      <c r="C680" s="5"/>
      <c r="D680" s="5"/>
      <c r="E680" s="19"/>
      <c r="F680" s="19"/>
      <c r="G680" s="5"/>
      <c r="H680" s="5"/>
      <c r="I680" s="5"/>
      <c r="J680" s="5"/>
      <c r="K680" s="5"/>
    </row>
    <row r="681" spans="1:11" hidden="1">
      <c r="A681" s="5"/>
      <c r="B681" s="5"/>
      <c r="C681" s="5"/>
      <c r="D681" s="5"/>
      <c r="E681" s="19"/>
      <c r="F681" s="19"/>
      <c r="G681" s="5"/>
      <c r="H681" s="5"/>
      <c r="I681" s="5"/>
      <c r="J681" s="5"/>
      <c r="K681" s="5"/>
    </row>
    <row r="682" spans="1:11" hidden="1">
      <c r="A682" s="5"/>
      <c r="B682" s="5"/>
      <c r="C682" s="5"/>
      <c r="D682" s="5"/>
      <c r="E682" s="19"/>
      <c r="F682" s="19"/>
      <c r="G682" s="5"/>
      <c r="H682" s="5"/>
      <c r="I682" s="5"/>
      <c r="J682" s="5"/>
      <c r="K682" s="5"/>
    </row>
    <row r="683" spans="1:11" hidden="1">
      <c r="A683" s="5"/>
      <c r="B683" s="5"/>
      <c r="C683" s="5"/>
      <c r="D683" s="5"/>
      <c r="E683" s="19"/>
      <c r="F683" s="19"/>
      <c r="G683" s="5"/>
      <c r="H683" s="5"/>
      <c r="I683" s="5"/>
      <c r="J683" s="5"/>
      <c r="K683" s="5"/>
    </row>
    <row r="684" spans="1:11" hidden="1">
      <c r="A684" s="5"/>
      <c r="B684" s="5"/>
      <c r="C684" s="5"/>
      <c r="D684" s="5"/>
      <c r="E684" s="19"/>
      <c r="F684" s="19"/>
      <c r="G684" s="5"/>
      <c r="H684" s="5"/>
      <c r="I684" s="5"/>
      <c r="J684" s="5"/>
      <c r="K684" s="5"/>
    </row>
    <row r="685" spans="1:11" hidden="1">
      <c r="A685" s="5"/>
      <c r="B685" s="5"/>
      <c r="C685" s="5"/>
      <c r="D685" s="5"/>
      <c r="E685" s="19"/>
      <c r="F685" s="19"/>
      <c r="G685" s="5"/>
      <c r="H685" s="5"/>
      <c r="I685" s="5"/>
      <c r="J685" s="5"/>
      <c r="K685" s="5"/>
    </row>
    <row r="686" spans="1:11" hidden="1">
      <c r="A686" s="5"/>
      <c r="B686" s="5"/>
      <c r="C686" s="5"/>
      <c r="D686" s="5"/>
      <c r="E686" s="19"/>
      <c r="F686" s="19"/>
      <c r="G686" s="5"/>
      <c r="H686" s="5"/>
      <c r="I686" s="5"/>
      <c r="J686" s="5"/>
      <c r="K686" s="5"/>
    </row>
    <row r="687" spans="1:11" hidden="1">
      <c r="A687" s="5"/>
      <c r="B687" s="5"/>
      <c r="C687" s="5"/>
      <c r="D687" s="5"/>
      <c r="E687" s="19"/>
      <c r="F687" s="19"/>
      <c r="G687" s="5"/>
      <c r="H687" s="5"/>
      <c r="I687" s="5"/>
      <c r="J687" s="5"/>
      <c r="K687" s="5"/>
    </row>
    <row r="688" spans="1:11" hidden="1">
      <c r="A688" s="5"/>
      <c r="B688" s="5"/>
      <c r="C688" s="5"/>
      <c r="D688" s="5"/>
      <c r="E688" s="19"/>
      <c r="F688" s="19"/>
      <c r="G688" s="5"/>
      <c r="H688" s="5"/>
      <c r="I688" s="5"/>
      <c r="J688" s="5"/>
      <c r="K688" s="5"/>
    </row>
    <row r="689" spans="1:11" hidden="1">
      <c r="A689" s="5"/>
      <c r="B689" s="5"/>
      <c r="C689" s="5"/>
      <c r="D689" s="5"/>
      <c r="E689" s="19"/>
      <c r="F689" s="19"/>
      <c r="G689" s="5"/>
      <c r="H689" s="5"/>
      <c r="I689" s="5"/>
      <c r="J689" s="5"/>
      <c r="K689" s="5"/>
    </row>
    <row r="690" spans="1:11" hidden="1">
      <c r="A690" s="5"/>
      <c r="B690" s="5"/>
      <c r="C690" s="5"/>
      <c r="D690" s="5"/>
      <c r="E690" s="19"/>
      <c r="F690" s="19"/>
      <c r="G690" s="5"/>
      <c r="H690" s="5"/>
      <c r="I690" s="5"/>
      <c r="J690" s="5"/>
      <c r="K690" s="5"/>
    </row>
    <row r="691" spans="1:11" hidden="1">
      <c r="A691" s="5"/>
      <c r="B691" s="5"/>
      <c r="C691" s="5"/>
      <c r="D691" s="5"/>
      <c r="E691" s="19"/>
      <c r="F691" s="19"/>
      <c r="G691" s="5"/>
      <c r="H691" s="5"/>
      <c r="I691" s="5"/>
      <c r="J691" s="5"/>
      <c r="K691" s="5"/>
    </row>
    <row r="692" spans="1:11" hidden="1">
      <c r="A692" s="5"/>
      <c r="B692" s="5"/>
      <c r="C692" s="5"/>
      <c r="D692" s="5"/>
      <c r="E692" s="19"/>
      <c r="F692" s="19"/>
      <c r="G692" s="5"/>
      <c r="H692" s="5"/>
      <c r="I692" s="5"/>
      <c r="J692" s="5"/>
      <c r="K692" s="5"/>
    </row>
    <row r="693" spans="1:11" hidden="1">
      <c r="A693" s="5"/>
      <c r="B693" s="5"/>
      <c r="C693" s="5"/>
      <c r="D693" s="5"/>
      <c r="E693" s="19"/>
      <c r="F693" s="19"/>
      <c r="G693" s="5"/>
      <c r="H693" s="5"/>
      <c r="I693" s="5"/>
      <c r="J693" s="5"/>
      <c r="K693" s="5"/>
    </row>
    <row r="694" spans="1:11" hidden="1">
      <c r="A694" s="5"/>
      <c r="B694" s="5"/>
      <c r="C694" s="5"/>
      <c r="D694" s="5"/>
      <c r="E694" s="19"/>
      <c r="F694" s="19"/>
      <c r="G694" s="5"/>
      <c r="H694" s="5"/>
      <c r="I694" s="5"/>
      <c r="J694" s="5"/>
      <c r="K694" s="5"/>
    </row>
    <row r="695" spans="1:11" hidden="1">
      <c r="A695" s="5"/>
      <c r="B695" s="5"/>
      <c r="C695" s="5"/>
      <c r="D695" s="5"/>
      <c r="E695" s="19"/>
      <c r="F695" s="19"/>
      <c r="G695" s="5"/>
      <c r="H695" s="5"/>
      <c r="I695" s="5"/>
      <c r="J695" s="5"/>
      <c r="K695" s="5"/>
    </row>
    <row r="696" spans="1:11" hidden="1">
      <c r="A696" s="5"/>
      <c r="B696" s="5"/>
      <c r="C696" s="5"/>
      <c r="D696" s="5"/>
      <c r="E696" s="19"/>
      <c r="F696" s="19"/>
      <c r="G696" s="5"/>
      <c r="H696" s="5"/>
      <c r="I696" s="5"/>
      <c r="J696" s="5"/>
      <c r="K696" s="5"/>
    </row>
    <row r="697" spans="1:11" hidden="1">
      <c r="A697" s="5"/>
      <c r="B697" s="5"/>
      <c r="C697" s="5"/>
      <c r="D697" s="5"/>
      <c r="E697" s="19"/>
      <c r="F697" s="19"/>
      <c r="G697" s="5"/>
      <c r="H697" s="5"/>
      <c r="I697" s="5"/>
      <c r="J697" s="5"/>
      <c r="K697" s="5"/>
    </row>
    <row r="698" spans="1:11" hidden="1">
      <c r="A698" s="5"/>
      <c r="B698" s="5"/>
      <c r="C698" s="5"/>
      <c r="D698" s="5"/>
      <c r="E698" s="19"/>
      <c r="F698" s="19"/>
      <c r="G698" s="5"/>
      <c r="H698" s="5"/>
      <c r="I698" s="5"/>
      <c r="J698" s="5"/>
      <c r="K698" s="5"/>
    </row>
    <row r="699" spans="1:11" hidden="1">
      <c r="A699" s="5"/>
      <c r="B699" s="5"/>
      <c r="C699" s="5"/>
      <c r="D699" s="5"/>
      <c r="E699" s="19"/>
      <c r="F699" s="19"/>
      <c r="G699" s="5"/>
      <c r="H699" s="5"/>
      <c r="I699" s="5"/>
      <c r="J699" s="5"/>
      <c r="K699" s="5"/>
    </row>
    <row r="700" spans="1:11" hidden="1">
      <c r="A700" s="5"/>
      <c r="B700" s="5"/>
      <c r="C700" s="5"/>
      <c r="D700" s="5"/>
      <c r="E700" s="19"/>
      <c r="F700" s="19"/>
      <c r="G700" s="5"/>
      <c r="H700" s="5"/>
      <c r="I700" s="5"/>
      <c r="J700" s="5"/>
      <c r="K700" s="5"/>
    </row>
    <row r="701" spans="1:11" hidden="1">
      <c r="A701" s="5"/>
      <c r="B701" s="5"/>
      <c r="C701" s="5"/>
      <c r="D701" s="5"/>
      <c r="E701" s="19"/>
      <c r="F701" s="19"/>
      <c r="G701" s="5"/>
      <c r="H701" s="5"/>
      <c r="I701" s="5"/>
      <c r="J701" s="5"/>
      <c r="K701" s="5"/>
    </row>
    <row r="702" spans="1:11" hidden="1">
      <c r="A702" s="5"/>
      <c r="B702" s="5"/>
      <c r="C702" s="5"/>
      <c r="D702" s="5"/>
      <c r="E702" s="19"/>
      <c r="F702" s="19"/>
      <c r="G702" s="5"/>
      <c r="H702" s="5"/>
      <c r="I702" s="5"/>
      <c r="J702" s="5"/>
      <c r="K702" s="5"/>
    </row>
    <row r="703" spans="1:11" hidden="1">
      <c r="A703" s="5"/>
      <c r="B703" s="5"/>
      <c r="C703" s="5"/>
      <c r="D703" s="5"/>
      <c r="E703" s="19"/>
      <c r="F703" s="19"/>
      <c r="G703" s="5"/>
      <c r="H703" s="5"/>
      <c r="I703" s="5"/>
      <c r="J703" s="5"/>
      <c r="K703" s="5"/>
    </row>
    <row r="704" spans="1:11" hidden="1">
      <c r="A704" s="5"/>
      <c r="B704" s="5"/>
      <c r="C704" s="5"/>
      <c r="D704" s="5"/>
      <c r="E704" s="19"/>
      <c r="F704" s="19"/>
      <c r="G704" s="5"/>
      <c r="H704" s="5"/>
      <c r="I704" s="5"/>
      <c r="J704" s="5"/>
      <c r="K704" s="5"/>
    </row>
    <row r="705" spans="1:11" hidden="1">
      <c r="A705" s="5"/>
      <c r="B705" s="5"/>
      <c r="C705" s="5"/>
      <c r="D705" s="5"/>
      <c r="E705" s="19"/>
      <c r="F705" s="19"/>
      <c r="G705" s="5"/>
      <c r="H705" s="5"/>
      <c r="I705" s="5"/>
      <c r="J705" s="5"/>
      <c r="K705" s="5"/>
    </row>
    <row r="706" spans="1:11" hidden="1">
      <c r="A706" s="5"/>
      <c r="B706" s="5"/>
      <c r="C706" s="5"/>
      <c r="D706" s="5"/>
      <c r="E706" s="19"/>
      <c r="F706" s="19"/>
      <c r="G706" s="5"/>
      <c r="H706" s="5"/>
      <c r="I706" s="5"/>
      <c r="J706" s="5"/>
      <c r="K706" s="5"/>
    </row>
    <row r="707" spans="1:11" hidden="1">
      <c r="A707" s="5"/>
      <c r="B707" s="5"/>
      <c r="C707" s="5"/>
      <c r="D707" s="5"/>
      <c r="E707" s="19"/>
      <c r="F707" s="19"/>
      <c r="G707" s="5"/>
      <c r="H707" s="5"/>
      <c r="I707" s="5"/>
      <c r="J707" s="5"/>
      <c r="K707" s="5"/>
    </row>
    <row r="708" spans="1:11" hidden="1">
      <c r="A708" s="5"/>
      <c r="B708" s="5"/>
      <c r="C708" s="5"/>
      <c r="D708" s="5"/>
      <c r="E708" s="19"/>
      <c r="F708" s="19"/>
      <c r="G708" s="5"/>
      <c r="H708" s="5"/>
      <c r="I708" s="5"/>
      <c r="J708" s="5"/>
      <c r="K708" s="5"/>
    </row>
    <row r="709" spans="1:11" hidden="1">
      <c r="A709" s="5"/>
      <c r="B709" s="5"/>
      <c r="C709" s="5"/>
      <c r="D709" s="5"/>
      <c r="E709" s="19"/>
      <c r="F709" s="19"/>
      <c r="G709" s="5"/>
      <c r="H709" s="5"/>
      <c r="I709" s="5"/>
      <c r="J709" s="5"/>
      <c r="K709" s="5"/>
    </row>
    <row r="710" spans="1:11" hidden="1">
      <c r="A710" s="5"/>
      <c r="B710" s="5"/>
      <c r="C710" s="5"/>
      <c r="D710" s="5"/>
      <c r="E710" s="19"/>
      <c r="F710" s="19"/>
      <c r="G710" s="5"/>
      <c r="H710" s="5"/>
      <c r="I710" s="5"/>
      <c r="J710" s="5"/>
      <c r="K710" s="5"/>
    </row>
    <row r="711" spans="1:11" hidden="1">
      <c r="A711" s="5"/>
      <c r="B711" s="5"/>
      <c r="C711" s="5"/>
      <c r="D711" s="5"/>
      <c r="E711" s="19"/>
      <c r="F711" s="19"/>
      <c r="G711" s="5"/>
      <c r="H711" s="5"/>
      <c r="I711" s="5"/>
      <c r="J711" s="5"/>
      <c r="K711" s="5"/>
    </row>
    <row r="712" spans="1:11" hidden="1">
      <c r="A712" s="5"/>
      <c r="B712" s="5"/>
      <c r="C712" s="5"/>
      <c r="D712" s="5"/>
      <c r="E712" s="19"/>
      <c r="F712" s="19"/>
      <c r="G712" s="5"/>
      <c r="H712" s="5"/>
      <c r="I712" s="5"/>
      <c r="J712" s="5"/>
      <c r="K712" s="5"/>
    </row>
    <row r="713" spans="1:11" hidden="1">
      <c r="A713" s="5"/>
      <c r="B713" s="5"/>
      <c r="C713" s="5"/>
      <c r="D713" s="5"/>
      <c r="E713" s="19"/>
      <c r="F713" s="19"/>
      <c r="G713" s="5"/>
      <c r="H713" s="5"/>
      <c r="I713" s="5"/>
      <c r="J713" s="5"/>
      <c r="K713" s="5"/>
    </row>
    <row r="714" spans="1:11" hidden="1">
      <c r="A714" s="5"/>
      <c r="B714" s="5"/>
      <c r="C714" s="5"/>
      <c r="D714" s="5"/>
      <c r="E714" s="19"/>
      <c r="F714" s="19"/>
      <c r="G714" s="5"/>
      <c r="H714" s="5"/>
      <c r="I714" s="5"/>
      <c r="J714" s="5"/>
      <c r="K714" s="5"/>
    </row>
    <row r="715" spans="1:11" hidden="1">
      <c r="A715" s="5"/>
      <c r="B715" s="5"/>
      <c r="C715" s="5"/>
      <c r="D715" s="5"/>
      <c r="E715" s="19"/>
      <c r="F715" s="19"/>
      <c r="G715" s="5"/>
      <c r="H715" s="5"/>
      <c r="I715" s="5"/>
      <c r="J715" s="5"/>
      <c r="K715" s="5"/>
    </row>
    <row r="716" spans="1:11" hidden="1">
      <c r="A716" s="5"/>
      <c r="B716" s="5"/>
      <c r="C716" s="5"/>
      <c r="D716" s="5"/>
      <c r="E716" s="19"/>
      <c r="F716" s="19"/>
      <c r="G716" s="5"/>
      <c r="H716" s="5"/>
      <c r="I716" s="5"/>
      <c r="J716" s="5"/>
      <c r="K716" s="5"/>
    </row>
    <row r="717" spans="1:11" hidden="1">
      <c r="A717" s="5">
        <v>10</v>
      </c>
      <c r="B717" s="5" t="s">
        <v>228</v>
      </c>
      <c r="C717" s="5">
        <v>2018</v>
      </c>
      <c r="D717" s="5" t="s">
        <v>11</v>
      </c>
      <c r="E717" s="19">
        <v>3.75</v>
      </c>
      <c r="F717" s="19">
        <v>0</v>
      </c>
      <c r="G717" s="5" t="s">
        <v>28</v>
      </c>
      <c r="H717" s="5" t="s">
        <v>322</v>
      </c>
      <c r="I717" s="5" t="s">
        <v>27</v>
      </c>
      <c r="J717" s="5" t="s">
        <v>15</v>
      </c>
      <c r="K717" s="5" t="s">
        <v>31</v>
      </c>
    </row>
    <row r="718" spans="1:11" hidden="1">
      <c r="A718" s="5">
        <v>14</v>
      </c>
      <c r="B718" s="5" t="s">
        <v>228</v>
      </c>
      <c r="C718" s="5">
        <v>2018</v>
      </c>
      <c r="D718" s="5" t="s">
        <v>11</v>
      </c>
      <c r="E718" s="19">
        <v>47.07</v>
      </c>
      <c r="F718" s="19">
        <v>0</v>
      </c>
      <c r="G718" s="5" t="s">
        <v>28</v>
      </c>
      <c r="H718" s="5" t="s">
        <v>160</v>
      </c>
      <c r="I718" s="5" t="s">
        <v>27</v>
      </c>
      <c r="J718" s="5" t="s">
        <v>15</v>
      </c>
      <c r="K718" s="5" t="s">
        <v>31</v>
      </c>
    </row>
    <row r="719" spans="1:11" hidden="1">
      <c r="A719" s="5">
        <v>10</v>
      </c>
      <c r="B719" s="5" t="s">
        <v>228</v>
      </c>
      <c r="C719" s="5">
        <v>2018</v>
      </c>
      <c r="D719" s="5" t="s">
        <v>11</v>
      </c>
      <c r="E719" s="19">
        <v>34.72</v>
      </c>
      <c r="F719" s="19">
        <v>0</v>
      </c>
      <c r="G719" s="5" t="s">
        <v>28</v>
      </c>
      <c r="H719" s="5" t="s">
        <v>160</v>
      </c>
      <c r="I719" s="5" t="s">
        <v>27</v>
      </c>
      <c r="J719" s="5" t="s">
        <v>15</v>
      </c>
      <c r="K719" s="5" t="s">
        <v>31</v>
      </c>
    </row>
    <row r="720" spans="1:11" hidden="1">
      <c r="A720" s="5">
        <v>10</v>
      </c>
      <c r="B720" s="5" t="s">
        <v>228</v>
      </c>
      <c r="C720" s="5">
        <v>2018</v>
      </c>
      <c r="D720" s="5" t="s">
        <v>11</v>
      </c>
      <c r="E720" s="19">
        <v>27.64</v>
      </c>
      <c r="F720" s="19">
        <v>0</v>
      </c>
      <c r="G720" s="5" t="s">
        <v>28</v>
      </c>
      <c r="H720" s="5" t="s">
        <v>160</v>
      </c>
      <c r="I720" s="5" t="s">
        <v>27</v>
      </c>
      <c r="J720" s="5" t="s">
        <v>15</v>
      </c>
      <c r="K720" s="5" t="s">
        <v>31</v>
      </c>
    </row>
    <row r="721" spans="1:11" hidden="1">
      <c r="A721" s="5">
        <v>14</v>
      </c>
      <c r="B721" s="5" t="s">
        <v>228</v>
      </c>
      <c r="C721" s="5">
        <v>2018</v>
      </c>
      <c r="D721" s="5" t="s">
        <v>11</v>
      </c>
      <c r="E721" s="19">
        <v>12.43</v>
      </c>
      <c r="F721" s="19">
        <v>0</v>
      </c>
      <c r="G721" s="5" t="s">
        <v>28</v>
      </c>
      <c r="H721" s="5" t="s">
        <v>160</v>
      </c>
      <c r="I721" s="5" t="s">
        <v>27</v>
      </c>
      <c r="J721" s="5" t="s">
        <v>15</v>
      </c>
      <c r="K721" s="5" t="s">
        <v>31</v>
      </c>
    </row>
    <row r="722" spans="1:11" hidden="1">
      <c r="A722" s="5">
        <v>13</v>
      </c>
      <c r="B722" s="5" t="s">
        <v>228</v>
      </c>
      <c r="C722" s="5">
        <v>2018</v>
      </c>
      <c r="D722" s="5" t="s">
        <v>11</v>
      </c>
      <c r="E722" s="19">
        <v>42.24</v>
      </c>
      <c r="F722" s="19">
        <v>0</v>
      </c>
      <c r="G722" s="5" t="s">
        <v>28</v>
      </c>
      <c r="H722" s="5" t="s">
        <v>161</v>
      </c>
      <c r="I722" s="5" t="s">
        <v>27</v>
      </c>
      <c r="J722" s="5" t="s">
        <v>15</v>
      </c>
      <c r="K722" s="5" t="s">
        <v>31</v>
      </c>
    </row>
    <row r="723" spans="1:11" hidden="1">
      <c r="A723" s="5">
        <v>12</v>
      </c>
      <c r="B723" s="5" t="s">
        <v>228</v>
      </c>
      <c r="C723" s="5">
        <v>2018</v>
      </c>
      <c r="D723" s="5" t="s">
        <v>11</v>
      </c>
      <c r="E723" s="19">
        <v>20.54</v>
      </c>
      <c r="F723" s="19">
        <v>0</v>
      </c>
      <c r="G723" s="5" t="s">
        <v>28</v>
      </c>
      <c r="H723" s="5" t="s">
        <v>161</v>
      </c>
      <c r="I723" s="5" t="s">
        <v>27</v>
      </c>
      <c r="J723" s="5" t="s">
        <v>15</v>
      </c>
      <c r="K723" s="5" t="s">
        <v>31</v>
      </c>
    </row>
    <row r="724" spans="1:11" hidden="1">
      <c r="A724" s="5">
        <v>12</v>
      </c>
      <c r="B724" s="5" t="s">
        <v>228</v>
      </c>
      <c r="C724" s="5">
        <v>2018</v>
      </c>
      <c r="D724" s="5" t="s">
        <v>11</v>
      </c>
      <c r="E724" s="19">
        <v>30.38</v>
      </c>
      <c r="F724" s="19">
        <v>0</v>
      </c>
      <c r="G724" s="5" t="s">
        <v>28</v>
      </c>
      <c r="H724" s="5" t="s">
        <v>323</v>
      </c>
      <c r="I724" s="5" t="s">
        <v>27</v>
      </c>
      <c r="J724" s="5" t="s">
        <v>15</v>
      </c>
      <c r="K724" s="5" t="s">
        <v>31</v>
      </c>
    </row>
    <row r="725" spans="1:11" hidden="1">
      <c r="A725" s="5">
        <v>11</v>
      </c>
      <c r="B725" s="5" t="s">
        <v>228</v>
      </c>
      <c r="C725" s="5">
        <v>2018</v>
      </c>
      <c r="D725" s="5" t="s">
        <v>12</v>
      </c>
      <c r="E725" s="19">
        <v>8.25</v>
      </c>
      <c r="F725" s="19">
        <v>0</v>
      </c>
      <c r="G725" s="5" t="s">
        <v>34</v>
      </c>
      <c r="H725" s="5" t="s">
        <v>324</v>
      </c>
      <c r="I725" s="5" t="s">
        <v>27</v>
      </c>
      <c r="J725" s="5" t="s">
        <v>15</v>
      </c>
      <c r="K725" s="5" t="s">
        <v>325</v>
      </c>
    </row>
    <row r="726" spans="1:11" hidden="1">
      <c r="A726" s="5">
        <v>14</v>
      </c>
      <c r="B726" s="5" t="s">
        <v>228</v>
      </c>
      <c r="C726" s="5">
        <v>2018</v>
      </c>
      <c r="D726" s="5" t="s">
        <v>12</v>
      </c>
      <c r="E726" s="19">
        <v>40.5</v>
      </c>
      <c r="F726" s="19">
        <v>0</v>
      </c>
      <c r="G726" s="5" t="s">
        <v>30</v>
      </c>
      <c r="H726" s="5" t="s">
        <v>166</v>
      </c>
      <c r="I726" s="5" t="s">
        <v>27</v>
      </c>
      <c r="J726" s="5" t="s">
        <v>15</v>
      </c>
      <c r="K726" s="5" t="s">
        <v>88</v>
      </c>
    </row>
    <row r="727" spans="1:11" hidden="1">
      <c r="A727" s="5">
        <v>12</v>
      </c>
      <c r="B727" s="5" t="s">
        <v>228</v>
      </c>
      <c r="C727" s="5">
        <v>2018</v>
      </c>
      <c r="D727" s="5" t="s">
        <v>12</v>
      </c>
      <c r="E727" s="19">
        <v>32.5</v>
      </c>
      <c r="F727" s="19">
        <v>0</v>
      </c>
      <c r="G727" s="5" t="s">
        <v>34</v>
      </c>
      <c r="H727" s="5" t="s">
        <v>326</v>
      </c>
      <c r="I727" s="5" t="s">
        <v>27</v>
      </c>
      <c r="J727" s="5" t="s">
        <v>15</v>
      </c>
      <c r="K727" s="5" t="s">
        <v>327</v>
      </c>
    </row>
    <row r="728" spans="1:11" hidden="1">
      <c r="A728" s="5">
        <v>13</v>
      </c>
      <c r="B728" s="5" t="s">
        <v>228</v>
      </c>
      <c r="C728" s="5">
        <v>2018</v>
      </c>
      <c r="D728" s="5" t="s">
        <v>12</v>
      </c>
      <c r="E728" s="19">
        <v>113.6</v>
      </c>
      <c r="F728" s="19">
        <v>0</v>
      </c>
      <c r="G728" s="5" t="s">
        <v>34</v>
      </c>
      <c r="H728" s="5" t="s">
        <v>328</v>
      </c>
      <c r="I728" s="5" t="s">
        <v>27</v>
      </c>
      <c r="J728" s="5" t="s">
        <v>15</v>
      </c>
      <c r="K728" s="5" t="s">
        <v>234</v>
      </c>
    </row>
    <row r="729" spans="1:11" hidden="1">
      <c r="A729" s="5">
        <v>14</v>
      </c>
      <c r="B729" s="5" t="s">
        <v>228</v>
      </c>
      <c r="C729" s="5">
        <v>2018</v>
      </c>
      <c r="D729" s="5" t="s">
        <v>11</v>
      </c>
      <c r="E729" s="19">
        <v>37.299999999999997</v>
      </c>
      <c r="F729" s="19">
        <v>0</v>
      </c>
      <c r="G729" s="5" t="s">
        <v>28</v>
      </c>
      <c r="H729" s="5" t="s">
        <v>329</v>
      </c>
      <c r="I729" s="5" t="s">
        <v>27</v>
      </c>
      <c r="J729" s="5" t="s">
        <v>15</v>
      </c>
      <c r="K729" s="5" t="s">
        <v>31</v>
      </c>
    </row>
    <row r="730" spans="1:11" hidden="1">
      <c r="A730" s="5">
        <v>13</v>
      </c>
      <c r="B730" s="5" t="s">
        <v>228</v>
      </c>
      <c r="C730" s="5">
        <v>2018</v>
      </c>
      <c r="D730" s="5" t="s">
        <v>11</v>
      </c>
      <c r="E730" s="19">
        <v>6</v>
      </c>
      <c r="F730" s="19">
        <v>0</v>
      </c>
      <c r="G730" s="5" t="s">
        <v>28</v>
      </c>
      <c r="H730" s="5" t="s">
        <v>322</v>
      </c>
      <c r="I730" s="5" t="s">
        <v>27</v>
      </c>
      <c r="J730" s="5" t="s">
        <v>15</v>
      </c>
      <c r="K730" s="5" t="s">
        <v>270</v>
      </c>
    </row>
    <row r="731" spans="1:11" hidden="1">
      <c r="A731" s="5">
        <v>10</v>
      </c>
      <c r="B731" s="5" t="s">
        <v>228</v>
      </c>
      <c r="C731" s="5">
        <v>2018</v>
      </c>
      <c r="D731" s="5" t="s">
        <v>11</v>
      </c>
      <c r="E731" s="19">
        <v>32.549999999999997</v>
      </c>
      <c r="F731" s="19">
        <v>0</v>
      </c>
      <c r="G731" s="5" t="s">
        <v>28</v>
      </c>
      <c r="H731" s="5" t="s">
        <v>161</v>
      </c>
      <c r="I731" s="5" t="s">
        <v>156</v>
      </c>
      <c r="J731" s="5" t="s">
        <v>15</v>
      </c>
      <c r="K731" s="5" t="s">
        <v>31</v>
      </c>
    </row>
    <row r="732" spans="1:11" hidden="1">
      <c r="A732" s="5">
        <v>11</v>
      </c>
      <c r="B732" s="5" t="s">
        <v>228</v>
      </c>
      <c r="C732" s="5">
        <v>2018</v>
      </c>
      <c r="D732" s="5" t="s">
        <v>11</v>
      </c>
      <c r="E732" s="19">
        <v>51.78</v>
      </c>
      <c r="F732" s="19">
        <v>0</v>
      </c>
      <c r="G732" s="5" t="s">
        <v>28</v>
      </c>
      <c r="H732" s="5" t="s">
        <v>330</v>
      </c>
      <c r="I732" s="5" t="s">
        <v>156</v>
      </c>
      <c r="J732" s="5" t="s">
        <v>15</v>
      </c>
      <c r="K732" s="5" t="s">
        <v>31</v>
      </c>
    </row>
    <row r="733" spans="1:11" hidden="1">
      <c r="A733" s="5">
        <v>14</v>
      </c>
      <c r="B733" s="5" t="s">
        <v>228</v>
      </c>
      <c r="C733" s="5">
        <v>2018</v>
      </c>
      <c r="D733" s="5" t="s">
        <v>11</v>
      </c>
      <c r="E733" s="19">
        <v>149.26</v>
      </c>
      <c r="F733" s="19">
        <v>0</v>
      </c>
      <c r="G733" s="5" t="s">
        <v>28</v>
      </c>
      <c r="H733" s="5" t="s">
        <v>160</v>
      </c>
      <c r="I733" s="5" t="s">
        <v>156</v>
      </c>
      <c r="J733" s="5" t="s">
        <v>15</v>
      </c>
      <c r="K733" s="5" t="s">
        <v>31</v>
      </c>
    </row>
    <row r="734" spans="1:11" hidden="1">
      <c r="A734" s="5">
        <v>14</v>
      </c>
      <c r="B734" s="5" t="s">
        <v>228</v>
      </c>
      <c r="C734" s="5">
        <v>2018</v>
      </c>
      <c r="D734" s="5" t="s">
        <v>11</v>
      </c>
      <c r="E734" s="19">
        <v>8.14</v>
      </c>
      <c r="F734" s="19">
        <v>0</v>
      </c>
      <c r="G734" s="5" t="s">
        <v>28</v>
      </c>
      <c r="H734" s="5" t="s">
        <v>329</v>
      </c>
      <c r="I734" s="5" t="s">
        <v>156</v>
      </c>
      <c r="J734" s="5" t="s">
        <v>15</v>
      </c>
      <c r="K734" s="5" t="s">
        <v>31</v>
      </c>
    </row>
    <row r="735" spans="1:11" hidden="1">
      <c r="A735" s="5">
        <v>15</v>
      </c>
      <c r="B735" s="5" t="s">
        <v>228</v>
      </c>
      <c r="C735" s="5">
        <v>2018</v>
      </c>
      <c r="D735" s="5" t="s">
        <v>11</v>
      </c>
      <c r="E735" s="19">
        <v>70</v>
      </c>
      <c r="F735" s="19">
        <v>0</v>
      </c>
      <c r="G735" s="5" t="s">
        <v>92</v>
      </c>
      <c r="H735" s="5" t="s">
        <v>331</v>
      </c>
      <c r="I735" s="5" t="s">
        <v>27</v>
      </c>
      <c r="J735" s="5" t="s">
        <v>15</v>
      </c>
      <c r="K735" s="5" t="s">
        <v>92</v>
      </c>
    </row>
    <row r="736" spans="1:11" hidden="1">
      <c r="A736" s="5">
        <v>16</v>
      </c>
      <c r="B736" s="5" t="s">
        <v>228</v>
      </c>
      <c r="C736" s="5">
        <v>2018</v>
      </c>
      <c r="D736" s="5" t="s">
        <v>12</v>
      </c>
      <c r="E736" s="19">
        <v>10</v>
      </c>
      <c r="F736" s="19">
        <v>0</v>
      </c>
      <c r="G736" s="5" t="s">
        <v>33</v>
      </c>
      <c r="H736" s="5" t="s">
        <v>332</v>
      </c>
      <c r="I736" s="5" t="s">
        <v>27</v>
      </c>
      <c r="J736" s="5" t="s">
        <v>15</v>
      </c>
      <c r="K736" s="5" t="s">
        <v>247</v>
      </c>
    </row>
    <row r="737" spans="1:11" hidden="1">
      <c r="A737" s="5">
        <v>16</v>
      </c>
      <c r="B737" s="5" t="s">
        <v>228</v>
      </c>
      <c r="C737" s="5">
        <v>2018</v>
      </c>
      <c r="D737" s="5" t="s">
        <v>12</v>
      </c>
      <c r="E737" s="19">
        <v>4.4000000000000004</v>
      </c>
      <c r="F737" s="19">
        <v>0</v>
      </c>
      <c r="G737" s="5" t="s">
        <v>30</v>
      </c>
      <c r="H737" s="5" t="s">
        <v>167</v>
      </c>
      <c r="I737" s="5" t="s">
        <v>27</v>
      </c>
      <c r="J737" s="5" t="s">
        <v>15</v>
      </c>
      <c r="K737" s="5" t="s">
        <v>88</v>
      </c>
    </row>
    <row r="738" spans="1:11" hidden="1">
      <c r="A738" s="5">
        <v>16</v>
      </c>
      <c r="B738" s="5" t="s">
        <v>228</v>
      </c>
      <c r="C738" s="5">
        <v>2018</v>
      </c>
      <c r="D738" s="5" t="s">
        <v>12</v>
      </c>
      <c r="E738" s="19">
        <v>25</v>
      </c>
      <c r="F738" s="19">
        <v>0</v>
      </c>
      <c r="G738" s="5" t="s">
        <v>33</v>
      </c>
      <c r="H738" s="5" t="s">
        <v>334</v>
      </c>
      <c r="I738" s="5" t="s">
        <v>27</v>
      </c>
      <c r="J738" s="5" t="s">
        <v>15</v>
      </c>
      <c r="K738" s="5" t="s">
        <v>335</v>
      </c>
    </row>
    <row r="739" spans="1:11" hidden="1">
      <c r="A739" s="5">
        <v>17</v>
      </c>
      <c r="B739" s="5" t="s">
        <v>228</v>
      </c>
      <c r="C739" s="5">
        <v>2018</v>
      </c>
      <c r="D739" s="5" t="s">
        <v>12</v>
      </c>
      <c r="E739" s="19">
        <v>37.1</v>
      </c>
      <c r="F739" s="19">
        <v>0</v>
      </c>
      <c r="G739" s="5" t="s">
        <v>34</v>
      </c>
      <c r="H739" s="5" t="s">
        <v>336</v>
      </c>
      <c r="I739" s="5" t="s">
        <v>27</v>
      </c>
      <c r="J739" s="5" t="s">
        <v>15</v>
      </c>
      <c r="K739" s="5" t="s">
        <v>267</v>
      </c>
    </row>
    <row r="740" spans="1:11" hidden="1">
      <c r="A740" s="5">
        <v>17</v>
      </c>
      <c r="B740" s="5" t="s">
        <v>228</v>
      </c>
      <c r="C740" s="5">
        <v>2018</v>
      </c>
      <c r="D740" s="5" t="s">
        <v>12</v>
      </c>
      <c r="E740" s="19">
        <v>18.170000000000002</v>
      </c>
      <c r="F740" s="19">
        <v>0</v>
      </c>
      <c r="G740" s="5" t="s">
        <v>34</v>
      </c>
      <c r="H740" s="5" t="s">
        <v>337</v>
      </c>
      <c r="I740" s="5" t="s">
        <v>27</v>
      </c>
      <c r="J740" s="5" t="s">
        <v>15</v>
      </c>
      <c r="K740" s="5" t="s">
        <v>338</v>
      </c>
    </row>
    <row r="741" spans="1:11" hidden="1">
      <c r="A741" s="5">
        <v>18</v>
      </c>
      <c r="B741" s="5" t="s">
        <v>228</v>
      </c>
      <c r="C741" s="5">
        <v>2018</v>
      </c>
      <c r="D741" s="5" t="s">
        <v>11</v>
      </c>
      <c r="E741" s="19">
        <v>4.5</v>
      </c>
      <c r="F741" s="19">
        <v>0</v>
      </c>
      <c r="G741" s="5" t="s">
        <v>28</v>
      </c>
      <c r="H741" s="5" t="s">
        <v>339</v>
      </c>
      <c r="I741" s="5" t="s">
        <v>27</v>
      </c>
      <c r="J741" s="5" t="s">
        <v>15</v>
      </c>
      <c r="K741" s="5" t="s">
        <v>31</v>
      </c>
    </row>
    <row r="742" spans="1:11" hidden="1">
      <c r="A742" s="5">
        <v>18</v>
      </c>
      <c r="B742" s="5" t="s">
        <v>228</v>
      </c>
      <c r="C742" s="5">
        <v>2018</v>
      </c>
      <c r="D742" s="5" t="s">
        <v>12</v>
      </c>
      <c r="E742" s="19">
        <v>8.25</v>
      </c>
      <c r="F742" s="19">
        <v>0</v>
      </c>
      <c r="G742" s="5" t="s">
        <v>34</v>
      </c>
      <c r="H742" s="5" t="s">
        <v>324</v>
      </c>
      <c r="I742" s="5" t="s">
        <v>27</v>
      </c>
      <c r="J742" s="5" t="s">
        <v>15</v>
      </c>
      <c r="K742" s="5" t="s">
        <v>325</v>
      </c>
    </row>
    <row r="743" spans="1:11" hidden="1">
      <c r="A743" s="5">
        <v>18</v>
      </c>
      <c r="B743" s="5" t="s">
        <v>228</v>
      </c>
      <c r="C743" s="5">
        <v>2018</v>
      </c>
      <c r="D743" s="5" t="s">
        <v>12</v>
      </c>
      <c r="E743" s="19">
        <v>20.5</v>
      </c>
      <c r="F743" s="19">
        <v>0</v>
      </c>
      <c r="G743" s="5" t="s">
        <v>34</v>
      </c>
      <c r="H743" s="5" t="s">
        <v>259</v>
      </c>
      <c r="I743" s="5" t="s">
        <v>27</v>
      </c>
      <c r="J743" s="5" t="s">
        <v>15</v>
      </c>
      <c r="K743" s="5" t="s">
        <v>170</v>
      </c>
    </row>
    <row r="744" spans="1:11" hidden="1">
      <c r="A744" s="5">
        <v>18</v>
      </c>
      <c r="B744" s="5" t="s">
        <v>228</v>
      </c>
      <c r="C744" s="5">
        <v>2018</v>
      </c>
      <c r="D744" s="5" t="s">
        <v>11</v>
      </c>
      <c r="E744" s="19">
        <v>5.99</v>
      </c>
      <c r="F744" s="19">
        <v>0</v>
      </c>
      <c r="G744" s="5" t="s">
        <v>28</v>
      </c>
      <c r="H744" s="5" t="s">
        <v>322</v>
      </c>
      <c r="I744" s="5" t="s">
        <v>27</v>
      </c>
      <c r="J744" s="5" t="s">
        <v>15</v>
      </c>
      <c r="K744" s="5" t="s">
        <v>31</v>
      </c>
    </row>
    <row r="745" spans="1:11" hidden="1">
      <c r="A745" s="5">
        <v>18</v>
      </c>
      <c r="B745" s="5" t="s">
        <v>228</v>
      </c>
      <c r="C745" s="5">
        <v>2018</v>
      </c>
      <c r="D745" s="5" t="s">
        <v>11</v>
      </c>
      <c r="E745" s="19">
        <v>18.329999999999998</v>
      </c>
      <c r="F745" s="19">
        <v>0</v>
      </c>
      <c r="G745" s="5" t="s">
        <v>28</v>
      </c>
      <c r="H745" s="5" t="s">
        <v>161</v>
      </c>
      <c r="I745" s="5" t="s">
        <v>27</v>
      </c>
      <c r="J745" s="5" t="s">
        <v>15</v>
      </c>
      <c r="K745" s="5" t="s">
        <v>31</v>
      </c>
    </row>
    <row r="746" spans="1:11" hidden="1">
      <c r="A746" s="5">
        <v>19</v>
      </c>
      <c r="B746" s="5" t="s">
        <v>228</v>
      </c>
      <c r="C746" s="5">
        <v>2018</v>
      </c>
      <c r="D746" s="5" t="s">
        <v>12</v>
      </c>
      <c r="E746" s="19">
        <v>12</v>
      </c>
      <c r="F746" s="19">
        <v>0</v>
      </c>
      <c r="G746" s="5" t="s">
        <v>33</v>
      </c>
      <c r="H746" s="5" t="s">
        <v>332</v>
      </c>
      <c r="I746" s="5" t="s">
        <v>27</v>
      </c>
      <c r="J746" s="5" t="s">
        <v>15</v>
      </c>
      <c r="K746" s="5" t="s">
        <v>247</v>
      </c>
    </row>
    <row r="747" spans="1:11" hidden="1">
      <c r="A747" s="5">
        <v>19</v>
      </c>
      <c r="B747" s="5" t="s">
        <v>228</v>
      </c>
      <c r="C747" s="5">
        <v>2018</v>
      </c>
      <c r="D747" s="5" t="s">
        <v>11</v>
      </c>
      <c r="E747" s="19">
        <v>9.06</v>
      </c>
      <c r="F747" s="19">
        <v>0</v>
      </c>
      <c r="G747" s="5" t="s">
        <v>28</v>
      </c>
      <c r="H747" s="5" t="s">
        <v>161</v>
      </c>
      <c r="I747" s="5" t="s">
        <v>27</v>
      </c>
      <c r="J747" s="5" t="s">
        <v>15</v>
      </c>
      <c r="K747" s="5" t="s">
        <v>31</v>
      </c>
    </row>
    <row r="748" spans="1:11" hidden="1">
      <c r="A748" s="5">
        <v>19</v>
      </c>
      <c r="B748" s="5" t="s">
        <v>228</v>
      </c>
      <c r="C748" s="5">
        <v>2018</v>
      </c>
      <c r="D748" s="5" t="s">
        <v>11</v>
      </c>
      <c r="E748" s="19">
        <v>13</v>
      </c>
      <c r="F748" s="19">
        <v>0</v>
      </c>
      <c r="G748" s="5" t="s">
        <v>89</v>
      </c>
      <c r="H748" s="5" t="s">
        <v>340</v>
      </c>
      <c r="I748" s="5" t="s">
        <v>27</v>
      </c>
      <c r="J748" s="5" t="s">
        <v>15</v>
      </c>
      <c r="K748" s="5" t="s">
        <v>269</v>
      </c>
    </row>
    <row r="749" spans="1:11" hidden="1">
      <c r="A749" s="5">
        <v>19</v>
      </c>
      <c r="B749" s="5" t="s">
        <v>228</v>
      </c>
      <c r="C749" s="5">
        <v>2018</v>
      </c>
      <c r="D749" s="5" t="s">
        <v>12</v>
      </c>
      <c r="E749" s="19">
        <v>30</v>
      </c>
      <c r="F749" s="19">
        <v>0</v>
      </c>
      <c r="G749" s="5" t="s">
        <v>13</v>
      </c>
      <c r="H749" s="5" t="s">
        <v>13</v>
      </c>
      <c r="I749" s="5" t="s">
        <v>126</v>
      </c>
      <c r="J749" s="5" t="s">
        <v>15</v>
      </c>
      <c r="K749" s="5" t="s">
        <v>313</v>
      </c>
    </row>
    <row r="750" spans="1:11" hidden="1">
      <c r="A750" s="5">
        <v>21</v>
      </c>
      <c r="B750" s="5" t="s">
        <v>228</v>
      </c>
      <c r="C750" s="5">
        <v>2018</v>
      </c>
      <c r="D750" s="5" t="s">
        <v>12</v>
      </c>
      <c r="E750" s="19">
        <v>11.5</v>
      </c>
      <c r="F750" s="19">
        <v>0</v>
      </c>
      <c r="G750" s="5" t="s">
        <v>34</v>
      </c>
      <c r="H750" s="5" t="s">
        <v>341</v>
      </c>
      <c r="I750" s="5" t="s">
        <v>27</v>
      </c>
      <c r="J750" s="5" t="s">
        <v>15</v>
      </c>
      <c r="K750" s="5" t="s">
        <v>342</v>
      </c>
    </row>
    <row r="751" spans="1:11" hidden="1">
      <c r="A751" s="5">
        <v>21</v>
      </c>
      <c r="B751" s="5" t="s">
        <v>228</v>
      </c>
      <c r="C751" s="5">
        <v>2018</v>
      </c>
      <c r="D751" s="5" t="s">
        <v>12</v>
      </c>
      <c r="E751" s="19">
        <v>1.5</v>
      </c>
      <c r="F751" s="19">
        <v>0</v>
      </c>
      <c r="G751" s="5" t="s">
        <v>34</v>
      </c>
      <c r="H751" s="5" t="s">
        <v>341</v>
      </c>
      <c r="I751" s="5" t="s">
        <v>27</v>
      </c>
      <c r="J751" s="5" t="s">
        <v>15</v>
      </c>
      <c r="K751" s="5" t="s">
        <v>270</v>
      </c>
    </row>
    <row r="752" spans="1:11" hidden="1">
      <c r="A752" s="5">
        <v>21</v>
      </c>
      <c r="B752" s="5" t="s">
        <v>228</v>
      </c>
      <c r="C752" s="5">
        <v>2018</v>
      </c>
      <c r="D752" s="5" t="s">
        <v>12</v>
      </c>
      <c r="E752" s="19">
        <v>25</v>
      </c>
      <c r="F752" s="19">
        <v>0</v>
      </c>
      <c r="G752" s="5" t="s">
        <v>33</v>
      </c>
      <c r="H752" s="5" t="s">
        <v>343</v>
      </c>
      <c r="I752" s="5" t="s">
        <v>27</v>
      </c>
      <c r="J752" s="5" t="s">
        <v>15</v>
      </c>
      <c r="K752" s="5" t="s">
        <v>344</v>
      </c>
    </row>
    <row r="753" spans="1:11" hidden="1">
      <c r="A753" s="5">
        <v>22</v>
      </c>
      <c r="B753" s="5" t="s">
        <v>228</v>
      </c>
      <c r="C753" s="5">
        <v>2018</v>
      </c>
      <c r="D753" s="5" t="s">
        <v>12</v>
      </c>
      <c r="E753" s="19">
        <v>25</v>
      </c>
      <c r="F753" s="19">
        <v>0</v>
      </c>
      <c r="G753" s="5" t="s">
        <v>13</v>
      </c>
      <c r="H753" s="5" t="s">
        <v>132</v>
      </c>
      <c r="I753" s="5" t="s">
        <v>27</v>
      </c>
      <c r="J753" s="5" t="s">
        <v>15</v>
      </c>
      <c r="K753" s="5" t="s">
        <v>151</v>
      </c>
    </row>
    <row r="754" spans="1:11" hidden="1">
      <c r="A754" s="5">
        <v>22</v>
      </c>
      <c r="B754" s="5" t="s">
        <v>228</v>
      </c>
      <c r="C754" s="5">
        <v>2018</v>
      </c>
      <c r="D754" s="5" t="s">
        <v>11</v>
      </c>
      <c r="E754" s="19">
        <v>13.73</v>
      </c>
      <c r="F754" s="19">
        <v>0</v>
      </c>
      <c r="G754" s="5" t="s">
        <v>28</v>
      </c>
      <c r="H754" s="5" t="s">
        <v>161</v>
      </c>
      <c r="I754" s="5" t="s">
        <v>27</v>
      </c>
      <c r="J754" s="5" t="s">
        <v>15</v>
      </c>
      <c r="K754" s="5" t="s">
        <v>31</v>
      </c>
    </row>
    <row r="755" spans="1:11" hidden="1">
      <c r="A755" s="5">
        <v>23</v>
      </c>
      <c r="B755" s="5" t="s">
        <v>228</v>
      </c>
      <c r="C755" s="5">
        <v>2018</v>
      </c>
      <c r="D755" s="5" t="s">
        <v>11</v>
      </c>
      <c r="E755" s="19">
        <v>11.5</v>
      </c>
      <c r="F755" s="19">
        <v>0</v>
      </c>
      <c r="G755" s="5" t="s">
        <v>28</v>
      </c>
      <c r="H755" s="5" t="s">
        <v>322</v>
      </c>
      <c r="I755" s="5" t="s">
        <v>27</v>
      </c>
      <c r="J755" s="5" t="s">
        <v>15</v>
      </c>
      <c r="K755" s="5" t="s">
        <v>31</v>
      </c>
    </row>
    <row r="756" spans="1:11" hidden="1">
      <c r="A756" s="5">
        <v>23</v>
      </c>
      <c r="B756" s="5" t="s">
        <v>228</v>
      </c>
      <c r="C756" s="5">
        <v>2018</v>
      </c>
      <c r="D756" s="5" t="s">
        <v>11</v>
      </c>
      <c r="E756" s="19">
        <v>50</v>
      </c>
      <c r="F756" s="19">
        <v>0</v>
      </c>
      <c r="G756" s="5" t="s">
        <v>28</v>
      </c>
      <c r="H756" s="5" t="s">
        <v>345</v>
      </c>
      <c r="I756" s="5" t="s">
        <v>27</v>
      </c>
      <c r="J756" s="5" t="s">
        <v>15</v>
      </c>
      <c r="K756" s="5" t="s">
        <v>31</v>
      </c>
    </row>
    <row r="757" spans="1:11" hidden="1">
      <c r="A757" s="5">
        <v>23</v>
      </c>
      <c r="B757" s="5" t="s">
        <v>228</v>
      </c>
      <c r="C757" s="5">
        <v>2018</v>
      </c>
      <c r="D757" s="5" t="s">
        <v>12</v>
      </c>
      <c r="E757" s="19">
        <v>4</v>
      </c>
      <c r="F757" s="19">
        <v>0</v>
      </c>
      <c r="G757" s="5" t="s">
        <v>28</v>
      </c>
      <c r="H757" s="5" t="s">
        <v>171</v>
      </c>
      <c r="I757" s="5" t="s">
        <v>27</v>
      </c>
      <c r="J757" s="5" t="s">
        <v>15</v>
      </c>
      <c r="K757" s="5" t="s">
        <v>270</v>
      </c>
    </row>
    <row r="758" spans="1:11" hidden="1">
      <c r="A758" s="5">
        <v>23</v>
      </c>
      <c r="B758" s="5" t="s">
        <v>228</v>
      </c>
      <c r="C758" s="5">
        <v>2018</v>
      </c>
      <c r="D758" s="5" t="s">
        <v>12</v>
      </c>
      <c r="E758" s="19">
        <v>100</v>
      </c>
      <c r="F758" s="19">
        <v>0</v>
      </c>
      <c r="G758" s="5" t="s">
        <v>13</v>
      </c>
      <c r="H758" s="5" t="s">
        <v>13</v>
      </c>
      <c r="I758" s="5" t="s">
        <v>126</v>
      </c>
      <c r="J758" s="5" t="s">
        <v>15</v>
      </c>
      <c r="K758" s="5" t="s">
        <v>313</v>
      </c>
    </row>
    <row r="759" spans="1:11" hidden="1">
      <c r="A759" s="5">
        <v>24</v>
      </c>
      <c r="B759" s="5" t="s">
        <v>228</v>
      </c>
      <c r="C759" s="5">
        <v>2018</v>
      </c>
      <c r="D759" s="5" t="s">
        <v>11</v>
      </c>
      <c r="E759" s="19">
        <v>4.5</v>
      </c>
      <c r="F759" s="19">
        <v>0</v>
      </c>
      <c r="G759" s="5" t="s">
        <v>28</v>
      </c>
      <c r="H759" s="5" t="s">
        <v>171</v>
      </c>
      <c r="I759" s="5" t="s">
        <v>27</v>
      </c>
      <c r="J759" s="5" t="s">
        <v>15</v>
      </c>
      <c r="K759" s="5" t="s">
        <v>270</v>
      </c>
    </row>
    <row r="760" spans="1:11" hidden="1">
      <c r="A760" s="5">
        <v>24</v>
      </c>
      <c r="B760" s="5" t="s">
        <v>228</v>
      </c>
      <c r="C760" s="5">
        <v>2018</v>
      </c>
      <c r="D760" s="5" t="s">
        <v>12</v>
      </c>
      <c r="E760" s="19">
        <v>19.45</v>
      </c>
      <c r="F760" s="19">
        <v>0</v>
      </c>
      <c r="G760" s="5" t="s">
        <v>34</v>
      </c>
      <c r="H760" s="5" t="s">
        <v>346</v>
      </c>
      <c r="I760" s="5" t="s">
        <v>27</v>
      </c>
      <c r="J760" s="5" t="s">
        <v>15</v>
      </c>
      <c r="K760" s="5" t="s">
        <v>347</v>
      </c>
    </row>
    <row r="761" spans="1:11" hidden="1">
      <c r="A761" s="5">
        <v>24</v>
      </c>
      <c r="B761" s="5" t="s">
        <v>228</v>
      </c>
      <c r="C761" s="5">
        <v>2018</v>
      </c>
      <c r="D761" s="5" t="s">
        <v>11</v>
      </c>
      <c r="E761" s="19">
        <v>10</v>
      </c>
      <c r="F761" s="19">
        <v>0</v>
      </c>
      <c r="G761" s="5" t="s">
        <v>92</v>
      </c>
      <c r="H761" s="5" t="s">
        <v>348</v>
      </c>
      <c r="I761" s="5" t="s">
        <v>27</v>
      </c>
      <c r="J761" s="5" t="s">
        <v>15</v>
      </c>
      <c r="K761" s="5" t="s">
        <v>92</v>
      </c>
    </row>
    <row r="762" spans="1:11" hidden="1">
      <c r="A762" s="5">
        <v>24</v>
      </c>
      <c r="B762" s="5" t="s">
        <v>228</v>
      </c>
      <c r="C762" s="5">
        <v>2018</v>
      </c>
      <c r="D762" s="5" t="s">
        <v>12</v>
      </c>
      <c r="E762" s="19">
        <v>13</v>
      </c>
      <c r="F762" s="19">
        <v>0</v>
      </c>
      <c r="G762" s="5" t="s">
        <v>34</v>
      </c>
      <c r="H762" s="5" t="s">
        <v>349</v>
      </c>
      <c r="I762" s="5" t="s">
        <v>27</v>
      </c>
      <c r="J762" s="5" t="s">
        <v>15</v>
      </c>
      <c r="K762" s="5" t="s">
        <v>350</v>
      </c>
    </row>
    <row r="763" spans="1:11" hidden="1">
      <c r="A763" s="5">
        <v>25</v>
      </c>
      <c r="B763" s="5" t="s">
        <v>228</v>
      </c>
      <c r="C763" s="5">
        <v>2018</v>
      </c>
      <c r="D763" s="5" t="s">
        <v>12</v>
      </c>
      <c r="E763" s="19">
        <v>12.25</v>
      </c>
      <c r="F763" s="19">
        <v>0</v>
      </c>
      <c r="G763" s="5" t="s">
        <v>34</v>
      </c>
      <c r="H763" s="5" t="s">
        <v>324</v>
      </c>
      <c r="I763" s="5" t="s">
        <v>27</v>
      </c>
      <c r="J763" s="5" t="s">
        <v>15</v>
      </c>
      <c r="K763" s="5" t="s">
        <v>325</v>
      </c>
    </row>
    <row r="764" spans="1:11" hidden="1">
      <c r="A764" s="5">
        <v>24</v>
      </c>
      <c r="B764" s="5" t="s">
        <v>228</v>
      </c>
      <c r="C764" s="5">
        <v>2018</v>
      </c>
      <c r="D764" s="5" t="s">
        <v>12</v>
      </c>
      <c r="E764" s="19">
        <v>8.25</v>
      </c>
      <c r="F764" s="19">
        <v>0</v>
      </c>
      <c r="G764" s="5" t="s">
        <v>34</v>
      </c>
      <c r="H764" s="5" t="s">
        <v>324</v>
      </c>
      <c r="I764" s="5" t="s">
        <v>27</v>
      </c>
      <c r="J764" s="5" t="s">
        <v>15</v>
      </c>
      <c r="K764" s="5" t="s">
        <v>325</v>
      </c>
    </row>
    <row r="765" spans="1:11" hidden="1">
      <c r="A765" s="5">
        <v>26</v>
      </c>
      <c r="B765" s="5" t="s">
        <v>228</v>
      </c>
      <c r="C765" s="5">
        <v>2018</v>
      </c>
      <c r="D765" s="5" t="s">
        <v>12</v>
      </c>
      <c r="E765" s="19">
        <v>14</v>
      </c>
      <c r="F765" s="19">
        <v>0</v>
      </c>
      <c r="G765" s="5" t="s">
        <v>34</v>
      </c>
      <c r="H765" s="5" t="s">
        <v>349</v>
      </c>
      <c r="I765" s="5" t="s">
        <v>27</v>
      </c>
      <c r="J765" s="5" t="s">
        <v>15</v>
      </c>
      <c r="K765" s="5" t="s">
        <v>350</v>
      </c>
    </row>
    <row r="766" spans="1:11" hidden="1">
      <c r="A766" s="5">
        <v>26</v>
      </c>
      <c r="B766" s="5" t="s">
        <v>228</v>
      </c>
      <c r="C766" s="5">
        <v>2018</v>
      </c>
      <c r="D766" s="5" t="s">
        <v>12</v>
      </c>
      <c r="E766" s="19">
        <v>29.24</v>
      </c>
      <c r="F766" s="19">
        <v>0</v>
      </c>
      <c r="G766" s="5" t="s">
        <v>34</v>
      </c>
      <c r="H766" s="5" t="s">
        <v>351</v>
      </c>
      <c r="I766" s="5" t="s">
        <v>27</v>
      </c>
      <c r="J766" s="5" t="s">
        <v>15</v>
      </c>
      <c r="K766" s="5" t="s">
        <v>352</v>
      </c>
    </row>
    <row r="767" spans="1:11" hidden="1">
      <c r="A767" s="5">
        <v>26</v>
      </c>
      <c r="B767" s="5" t="s">
        <v>228</v>
      </c>
      <c r="C767" s="5">
        <v>2018</v>
      </c>
      <c r="D767" s="5" t="s">
        <v>12</v>
      </c>
      <c r="E767" s="19">
        <v>16.78</v>
      </c>
      <c r="F767" s="19">
        <v>0</v>
      </c>
      <c r="G767" s="5" t="s">
        <v>34</v>
      </c>
      <c r="H767" s="5" t="s">
        <v>351</v>
      </c>
      <c r="I767" s="5" t="s">
        <v>27</v>
      </c>
      <c r="J767" s="5" t="s">
        <v>15</v>
      </c>
      <c r="K767" s="5" t="s">
        <v>352</v>
      </c>
    </row>
    <row r="768" spans="1:11" hidden="1">
      <c r="A768" s="5">
        <v>26</v>
      </c>
      <c r="B768" s="5" t="s">
        <v>228</v>
      </c>
      <c r="C768" s="5">
        <v>2018</v>
      </c>
      <c r="D768" s="5" t="s">
        <v>12</v>
      </c>
      <c r="E768" s="19">
        <v>8.5</v>
      </c>
      <c r="F768" s="19">
        <v>0</v>
      </c>
      <c r="G768" s="5" t="s">
        <v>34</v>
      </c>
      <c r="H768" s="5" t="s">
        <v>324</v>
      </c>
      <c r="I768" s="5" t="s">
        <v>27</v>
      </c>
      <c r="J768" s="5" t="s">
        <v>15</v>
      </c>
      <c r="K768" s="5" t="s">
        <v>325</v>
      </c>
    </row>
    <row r="769" spans="1:11" hidden="1">
      <c r="A769" s="5">
        <v>24</v>
      </c>
      <c r="B769" s="5" t="s">
        <v>228</v>
      </c>
      <c r="C769" s="5">
        <v>2018</v>
      </c>
      <c r="D769" s="5" t="s">
        <v>12</v>
      </c>
      <c r="E769" s="19">
        <v>14</v>
      </c>
      <c r="F769" s="19">
        <v>0</v>
      </c>
      <c r="G769" s="5" t="s">
        <v>34</v>
      </c>
      <c r="H769" s="5" t="s">
        <v>349</v>
      </c>
      <c r="I769" s="5" t="s">
        <v>27</v>
      </c>
      <c r="J769" s="5" t="s">
        <v>15</v>
      </c>
      <c r="K769" s="5" t="s">
        <v>350</v>
      </c>
    </row>
    <row r="770" spans="1:11" hidden="1">
      <c r="A770" s="5">
        <v>25</v>
      </c>
      <c r="B770" s="5" t="s">
        <v>228</v>
      </c>
      <c r="C770" s="5">
        <v>2018</v>
      </c>
      <c r="D770" s="5" t="s">
        <v>12</v>
      </c>
      <c r="E770" s="19">
        <v>50</v>
      </c>
      <c r="F770" s="19">
        <v>0</v>
      </c>
      <c r="G770" s="5" t="s">
        <v>13</v>
      </c>
      <c r="H770" s="5" t="s">
        <v>13</v>
      </c>
      <c r="I770" s="5" t="s">
        <v>126</v>
      </c>
      <c r="J770" s="5" t="s">
        <v>15</v>
      </c>
      <c r="K770" s="5"/>
    </row>
    <row r="771" spans="1:11" hidden="1">
      <c r="A771" s="5">
        <v>26</v>
      </c>
      <c r="B771" s="5" t="s">
        <v>228</v>
      </c>
      <c r="C771" s="5">
        <v>2018</v>
      </c>
      <c r="D771" s="5" t="s">
        <v>12</v>
      </c>
      <c r="E771" s="19">
        <v>200</v>
      </c>
      <c r="F771" s="19">
        <v>0</v>
      </c>
      <c r="G771" s="5" t="s">
        <v>13</v>
      </c>
      <c r="H771" s="5" t="s">
        <v>13</v>
      </c>
      <c r="I771" s="5" t="s">
        <v>126</v>
      </c>
      <c r="J771" s="5" t="s">
        <v>15</v>
      </c>
      <c r="K771" s="5" t="s">
        <v>353</v>
      </c>
    </row>
    <row r="772" spans="1:11" hidden="1">
      <c r="A772" s="5">
        <v>27</v>
      </c>
      <c r="B772" s="5" t="s">
        <v>228</v>
      </c>
      <c r="C772" s="5">
        <v>2018</v>
      </c>
      <c r="D772" s="5" t="s">
        <v>12</v>
      </c>
      <c r="E772" s="19">
        <v>10</v>
      </c>
      <c r="F772" s="19">
        <v>0</v>
      </c>
      <c r="G772" s="5" t="s">
        <v>33</v>
      </c>
      <c r="H772" s="5" t="s">
        <v>25</v>
      </c>
      <c r="I772" s="5" t="s">
        <v>126</v>
      </c>
      <c r="J772" s="5" t="s">
        <v>15</v>
      </c>
      <c r="K772" s="5" t="s">
        <v>247</v>
      </c>
    </row>
    <row r="773" spans="1:11" hidden="1">
      <c r="A773" s="5">
        <v>27</v>
      </c>
      <c r="B773" s="5" t="s">
        <v>228</v>
      </c>
      <c r="C773" s="5">
        <v>2018</v>
      </c>
      <c r="D773" s="5" t="s">
        <v>11</v>
      </c>
      <c r="E773" s="19">
        <v>16.440000000000001</v>
      </c>
      <c r="F773" s="19">
        <v>0</v>
      </c>
      <c r="G773" s="5" t="s">
        <v>28</v>
      </c>
      <c r="H773" s="5" t="s">
        <v>329</v>
      </c>
      <c r="I773" s="5" t="s">
        <v>27</v>
      </c>
      <c r="J773" s="5" t="s">
        <v>15</v>
      </c>
      <c r="K773" s="5" t="s">
        <v>31</v>
      </c>
    </row>
    <row r="774" spans="1:11" hidden="1">
      <c r="A774" s="5">
        <v>1</v>
      </c>
      <c r="B774" s="5" t="s">
        <v>354</v>
      </c>
      <c r="C774" s="5">
        <v>2018</v>
      </c>
      <c r="D774" s="5" t="s">
        <v>11</v>
      </c>
      <c r="E774" s="19">
        <v>0</v>
      </c>
      <c r="F774" s="19">
        <v>431.2</v>
      </c>
      <c r="G774" s="5" t="s">
        <v>156</v>
      </c>
      <c r="H774" s="5" t="s">
        <v>25</v>
      </c>
      <c r="I774" s="5" t="s">
        <v>156</v>
      </c>
      <c r="J774" s="5" t="s">
        <v>14</v>
      </c>
      <c r="K774" s="5" t="s">
        <v>156</v>
      </c>
    </row>
    <row r="775" spans="1:11" hidden="1">
      <c r="A775" s="5">
        <v>1</v>
      </c>
      <c r="B775" s="5" t="s">
        <v>354</v>
      </c>
      <c r="C775" s="5">
        <v>2018</v>
      </c>
      <c r="D775" s="5" t="s">
        <v>12</v>
      </c>
      <c r="E775" s="19">
        <v>1.04</v>
      </c>
      <c r="F775" s="19">
        <v>0</v>
      </c>
      <c r="G775" s="5" t="s">
        <v>24</v>
      </c>
      <c r="H775" s="5" t="s">
        <v>24</v>
      </c>
      <c r="I775" s="5" t="s">
        <v>27</v>
      </c>
      <c r="J775" s="5" t="s">
        <v>15</v>
      </c>
      <c r="K775" s="5" t="s">
        <v>355</v>
      </c>
    </row>
    <row r="776" spans="1:11" hidden="1">
      <c r="A776" s="5">
        <v>1</v>
      </c>
      <c r="B776" s="5" t="s">
        <v>354</v>
      </c>
      <c r="C776" s="5">
        <v>2018</v>
      </c>
      <c r="D776" s="5" t="s">
        <v>11</v>
      </c>
      <c r="E776" s="19">
        <v>60</v>
      </c>
      <c r="F776" s="19">
        <v>0</v>
      </c>
      <c r="G776" s="5" t="s">
        <v>92</v>
      </c>
      <c r="H776" s="5" t="s">
        <v>287</v>
      </c>
      <c r="I776" s="5" t="s">
        <v>27</v>
      </c>
      <c r="J776" s="5" t="s">
        <v>15</v>
      </c>
      <c r="K776" s="5" t="s">
        <v>92</v>
      </c>
    </row>
    <row r="777" spans="1:11" hidden="1">
      <c r="A777" s="5">
        <v>1</v>
      </c>
      <c r="B777" s="5" t="s">
        <v>354</v>
      </c>
      <c r="C777" s="5">
        <v>2018</v>
      </c>
      <c r="D777" s="5" t="s">
        <v>12</v>
      </c>
      <c r="E777" s="19">
        <v>15.5</v>
      </c>
      <c r="F777" s="19">
        <v>0</v>
      </c>
      <c r="G777" s="5" t="s">
        <v>33</v>
      </c>
      <c r="H777" s="5" t="s">
        <v>332</v>
      </c>
      <c r="I777" s="5" t="s">
        <v>27</v>
      </c>
      <c r="J777" s="5" t="s">
        <v>15</v>
      </c>
      <c r="K777" s="5" t="s">
        <v>247</v>
      </c>
    </row>
    <row r="778" spans="1:11" hidden="1">
      <c r="A778" s="5">
        <v>1</v>
      </c>
      <c r="B778" s="5" t="s">
        <v>354</v>
      </c>
      <c r="C778" s="5">
        <v>2018</v>
      </c>
      <c r="D778" s="5" t="s">
        <v>12</v>
      </c>
      <c r="E778" s="19">
        <v>6.93</v>
      </c>
      <c r="F778" s="19">
        <v>0</v>
      </c>
      <c r="G778" s="5" t="s">
        <v>24</v>
      </c>
      <c r="H778" s="5" t="s">
        <v>24</v>
      </c>
      <c r="I778" s="5" t="s">
        <v>27</v>
      </c>
      <c r="J778" s="5" t="s">
        <v>15</v>
      </c>
      <c r="K778" s="5" t="s">
        <v>355</v>
      </c>
    </row>
    <row r="779" spans="1:11" hidden="1">
      <c r="A779" s="5">
        <v>2</v>
      </c>
      <c r="B779" s="5" t="s">
        <v>354</v>
      </c>
      <c r="C779" s="5">
        <v>2018</v>
      </c>
      <c r="D779" s="5" t="s">
        <v>11</v>
      </c>
      <c r="E779" s="19">
        <v>41.78</v>
      </c>
      <c r="F779" s="19">
        <v>0</v>
      </c>
      <c r="G779" s="5" t="s">
        <v>28</v>
      </c>
      <c r="H779" s="5" t="s">
        <v>161</v>
      </c>
      <c r="I779" s="5" t="s">
        <v>156</v>
      </c>
      <c r="J779" s="5" t="s">
        <v>15</v>
      </c>
      <c r="K779" s="5" t="s">
        <v>31</v>
      </c>
    </row>
    <row r="780" spans="1:11" hidden="1">
      <c r="A780" s="5">
        <v>2</v>
      </c>
      <c r="B780" s="5" t="s">
        <v>354</v>
      </c>
      <c r="C780" s="5">
        <v>2018</v>
      </c>
      <c r="D780" s="5" t="s">
        <v>12</v>
      </c>
      <c r="E780" s="19">
        <v>25</v>
      </c>
      <c r="F780" s="19">
        <v>0</v>
      </c>
      <c r="G780" s="5" t="s">
        <v>13</v>
      </c>
      <c r="H780" s="5" t="s">
        <v>132</v>
      </c>
      <c r="I780" s="5" t="s">
        <v>27</v>
      </c>
      <c r="J780" s="5" t="s">
        <v>15</v>
      </c>
      <c r="K780" s="5" t="s">
        <v>151</v>
      </c>
    </row>
    <row r="781" spans="1:11" hidden="1">
      <c r="A781" s="5">
        <v>2</v>
      </c>
      <c r="B781" s="5" t="s">
        <v>354</v>
      </c>
      <c r="C781" s="5">
        <v>2018</v>
      </c>
      <c r="D781" s="5" t="s">
        <v>12</v>
      </c>
      <c r="E781" s="19">
        <v>10</v>
      </c>
      <c r="F781" s="19">
        <v>0</v>
      </c>
      <c r="G781" s="5" t="s">
        <v>33</v>
      </c>
      <c r="H781" s="5" t="s">
        <v>332</v>
      </c>
      <c r="I781" s="5" t="s">
        <v>27</v>
      </c>
      <c r="J781" s="5" t="s">
        <v>15</v>
      </c>
      <c r="K781" s="5" t="s">
        <v>247</v>
      </c>
    </row>
    <row r="782" spans="1:11" hidden="1">
      <c r="A782" s="5">
        <v>3</v>
      </c>
      <c r="B782" s="5" t="s">
        <v>354</v>
      </c>
      <c r="C782" s="5">
        <v>2018</v>
      </c>
      <c r="D782" s="5" t="s">
        <v>11</v>
      </c>
      <c r="E782" s="19">
        <v>4.5999999999999996</v>
      </c>
      <c r="F782" s="19">
        <v>0</v>
      </c>
      <c r="G782" s="5" t="s">
        <v>28</v>
      </c>
      <c r="H782" s="5" t="s">
        <v>161</v>
      </c>
      <c r="I782" s="5" t="s">
        <v>27</v>
      </c>
      <c r="J782" s="5" t="s">
        <v>15</v>
      </c>
      <c r="K782" s="5" t="s">
        <v>31</v>
      </c>
    </row>
    <row r="783" spans="1:11" hidden="1">
      <c r="A783" s="5">
        <v>5</v>
      </c>
      <c r="B783" s="5" t="s">
        <v>354</v>
      </c>
      <c r="C783" s="5">
        <v>2018</v>
      </c>
      <c r="D783" s="5" t="s">
        <v>11</v>
      </c>
      <c r="E783" s="19">
        <v>9.0299999999999994</v>
      </c>
      <c r="F783" s="19">
        <v>0</v>
      </c>
      <c r="G783" s="5" t="s">
        <v>28</v>
      </c>
      <c r="H783" s="5" t="s">
        <v>161</v>
      </c>
      <c r="I783" s="5" t="s">
        <v>156</v>
      </c>
      <c r="J783" s="5" t="s">
        <v>15</v>
      </c>
      <c r="K783" s="5" t="s">
        <v>31</v>
      </c>
    </row>
    <row r="784" spans="1:11" hidden="1">
      <c r="A784" s="5">
        <v>6</v>
      </c>
      <c r="B784" s="5" t="s">
        <v>354</v>
      </c>
      <c r="C784" s="5">
        <v>2018</v>
      </c>
      <c r="D784" s="5" t="s">
        <v>11</v>
      </c>
      <c r="E784" s="19">
        <v>0</v>
      </c>
      <c r="F784" s="19">
        <v>5624.33</v>
      </c>
      <c r="G784" s="5" t="s">
        <v>24</v>
      </c>
      <c r="H784" s="5" t="s">
        <v>25</v>
      </c>
      <c r="I784" s="5" t="s">
        <v>26</v>
      </c>
      <c r="J784" s="5" t="s">
        <v>14</v>
      </c>
      <c r="K784" s="5" t="s">
        <v>356</v>
      </c>
    </row>
    <row r="785" spans="1:11" hidden="1">
      <c r="A785" s="5">
        <v>6</v>
      </c>
      <c r="B785" s="5" t="s">
        <v>354</v>
      </c>
      <c r="C785" s="5">
        <v>2018</v>
      </c>
      <c r="D785" s="5" t="s">
        <v>12</v>
      </c>
      <c r="E785" s="19">
        <v>400</v>
      </c>
      <c r="F785" s="19">
        <v>0</v>
      </c>
      <c r="G785" s="5" t="s">
        <v>13</v>
      </c>
      <c r="H785" s="5" t="s">
        <v>13</v>
      </c>
      <c r="I785" s="5" t="s">
        <v>95</v>
      </c>
      <c r="J785" s="5" t="s">
        <v>15</v>
      </c>
      <c r="K785" s="5" t="s">
        <v>357</v>
      </c>
    </row>
    <row r="786" spans="1:11" hidden="1">
      <c r="A786" s="5">
        <v>6</v>
      </c>
      <c r="B786" s="5" t="s">
        <v>354</v>
      </c>
      <c r="C786" s="5">
        <v>2018</v>
      </c>
      <c r="D786" s="5" t="s">
        <v>12</v>
      </c>
      <c r="E786" s="19">
        <v>30</v>
      </c>
      <c r="F786" s="19">
        <v>0</v>
      </c>
      <c r="G786" s="5" t="s">
        <v>33</v>
      </c>
      <c r="H786" s="5" t="s">
        <v>427</v>
      </c>
      <c r="I786" s="5" t="s">
        <v>27</v>
      </c>
      <c r="J786" s="5" t="s">
        <v>15</v>
      </c>
      <c r="K786" s="5" t="s">
        <v>151</v>
      </c>
    </row>
    <row r="787" spans="1:11" hidden="1">
      <c r="A787" s="5">
        <v>6</v>
      </c>
      <c r="B787" s="5" t="s">
        <v>354</v>
      </c>
      <c r="C787" s="5">
        <v>2018</v>
      </c>
      <c r="D787" s="5" t="s">
        <v>11</v>
      </c>
      <c r="E787" s="19">
        <v>146.4</v>
      </c>
      <c r="F787" s="19">
        <v>0</v>
      </c>
      <c r="G787" s="5" t="s">
        <v>358</v>
      </c>
      <c r="H787" s="5" t="s">
        <v>359</v>
      </c>
      <c r="I787" s="5" t="s">
        <v>27</v>
      </c>
      <c r="J787" s="5" t="s">
        <v>15</v>
      </c>
      <c r="K787" s="5" t="s">
        <v>360</v>
      </c>
    </row>
    <row r="788" spans="1:11" hidden="1">
      <c r="A788" s="5">
        <v>7</v>
      </c>
      <c r="B788" s="5" t="s">
        <v>354</v>
      </c>
      <c r="C788" s="5">
        <v>2018</v>
      </c>
      <c r="D788" s="5" t="s">
        <v>12</v>
      </c>
      <c r="E788" s="19">
        <v>15</v>
      </c>
      <c r="F788" s="19">
        <v>0</v>
      </c>
      <c r="G788" s="5" t="s">
        <v>13</v>
      </c>
      <c r="H788" s="5" t="s">
        <v>132</v>
      </c>
      <c r="I788" s="5" t="s">
        <v>27</v>
      </c>
      <c r="J788" s="5" t="s">
        <v>15</v>
      </c>
      <c r="K788" s="5" t="s">
        <v>151</v>
      </c>
    </row>
    <row r="789" spans="1:11" hidden="1">
      <c r="A789" s="5">
        <v>7</v>
      </c>
      <c r="B789" s="5" t="s">
        <v>354</v>
      </c>
      <c r="C789" s="5">
        <v>2018</v>
      </c>
      <c r="D789" s="5" t="s">
        <v>12</v>
      </c>
      <c r="E789" s="19">
        <v>300</v>
      </c>
      <c r="F789" s="19">
        <v>0</v>
      </c>
      <c r="G789" s="5" t="s">
        <v>13</v>
      </c>
      <c r="H789" s="5" t="s">
        <v>13</v>
      </c>
      <c r="I789" s="5" t="s">
        <v>95</v>
      </c>
      <c r="J789" s="5" t="s">
        <v>15</v>
      </c>
      <c r="K789" s="5"/>
    </row>
    <row r="790" spans="1:11" hidden="1">
      <c r="A790" s="5">
        <v>7</v>
      </c>
      <c r="B790" s="5" t="s">
        <v>354</v>
      </c>
      <c r="C790" s="5">
        <v>2018</v>
      </c>
      <c r="D790" s="5" t="s">
        <v>12</v>
      </c>
      <c r="E790" s="19">
        <v>50</v>
      </c>
      <c r="F790" s="19">
        <v>0</v>
      </c>
      <c r="G790" s="5" t="s">
        <v>13</v>
      </c>
      <c r="H790" s="5" t="s">
        <v>13</v>
      </c>
      <c r="I790" s="5" t="s">
        <v>95</v>
      </c>
      <c r="J790" s="5" t="s">
        <v>15</v>
      </c>
      <c r="K790" s="5" t="s">
        <v>363</v>
      </c>
    </row>
    <row r="791" spans="1:11" hidden="1">
      <c r="A791" s="5">
        <v>7</v>
      </c>
      <c r="B791" s="5" t="s">
        <v>354</v>
      </c>
      <c r="C791" s="5">
        <v>2018</v>
      </c>
      <c r="D791" s="5" t="s">
        <v>12</v>
      </c>
      <c r="E791" s="19">
        <v>150</v>
      </c>
      <c r="F791" s="19">
        <v>0</v>
      </c>
      <c r="G791" s="5" t="s">
        <v>13</v>
      </c>
      <c r="H791" s="5" t="s">
        <v>13</v>
      </c>
      <c r="I791" s="5" t="s">
        <v>126</v>
      </c>
      <c r="J791" s="5" t="s">
        <v>15</v>
      </c>
      <c r="K791" s="5"/>
    </row>
    <row r="792" spans="1:11" hidden="1">
      <c r="A792" s="5">
        <v>7</v>
      </c>
      <c r="B792" s="5" t="s">
        <v>354</v>
      </c>
      <c r="C792" s="5">
        <v>2018</v>
      </c>
      <c r="D792" s="5" t="s">
        <v>11</v>
      </c>
      <c r="E792" s="19">
        <v>100</v>
      </c>
      <c r="F792" s="19">
        <v>0</v>
      </c>
      <c r="G792" s="5" t="s">
        <v>92</v>
      </c>
      <c r="H792" s="5" t="s">
        <v>204</v>
      </c>
      <c r="I792" s="5" t="s">
        <v>27</v>
      </c>
      <c r="J792" s="5" t="s">
        <v>15</v>
      </c>
      <c r="K792" s="5" t="s">
        <v>92</v>
      </c>
    </row>
    <row r="793" spans="1:11" hidden="1">
      <c r="A793" s="5">
        <v>8</v>
      </c>
      <c r="B793" s="5" t="s">
        <v>354</v>
      </c>
      <c r="C793" s="5">
        <v>2018</v>
      </c>
      <c r="D793" s="5" t="s">
        <v>12</v>
      </c>
      <c r="E793" s="19">
        <v>15</v>
      </c>
      <c r="F793" s="19">
        <v>0</v>
      </c>
      <c r="G793" s="5" t="s">
        <v>13</v>
      </c>
      <c r="H793" s="5" t="s">
        <v>132</v>
      </c>
      <c r="I793" s="5" t="s">
        <v>27</v>
      </c>
      <c r="J793" s="5" t="s">
        <v>15</v>
      </c>
      <c r="K793" s="5" t="s">
        <v>151</v>
      </c>
    </row>
    <row r="794" spans="1:11" hidden="1">
      <c r="A794" s="5">
        <v>8</v>
      </c>
      <c r="B794" s="5" t="s">
        <v>354</v>
      </c>
      <c r="C794" s="5">
        <v>2018</v>
      </c>
      <c r="D794" s="5" t="s">
        <v>12</v>
      </c>
      <c r="E794" s="19">
        <v>250</v>
      </c>
      <c r="F794" s="19">
        <v>0</v>
      </c>
      <c r="G794" s="5" t="s">
        <v>13</v>
      </c>
      <c r="H794" s="5" t="s">
        <v>13</v>
      </c>
      <c r="I794" s="5" t="s">
        <v>95</v>
      </c>
      <c r="J794" s="5" t="s">
        <v>15</v>
      </c>
      <c r="K794" s="5"/>
    </row>
    <row r="795" spans="1:11" hidden="1">
      <c r="A795" s="5">
        <v>8</v>
      </c>
      <c r="B795" s="5" t="s">
        <v>354</v>
      </c>
      <c r="C795" s="5">
        <v>2018</v>
      </c>
      <c r="D795" s="5" t="s">
        <v>12</v>
      </c>
      <c r="E795" s="19">
        <v>29.9</v>
      </c>
      <c r="F795" s="19">
        <v>0</v>
      </c>
      <c r="G795" s="5" t="s">
        <v>25</v>
      </c>
      <c r="H795" s="5" t="s">
        <v>25</v>
      </c>
      <c r="I795" s="5" t="s">
        <v>27</v>
      </c>
      <c r="J795" s="5" t="s">
        <v>15</v>
      </c>
      <c r="K795" s="5" t="s">
        <v>364</v>
      </c>
    </row>
    <row r="796" spans="1:11" hidden="1">
      <c r="A796" s="5">
        <v>8</v>
      </c>
      <c r="B796" s="5" t="s">
        <v>354</v>
      </c>
      <c r="C796" s="5">
        <v>2018</v>
      </c>
      <c r="D796" s="5" t="s">
        <v>12</v>
      </c>
      <c r="E796" s="19">
        <v>19</v>
      </c>
      <c r="F796" s="19">
        <v>0</v>
      </c>
      <c r="G796" s="5" t="s">
        <v>33</v>
      </c>
      <c r="H796" s="5" t="s">
        <v>332</v>
      </c>
      <c r="I796" s="5" t="s">
        <v>27</v>
      </c>
      <c r="J796" s="5" t="s">
        <v>15</v>
      </c>
      <c r="K796" s="5" t="s">
        <v>247</v>
      </c>
    </row>
    <row r="797" spans="1:11" hidden="1">
      <c r="A797" s="5">
        <v>8</v>
      </c>
      <c r="B797" s="5" t="s">
        <v>354</v>
      </c>
      <c r="C797" s="5">
        <v>2018</v>
      </c>
      <c r="D797" s="5" t="s">
        <v>12</v>
      </c>
      <c r="E797" s="19">
        <v>220</v>
      </c>
      <c r="F797" s="19">
        <v>0</v>
      </c>
      <c r="G797" s="5" t="s">
        <v>127</v>
      </c>
      <c r="H797" s="5" t="s">
        <v>25</v>
      </c>
      <c r="I797" s="5" t="s">
        <v>126</v>
      </c>
      <c r="J797" s="5" t="s">
        <v>15</v>
      </c>
      <c r="K797" s="5" t="s">
        <v>395</v>
      </c>
    </row>
    <row r="798" spans="1:11" hidden="1">
      <c r="A798" s="5">
        <v>8</v>
      </c>
      <c r="B798" s="5" t="s">
        <v>354</v>
      </c>
      <c r="C798" s="5">
        <v>2018</v>
      </c>
      <c r="D798" s="5" t="s">
        <v>12</v>
      </c>
      <c r="E798" s="19">
        <v>0</v>
      </c>
      <c r="F798" s="19">
        <v>220</v>
      </c>
      <c r="G798" s="5" t="s">
        <v>127</v>
      </c>
      <c r="H798" s="5" t="s">
        <v>25</v>
      </c>
      <c r="I798" s="5" t="s">
        <v>26</v>
      </c>
      <c r="J798" s="5" t="s">
        <v>14</v>
      </c>
      <c r="K798" s="5"/>
    </row>
    <row r="799" spans="1:11" hidden="1">
      <c r="A799" s="5">
        <v>8</v>
      </c>
      <c r="B799" s="5" t="s">
        <v>354</v>
      </c>
      <c r="C799" s="5">
        <v>2018</v>
      </c>
      <c r="D799" s="5" t="s">
        <v>11</v>
      </c>
      <c r="E799" s="19">
        <v>120</v>
      </c>
      <c r="F799" s="19">
        <v>0</v>
      </c>
      <c r="G799" s="5" t="s">
        <v>33</v>
      </c>
      <c r="H799" s="5" t="s">
        <v>91</v>
      </c>
      <c r="I799" s="5" t="s">
        <v>26</v>
      </c>
      <c r="J799" s="5" t="s">
        <v>15</v>
      </c>
      <c r="K799" s="5" t="s">
        <v>391</v>
      </c>
    </row>
    <row r="800" spans="1:11" hidden="1">
      <c r="A800" s="5">
        <v>8</v>
      </c>
      <c r="B800" s="5" t="s">
        <v>354</v>
      </c>
      <c r="C800" s="5">
        <v>2018</v>
      </c>
      <c r="D800" s="5" t="s">
        <v>12</v>
      </c>
      <c r="E800" s="19">
        <v>20</v>
      </c>
      <c r="F800" s="19">
        <v>0</v>
      </c>
      <c r="G800" s="5" t="s">
        <v>13</v>
      </c>
      <c r="H800" s="5" t="s">
        <v>13</v>
      </c>
      <c r="I800" s="5" t="s">
        <v>26</v>
      </c>
      <c r="J800" s="5" t="s">
        <v>15</v>
      </c>
      <c r="K800" s="5" t="s">
        <v>392</v>
      </c>
    </row>
    <row r="801" spans="1:11" hidden="1">
      <c r="A801" s="5">
        <v>8</v>
      </c>
      <c r="B801" s="5" t="s">
        <v>354</v>
      </c>
      <c r="C801" s="5">
        <v>2018</v>
      </c>
      <c r="D801" s="5" t="s">
        <v>12</v>
      </c>
      <c r="E801" s="19">
        <v>30</v>
      </c>
      <c r="F801" s="19">
        <v>0</v>
      </c>
      <c r="G801" s="5" t="s">
        <v>33</v>
      </c>
      <c r="H801" s="5" t="s">
        <v>393</v>
      </c>
      <c r="I801" s="5" t="s">
        <v>26</v>
      </c>
      <c r="J801" s="5" t="s">
        <v>15</v>
      </c>
      <c r="K801" s="5" t="s">
        <v>394</v>
      </c>
    </row>
    <row r="802" spans="1:11" hidden="1">
      <c r="A802" s="5">
        <v>8</v>
      </c>
      <c r="B802" s="5" t="s">
        <v>354</v>
      </c>
      <c r="C802" s="5">
        <v>2018</v>
      </c>
      <c r="D802" s="5" t="s">
        <v>12</v>
      </c>
      <c r="E802" s="19">
        <v>30</v>
      </c>
      <c r="F802" s="19">
        <v>0</v>
      </c>
      <c r="G802" s="5" t="s">
        <v>127</v>
      </c>
      <c r="H802" s="5" t="s">
        <v>25</v>
      </c>
      <c r="I802" s="5" t="s">
        <v>126</v>
      </c>
      <c r="J802" s="5" t="s">
        <v>15</v>
      </c>
      <c r="K802" s="5" t="s">
        <v>395</v>
      </c>
    </row>
    <row r="803" spans="1:11" hidden="1">
      <c r="A803" s="5">
        <v>8</v>
      </c>
      <c r="B803" s="5" t="s">
        <v>354</v>
      </c>
      <c r="C803" s="5">
        <v>2018</v>
      </c>
      <c r="D803" s="5" t="s">
        <v>12</v>
      </c>
      <c r="E803" s="19">
        <v>0</v>
      </c>
      <c r="F803" s="19">
        <v>30</v>
      </c>
      <c r="G803" s="5" t="s">
        <v>127</v>
      </c>
      <c r="H803" s="5" t="s">
        <v>25</v>
      </c>
      <c r="I803" s="5" t="s">
        <v>26</v>
      </c>
      <c r="J803" s="5" t="s">
        <v>14</v>
      </c>
      <c r="K803" s="5" t="s">
        <v>395</v>
      </c>
    </row>
    <row r="804" spans="1:11" hidden="1">
      <c r="A804" s="5">
        <v>8</v>
      </c>
      <c r="B804" s="5" t="s">
        <v>354</v>
      </c>
      <c r="C804" s="5">
        <v>2018</v>
      </c>
      <c r="D804" s="5" t="s">
        <v>12</v>
      </c>
      <c r="E804" s="19">
        <v>10</v>
      </c>
      <c r="F804" s="19">
        <v>0</v>
      </c>
      <c r="G804" s="5" t="s">
        <v>34</v>
      </c>
      <c r="H804" s="5" t="s">
        <v>396</v>
      </c>
      <c r="I804" s="5" t="s">
        <v>26</v>
      </c>
      <c r="J804" s="5" t="s">
        <v>15</v>
      </c>
      <c r="K804" s="5" t="s">
        <v>397</v>
      </c>
    </row>
    <row r="805" spans="1:11" hidden="1">
      <c r="A805" s="5">
        <v>8</v>
      </c>
      <c r="B805" s="5" t="s">
        <v>354</v>
      </c>
      <c r="C805" s="5">
        <v>2018</v>
      </c>
      <c r="D805" s="5" t="s">
        <v>12</v>
      </c>
      <c r="E805" s="19">
        <v>20</v>
      </c>
      <c r="F805" s="19">
        <v>0</v>
      </c>
      <c r="G805" s="5" t="s">
        <v>13</v>
      </c>
      <c r="H805" s="5" t="s">
        <v>13</v>
      </c>
      <c r="I805" s="5" t="s">
        <v>26</v>
      </c>
      <c r="J805" s="5" t="s">
        <v>15</v>
      </c>
      <c r="K805" s="5" t="s">
        <v>385</v>
      </c>
    </row>
    <row r="806" spans="1:11" hidden="1">
      <c r="A806" s="5">
        <v>9</v>
      </c>
      <c r="B806" s="5" t="s">
        <v>354</v>
      </c>
      <c r="C806" s="5">
        <v>2018</v>
      </c>
      <c r="D806" s="5" t="s">
        <v>11</v>
      </c>
      <c r="E806" s="19">
        <v>950</v>
      </c>
      <c r="F806" s="19">
        <v>0</v>
      </c>
      <c r="G806" s="5" t="s">
        <v>36</v>
      </c>
      <c r="H806" s="5" t="s">
        <v>41</v>
      </c>
      <c r="I806" s="5" t="s">
        <v>27</v>
      </c>
      <c r="J806" s="5" t="s">
        <v>15</v>
      </c>
      <c r="K806" s="5" t="s">
        <v>398</v>
      </c>
    </row>
    <row r="807" spans="1:11" hidden="1">
      <c r="A807" s="5">
        <v>9</v>
      </c>
      <c r="B807" s="5" t="s">
        <v>354</v>
      </c>
      <c r="C807" s="5">
        <v>2018</v>
      </c>
      <c r="D807" s="5" t="s">
        <v>11</v>
      </c>
      <c r="E807" s="19">
        <v>99.17</v>
      </c>
      <c r="F807" s="19">
        <v>0</v>
      </c>
      <c r="G807" s="5" t="s">
        <v>36</v>
      </c>
      <c r="H807" s="5" t="s">
        <v>292</v>
      </c>
      <c r="I807" s="5" t="s">
        <v>27</v>
      </c>
      <c r="J807" s="5" t="s">
        <v>15</v>
      </c>
      <c r="K807" s="5" t="s">
        <v>293</v>
      </c>
    </row>
    <row r="808" spans="1:11" hidden="1">
      <c r="A808" s="5">
        <v>8</v>
      </c>
      <c r="B808" s="5" t="s">
        <v>354</v>
      </c>
      <c r="C808" s="5">
        <v>2018</v>
      </c>
      <c r="D808" s="5" t="s">
        <v>11</v>
      </c>
      <c r="E808" s="19">
        <v>88.9</v>
      </c>
      <c r="F808" s="19">
        <v>0</v>
      </c>
      <c r="G808" s="5" t="s">
        <v>36</v>
      </c>
      <c r="H808" s="5" t="s">
        <v>84</v>
      </c>
      <c r="I808" s="5" t="s">
        <v>27</v>
      </c>
      <c r="J808" s="5" t="s">
        <v>15</v>
      </c>
      <c r="K808" s="5" t="s">
        <v>294</v>
      </c>
    </row>
    <row r="809" spans="1:11" hidden="1">
      <c r="A809" s="5">
        <v>8</v>
      </c>
      <c r="B809" s="5" t="s">
        <v>354</v>
      </c>
      <c r="C809" s="5">
        <v>2018</v>
      </c>
      <c r="D809" s="5" t="s">
        <v>11</v>
      </c>
      <c r="E809" s="19">
        <v>88.97</v>
      </c>
      <c r="F809" s="19">
        <v>0</v>
      </c>
      <c r="G809" s="5" t="s">
        <v>36</v>
      </c>
      <c r="H809" s="5" t="s">
        <v>42</v>
      </c>
      <c r="I809" s="5" t="s">
        <v>27</v>
      </c>
      <c r="J809" s="5" t="s">
        <v>15</v>
      </c>
      <c r="K809" s="5" t="s">
        <v>295</v>
      </c>
    </row>
    <row r="810" spans="1:11" hidden="1">
      <c r="A810" s="5">
        <v>8</v>
      </c>
      <c r="B810" s="5" t="s">
        <v>354</v>
      </c>
      <c r="C810" s="5">
        <v>2018</v>
      </c>
      <c r="D810" s="5" t="s">
        <v>11</v>
      </c>
      <c r="E810" s="19">
        <v>105.49</v>
      </c>
      <c r="F810" s="19">
        <v>0</v>
      </c>
      <c r="G810" s="5" t="s">
        <v>43</v>
      </c>
      <c r="H810" s="5" t="s">
        <v>165</v>
      </c>
      <c r="I810" s="5" t="s">
        <v>27</v>
      </c>
      <c r="J810" s="5" t="s">
        <v>15</v>
      </c>
      <c r="K810" s="5" t="s">
        <v>85</v>
      </c>
    </row>
    <row r="811" spans="1:11" hidden="1">
      <c r="A811" s="5"/>
      <c r="B811" s="5" t="s">
        <v>354</v>
      </c>
      <c r="C811" s="5">
        <v>2018</v>
      </c>
      <c r="D811" s="5" t="s">
        <v>11</v>
      </c>
      <c r="E811" s="19">
        <v>80</v>
      </c>
      <c r="F811" s="19">
        <v>0</v>
      </c>
      <c r="G811" s="5" t="s">
        <v>40</v>
      </c>
      <c r="H811" s="5" t="s">
        <v>221</v>
      </c>
      <c r="I811" s="5" t="s">
        <v>27</v>
      </c>
      <c r="J811" s="5" t="s">
        <v>361</v>
      </c>
      <c r="K811" s="5" t="s">
        <v>297</v>
      </c>
    </row>
    <row r="812" spans="1:11" hidden="1">
      <c r="A812" s="5">
        <v>8</v>
      </c>
      <c r="B812" s="5" t="s">
        <v>354</v>
      </c>
      <c r="C812" s="5">
        <v>2018</v>
      </c>
      <c r="D812" s="5" t="s">
        <v>11</v>
      </c>
      <c r="E812" s="19">
        <v>210</v>
      </c>
      <c r="F812" s="19">
        <v>0</v>
      </c>
      <c r="G812" s="5" t="s">
        <v>43</v>
      </c>
      <c r="H812" s="5" t="s">
        <v>86</v>
      </c>
      <c r="I812" s="5" t="s">
        <v>27</v>
      </c>
      <c r="J812" s="5" t="s">
        <v>15</v>
      </c>
      <c r="K812" s="5" t="s">
        <v>232</v>
      </c>
    </row>
    <row r="813" spans="1:11" hidden="1">
      <c r="A813" s="5">
        <v>9</v>
      </c>
      <c r="B813" s="5" t="s">
        <v>354</v>
      </c>
      <c r="C813" s="5">
        <v>2018</v>
      </c>
      <c r="D813" s="5" t="s">
        <v>11</v>
      </c>
      <c r="E813" s="19">
        <v>29</v>
      </c>
      <c r="F813" s="19">
        <v>0</v>
      </c>
      <c r="G813" s="5" t="s">
        <v>89</v>
      </c>
      <c r="H813" s="5" t="s">
        <v>340</v>
      </c>
      <c r="I813" s="5" t="s">
        <v>27</v>
      </c>
      <c r="J813" s="5" t="s">
        <v>15</v>
      </c>
      <c r="K813" s="5" t="s">
        <v>269</v>
      </c>
    </row>
    <row r="814" spans="1:11" hidden="1">
      <c r="A814" s="5">
        <v>10</v>
      </c>
      <c r="B814" s="5" t="s">
        <v>354</v>
      </c>
      <c r="C814" s="5">
        <v>2018</v>
      </c>
      <c r="D814" s="5" t="s">
        <v>11</v>
      </c>
      <c r="E814" s="99">
        <v>5.49</v>
      </c>
      <c r="F814" s="19">
        <v>0</v>
      </c>
      <c r="G814" s="5" t="s">
        <v>28</v>
      </c>
      <c r="H814" s="5" t="s">
        <v>362</v>
      </c>
      <c r="I814" s="5" t="s">
        <v>156</v>
      </c>
      <c r="J814" s="5" t="s">
        <v>15</v>
      </c>
      <c r="K814" s="5" t="s">
        <v>31</v>
      </c>
    </row>
    <row r="815" spans="1:11" hidden="1">
      <c r="A815" s="5">
        <v>10</v>
      </c>
      <c r="B815" s="5" t="s">
        <v>354</v>
      </c>
      <c r="C815" s="5">
        <v>2018</v>
      </c>
      <c r="D815" s="5" t="s">
        <v>12</v>
      </c>
      <c r="E815" s="108">
        <v>20</v>
      </c>
      <c r="F815" s="19">
        <v>0</v>
      </c>
      <c r="G815" s="5" t="s">
        <v>33</v>
      </c>
      <c r="H815" s="5" t="s">
        <v>365</v>
      </c>
      <c r="I815" s="5" t="s">
        <v>95</v>
      </c>
      <c r="J815" s="5" t="s">
        <v>15</v>
      </c>
      <c r="K815" s="5" t="s">
        <v>366</v>
      </c>
    </row>
    <row r="816" spans="1:11" hidden="1">
      <c r="A816" s="5">
        <v>10</v>
      </c>
      <c r="B816" s="5" t="s">
        <v>354</v>
      </c>
      <c r="C816" s="5">
        <v>2018</v>
      </c>
      <c r="D816" s="5" t="s">
        <v>12</v>
      </c>
      <c r="E816" s="99">
        <v>150</v>
      </c>
      <c r="F816" s="19">
        <v>0</v>
      </c>
      <c r="G816" s="5" t="s">
        <v>127</v>
      </c>
      <c r="H816" s="5" t="s">
        <v>25</v>
      </c>
      <c r="I816" s="5" t="s">
        <v>126</v>
      </c>
      <c r="J816" s="5" t="s">
        <v>15</v>
      </c>
      <c r="K816" s="5" t="s">
        <v>379</v>
      </c>
    </row>
    <row r="817" spans="1:11" hidden="1">
      <c r="A817" s="5">
        <v>10</v>
      </c>
      <c r="B817" s="5" t="s">
        <v>354</v>
      </c>
      <c r="C817" s="5">
        <v>2018</v>
      </c>
      <c r="D817" s="5" t="s">
        <v>12</v>
      </c>
      <c r="E817" s="99">
        <v>0</v>
      </c>
      <c r="F817" s="19">
        <v>150</v>
      </c>
      <c r="G817" s="5" t="s">
        <v>127</v>
      </c>
      <c r="H817" s="5" t="s">
        <v>25</v>
      </c>
      <c r="I817" s="5" t="s">
        <v>26</v>
      </c>
      <c r="J817" s="5" t="s">
        <v>14</v>
      </c>
      <c r="K817" s="5" t="s">
        <v>374</v>
      </c>
    </row>
    <row r="818" spans="1:11" hidden="1">
      <c r="A818" s="5">
        <v>10</v>
      </c>
      <c r="B818" s="5" t="s">
        <v>354</v>
      </c>
      <c r="C818" s="5">
        <v>2018</v>
      </c>
      <c r="D818" s="5" t="s">
        <v>11</v>
      </c>
      <c r="E818" s="99">
        <v>75</v>
      </c>
      <c r="F818" s="19">
        <v>0</v>
      </c>
      <c r="G818" s="5" t="s">
        <v>87</v>
      </c>
      <c r="H818" s="5" t="s">
        <v>152</v>
      </c>
      <c r="I818" s="5" t="s">
        <v>26</v>
      </c>
      <c r="J818" s="5" t="s">
        <v>15</v>
      </c>
      <c r="K818" s="5" t="s">
        <v>153</v>
      </c>
    </row>
    <row r="819" spans="1:11" hidden="1">
      <c r="A819" s="5">
        <v>10</v>
      </c>
      <c r="B819" s="5" t="s">
        <v>354</v>
      </c>
      <c r="C819" s="5">
        <v>2018</v>
      </c>
      <c r="D819" s="5" t="s">
        <v>11</v>
      </c>
      <c r="E819" s="99">
        <v>50</v>
      </c>
      <c r="F819" s="19">
        <v>0</v>
      </c>
      <c r="G819" s="5" t="s">
        <v>40</v>
      </c>
      <c r="H819" s="5" t="s">
        <v>375</v>
      </c>
      <c r="I819" s="5" t="s">
        <v>26</v>
      </c>
      <c r="J819" s="5" t="s">
        <v>15</v>
      </c>
      <c r="K819" s="5" t="s">
        <v>376</v>
      </c>
    </row>
    <row r="820" spans="1:11" hidden="1">
      <c r="A820" s="5">
        <v>10</v>
      </c>
      <c r="B820" s="5" t="s">
        <v>354</v>
      </c>
      <c r="C820" s="5">
        <v>2018</v>
      </c>
      <c r="D820" s="5" t="s">
        <v>12</v>
      </c>
      <c r="E820" s="99">
        <v>5</v>
      </c>
      <c r="F820" s="19">
        <v>0</v>
      </c>
      <c r="G820" s="5" t="s">
        <v>33</v>
      </c>
      <c r="H820" s="5" t="s">
        <v>377</v>
      </c>
      <c r="I820" s="5" t="s">
        <v>26</v>
      </c>
      <c r="J820" s="5" t="s">
        <v>15</v>
      </c>
      <c r="K820" s="5" t="s">
        <v>378</v>
      </c>
    </row>
    <row r="821" spans="1:11" hidden="1">
      <c r="A821" s="5">
        <v>10</v>
      </c>
      <c r="B821" s="5" t="s">
        <v>354</v>
      </c>
      <c r="C821" s="5">
        <v>2018</v>
      </c>
      <c r="D821" s="5" t="s">
        <v>12</v>
      </c>
      <c r="E821" s="99">
        <v>25</v>
      </c>
      <c r="F821" s="19">
        <v>0</v>
      </c>
      <c r="G821" s="5" t="s">
        <v>13</v>
      </c>
      <c r="H821" s="5" t="s">
        <v>132</v>
      </c>
      <c r="I821" s="5" t="s">
        <v>27</v>
      </c>
      <c r="J821" s="5" t="s">
        <v>15</v>
      </c>
      <c r="K821" s="5" t="s">
        <v>151</v>
      </c>
    </row>
    <row r="822" spans="1:11" hidden="1">
      <c r="A822" s="5">
        <v>10</v>
      </c>
      <c r="B822" s="5" t="s">
        <v>354</v>
      </c>
      <c r="C822" s="5">
        <v>2018</v>
      </c>
      <c r="D822" s="5" t="s">
        <v>12</v>
      </c>
      <c r="E822" s="99">
        <v>100</v>
      </c>
      <c r="F822" s="19">
        <v>0</v>
      </c>
      <c r="G822" s="5" t="s">
        <v>30</v>
      </c>
      <c r="H822" s="5" t="s">
        <v>367</v>
      </c>
      <c r="I822" s="5" t="s">
        <v>95</v>
      </c>
      <c r="J822" s="5" t="s">
        <v>15</v>
      </c>
      <c r="K822" s="5" t="s">
        <v>368</v>
      </c>
    </row>
    <row r="823" spans="1:11" hidden="1">
      <c r="A823" s="5">
        <v>10</v>
      </c>
      <c r="B823" s="5" t="s">
        <v>354</v>
      </c>
      <c r="C823" s="5">
        <v>2018</v>
      </c>
      <c r="D823" s="5" t="s">
        <v>12</v>
      </c>
      <c r="E823" s="99">
        <v>100</v>
      </c>
      <c r="F823" s="19">
        <v>0</v>
      </c>
      <c r="G823" s="5" t="s">
        <v>13</v>
      </c>
      <c r="H823" s="5" t="s">
        <v>13</v>
      </c>
      <c r="I823" s="5" t="s">
        <v>126</v>
      </c>
      <c r="J823" s="5" t="s">
        <v>15</v>
      </c>
      <c r="K823" s="5" t="s">
        <v>373</v>
      </c>
    </row>
    <row r="824" spans="1:11" hidden="1">
      <c r="A824" s="5">
        <v>10</v>
      </c>
      <c r="B824" s="5" t="s">
        <v>354</v>
      </c>
      <c r="C824" s="5">
        <v>2018</v>
      </c>
      <c r="D824" s="5" t="s">
        <v>12</v>
      </c>
      <c r="E824" s="99">
        <v>150</v>
      </c>
      <c r="F824" s="19">
        <v>0</v>
      </c>
      <c r="G824" s="5" t="s">
        <v>13</v>
      </c>
      <c r="H824" s="5" t="s">
        <v>13</v>
      </c>
      <c r="I824" s="5" t="s">
        <v>126</v>
      </c>
      <c r="J824" s="5" t="s">
        <v>15</v>
      </c>
      <c r="K824" s="5" t="s">
        <v>369</v>
      </c>
    </row>
    <row r="825" spans="1:11" hidden="1">
      <c r="A825" s="5">
        <v>10</v>
      </c>
      <c r="B825" s="5" t="s">
        <v>354</v>
      </c>
      <c r="C825" s="5">
        <v>2018</v>
      </c>
      <c r="D825" s="5" t="s">
        <v>12</v>
      </c>
      <c r="E825" s="99">
        <v>70</v>
      </c>
      <c r="F825" s="19">
        <v>0</v>
      </c>
      <c r="G825" s="5" t="s">
        <v>13</v>
      </c>
      <c r="H825" s="5" t="s">
        <v>13</v>
      </c>
      <c r="I825" s="5" t="s">
        <v>26</v>
      </c>
      <c r="J825" s="5" t="s">
        <v>15</v>
      </c>
      <c r="K825" s="5" t="s">
        <v>380</v>
      </c>
    </row>
    <row r="826" spans="1:11" hidden="1">
      <c r="A826" s="5">
        <v>11</v>
      </c>
      <c r="B826" s="5" t="s">
        <v>354</v>
      </c>
      <c r="C826" s="5">
        <v>2018</v>
      </c>
      <c r="D826" s="5" t="s">
        <v>12</v>
      </c>
      <c r="E826" s="99">
        <v>119.25</v>
      </c>
      <c r="F826" s="19">
        <v>0</v>
      </c>
      <c r="G826" s="5" t="s">
        <v>33</v>
      </c>
      <c r="H826" s="5" t="s">
        <v>370</v>
      </c>
      <c r="I826" s="5" t="s">
        <v>27</v>
      </c>
      <c r="J826" s="5" t="s">
        <v>15</v>
      </c>
      <c r="K826" s="5" t="s">
        <v>371</v>
      </c>
    </row>
    <row r="827" spans="1:11" hidden="1">
      <c r="A827" s="5">
        <v>11</v>
      </c>
      <c r="B827" s="5" t="s">
        <v>354</v>
      </c>
      <c r="C827" s="5">
        <v>2018</v>
      </c>
      <c r="D827" s="5" t="s">
        <v>12</v>
      </c>
      <c r="E827" s="99">
        <v>0</v>
      </c>
      <c r="F827" s="19">
        <v>120</v>
      </c>
      <c r="G827" s="5" t="s">
        <v>127</v>
      </c>
      <c r="H827" s="5" t="s">
        <v>25</v>
      </c>
      <c r="I827" s="5" t="s">
        <v>26</v>
      </c>
      <c r="J827" s="5" t="s">
        <v>14</v>
      </c>
      <c r="K827" s="5" t="s">
        <v>372</v>
      </c>
    </row>
    <row r="828" spans="1:11" hidden="1">
      <c r="A828" s="5">
        <v>11</v>
      </c>
      <c r="B828" s="5" t="s">
        <v>354</v>
      </c>
      <c r="C828" s="5">
        <v>2018</v>
      </c>
      <c r="D828" s="74" t="s">
        <v>12</v>
      </c>
      <c r="E828" s="99">
        <v>350</v>
      </c>
      <c r="F828" s="19">
        <v>0</v>
      </c>
      <c r="G828" s="5" t="s">
        <v>13</v>
      </c>
      <c r="H828" s="5" t="s">
        <v>13</v>
      </c>
      <c r="I828" s="5" t="s">
        <v>126</v>
      </c>
      <c r="J828" s="5" t="s">
        <v>15</v>
      </c>
      <c r="K828" s="5" t="s">
        <v>373</v>
      </c>
    </row>
    <row r="829" spans="1:11" hidden="1">
      <c r="A829" s="5"/>
      <c r="B829" s="5"/>
      <c r="C829" s="5"/>
      <c r="D829" s="5"/>
      <c r="E829" s="19"/>
      <c r="F829" s="19"/>
      <c r="G829" s="5"/>
      <c r="H829" s="5"/>
      <c r="I829" s="5"/>
      <c r="J829" s="5"/>
      <c r="K829" s="5"/>
    </row>
    <row r="830" spans="1:11" hidden="1">
      <c r="A830" s="5">
        <v>11</v>
      </c>
      <c r="B830" s="5" t="s">
        <v>354</v>
      </c>
      <c r="C830" s="5">
        <v>2018</v>
      </c>
      <c r="D830" s="5" t="s">
        <v>12</v>
      </c>
      <c r="E830" s="99">
        <v>100</v>
      </c>
      <c r="F830" s="19">
        <v>0</v>
      </c>
      <c r="G830" s="5" t="s">
        <v>13</v>
      </c>
      <c r="H830" s="5" t="s">
        <v>13</v>
      </c>
      <c r="I830" s="5" t="s">
        <v>26</v>
      </c>
      <c r="J830" s="5" t="s">
        <v>15</v>
      </c>
      <c r="K830" s="5" t="s">
        <v>373</v>
      </c>
    </row>
    <row r="831" spans="1:11" hidden="1">
      <c r="A831" s="5">
        <v>12</v>
      </c>
      <c r="B831" s="5" t="s">
        <v>354</v>
      </c>
      <c r="C831" s="5">
        <v>2018</v>
      </c>
      <c r="D831" s="5" t="s">
        <v>11</v>
      </c>
      <c r="E831" s="99">
        <v>10</v>
      </c>
      <c r="F831" s="19">
        <v>0</v>
      </c>
      <c r="G831" s="5" t="s">
        <v>89</v>
      </c>
      <c r="H831" s="5" t="s">
        <v>389</v>
      </c>
      <c r="I831" s="5" t="s">
        <v>27</v>
      </c>
      <c r="J831" s="5" t="s">
        <v>15</v>
      </c>
      <c r="K831" s="5" t="s">
        <v>269</v>
      </c>
    </row>
    <row r="832" spans="1:11" hidden="1">
      <c r="A832" s="5">
        <v>12</v>
      </c>
      <c r="B832" s="5" t="s">
        <v>354</v>
      </c>
      <c r="C832" s="5">
        <v>2018</v>
      </c>
      <c r="D832" s="5" t="s">
        <v>11</v>
      </c>
      <c r="E832" s="99">
        <v>44.79</v>
      </c>
      <c r="F832" s="19">
        <v>0</v>
      </c>
      <c r="G832" s="5" t="s">
        <v>28</v>
      </c>
      <c r="H832" s="5" t="s">
        <v>362</v>
      </c>
      <c r="I832" s="5" t="s">
        <v>156</v>
      </c>
      <c r="J832" s="5" t="s">
        <v>15</v>
      </c>
      <c r="K832" s="5" t="s">
        <v>31</v>
      </c>
    </row>
    <row r="833" spans="1:11" hidden="1">
      <c r="A833" s="5">
        <v>12</v>
      </c>
      <c r="B833" s="5" t="s">
        <v>354</v>
      </c>
      <c r="C833" s="5">
        <v>2018</v>
      </c>
      <c r="D833" s="5" t="s">
        <v>11</v>
      </c>
      <c r="E833" s="99">
        <v>19.98</v>
      </c>
      <c r="F833" s="19">
        <v>0</v>
      </c>
      <c r="G833" s="5" t="s">
        <v>28</v>
      </c>
      <c r="H833" s="5" t="s">
        <v>362</v>
      </c>
      <c r="I833" s="5" t="s">
        <v>156</v>
      </c>
      <c r="J833" s="5" t="s">
        <v>15</v>
      </c>
      <c r="K833" s="5" t="s">
        <v>31</v>
      </c>
    </row>
    <row r="834" spans="1:11" hidden="1">
      <c r="A834" s="5">
        <v>13</v>
      </c>
      <c r="B834" s="5" t="s">
        <v>354</v>
      </c>
      <c r="C834" s="5">
        <v>2018</v>
      </c>
      <c r="D834" s="5" t="s">
        <v>12</v>
      </c>
      <c r="E834" s="99">
        <v>100</v>
      </c>
      <c r="F834" s="19">
        <v>0</v>
      </c>
      <c r="G834" s="5" t="s">
        <v>13</v>
      </c>
      <c r="H834" s="5" t="s">
        <v>13</v>
      </c>
      <c r="I834" s="5" t="s">
        <v>126</v>
      </c>
      <c r="J834" s="5" t="s">
        <v>15</v>
      </c>
      <c r="K834" s="5" t="s">
        <v>385</v>
      </c>
    </row>
    <row r="835" spans="1:11" hidden="1">
      <c r="A835" s="5">
        <v>13</v>
      </c>
      <c r="B835" s="5" t="s">
        <v>354</v>
      </c>
      <c r="C835" s="5">
        <v>2018</v>
      </c>
      <c r="D835" s="5" t="s">
        <v>11</v>
      </c>
      <c r="E835" s="99">
        <v>18.95</v>
      </c>
      <c r="F835" s="19">
        <v>0</v>
      </c>
      <c r="G835" s="5" t="s">
        <v>28</v>
      </c>
      <c r="H835" s="5" t="s">
        <v>386</v>
      </c>
      <c r="I835" s="5" t="s">
        <v>27</v>
      </c>
      <c r="J835" s="5" t="s">
        <v>15</v>
      </c>
      <c r="K835" s="5" t="s">
        <v>31</v>
      </c>
    </row>
    <row r="836" spans="1:11" hidden="1">
      <c r="A836" s="5">
        <v>14</v>
      </c>
      <c r="B836" s="5" t="s">
        <v>354</v>
      </c>
      <c r="C836" s="5">
        <v>2018</v>
      </c>
      <c r="D836" s="5" t="s">
        <v>12</v>
      </c>
      <c r="E836" s="19">
        <v>80</v>
      </c>
      <c r="F836" s="19">
        <v>0</v>
      </c>
      <c r="G836" s="5" t="s">
        <v>13</v>
      </c>
      <c r="H836" s="5" t="s">
        <v>13</v>
      </c>
      <c r="I836" s="5" t="s">
        <v>126</v>
      </c>
      <c r="J836" s="5" t="s">
        <v>15</v>
      </c>
      <c r="K836" s="5" t="s">
        <v>385</v>
      </c>
    </row>
    <row r="837" spans="1:11" hidden="1">
      <c r="A837" s="5">
        <v>14</v>
      </c>
      <c r="B837" s="5" t="s">
        <v>354</v>
      </c>
      <c r="C837" s="5">
        <v>2018</v>
      </c>
      <c r="D837" s="5" t="s">
        <v>12</v>
      </c>
      <c r="E837" s="19">
        <v>26.2</v>
      </c>
      <c r="F837" s="19">
        <v>0</v>
      </c>
      <c r="G837" s="5" t="s">
        <v>34</v>
      </c>
      <c r="H837" s="5" t="s">
        <v>387</v>
      </c>
      <c r="I837" s="5" t="s">
        <v>27</v>
      </c>
      <c r="J837" s="5" t="s">
        <v>15</v>
      </c>
      <c r="K837" s="5" t="s">
        <v>31</v>
      </c>
    </row>
    <row r="838" spans="1:11" hidden="1">
      <c r="A838" s="5">
        <v>14</v>
      </c>
      <c r="B838" s="5" t="s">
        <v>354</v>
      </c>
      <c r="C838" s="5">
        <v>2018</v>
      </c>
      <c r="D838" s="5" t="s">
        <v>12</v>
      </c>
      <c r="E838" s="19">
        <v>13</v>
      </c>
      <c r="F838" s="19">
        <v>0</v>
      </c>
      <c r="G838" s="5" t="s">
        <v>33</v>
      </c>
      <c r="H838" s="5" t="s">
        <v>332</v>
      </c>
      <c r="I838" s="5" t="s">
        <v>27</v>
      </c>
      <c r="J838" s="5" t="s">
        <v>15</v>
      </c>
      <c r="K838" s="5" t="s">
        <v>247</v>
      </c>
    </row>
    <row r="839" spans="1:11" hidden="1">
      <c r="A839" s="5">
        <v>15</v>
      </c>
      <c r="B839" s="5" t="s">
        <v>354</v>
      </c>
      <c r="C839" s="5">
        <v>2018</v>
      </c>
      <c r="D839" s="5" t="s">
        <v>12</v>
      </c>
      <c r="E839" s="19">
        <v>350</v>
      </c>
      <c r="F839" s="19">
        <v>0</v>
      </c>
      <c r="G839" s="5" t="s">
        <v>13</v>
      </c>
      <c r="H839" s="5" t="s">
        <v>13</v>
      </c>
      <c r="I839" s="5" t="s">
        <v>126</v>
      </c>
      <c r="J839" s="5" t="s">
        <v>15</v>
      </c>
      <c r="K839" s="5" t="s">
        <v>388</v>
      </c>
    </row>
    <row r="840" spans="1:11" hidden="1">
      <c r="A840" s="5">
        <v>15</v>
      </c>
      <c r="B840" s="5" t="s">
        <v>354</v>
      </c>
      <c r="C840" s="5">
        <v>2018</v>
      </c>
      <c r="D840" s="5" t="s">
        <v>11</v>
      </c>
      <c r="E840" s="19">
        <v>10</v>
      </c>
      <c r="F840" s="19">
        <v>0</v>
      </c>
      <c r="G840" s="5" t="s">
        <v>34</v>
      </c>
      <c r="H840" s="5" t="s">
        <v>244</v>
      </c>
      <c r="I840" s="5" t="s">
        <v>27</v>
      </c>
      <c r="J840" s="5" t="s">
        <v>15</v>
      </c>
      <c r="K840" s="5" t="s">
        <v>245</v>
      </c>
    </row>
    <row r="841" spans="1:11" hidden="1">
      <c r="A841" s="5">
        <v>16</v>
      </c>
      <c r="B841" s="5" t="s">
        <v>354</v>
      </c>
      <c r="C841" s="5">
        <v>2018</v>
      </c>
      <c r="D841" s="5" t="s">
        <v>12</v>
      </c>
      <c r="E841" s="19">
        <v>100</v>
      </c>
      <c r="F841" s="19">
        <v>0</v>
      </c>
      <c r="G841" s="5" t="s">
        <v>13</v>
      </c>
      <c r="H841" s="5" t="s">
        <v>13</v>
      </c>
      <c r="I841" s="5" t="s">
        <v>126</v>
      </c>
      <c r="J841" s="5" t="s">
        <v>15</v>
      </c>
      <c r="K841" s="5" t="s">
        <v>390</v>
      </c>
    </row>
    <row r="842" spans="1:11" hidden="1">
      <c r="A842" s="5">
        <v>16</v>
      </c>
      <c r="B842" s="5" t="s">
        <v>354</v>
      </c>
      <c r="C842" s="5">
        <v>2018</v>
      </c>
      <c r="D842" s="5" t="s">
        <v>12</v>
      </c>
      <c r="E842" s="99">
        <v>11.7</v>
      </c>
      <c r="F842" s="19">
        <v>0</v>
      </c>
      <c r="G842" s="5" t="s">
        <v>34</v>
      </c>
      <c r="H842" s="5" t="s">
        <v>387</v>
      </c>
      <c r="I842" s="5" t="s">
        <v>27</v>
      </c>
      <c r="J842" s="5" t="s">
        <v>15</v>
      </c>
      <c r="K842" s="5" t="s">
        <v>234</v>
      </c>
    </row>
    <row r="843" spans="1:11" hidden="1">
      <c r="A843" s="5">
        <v>17</v>
      </c>
      <c r="B843" s="5" t="s">
        <v>354</v>
      </c>
      <c r="C843" s="5">
        <v>2018</v>
      </c>
      <c r="D843" s="5" t="s">
        <v>11</v>
      </c>
      <c r="E843" s="19">
        <v>10.5</v>
      </c>
      <c r="F843" s="19">
        <v>0</v>
      </c>
      <c r="G843" s="5" t="s">
        <v>28</v>
      </c>
      <c r="H843" s="5" t="s">
        <v>244</v>
      </c>
      <c r="I843" s="5" t="s">
        <v>27</v>
      </c>
      <c r="J843" s="5" t="s">
        <v>15</v>
      </c>
      <c r="K843" s="5" t="s">
        <v>35</v>
      </c>
    </row>
    <row r="844" spans="1:11" hidden="1">
      <c r="A844" s="5">
        <v>17</v>
      </c>
      <c r="B844" s="5" t="s">
        <v>354</v>
      </c>
      <c r="C844" s="5">
        <v>2018</v>
      </c>
      <c r="D844" s="5" t="s">
        <v>11</v>
      </c>
      <c r="E844" s="19">
        <v>11.35</v>
      </c>
      <c r="F844" s="19">
        <v>0</v>
      </c>
      <c r="G844" s="5" t="s">
        <v>28</v>
      </c>
      <c r="H844" s="5" t="s">
        <v>399</v>
      </c>
      <c r="I844" s="5" t="s">
        <v>27</v>
      </c>
      <c r="J844" s="5" t="s">
        <v>15</v>
      </c>
      <c r="K844" s="5" t="s">
        <v>31</v>
      </c>
    </row>
    <row r="845" spans="1:11" hidden="1">
      <c r="A845" s="5">
        <v>17</v>
      </c>
      <c r="B845" s="5" t="s">
        <v>354</v>
      </c>
      <c r="C845" s="5">
        <v>2018</v>
      </c>
      <c r="D845" s="5" t="s">
        <v>11</v>
      </c>
      <c r="E845" s="19">
        <v>6</v>
      </c>
      <c r="F845" s="19">
        <v>0</v>
      </c>
      <c r="G845" s="5" t="s">
        <v>89</v>
      </c>
      <c r="H845" s="5" t="s">
        <v>389</v>
      </c>
      <c r="I845" s="5" t="s">
        <v>27</v>
      </c>
      <c r="J845" s="5" t="s">
        <v>15</v>
      </c>
      <c r="K845" s="5" t="s">
        <v>400</v>
      </c>
    </row>
    <row r="846" spans="1:11" hidden="1">
      <c r="A846" s="5">
        <v>17</v>
      </c>
      <c r="B846" s="5" t="s">
        <v>354</v>
      </c>
      <c r="C846" s="5">
        <v>2018</v>
      </c>
      <c r="D846" s="5" t="s">
        <v>11</v>
      </c>
      <c r="E846" s="19">
        <v>2.69</v>
      </c>
      <c r="F846" s="19">
        <v>0</v>
      </c>
      <c r="G846" s="5" t="s">
        <v>28</v>
      </c>
      <c r="H846" s="5" t="s">
        <v>362</v>
      </c>
      <c r="I846" s="5" t="s">
        <v>27</v>
      </c>
      <c r="J846" s="5" t="s">
        <v>15</v>
      </c>
      <c r="K846" s="5" t="s">
        <v>31</v>
      </c>
    </row>
    <row r="847" spans="1:11" hidden="1">
      <c r="A847" s="5">
        <v>17</v>
      </c>
      <c r="B847" s="5" t="s">
        <v>354</v>
      </c>
      <c r="C847" s="5">
        <v>2018</v>
      </c>
      <c r="D847" s="5" t="s">
        <v>11</v>
      </c>
      <c r="E847" s="19">
        <v>50</v>
      </c>
      <c r="F847" s="19">
        <v>0</v>
      </c>
      <c r="G847" s="5" t="s">
        <v>92</v>
      </c>
      <c r="H847" s="5" t="s">
        <v>96</v>
      </c>
      <c r="I847" s="5" t="s">
        <v>27</v>
      </c>
      <c r="J847" s="5" t="s">
        <v>15</v>
      </c>
      <c r="K847" s="5" t="s">
        <v>92</v>
      </c>
    </row>
    <row r="848" spans="1:11" hidden="1">
      <c r="A848" s="5">
        <v>17</v>
      </c>
      <c r="B848" s="5" t="s">
        <v>354</v>
      </c>
      <c r="C848" s="5">
        <v>2018</v>
      </c>
      <c r="D848" s="5" t="s">
        <v>12</v>
      </c>
      <c r="E848" s="19">
        <v>300</v>
      </c>
      <c r="F848" s="19">
        <v>0</v>
      </c>
      <c r="G848" s="5" t="s">
        <v>13</v>
      </c>
      <c r="H848" s="5" t="s">
        <v>13</v>
      </c>
      <c r="I848" s="5" t="s">
        <v>95</v>
      </c>
      <c r="J848" s="5" t="s">
        <v>15</v>
      </c>
      <c r="K848" s="5" t="s">
        <v>401</v>
      </c>
    </row>
    <row r="849" spans="1:11" hidden="1">
      <c r="A849" s="5">
        <v>17</v>
      </c>
      <c r="B849" s="5" t="s">
        <v>354</v>
      </c>
      <c r="C849" s="5">
        <v>2018</v>
      </c>
      <c r="D849" s="5" t="s">
        <v>11</v>
      </c>
      <c r="E849" s="19">
        <v>298.85000000000002</v>
      </c>
      <c r="F849" s="19">
        <v>0</v>
      </c>
      <c r="G849" s="5" t="s">
        <v>127</v>
      </c>
      <c r="H849" s="5" t="s">
        <v>25</v>
      </c>
      <c r="I849" s="5" t="s">
        <v>156</v>
      </c>
      <c r="J849" s="5" t="s">
        <v>15</v>
      </c>
      <c r="K849" s="5" t="s">
        <v>404</v>
      </c>
    </row>
    <row r="850" spans="1:11" hidden="1">
      <c r="A850" s="5">
        <v>17</v>
      </c>
      <c r="B850" s="5" t="s">
        <v>354</v>
      </c>
      <c r="C850" s="5">
        <v>2018</v>
      </c>
      <c r="D850" s="5" t="s">
        <v>12</v>
      </c>
      <c r="E850" s="19">
        <v>0</v>
      </c>
      <c r="F850" s="19">
        <v>260</v>
      </c>
      <c r="G850" s="5" t="s">
        <v>24</v>
      </c>
      <c r="H850" s="5" t="s">
        <v>25</v>
      </c>
      <c r="I850" s="5" t="s">
        <v>26</v>
      </c>
      <c r="J850" s="5" t="s">
        <v>14</v>
      </c>
      <c r="K850" s="5" t="s">
        <v>405</v>
      </c>
    </row>
    <row r="851" spans="1:11" hidden="1">
      <c r="A851" s="5">
        <v>17</v>
      </c>
      <c r="B851" s="5" t="s">
        <v>354</v>
      </c>
      <c r="C851" s="5">
        <v>2018</v>
      </c>
      <c r="D851" s="5" t="s">
        <v>11</v>
      </c>
      <c r="E851" s="19">
        <v>11.28</v>
      </c>
      <c r="F851" s="19">
        <v>0</v>
      </c>
      <c r="G851" s="5" t="s">
        <v>28</v>
      </c>
      <c r="H851" s="5" t="s">
        <v>362</v>
      </c>
      <c r="I851" s="5" t="s">
        <v>156</v>
      </c>
      <c r="J851" s="5" t="s">
        <v>15</v>
      </c>
      <c r="K851" s="5" t="s">
        <v>31</v>
      </c>
    </row>
    <row r="852" spans="1:11" hidden="1">
      <c r="A852" s="5">
        <v>18</v>
      </c>
      <c r="B852" s="5" t="s">
        <v>354</v>
      </c>
      <c r="C852" s="5">
        <v>2018</v>
      </c>
      <c r="D852" s="5" t="s">
        <v>12</v>
      </c>
      <c r="E852" s="19">
        <v>16.5</v>
      </c>
      <c r="F852" s="19">
        <v>0</v>
      </c>
      <c r="G852" s="5" t="s">
        <v>34</v>
      </c>
      <c r="H852" s="5" t="s">
        <v>387</v>
      </c>
      <c r="I852" s="5" t="s">
        <v>27</v>
      </c>
      <c r="J852" s="5" t="s">
        <v>15</v>
      </c>
      <c r="K852" s="5" t="s">
        <v>402</v>
      </c>
    </row>
    <row r="853" spans="1:11" hidden="1">
      <c r="A853" s="5">
        <v>18</v>
      </c>
      <c r="B853" s="5" t="s">
        <v>354</v>
      </c>
      <c r="C853" s="5">
        <v>2018</v>
      </c>
      <c r="D853" s="5" t="s">
        <v>11</v>
      </c>
      <c r="E853" s="19">
        <v>13.72</v>
      </c>
      <c r="F853" s="19">
        <v>0</v>
      </c>
      <c r="G853" s="5" t="s">
        <v>28</v>
      </c>
      <c r="H853" s="5" t="s">
        <v>386</v>
      </c>
      <c r="I853" s="5" t="s">
        <v>27</v>
      </c>
      <c r="J853" s="5" t="s">
        <v>15</v>
      </c>
      <c r="K853" s="5" t="s">
        <v>31</v>
      </c>
    </row>
    <row r="854" spans="1:11" hidden="1">
      <c r="A854" s="5">
        <v>18</v>
      </c>
      <c r="B854" s="5" t="s">
        <v>354</v>
      </c>
      <c r="C854" s="5">
        <v>2018</v>
      </c>
      <c r="D854" s="5" t="s">
        <v>11</v>
      </c>
      <c r="E854" s="19">
        <v>3.99</v>
      </c>
      <c r="F854" s="19">
        <v>0</v>
      </c>
      <c r="G854" s="5" t="s">
        <v>28</v>
      </c>
      <c r="H854" s="5" t="s">
        <v>403</v>
      </c>
      <c r="I854" s="5" t="s">
        <v>27</v>
      </c>
      <c r="J854" s="5" t="s">
        <v>15</v>
      </c>
      <c r="K854" s="5" t="s">
        <v>31</v>
      </c>
    </row>
    <row r="855" spans="1:11" hidden="1">
      <c r="A855" s="5">
        <v>20</v>
      </c>
      <c r="B855" s="5" t="s">
        <v>354</v>
      </c>
      <c r="C855" s="5">
        <v>2018</v>
      </c>
      <c r="D855" s="5" t="s">
        <v>12</v>
      </c>
      <c r="E855" s="19">
        <v>240</v>
      </c>
      <c r="F855" s="19">
        <v>0</v>
      </c>
      <c r="G855" s="5" t="s">
        <v>13</v>
      </c>
      <c r="H855" s="5" t="s">
        <v>13</v>
      </c>
      <c r="I855" s="5" t="s">
        <v>95</v>
      </c>
      <c r="J855" s="5" t="s">
        <v>15</v>
      </c>
      <c r="K855" s="5" t="s">
        <v>406</v>
      </c>
    </row>
    <row r="856" spans="1:11" hidden="1">
      <c r="A856" s="5">
        <v>20</v>
      </c>
      <c r="B856" s="5" t="s">
        <v>354</v>
      </c>
      <c r="C856" s="5">
        <v>2018</v>
      </c>
      <c r="D856" s="5" t="s">
        <v>12</v>
      </c>
      <c r="E856" s="19">
        <v>9.9</v>
      </c>
      <c r="F856" s="19">
        <v>0</v>
      </c>
      <c r="G856" s="5" t="s">
        <v>34</v>
      </c>
      <c r="H856" s="5" t="s">
        <v>248</v>
      </c>
      <c r="I856" s="5" t="s">
        <v>27</v>
      </c>
      <c r="J856" s="5" t="s">
        <v>15</v>
      </c>
      <c r="K856" s="5" t="s">
        <v>407</v>
      </c>
    </row>
    <row r="857" spans="1:11" hidden="1">
      <c r="A857" s="5">
        <v>21</v>
      </c>
      <c r="B857" s="5" t="s">
        <v>354</v>
      </c>
      <c r="C857" s="5">
        <v>2018</v>
      </c>
      <c r="D857" s="5" t="s">
        <v>12</v>
      </c>
      <c r="E857" s="19">
        <v>100</v>
      </c>
      <c r="F857" s="19">
        <v>0</v>
      </c>
      <c r="G857" s="5" t="s">
        <v>13</v>
      </c>
      <c r="H857" s="5" t="s">
        <v>13</v>
      </c>
      <c r="I857" s="5" t="s">
        <v>95</v>
      </c>
      <c r="J857" s="5" t="s">
        <v>15</v>
      </c>
      <c r="K857" s="5" t="s">
        <v>406</v>
      </c>
    </row>
    <row r="858" spans="1:11" hidden="1">
      <c r="A858" s="5">
        <v>21</v>
      </c>
      <c r="B858" s="5" t="s">
        <v>354</v>
      </c>
      <c r="C858" s="5">
        <v>2018</v>
      </c>
      <c r="D858" s="5" t="s">
        <v>11</v>
      </c>
      <c r="E858" s="19">
        <v>8.15</v>
      </c>
      <c r="F858" s="19">
        <v>0</v>
      </c>
      <c r="G858" s="5" t="s">
        <v>28</v>
      </c>
      <c r="H858" s="5" t="s">
        <v>362</v>
      </c>
      <c r="I858" s="5" t="s">
        <v>27</v>
      </c>
      <c r="J858" s="5" t="s">
        <v>15</v>
      </c>
      <c r="K858" s="5" t="s">
        <v>31</v>
      </c>
    </row>
    <row r="859" spans="1:11" hidden="1">
      <c r="A859" s="5">
        <v>21</v>
      </c>
      <c r="B859" s="5" t="s">
        <v>354</v>
      </c>
      <c r="C859" s="5">
        <v>2018</v>
      </c>
      <c r="D859" s="5" t="s">
        <v>11</v>
      </c>
      <c r="E859" s="19">
        <v>7.78</v>
      </c>
      <c r="F859" s="19">
        <v>0</v>
      </c>
      <c r="G859" s="5" t="s">
        <v>28</v>
      </c>
      <c r="H859" s="5" t="s">
        <v>408</v>
      </c>
      <c r="I859" s="5" t="s">
        <v>27</v>
      </c>
      <c r="J859" s="5" t="s">
        <v>15</v>
      </c>
      <c r="K859" s="5" t="s">
        <v>31</v>
      </c>
    </row>
    <row r="860" spans="1:11" hidden="1">
      <c r="A860" s="5">
        <v>22</v>
      </c>
      <c r="B860" s="5" t="s">
        <v>354</v>
      </c>
      <c r="C860" s="5">
        <v>2018</v>
      </c>
      <c r="D860" s="5" t="s">
        <v>11</v>
      </c>
      <c r="E860" s="19">
        <v>5</v>
      </c>
      <c r="F860" s="19">
        <v>0</v>
      </c>
      <c r="G860" s="5" t="s">
        <v>28</v>
      </c>
      <c r="H860" s="5" t="s">
        <v>409</v>
      </c>
      <c r="I860" s="5" t="s">
        <v>27</v>
      </c>
      <c r="J860" s="5" t="s">
        <v>15</v>
      </c>
      <c r="K860" s="5" t="s">
        <v>31</v>
      </c>
    </row>
    <row r="861" spans="1:11" hidden="1">
      <c r="A861" s="5">
        <v>22</v>
      </c>
      <c r="B861" s="5" t="s">
        <v>354</v>
      </c>
      <c r="C861" s="5">
        <v>2018</v>
      </c>
      <c r="D861" s="5" t="s">
        <v>12</v>
      </c>
      <c r="E861" s="19">
        <v>12</v>
      </c>
      <c r="F861" s="19">
        <v>0</v>
      </c>
      <c r="G861" s="5" t="s">
        <v>33</v>
      </c>
      <c r="H861" s="5" t="s">
        <v>332</v>
      </c>
      <c r="I861" s="5" t="s">
        <v>27</v>
      </c>
      <c r="J861" s="5" t="s">
        <v>15</v>
      </c>
      <c r="K861" s="5" t="s">
        <v>247</v>
      </c>
    </row>
    <row r="862" spans="1:11" hidden="1">
      <c r="A862" s="5">
        <v>23</v>
      </c>
      <c r="B862" s="5" t="s">
        <v>354</v>
      </c>
      <c r="C862" s="5">
        <v>2018</v>
      </c>
      <c r="D862" s="5" t="s">
        <v>11</v>
      </c>
      <c r="E862" s="19">
        <v>4.99</v>
      </c>
      <c r="F862" s="19">
        <v>0</v>
      </c>
      <c r="G862" s="5" t="s">
        <v>28</v>
      </c>
      <c r="H862" s="5" t="s">
        <v>408</v>
      </c>
      <c r="I862" s="5" t="s">
        <v>27</v>
      </c>
      <c r="J862" s="5" t="s">
        <v>15</v>
      </c>
      <c r="K862" s="5" t="s">
        <v>31</v>
      </c>
    </row>
    <row r="863" spans="1:11" hidden="1">
      <c r="A863" s="5">
        <v>24</v>
      </c>
      <c r="B863" s="5" t="s">
        <v>354</v>
      </c>
      <c r="C863" s="5">
        <v>2018</v>
      </c>
      <c r="D863" s="5" t="s">
        <v>11</v>
      </c>
      <c r="E863" s="19">
        <v>60</v>
      </c>
      <c r="F863" s="19">
        <v>0</v>
      </c>
      <c r="G863" s="5" t="s">
        <v>92</v>
      </c>
      <c r="H863" s="5" t="s">
        <v>96</v>
      </c>
      <c r="I863" s="5" t="s">
        <v>27</v>
      </c>
      <c r="J863" s="5" t="s">
        <v>15</v>
      </c>
      <c r="K863" s="5" t="s">
        <v>92</v>
      </c>
    </row>
    <row r="864" spans="1:11" hidden="1">
      <c r="A864" s="5">
        <v>24</v>
      </c>
      <c r="B864" s="5" t="s">
        <v>354</v>
      </c>
      <c r="C864" s="5">
        <v>2018</v>
      </c>
      <c r="D864" s="5" t="s">
        <v>12</v>
      </c>
      <c r="E864" s="19">
        <v>50</v>
      </c>
      <c r="F864" s="19">
        <v>0</v>
      </c>
      <c r="G864" s="5" t="s">
        <v>13</v>
      </c>
      <c r="H864" s="5" t="s">
        <v>13</v>
      </c>
      <c r="I864" s="5" t="s">
        <v>95</v>
      </c>
      <c r="J864" s="5" t="s">
        <v>15</v>
      </c>
      <c r="K864" s="5" t="s">
        <v>410</v>
      </c>
    </row>
    <row r="865" spans="1:11" hidden="1">
      <c r="A865" s="5">
        <v>24</v>
      </c>
      <c r="B865" s="5" t="s">
        <v>354</v>
      </c>
      <c r="C865" s="5">
        <v>2018</v>
      </c>
      <c r="D865" s="5" t="s">
        <v>11</v>
      </c>
      <c r="E865" s="19">
        <v>5</v>
      </c>
      <c r="F865" s="19">
        <v>0</v>
      </c>
      <c r="G865" s="5" t="s">
        <v>28</v>
      </c>
      <c r="H865" s="5" t="s">
        <v>409</v>
      </c>
      <c r="I865" s="5" t="s">
        <v>27</v>
      </c>
      <c r="J865" s="5" t="s">
        <v>15</v>
      </c>
      <c r="K865" s="5" t="s">
        <v>31</v>
      </c>
    </row>
    <row r="866" spans="1:11" hidden="1">
      <c r="A866" s="5">
        <v>25</v>
      </c>
      <c r="B866" s="5" t="s">
        <v>354</v>
      </c>
      <c r="C866" s="5">
        <v>2018</v>
      </c>
      <c r="D866" s="5" t="s">
        <v>11</v>
      </c>
      <c r="E866" s="19">
        <v>6</v>
      </c>
      <c r="F866" s="19">
        <v>0</v>
      </c>
      <c r="G866" s="5" t="s">
        <v>28</v>
      </c>
      <c r="H866" s="5" t="s">
        <v>411</v>
      </c>
      <c r="I866" s="5" t="s">
        <v>27</v>
      </c>
      <c r="J866" s="5" t="s">
        <v>15</v>
      </c>
      <c r="K866" s="5" t="s">
        <v>97</v>
      </c>
    </row>
    <row r="867" spans="1:11" hidden="1">
      <c r="A867" s="5">
        <v>25</v>
      </c>
      <c r="B867" s="5" t="s">
        <v>354</v>
      </c>
      <c r="C867" s="5">
        <v>2018</v>
      </c>
      <c r="D867" s="5" t="s">
        <v>12</v>
      </c>
      <c r="E867" s="19">
        <v>20</v>
      </c>
      <c r="F867" s="19">
        <v>0</v>
      </c>
      <c r="G867" s="5" t="s">
        <v>33</v>
      </c>
      <c r="H867" s="5" t="s">
        <v>412</v>
      </c>
      <c r="I867" s="5" t="s">
        <v>26</v>
      </c>
      <c r="J867" s="5" t="s">
        <v>15</v>
      </c>
      <c r="K867" s="5" t="s">
        <v>413</v>
      </c>
    </row>
    <row r="868" spans="1:11" hidden="1">
      <c r="A868" s="5">
        <v>26</v>
      </c>
      <c r="B868" s="5" t="s">
        <v>354</v>
      </c>
      <c r="C868" s="5">
        <v>2018</v>
      </c>
      <c r="D868" s="5" t="s">
        <v>12</v>
      </c>
      <c r="E868" s="19">
        <v>8.4600000000000009</v>
      </c>
      <c r="F868" s="19">
        <v>0</v>
      </c>
      <c r="G868" s="5" t="s">
        <v>34</v>
      </c>
      <c r="H868" s="5" t="s">
        <v>244</v>
      </c>
      <c r="I868" s="5" t="s">
        <v>27</v>
      </c>
      <c r="J868" s="5" t="s">
        <v>15</v>
      </c>
      <c r="K868" s="5" t="s">
        <v>415</v>
      </c>
    </row>
    <row r="869" spans="1:11" hidden="1">
      <c r="A869" s="5">
        <v>27</v>
      </c>
      <c r="B869" s="5" t="s">
        <v>354</v>
      </c>
      <c r="C869" s="5">
        <v>2018</v>
      </c>
      <c r="D869" s="5" t="s">
        <v>12</v>
      </c>
      <c r="E869" s="19">
        <v>100</v>
      </c>
      <c r="F869" s="19">
        <v>0</v>
      </c>
      <c r="G869" s="5" t="s">
        <v>13</v>
      </c>
      <c r="H869" s="5" t="s">
        <v>13</v>
      </c>
      <c r="I869" s="5" t="s">
        <v>95</v>
      </c>
      <c r="J869" s="5" t="s">
        <v>15</v>
      </c>
      <c r="K869" s="5" t="s">
        <v>414</v>
      </c>
    </row>
    <row r="870" spans="1:11" hidden="1">
      <c r="A870" s="5">
        <v>29</v>
      </c>
      <c r="B870" s="5" t="s">
        <v>354</v>
      </c>
      <c r="C870" s="5">
        <v>2018</v>
      </c>
      <c r="D870" s="5" t="s">
        <v>11</v>
      </c>
      <c r="E870" s="19">
        <v>7.49</v>
      </c>
      <c r="F870" s="19">
        <v>0</v>
      </c>
      <c r="G870" s="5" t="s">
        <v>28</v>
      </c>
      <c r="H870" s="5" t="s">
        <v>408</v>
      </c>
      <c r="I870" s="5" t="s">
        <v>27</v>
      </c>
      <c r="J870" s="5" t="s">
        <v>15</v>
      </c>
      <c r="K870" s="5" t="s">
        <v>31</v>
      </c>
    </row>
    <row r="871" spans="1:11" hidden="1">
      <c r="A871" s="5">
        <v>30</v>
      </c>
      <c r="B871" s="5" t="s">
        <v>354</v>
      </c>
      <c r="C871" s="5">
        <v>2018</v>
      </c>
      <c r="D871" s="5" t="s">
        <v>12</v>
      </c>
      <c r="E871" s="19">
        <v>50</v>
      </c>
      <c r="F871" s="19">
        <v>0</v>
      </c>
      <c r="G871" s="5" t="s">
        <v>13</v>
      </c>
      <c r="H871" s="5" t="s">
        <v>13</v>
      </c>
      <c r="I871" s="5" t="s">
        <v>95</v>
      </c>
      <c r="J871" s="5" t="s">
        <v>15</v>
      </c>
      <c r="K871" s="5" t="s">
        <v>13</v>
      </c>
    </row>
    <row r="872" spans="1:11" hidden="1">
      <c r="A872" s="5">
        <v>31</v>
      </c>
      <c r="B872" s="5" t="s">
        <v>354</v>
      </c>
      <c r="C872" s="5">
        <v>2018</v>
      </c>
      <c r="D872" s="5" t="s">
        <v>11</v>
      </c>
      <c r="E872" s="19">
        <v>4.29</v>
      </c>
      <c r="F872" s="19">
        <v>0</v>
      </c>
      <c r="G872" s="5" t="s">
        <v>28</v>
      </c>
      <c r="H872" s="5" t="s">
        <v>362</v>
      </c>
      <c r="I872" s="5" t="s">
        <v>27</v>
      </c>
      <c r="J872" s="5" t="s">
        <v>15</v>
      </c>
      <c r="K872" s="5" t="s">
        <v>31</v>
      </c>
    </row>
    <row r="873" spans="1:11" hidden="1">
      <c r="A873" s="5">
        <v>1</v>
      </c>
      <c r="B873" s="5" t="s">
        <v>32</v>
      </c>
      <c r="C873" s="5">
        <v>2018</v>
      </c>
      <c r="D873" s="5" t="s">
        <v>11</v>
      </c>
      <c r="E873" s="19">
        <v>0</v>
      </c>
      <c r="F873" s="19">
        <v>431.2</v>
      </c>
      <c r="G873" s="5" t="s">
        <v>156</v>
      </c>
      <c r="H873" s="5" t="s">
        <v>25</v>
      </c>
      <c r="I873" s="5" t="s">
        <v>156</v>
      </c>
      <c r="J873" s="5" t="s">
        <v>14</v>
      </c>
      <c r="K873" s="5" t="s">
        <v>156</v>
      </c>
    </row>
    <row r="874" spans="1:11" hidden="1">
      <c r="A874" s="5">
        <v>2</v>
      </c>
      <c r="B874" s="5" t="s">
        <v>32</v>
      </c>
      <c r="C874" s="5">
        <v>2018</v>
      </c>
      <c r="D874" s="5" t="s">
        <v>12</v>
      </c>
      <c r="E874" s="19">
        <v>30</v>
      </c>
      <c r="F874" s="19">
        <v>0</v>
      </c>
      <c r="G874" s="5" t="s">
        <v>24</v>
      </c>
      <c r="H874" s="5" t="s">
        <v>24</v>
      </c>
      <c r="I874" s="5" t="s">
        <v>26</v>
      </c>
      <c r="J874" s="5" t="s">
        <v>15</v>
      </c>
      <c r="K874" s="5" t="s">
        <v>416</v>
      </c>
    </row>
    <row r="875" spans="1:11" hidden="1">
      <c r="A875" s="5">
        <v>2</v>
      </c>
      <c r="B875" s="5" t="s">
        <v>32</v>
      </c>
      <c r="C875" s="5">
        <v>2018</v>
      </c>
      <c r="D875" s="5" t="s">
        <v>12</v>
      </c>
      <c r="E875" s="19">
        <v>3.31</v>
      </c>
      <c r="F875" s="19">
        <v>0</v>
      </c>
      <c r="G875" s="5" t="s">
        <v>24</v>
      </c>
      <c r="H875" s="5" t="s">
        <v>24</v>
      </c>
      <c r="I875" s="5" t="s">
        <v>26</v>
      </c>
      <c r="J875" s="5" t="s">
        <v>15</v>
      </c>
      <c r="K875" s="5" t="s">
        <v>419</v>
      </c>
    </row>
    <row r="876" spans="1:11" hidden="1">
      <c r="A876" s="5">
        <v>2</v>
      </c>
      <c r="B876" s="5" t="s">
        <v>32</v>
      </c>
      <c r="C876" s="5">
        <v>2018</v>
      </c>
      <c r="D876" s="5" t="s">
        <v>11</v>
      </c>
      <c r="E876" s="19">
        <v>425.29</v>
      </c>
      <c r="F876" s="19">
        <v>0</v>
      </c>
      <c r="G876" s="5" t="s">
        <v>156</v>
      </c>
      <c r="H876" s="5" t="s">
        <v>25</v>
      </c>
      <c r="I876" s="5" t="s">
        <v>156</v>
      </c>
      <c r="J876" s="5" t="s">
        <v>15</v>
      </c>
      <c r="K876" s="5" t="s">
        <v>417</v>
      </c>
    </row>
    <row r="877" spans="1:11" hidden="1">
      <c r="A877" s="5">
        <v>2</v>
      </c>
      <c r="B877" s="5" t="s">
        <v>32</v>
      </c>
      <c r="C877" s="5">
        <v>2018</v>
      </c>
      <c r="D877" s="5" t="s">
        <v>11</v>
      </c>
      <c r="E877" s="19">
        <v>0</v>
      </c>
      <c r="F877" s="19">
        <v>70</v>
      </c>
      <c r="G877" s="5" t="s">
        <v>127</v>
      </c>
      <c r="H877" s="5" t="s">
        <v>25</v>
      </c>
      <c r="I877" s="5" t="s">
        <v>26</v>
      </c>
      <c r="J877" s="5" t="s">
        <v>14</v>
      </c>
      <c r="K877" s="5" t="s">
        <v>418</v>
      </c>
    </row>
    <row r="878" spans="1:11" hidden="1">
      <c r="A878" s="5">
        <v>2</v>
      </c>
      <c r="B878" s="5" t="s">
        <v>32</v>
      </c>
      <c r="C878" s="5">
        <v>2018</v>
      </c>
      <c r="D878" s="5" t="s">
        <v>11</v>
      </c>
      <c r="E878" s="19">
        <v>8.89</v>
      </c>
      <c r="F878" s="19">
        <v>0</v>
      </c>
      <c r="G878" s="5" t="s">
        <v>28</v>
      </c>
      <c r="H878" s="5" t="s">
        <v>362</v>
      </c>
      <c r="I878" s="5" t="s">
        <v>27</v>
      </c>
      <c r="J878" s="5" t="s">
        <v>15</v>
      </c>
      <c r="K878" s="5" t="s">
        <v>31</v>
      </c>
    </row>
    <row r="879" spans="1:11" hidden="1">
      <c r="A879" s="5">
        <v>2</v>
      </c>
      <c r="B879" s="5" t="s">
        <v>32</v>
      </c>
      <c r="C879" s="5">
        <v>2018</v>
      </c>
      <c r="D879" s="5" t="s">
        <v>11</v>
      </c>
      <c r="E879" s="19">
        <v>40</v>
      </c>
      <c r="F879" s="19">
        <v>0</v>
      </c>
      <c r="G879" s="5" t="s">
        <v>92</v>
      </c>
      <c r="H879" s="5" t="s">
        <v>421</v>
      </c>
      <c r="I879" s="5" t="s">
        <v>26</v>
      </c>
      <c r="J879" s="5" t="s">
        <v>15</v>
      </c>
      <c r="K879" s="5" t="s">
        <v>92</v>
      </c>
    </row>
    <row r="880" spans="1:11" hidden="1">
      <c r="A880" s="5">
        <v>2</v>
      </c>
      <c r="B880" s="5" t="s">
        <v>32</v>
      </c>
      <c r="C880" s="5">
        <v>2018</v>
      </c>
      <c r="D880" s="5" t="s">
        <v>12</v>
      </c>
      <c r="E880" s="19">
        <v>13</v>
      </c>
      <c r="F880" s="19">
        <v>0</v>
      </c>
      <c r="G880" s="5" t="s">
        <v>33</v>
      </c>
      <c r="H880" s="5" t="s">
        <v>332</v>
      </c>
      <c r="I880" s="5" t="s">
        <v>26</v>
      </c>
      <c r="J880" s="5" t="s">
        <v>15</v>
      </c>
      <c r="K880" s="5" t="s">
        <v>247</v>
      </c>
    </row>
    <row r="881" spans="1:11" hidden="1">
      <c r="A881" s="5">
        <v>3</v>
      </c>
      <c r="B881" s="5" t="s">
        <v>32</v>
      </c>
      <c r="C881" s="5">
        <v>2018</v>
      </c>
      <c r="D881" s="5" t="s">
        <v>12</v>
      </c>
      <c r="E881" s="19">
        <v>0</v>
      </c>
      <c r="F881" s="19">
        <v>300</v>
      </c>
      <c r="G881" s="5" t="s">
        <v>24</v>
      </c>
      <c r="H881" s="5" t="s">
        <v>24</v>
      </c>
      <c r="I881" s="5" t="s">
        <v>420</v>
      </c>
      <c r="J881" s="5" t="s">
        <v>14</v>
      </c>
      <c r="K881" s="5" t="s">
        <v>418</v>
      </c>
    </row>
    <row r="882" spans="1:11" hidden="1">
      <c r="A882" s="5">
        <v>3</v>
      </c>
      <c r="B882" s="5" t="s">
        <v>32</v>
      </c>
      <c r="C882" s="5">
        <v>2018</v>
      </c>
      <c r="D882" s="5" t="s">
        <v>12</v>
      </c>
      <c r="E882" s="19">
        <v>8.9</v>
      </c>
      <c r="F882" s="19">
        <v>0</v>
      </c>
      <c r="G882" s="5" t="s">
        <v>28</v>
      </c>
      <c r="H882" s="5" t="s">
        <v>244</v>
      </c>
      <c r="I882" s="5" t="s">
        <v>27</v>
      </c>
      <c r="J882" s="5" t="s">
        <v>15</v>
      </c>
      <c r="K882" s="5" t="s">
        <v>245</v>
      </c>
    </row>
    <row r="883" spans="1:11" hidden="1">
      <c r="A883" s="5">
        <v>4</v>
      </c>
      <c r="B883" s="5" t="s">
        <v>32</v>
      </c>
      <c r="C883" s="5">
        <v>2018</v>
      </c>
      <c r="D883" s="5" t="s">
        <v>11</v>
      </c>
      <c r="E883" s="19">
        <v>19.88</v>
      </c>
      <c r="F883" s="19">
        <v>0</v>
      </c>
      <c r="G883" s="5" t="s">
        <v>28</v>
      </c>
      <c r="H883" s="5" t="s">
        <v>422</v>
      </c>
      <c r="I883" s="5" t="s">
        <v>27</v>
      </c>
      <c r="J883" s="5" t="s">
        <v>15</v>
      </c>
      <c r="K883" s="5" t="s">
        <v>31</v>
      </c>
    </row>
    <row r="884" spans="1:11" hidden="1">
      <c r="A884" s="5">
        <v>5</v>
      </c>
      <c r="B884" s="5" t="s">
        <v>32</v>
      </c>
      <c r="C884" s="5">
        <v>2018</v>
      </c>
      <c r="D884" s="5" t="s">
        <v>12</v>
      </c>
      <c r="E884" s="19">
        <v>17</v>
      </c>
      <c r="F884" s="19">
        <v>0</v>
      </c>
      <c r="G884" s="5" t="s">
        <v>34</v>
      </c>
      <c r="H884" s="5" t="s">
        <v>25</v>
      </c>
      <c r="I884" s="5" t="s">
        <v>27</v>
      </c>
      <c r="J884" s="5" t="s">
        <v>15</v>
      </c>
      <c r="K884" s="5" t="s">
        <v>425</v>
      </c>
    </row>
    <row r="885" spans="1:11" hidden="1">
      <c r="A885" s="5">
        <v>6</v>
      </c>
      <c r="B885" s="5" t="s">
        <v>32</v>
      </c>
      <c r="C885" s="5">
        <v>2018</v>
      </c>
      <c r="D885" s="5" t="s">
        <v>11</v>
      </c>
      <c r="E885" s="19">
        <v>0</v>
      </c>
      <c r="F885" s="19">
        <v>4630.42</v>
      </c>
      <c r="G885" s="5" t="s">
        <v>24</v>
      </c>
      <c r="H885" s="5" t="s">
        <v>25</v>
      </c>
      <c r="I885" s="5" t="s">
        <v>27</v>
      </c>
      <c r="J885" s="5" t="s">
        <v>14</v>
      </c>
      <c r="K885" s="5" t="s">
        <v>423</v>
      </c>
    </row>
    <row r="886" spans="1:11" hidden="1">
      <c r="A886" s="5">
        <v>6</v>
      </c>
      <c r="B886" s="5" t="s">
        <v>32</v>
      </c>
      <c r="C886" s="5">
        <v>2018</v>
      </c>
      <c r="D886" s="5" t="s">
        <v>11</v>
      </c>
      <c r="E886" s="19">
        <v>30</v>
      </c>
      <c r="F886" s="19">
        <v>0</v>
      </c>
      <c r="G886" s="5" t="s">
        <v>33</v>
      </c>
      <c r="H886" s="5" t="s">
        <v>427</v>
      </c>
      <c r="I886" s="5" t="s">
        <v>27</v>
      </c>
      <c r="J886" s="5" t="s">
        <v>15</v>
      </c>
      <c r="K886" s="5" t="s">
        <v>151</v>
      </c>
    </row>
    <row r="887" spans="1:11" hidden="1">
      <c r="A887" s="5">
        <v>6</v>
      </c>
      <c r="B887" s="5" t="s">
        <v>32</v>
      </c>
      <c r="C887" s="5">
        <v>2018</v>
      </c>
      <c r="D887" s="5" t="s">
        <v>12</v>
      </c>
      <c r="E887" s="19">
        <v>950</v>
      </c>
      <c r="F887" s="19">
        <v>0</v>
      </c>
      <c r="G887" s="5" t="s">
        <v>36</v>
      </c>
      <c r="H887" s="5" t="s">
        <v>41</v>
      </c>
      <c r="I887" s="5" t="s">
        <v>27</v>
      </c>
      <c r="J887" s="5" t="s">
        <v>15</v>
      </c>
      <c r="K887" s="5" t="s">
        <v>430</v>
      </c>
    </row>
    <row r="888" spans="1:11" hidden="1">
      <c r="A888" s="5">
        <v>6</v>
      </c>
      <c r="B888" s="5" t="s">
        <v>32</v>
      </c>
      <c r="C888" s="5">
        <v>2018</v>
      </c>
      <c r="D888" s="5" t="s">
        <v>11</v>
      </c>
      <c r="E888" s="19">
        <v>210</v>
      </c>
      <c r="F888" s="19">
        <v>0</v>
      </c>
      <c r="G888" s="5" t="s">
        <v>43</v>
      </c>
      <c r="H888" s="5" t="s">
        <v>86</v>
      </c>
      <c r="I888" s="5" t="s">
        <v>27</v>
      </c>
      <c r="J888" s="5" t="s">
        <v>15</v>
      </c>
      <c r="K888" s="5" t="s">
        <v>232</v>
      </c>
    </row>
    <row r="889" spans="1:11" hidden="1">
      <c r="A889" s="5">
        <v>6</v>
      </c>
      <c r="B889" s="5" t="s">
        <v>32</v>
      </c>
      <c r="C889" s="5">
        <v>2018</v>
      </c>
      <c r="D889" s="5" t="s">
        <v>12</v>
      </c>
      <c r="E889" s="19">
        <v>1530</v>
      </c>
      <c r="F889" s="19">
        <v>0</v>
      </c>
      <c r="G889" s="5" t="s">
        <v>13</v>
      </c>
      <c r="H889" s="5" t="s">
        <v>13</v>
      </c>
      <c r="I889" s="5" t="s">
        <v>95</v>
      </c>
      <c r="J889" s="5" t="s">
        <v>15</v>
      </c>
      <c r="K889" s="5" t="s">
        <v>424</v>
      </c>
    </row>
    <row r="890" spans="1:11" hidden="1">
      <c r="A890" s="5">
        <v>6</v>
      </c>
      <c r="B890" s="5" t="s">
        <v>32</v>
      </c>
      <c r="C890" s="5">
        <v>2018</v>
      </c>
      <c r="D890" s="5" t="s">
        <v>11</v>
      </c>
      <c r="E890" s="19">
        <v>219.6</v>
      </c>
      <c r="F890" s="19">
        <v>0</v>
      </c>
      <c r="G890" s="5" t="s">
        <v>358</v>
      </c>
      <c r="H890" s="5" t="s">
        <v>359</v>
      </c>
      <c r="I890" s="5" t="s">
        <v>27</v>
      </c>
      <c r="J890" s="5" t="s">
        <v>15</v>
      </c>
      <c r="K890" s="5" t="s">
        <v>451</v>
      </c>
    </row>
    <row r="891" spans="1:11" hidden="1">
      <c r="A891" s="5">
        <v>6</v>
      </c>
      <c r="B891" s="5" t="s">
        <v>32</v>
      </c>
      <c r="C891" s="5">
        <v>2018</v>
      </c>
      <c r="D891" s="5" t="s">
        <v>11</v>
      </c>
      <c r="E891" s="19">
        <v>105.31</v>
      </c>
      <c r="F891" s="19">
        <v>0</v>
      </c>
      <c r="G891" s="5" t="s">
        <v>43</v>
      </c>
      <c r="H891" s="5" t="s">
        <v>165</v>
      </c>
      <c r="I891" s="5" t="s">
        <v>27</v>
      </c>
      <c r="J891" s="5" t="s">
        <v>15</v>
      </c>
      <c r="K891" s="5" t="s">
        <v>85</v>
      </c>
    </row>
    <row r="892" spans="1:11" hidden="1">
      <c r="A892" s="5">
        <v>6</v>
      </c>
      <c r="B892" s="5" t="s">
        <v>32</v>
      </c>
      <c r="C892" s="5">
        <v>2018</v>
      </c>
      <c r="D892" s="5" t="s">
        <v>11</v>
      </c>
      <c r="E892" s="19">
        <v>78.900000000000006</v>
      </c>
      <c r="F892" s="19">
        <v>0</v>
      </c>
      <c r="G892" s="5" t="s">
        <v>36</v>
      </c>
      <c r="H892" s="5" t="s">
        <v>428</v>
      </c>
      <c r="I892" s="5" t="s">
        <v>27</v>
      </c>
      <c r="J892" s="5" t="s">
        <v>15</v>
      </c>
      <c r="K892" s="5" t="s">
        <v>429</v>
      </c>
    </row>
    <row r="893" spans="1:11" hidden="1">
      <c r="A893" s="5">
        <v>6</v>
      </c>
      <c r="B893" s="5" t="s">
        <v>32</v>
      </c>
      <c r="C893" s="5">
        <v>2018</v>
      </c>
      <c r="D893" s="5" t="s">
        <v>11</v>
      </c>
      <c r="E893" s="19">
        <v>7.9</v>
      </c>
      <c r="F893" s="19">
        <v>0</v>
      </c>
      <c r="G893" s="5" t="s">
        <v>28</v>
      </c>
      <c r="H893" s="5" t="s">
        <v>431</v>
      </c>
      <c r="I893" s="5" t="s">
        <v>27</v>
      </c>
      <c r="J893" s="5" t="s">
        <v>15</v>
      </c>
      <c r="K893" s="5" t="s">
        <v>31</v>
      </c>
    </row>
    <row r="894" spans="1:11" hidden="1">
      <c r="A894" s="5">
        <v>6</v>
      </c>
      <c r="B894" s="5" t="s">
        <v>32</v>
      </c>
      <c r="C894" s="5">
        <v>2018</v>
      </c>
      <c r="D894" s="5" t="s">
        <v>11</v>
      </c>
      <c r="E894" s="19">
        <v>100</v>
      </c>
      <c r="F894" s="19">
        <v>0</v>
      </c>
      <c r="G894" s="5" t="s">
        <v>92</v>
      </c>
      <c r="H894" s="5" t="s">
        <v>96</v>
      </c>
      <c r="I894" s="5" t="s">
        <v>27</v>
      </c>
      <c r="J894" s="5" t="s">
        <v>15</v>
      </c>
      <c r="K894" s="5" t="s">
        <v>92</v>
      </c>
    </row>
    <row r="895" spans="1:11" hidden="1">
      <c r="A895" s="5">
        <v>6</v>
      </c>
      <c r="B895" s="5" t="s">
        <v>32</v>
      </c>
      <c r="C895" s="5">
        <v>2018</v>
      </c>
      <c r="D895" s="5" t="s">
        <v>12</v>
      </c>
      <c r="E895" s="19">
        <v>440</v>
      </c>
      <c r="F895" s="19">
        <v>0</v>
      </c>
      <c r="G895" s="5" t="s">
        <v>24</v>
      </c>
      <c r="H895" s="5" t="s">
        <v>25</v>
      </c>
      <c r="I895" s="5" t="s">
        <v>126</v>
      </c>
      <c r="J895" s="5" t="s">
        <v>15</v>
      </c>
      <c r="K895" s="5" t="s">
        <v>432</v>
      </c>
    </row>
    <row r="896" spans="1:11" hidden="1">
      <c r="A896" s="5">
        <v>6</v>
      </c>
      <c r="B896" s="5" t="s">
        <v>32</v>
      </c>
      <c r="C896" s="5">
        <v>2018</v>
      </c>
      <c r="D896" s="5" t="s">
        <v>12</v>
      </c>
      <c r="E896" s="19">
        <v>0</v>
      </c>
      <c r="F896" s="19">
        <v>440</v>
      </c>
      <c r="G896" s="5" t="s">
        <v>127</v>
      </c>
      <c r="H896" s="5" t="s">
        <v>25</v>
      </c>
      <c r="I896" s="5" t="s">
        <v>26</v>
      </c>
      <c r="J896" s="5" t="s">
        <v>14</v>
      </c>
      <c r="K896" s="5" t="s">
        <v>432</v>
      </c>
    </row>
    <row r="897" spans="1:11" hidden="1">
      <c r="A897" s="5">
        <v>6</v>
      </c>
      <c r="B897" s="5" t="s">
        <v>32</v>
      </c>
      <c r="C897" s="5">
        <v>2018</v>
      </c>
      <c r="D897" s="5" t="s">
        <v>12</v>
      </c>
      <c r="E897" s="19">
        <v>0</v>
      </c>
      <c r="F897" s="19">
        <v>50</v>
      </c>
      <c r="G897" s="5" t="s">
        <v>127</v>
      </c>
      <c r="H897" s="5" t="s">
        <v>25</v>
      </c>
      <c r="I897" s="5" t="s">
        <v>26</v>
      </c>
      <c r="J897" s="5" t="s">
        <v>14</v>
      </c>
      <c r="K897" s="5" t="s">
        <v>433</v>
      </c>
    </row>
    <row r="898" spans="1:11" hidden="1">
      <c r="A898" s="5">
        <v>6</v>
      </c>
      <c r="B898" s="5" t="s">
        <v>32</v>
      </c>
      <c r="C898" s="5">
        <v>2018</v>
      </c>
      <c r="D898" s="5" t="s">
        <v>12</v>
      </c>
      <c r="E898" s="19">
        <v>250</v>
      </c>
      <c r="F898" s="19">
        <v>0</v>
      </c>
      <c r="G898" s="5" t="s">
        <v>33</v>
      </c>
      <c r="H898" s="5" t="s">
        <v>91</v>
      </c>
      <c r="I898" s="5" t="s">
        <v>26</v>
      </c>
      <c r="J898" s="5" t="s">
        <v>15</v>
      </c>
      <c r="K898" s="5" t="s">
        <v>434</v>
      </c>
    </row>
    <row r="899" spans="1:11" hidden="1">
      <c r="A899" s="5">
        <v>6</v>
      </c>
      <c r="B899" s="5" t="s">
        <v>32</v>
      </c>
      <c r="C899" s="5">
        <v>2018</v>
      </c>
      <c r="D899" s="5" t="s">
        <v>11</v>
      </c>
      <c r="E899" s="19">
        <v>200</v>
      </c>
      <c r="F899" s="19">
        <v>0</v>
      </c>
      <c r="G899" s="5" t="s">
        <v>36</v>
      </c>
      <c r="H899" s="5" t="s">
        <v>41</v>
      </c>
      <c r="I899" s="5" t="s">
        <v>26</v>
      </c>
      <c r="J899" s="5" t="s">
        <v>15</v>
      </c>
      <c r="K899" s="5" t="s">
        <v>435</v>
      </c>
    </row>
    <row r="900" spans="1:11" hidden="1">
      <c r="A900" s="5">
        <v>6</v>
      </c>
      <c r="B900" s="5" t="s">
        <v>32</v>
      </c>
      <c r="C900" s="5">
        <v>2018</v>
      </c>
      <c r="D900" s="5" t="s">
        <v>11</v>
      </c>
      <c r="E900" s="19">
        <v>50</v>
      </c>
      <c r="F900" s="19">
        <v>0</v>
      </c>
      <c r="G900" s="5" t="s">
        <v>36</v>
      </c>
      <c r="H900" s="5" t="s">
        <v>41</v>
      </c>
      <c r="I900" s="5" t="s">
        <v>26</v>
      </c>
      <c r="J900" s="5" t="s">
        <v>15</v>
      </c>
      <c r="K900" s="5" t="s">
        <v>435</v>
      </c>
    </row>
    <row r="901" spans="1:11" hidden="1">
      <c r="A901" s="5">
        <v>6</v>
      </c>
      <c r="B901" s="5" t="s">
        <v>32</v>
      </c>
      <c r="C901" s="5">
        <v>2018</v>
      </c>
      <c r="D901" s="5" t="s">
        <v>12</v>
      </c>
      <c r="E901" s="19">
        <v>30</v>
      </c>
      <c r="F901" s="19">
        <v>0</v>
      </c>
      <c r="G901" s="5" t="s">
        <v>33</v>
      </c>
      <c r="H901" s="5" t="s">
        <v>370</v>
      </c>
      <c r="I901" s="5" t="s">
        <v>26</v>
      </c>
      <c r="J901" s="5" t="s">
        <v>15</v>
      </c>
      <c r="K901" s="5" t="s">
        <v>437</v>
      </c>
    </row>
    <row r="902" spans="1:11" hidden="1">
      <c r="A902" s="5">
        <v>6</v>
      </c>
      <c r="B902" s="5" t="s">
        <v>32</v>
      </c>
      <c r="C902" s="5">
        <v>2018</v>
      </c>
      <c r="D902" s="5" t="s">
        <v>12</v>
      </c>
      <c r="E902" s="19">
        <v>8</v>
      </c>
      <c r="F902" s="19">
        <v>0</v>
      </c>
      <c r="G902" s="5" t="s">
        <v>33</v>
      </c>
      <c r="H902" s="5" t="s">
        <v>412</v>
      </c>
      <c r="I902" s="5" t="s">
        <v>26</v>
      </c>
      <c r="J902" s="5" t="s">
        <v>15</v>
      </c>
      <c r="K902" s="5" t="s">
        <v>436</v>
      </c>
    </row>
    <row r="903" spans="1:11" hidden="1">
      <c r="A903" s="5">
        <v>7</v>
      </c>
      <c r="B903" s="5" t="s">
        <v>32</v>
      </c>
      <c r="C903" s="5">
        <v>2018</v>
      </c>
      <c r="D903" s="5" t="s">
        <v>12</v>
      </c>
      <c r="E903" s="19">
        <v>12</v>
      </c>
      <c r="F903" s="19">
        <v>0</v>
      </c>
      <c r="G903" s="5" t="s">
        <v>34</v>
      </c>
      <c r="H903" s="5" t="s">
        <v>438</v>
      </c>
      <c r="I903" s="5" t="s">
        <v>26</v>
      </c>
      <c r="J903" s="5" t="s">
        <v>15</v>
      </c>
      <c r="K903" s="5" t="s">
        <v>439</v>
      </c>
    </row>
    <row r="904" spans="1:11" hidden="1">
      <c r="A904" s="5">
        <v>7</v>
      </c>
      <c r="B904" s="5" t="s">
        <v>32</v>
      </c>
      <c r="C904" s="5">
        <v>2018</v>
      </c>
      <c r="D904" s="5" t="s">
        <v>12</v>
      </c>
      <c r="E904" s="19">
        <v>21.08</v>
      </c>
      <c r="F904" s="19">
        <v>0</v>
      </c>
      <c r="G904" s="5" t="s">
        <v>34</v>
      </c>
      <c r="H904" s="5" t="s">
        <v>244</v>
      </c>
      <c r="I904" s="5" t="s">
        <v>27</v>
      </c>
      <c r="J904" s="5" t="s">
        <v>15</v>
      </c>
      <c r="K904" s="5" t="s">
        <v>35</v>
      </c>
    </row>
    <row r="905" spans="1:11" hidden="1">
      <c r="A905" s="5">
        <v>7</v>
      </c>
      <c r="B905" s="5" t="s">
        <v>32</v>
      </c>
      <c r="C905" s="5">
        <v>2018</v>
      </c>
      <c r="D905" s="5" t="s">
        <v>12</v>
      </c>
      <c r="E905" s="19">
        <v>6.49</v>
      </c>
      <c r="F905" s="19">
        <v>0</v>
      </c>
      <c r="G905" s="5" t="s">
        <v>28</v>
      </c>
      <c r="H905" s="5" t="s">
        <v>403</v>
      </c>
      <c r="I905" s="5" t="s">
        <v>27</v>
      </c>
      <c r="J905" s="5" t="s">
        <v>15</v>
      </c>
      <c r="K905" s="5" t="s">
        <v>31</v>
      </c>
    </row>
    <row r="906" spans="1:11" hidden="1">
      <c r="A906" s="5">
        <v>7</v>
      </c>
      <c r="B906" s="5" t="s">
        <v>32</v>
      </c>
      <c r="C906" s="5">
        <v>2018</v>
      </c>
      <c r="D906" s="5" t="s">
        <v>11</v>
      </c>
      <c r="E906" s="19">
        <v>57.5</v>
      </c>
      <c r="F906" s="19">
        <v>0</v>
      </c>
      <c r="G906" s="5" t="s">
        <v>40</v>
      </c>
      <c r="H906" s="5" t="s">
        <v>440</v>
      </c>
      <c r="I906" s="5" t="s">
        <v>27</v>
      </c>
      <c r="J906" s="5" t="s">
        <v>15</v>
      </c>
      <c r="K906" s="5" t="s">
        <v>376</v>
      </c>
    </row>
    <row r="907" spans="1:11" hidden="1">
      <c r="A907" s="5">
        <v>7</v>
      </c>
      <c r="B907" s="5" t="s">
        <v>32</v>
      </c>
      <c r="C907" s="5">
        <v>2018</v>
      </c>
      <c r="D907" s="5" t="s">
        <v>12</v>
      </c>
      <c r="E907" s="19">
        <v>60</v>
      </c>
      <c r="F907" s="19">
        <v>0</v>
      </c>
      <c r="G907" s="5" t="s">
        <v>24</v>
      </c>
      <c r="H907" s="5" t="s">
        <v>25</v>
      </c>
      <c r="I907" s="5" t="s">
        <v>126</v>
      </c>
      <c r="J907" s="5" t="s">
        <v>15</v>
      </c>
      <c r="K907" s="5" t="s">
        <v>441</v>
      </c>
    </row>
    <row r="908" spans="1:11" hidden="1">
      <c r="A908" s="5">
        <v>7</v>
      </c>
      <c r="B908" s="5" t="s">
        <v>32</v>
      </c>
      <c r="C908" s="5">
        <v>2018</v>
      </c>
      <c r="D908" s="5" t="s">
        <v>12</v>
      </c>
      <c r="E908" s="19">
        <v>0</v>
      </c>
      <c r="F908" s="19">
        <v>60</v>
      </c>
      <c r="G908" s="5" t="s">
        <v>127</v>
      </c>
      <c r="H908" s="5" t="s">
        <v>25</v>
      </c>
      <c r="I908" s="5" t="s">
        <v>126</v>
      </c>
      <c r="J908" s="5" t="s">
        <v>14</v>
      </c>
      <c r="K908" s="5" t="s">
        <v>441</v>
      </c>
    </row>
    <row r="909" spans="1:11" hidden="1">
      <c r="A909" s="5">
        <v>7</v>
      </c>
      <c r="B909" s="5" t="s">
        <v>32</v>
      </c>
      <c r="C909" s="5">
        <v>2018</v>
      </c>
      <c r="D909" s="5" t="s">
        <v>12</v>
      </c>
      <c r="E909" s="19">
        <v>10</v>
      </c>
      <c r="F909" s="19">
        <v>0</v>
      </c>
      <c r="G909" s="5" t="s">
        <v>43</v>
      </c>
      <c r="H909" s="5" t="s">
        <v>442</v>
      </c>
      <c r="I909" s="5" t="s">
        <v>26</v>
      </c>
      <c r="J909" s="5" t="s">
        <v>15</v>
      </c>
      <c r="K909" s="5" t="s">
        <v>443</v>
      </c>
    </row>
    <row r="910" spans="1:11" hidden="1">
      <c r="A910" s="5">
        <v>7</v>
      </c>
      <c r="B910" s="5" t="s">
        <v>32</v>
      </c>
      <c r="C910" s="5">
        <v>2018</v>
      </c>
      <c r="D910" s="5" t="s">
        <v>12</v>
      </c>
      <c r="E910" s="19">
        <v>11.8</v>
      </c>
      <c r="F910" s="19">
        <v>0</v>
      </c>
      <c r="G910" s="5" t="s">
        <v>33</v>
      </c>
      <c r="H910" s="5" t="s">
        <v>444</v>
      </c>
      <c r="I910" s="5" t="s">
        <v>27</v>
      </c>
      <c r="J910" s="5" t="s">
        <v>15</v>
      </c>
      <c r="K910" s="5" t="s">
        <v>445</v>
      </c>
    </row>
    <row r="911" spans="1:11" hidden="1">
      <c r="A911" s="5">
        <v>8</v>
      </c>
      <c r="B911" s="5" t="s">
        <v>32</v>
      </c>
      <c r="C911" s="5">
        <v>2018</v>
      </c>
      <c r="D911" s="5" t="s">
        <v>12</v>
      </c>
      <c r="E911" s="19">
        <v>10.9</v>
      </c>
      <c r="F911" s="19">
        <v>0</v>
      </c>
      <c r="G911" s="5" t="s">
        <v>34</v>
      </c>
      <c r="H911" s="5" t="s">
        <v>446</v>
      </c>
      <c r="I911" s="5" t="s">
        <v>27</v>
      </c>
      <c r="J911" s="5" t="s">
        <v>15</v>
      </c>
      <c r="K911" s="5" t="s">
        <v>35</v>
      </c>
    </row>
    <row r="912" spans="1:11" hidden="1">
      <c r="A912" s="5">
        <v>8</v>
      </c>
      <c r="B912" s="5" t="s">
        <v>32</v>
      </c>
      <c r="C912" s="5">
        <v>2018</v>
      </c>
      <c r="D912" s="5" t="s">
        <v>11</v>
      </c>
      <c r="E912" s="19">
        <v>7.99</v>
      </c>
      <c r="F912" s="19">
        <v>0</v>
      </c>
      <c r="G912" s="5" t="s">
        <v>28</v>
      </c>
      <c r="H912" s="5" t="s">
        <v>403</v>
      </c>
      <c r="I912" s="5" t="s">
        <v>27</v>
      </c>
      <c r="J912" s="5" t="s">
        <v>15</v>
      </c>
      <c r="K912" s="5" t="s">
        <v>31</v>
      </c>
    </row>
    <row r="913" spans="1:11" hidden="1">
      <c r="A913" s="5">
        <v>8</v>
      </c>
      <c r="B913" s="5" t="s">
        <v>32</v>
      </c>
      <c r="C913" s="5">
        <v>2018</v>
      </c>
      <c r="D913" s="5" t="s">
        <v>12</v>
      </c>
      <c r="E913" s="19">
        <v>11.25</v>
      </c>
      <c r="F913" s="19">
        <v>0</v>
      </c>
      <c r="G913" s="5" t="s">
        <v>34</v>
      </c>
      <c r="H913" s="5" t="s">
        <v>244</v>
      </c>
      <c r="I913" s="5" t="s">
        <v>27</v>
      </c>
      <c r="J913" s="5" t="s">
        <v>15</v>
      </c>
      <c r="K913" s="5" t="s">
        <v>35</v>
      </c>
    </row>
    <row r="914" spans="1:11" hidden="1">
      <c r="A914" s="5">
        <v>8</v>
      </c>
      <c r="B914" s="5" t="s">
        <v>32</v>
      </c>
      <c r="C914" s="5">
        <v>2018</v>
      </c>
      <c r="D914" s="5" t="s">
        <v>12</v>
      </c>
      <c r="E914" s="19">
        <v>153.46</v>
      </c>
      <c r="F914" s="19">
        <v>0</v>
      </c>
      <c r="G914" s="5" t="s">
        <v>33</v>
      </c>
      <c r="H914" s="5" t="s">
        <v>370</v>
      </c>
      <c r="I914" s="5" t="s">
        <v>27</v>
      </c>
      <c r="J914" s="5" t="s">
        <v>15</v>
      </c>
      <c r="K914" s="5" t="s">
        <v>447</v>
      </c>
    </row>
    <row r="915" spans="1:11" hidden="1">
      <c r="A915" s="5">
        <v>8</v>
      </c>
      <c r="B915" s="5" t="s">
        <v>32</v>
      </c>
      <c r="C915" s="5">
        <v>2018</v>
      </c>
      <c r="D915" s="5" t="s">
        <v>12</v>
      </c>
      <c r="E915" s="19">
        <v>20</v>
      </c>
      <c r="F915" s="19">
        <v>0</v>
      </c>
      <c r="G915" s="5" t="s">
        <v>24</v>
      </c>
      <c r="H915" s="5" t="s">
        <v>25</v>
      </c>
      <c r="I915" s="5" t="s">
        <v>126</v>
      </c>
      <c r="J915" s="5" t="s">
        <v>15</v>
      </c>
      <c r="K915" s="5" t="s">
        <v>448</v>
      </c>
    </row>
    <row r="916" spans="1:11" hidden="1">
      <c r="A916" s="5">
        <v>8</v>
      </c>
      <c r="B916" s="5" t="s">
        <v>32</v>
      </c>
      <c r="C916" s="5">
        <v>2018</v>
      </c>
      <c r="D916" s="5" t="s">
        <v>12</v>
      </c>
      <c r="E916" s="19">
        <v>0</v>
      </c>
      <c r="F916" s="19">
        <v>20</v>
      </c>
      <c r="G916" s="5" t="s">
        <v>127</v>
      </c>
      <c r="H916" s="5" t="s">
        <v>25</v>
      </c>
      <c r="I916" s="5" t="s">
        <v>126</v>
      </c>
      <c r="J916" s="5" t="s">
        <v>14</v>
      </c>
      <c r="K916" s="5" t="s">
        <v>448</v>
      </c>
    </row>
    <row r="917" spans="1:11" hidden="1">
      <c r="A917" s="5">
        <v>9</v>
      </c>
      <c r="B917" s="5" t="s">
        <v>32</v>
      </c>
      <c r="C917" s="5">
        <v>2018</v>
      </c>
      <c r="D917" s="5" t="s">
        <v>11</v>
      </c>
      <c r="E917" s="19">
        <v>64.900000000000006</v>
      </c>
      <c r="F917" s="19">
        <v>0</v>
      </c>
      <c r="G917" s="5" t="s">
        <v>36</v>
      </c>
      <c r="H917" s="5" t="s">
        <v>84</v>
      </c>
      <c r="I917" s="5" t="s">
        <v>27</v>
      </c>
      <c r="J917" s="5" t="s">
        <v>15</v>
      </c>
      <c r="K917" s="5" t="s">
        <v>294</v>
      </c>
    </row>
    <row r="918" spans="1:11" hidden="1">
      <c r="A918" s="5">
        <v>9</v>
      </c>
      <c r="B918" s="5" t="s">
        <v>32</v>
      </c>
      <c r="C918" s="5">
        <v>2018</v>
      </c>
      <c r="D918" s="5" t="s">
        <v>11</v>
      </c>
      <c r="E918" s="19">
        <v>41.26</v>
      </c>
      <c r="F918" s="19">
        <v>0</v>
      </c>
      <c r="G918" s="5" t="s">
        <v>36</v>
      </c>
      <c r="H918" s="5" t="s">
        <v>42</v>
      </c>
      <c r="I918" s="5" t="s">
        <v>27</v>
      </c>
      <c r="J918" s="5" t="s">
        <v>15</v>
      </c>
      <c r="K918" s="5" t="s">
        <v>295</v>
      </c>
    </row>
    <row r="919" spans="1:11" hidden="1">
      <c r="A919" s="5">
        <v>9</v>
      </c>
      <c r="B919" s="5" t="s">
        <v>32</v>
      </c>
      <c r="C919" s="5">
        <v>2018</v>
      </c>
      <c r="D919" s="5" t="s">
        <v>12</v>
      </c>
      <c r="E919" s="19">
        <v>0</v>
      </c>
      <c r="F919" s="19">
        <v>150</v>
      </c>
      <c r="G919" s="5" t="s">
        <v>24</v>
      </c>
      <c r="H919" s="5" t="s">
        <v>24</v>
      </c>
      <c r="I919" s="5" t="s">
        <v>26</v>
      </c>
      <c r="J919" s="5" t="s">
        <v>14</v>
      </c>
      <c r="K919" s="5" t="s">
        <v>449</v>
      </c>
    </row>
    <row r="920" spans="1:11" hidden="1">
      <c r="A920" s="5">
        <v>9</v>
      </c>
      <c r="B920" s="5" t="s">
        <v>32</v>
      </c>
      <c r="C920" s="5">
        <v>2018</v>
      </c>
      <c r="D920" s="5" t="s">
        <v>11</v>
      </c>
      <c r="E920" s="19">
        <v>18.59</v>
      </c>
      <c r="F920" s="19">
        <v>0</v>
      </c>
      <c r="G920" s="5" t="s">
        <v>28</v>
      </c>
      <c r="H920" s="5" t="s">
        <v>403</v>
      </c>
      <c r="I920" s="5" t="s">
        <v>27</v>
      </c>
      <c r="J920" s="5" t="s">
        <v>15</v>
      </c>
      <c r="K920" s="5" t="s">
        <v>31</v>
      </c>
    </row>
    <row r="921" spans="1:11" hidden="1">
      <c r="A921" s="5">
        <v>9</v>
      </c>
      <c r="B921" s="5" t="s">
        <v>32</v>
      </c>
      <c r="C921" s="5">
        <v>2018</v>
      </c>
      <c r="D921" s="5" t="s">
        <v>11</v>
      </c>
      <c r="E921" s="19">
        <v>8.08</v>
      </c>
      <c r="F921" s="19">
        <v>0</v>
      </c>
      <c r="G921" s="5" t="s">
        <v>28</v>
      </c>
      <c r="H921" s="5" t="s">
        <v>431</v>
      </c>
      <c r="I921" s="5" t="s">
        <v>27</v>
      </c>
      <c r="J921" s="5" t="s">
        <v>15</v>
      </c>
      <c r="K921" s="5" t="s">
        <v>31</v>
      </c>
    </row>
    <row r="922" spans="1:11" hidden="1">
      <c r="A922" s="5">
        <v>9</v>
      </c>
      <c r="B922" s="5" t="s">
        <v>32</v>
      </c>
      <c r="C922" s="5">
        <v>2018</v>
      </c>
      <c r="D922" s="5" t="s">
        <v>12</v>
      </c>
      <c r="E922" s="19">
        <v>19</v>
      </c>
      <c r="F922" s="19">
        <v>0</v>
      </c>
      <c r="G922" s="5" t="s">
        <v>30</v>
      </c>
      <c r="H922" s="5" t="s">
        <v>450</v>
      </c>
      <c r="I922" s="5" t="s">
        <v>27</v>
      </c>
      <c r="J922" s="5" t="s">
        <v>15</v>
      </c>
      <c r="K922" s="5" t="s">
        <v>88</v>
      </c>
    </row>
    <row r="923" spans="1:11" hidden="1">
      <c r="A923" s="5">
        <v>10</v>
      </c>
      <c r="B923" s="5" t="s">
        <v>32</v>
      </c>
      <c r="C923" s="5">
        <v>2018</v>
      </c>
      <c r="D923" s="5" t="s">
        <v>12</v>
      </c>
      <c r="E923" s="19">
        <v>5</v>
      </c>
      <c r="F923" s="19">
        <v>0</v>
      </c>
      <c r="G923" s="5" t="s">
        <v>34</v>
      </c>
      <c r="H923" s="5" t="s">
        <v>244</v>
      </c>
      <c r="I923" s="5" t="s">
        <v>27</v>
      </c>
      <c r="J923" s="5" t="s">
        <v>15</v>
      </c>
      <c r="K923" s="5" t="s">
        <v>35</v>
      </c>
    </row>
    <row r="924" spans="1:11" hidden="1">
      <c r="A924" s="5">
        <v>12</v>
      </c>
      <c r="B924" s="5" t="s">
        <v>32</v>
      </c>
      <c r="C924" s="5">
        <v>2018</v>
      </c>
      <c r="D924" s="5" t="s">
        <v>12</v>
      </c>
      <c r="E924" s="19">
        <v>12</v>
      </c>
      <c r="F924" s="19">
        <v>0</v>
      </c>
      <c r="G924" s="5" t="s">
        <v>33</v>
      </c>
      <c r="H924" s="5" t="s">
        <v>332</v>
      </c>
      <c r="I924" s="5" t="s">
        <v>27</v>
      </c>
      <c r="J924" s="5" t="s">
        <v>15</v>
      </c>
      <c r="K924" s="5" t="s">
        <v>247</v>
      </c>
    </row>
    <row r="925" spans="1:11" hidden="1">
      <c r="A925" s="5">
        <v>12</v>
      </c>
      <c r="B925" s="5" t="s">
        <v>32</v>
      </c>
      <c r="C925" s="5">
        <v>2018</v>
      </c>
      <c r="D925" s="5" t="s">
        <v>12</v>
      </c>
      <c r="E925" s="99">
        <v>9.86</v>
      </c>
      <c r="F925" s="19">
        <v>0</v>
      </c>
      <c r="G925" s="5" t="s">
        <v>34</v>
      </c>
      <c r="H925" s="5" t="s">
        <v>244</v>
      </c>
      <c r="I925" s="5" t="s">
        <v>27</v>
      </c>
      <c r="J925" s="5" t="s">
        <v>15</v>
      </c>
      <c r="K925" s="5" t="s">
        <v>35</v>
      </c>
    </row>
    <row r="926" spans="1:11" hidden="1">
      <c r="A926" s="5"/>
      <c r="B926" s="5"/>
      <c r="C926" s="5"/>
      <c r="D926" s="5"/>
      <c r="E926" s="99"/>
      <c r="F926" s="19"/>
      <c r="G926" s="5"/>
      <c r="H926" s="5"/>
      <c r="I926" s="5"/>
      <c r="J926" s="5"/>
      <c r="K926" s="5"/>
    </row>
    <row r="927" spans="1:11" hidden="1">
      <c r="A927" s="5"/>
      <c r="B927" s="5"/>
      <c r="C927" s="5"/>
      <c r="D927" s="5"/>
      <c r="E927" s="19"/>
      <c r="F927" s="19"/>
      <c r="G927" s="5"/>
      <c r="H927" s="5"/>
      <c r="I927" s="5"/>
      <c r="J927" s="5"/>
      <c r="K927" s="5"/>
    </row>
    <row r="928" spans="1:11" hidden="1">
      <c r="A928" s="5"/>
      <c r="B928" s="5"/>
      <c r="C928" s="5"/>
      <c r="D928" s="5"/>
      <c r="E928" s="19"/>
      <c r="F928" s="19"/>
      <c r="G928" s="5"/>
      <c r="H928" s="5"/>
      <c r="I928" s="5"/>
      <c r="J928" s="5"/>
      <c r="K928" s="5"/>
    </row>
    <row r="929" spans="1:11" hidden="1">
      <c r="A929" s="5"/>
      <c r="B929" s="5" t="s">
        <v>32</v>
      </c>
      <c r="C929" s="5">
        <v>2018</v>
      </c>
      <c r="D929" s="5" t="s">
        <v>11</v>
      </c>
      <c r="E929" s="19">
        <v>99.17</v>
      </c>
      <c r="F929" s="19">
        <v>0</v>
      </c>
      <c r="G929" s="5" t="s">
        <v>36</v>
      </c>
      <c r="H929" s="5" t="s">
        <v>292</v>
      </c>
      <c r="I929" s="5" t="s">
        <v>27</v>
      </c>
      <c r="J929" s="5" t="s">
        <v>361</v>
      </c>
      <c r="K929" s="5" t="s">
        <v>293</v>
      </c>
    </row>
    <row r="930" spans="1:11" hidden="1">
      <c r="A930" s="5"/>
      <c r="B930" s="5"/>
      <c r="C930" s="5"/>
      <c r="D930" s="5"/>
      <c r="E930" s="19"/>
      <c r="F930" s="19"/>
      <c r="G930" s="5"/>
      <c r="H930" s="5"/>
      <c r="I930" s="5"/>
      <c r="J930" s="5"/>
      <c r="K930" s="5"/>
    </row>
    <row r="931" spans="1:11" hidden="1">
      <c r="A931" s="5"/>
      <c r="B931" s="5"/>
      <c r="C931" s="5"/>
      <c r="D931" s="5"/>
      <c r="E931" s="19"/>
      <c r="F931" s="19"/>
      <c r="G931" s="5"/>
      <c r="H931" s="5"/>
      <c r="I931" s="5"/>
      <c r="J931" s="5"/>
      <c r="K931" s="5"/>
    </row>
    <row r="932" spans="1:11" hidden="1">
      <c r="A932" s="5">
        <v>14</v>
      </c>
      <c r="B932" s="5" t="s">
        <v>32</v>
      </c>
      <c r="C932" s="5">
        <v>2018</v>
      </c>
      <c r="D932" s="5" t="s">
        <v>11</v>
      </c>
      <c r="E932" s="99">
        <v>75</v>
      </c>
      <c r="F932" s="19">
        <v>0</v>
      </c>
      <c r="G932" s="5" t="s">
        <v>87</v>
      </c>
      <c r="H932" s="5" t="s">
        <v>152</v>
      </c>
      <c r="I932" s="5" t="s">
        <v>27</v>
      </c>
      <c r="J932" s="5" t="s">
        <v>15</v>
      </c>
      <c r="K932" s="5" t="s">
        <v>153</v>
      </c>
    </row>
    <row r="933" spans="1:11" hidden="1">
      <c r="A933" s="5"/>
      <c r="B933" s="5" t="s">
        <v>32</v>
      </c>
      <c r="C933" s="5">
        <v>2018</v>
      </c>
      <c r="D933" s="5" t="s">
        <v>11</v>
      </c>
      <c r="E933" s="19">
        <v>80</v>
      </c>
      <c r="F933" s="19">
        <v>0</v>
      </c>
      <c r="G933" s="5" t="s">
        <v>40</v>
      </c>
      <c r="H933" s="5" t="s">
        <v>221</v>
      </c>
      <c r="I933" s="5" t="s">
        <v>27</v>
      </c>
      <c r="J933" s="5" t="s">
        <v>361</v>
      </c>
      <c r="K933" s="5" t="s">
        <v>297</v>
      </c>
    </row>
    <row r="934" spans="1:11" hidden="1">
      <c r="A934" s="5">
        <v>15</v>
      </c>
      <c r="B934" s="5" t="s">
        <v>32</v>
      </c>
      <c r="C934" s="5">
        <v>2018</v>
      </c>
      <c r="D934" s="5" t="s">
        <v>12</v>
      </c>
      <c r="E934" s="19">
        <v>17.04</v>
      </c>
      <c r="F934" s="19">
        <v>0</v>
      </c>
      <c r="G934" s="5" t="s">
        <v>34</v>
      </c>
      <c r="H934" s="5" t="s">
        <v>455</v>
      </c>
      <c r="I934" s="5" t="s">
        <v>27</v>
      </c>
      <c r="J934" s="5" t="s">
        <v>15</v>
      </c>
      <c r="K934" s="5" t="s">
        <v>35</v>
      </c>
    </row>
    <row r="935" spans="1:11" hidden="1">
      <c r="A935" s="5">
        <v>14</v>
      </c>
      <c r="B935" s="5" t="s">
        <v>32</v>
      </c>
      <c r="C935" s="5">
        <v>2018</v>
      </c>
      <c r="D935" s="5" t="s">
        <v>11</v>
      </c>
      <c r="E935" s="19">
        <v>9.9</v>
      </c>
      <c r="F935" s="19">
        <v>0</v>
      </c>
      <c r="G935" s="5" t="s">
        <v>28</v>
      </c>
      <c r="H935" s="5" t="s">
        <v>431</v>
      </c>
      <c r="I935" s="5" t="s">
        <v>27</v>
      </c>
      <c r="J935" s="5" t="s">
        <v>15</v>
      </c>
      <c r="K935" s="5" t="s">
        <v>31</v>
      </c>
    </row>
    <row r="936" spans="1:11" hidden="1">
      <c r="A936" s="5">
        <v>14</v>
      </c>
      <c r="B936" s="5" t="s">
        <v>32</v>
      </c>
      <c r="C936" s="5">
        <v>2018</v>
      </c>
      <c r="D936" s="5" t="s">
        <v>11</v>
      </c>
      <c r="E936" s="19">
        <v>8.69</v>
      </c>
      <c r="F936" s="19">
        <v>0</v>
      </c>
      <c r="G936" s="5" t="s">
        <v>28</v>
      </c>
      <c r="H936" s="5" t="s">
        <v>362</v>
      </c>
      <c r="I936" s="5" t="s">
        <v>27</v>
      </c>
      <c r="J936" s="5" t="s">
        <v>15</v>
      </c>
      <c r="K936" s="5" t="s">
        <v>31</v>
      </c>
    </row>
    <row r="937" spans="1:11" hidden="1">
      <c r="A937" s="5">
        <v>15</v>
      </c>
      <c r="B937" s="5" t="s">
        <v>32</v>
      </c>
      <c r="C937" s="5">
        <v>2018</v>
      </c>
      <c r="D937" s="5" t="s">
        <v>11</v>
      </c>
      <c r="E937" s="19">
        <v>11.98</v>
      </c>
      <c r="F937" s="19">
        <v>0</v>
      </c>
      <c r="G937" s="5" t="s">
        <v>28</v>
      </c>
      <c r="H937" s="5" t="s">
        <v>452</v>
      </c>
      <c r="I937" s="5" t="s">
        <v>27</v>
      </c>
      <c r="J937" s="5" t="s">
        <v>15</v>
      </c>
      <c r="K937" s="5" t="s">
        <v>31</v>
      </c>
    </row>
    <row r="938" spans="1:11" hidden="1">
      <c r="A938" s="5">
        <v>14</v>
      </c>
      <c r="B938" s="5" t="s">
        <v>32</v>
      </c>
      <c r="C938" s="5">
        <v>2018</v>
      </c>
      <c r="D938" s="5" t="s">
        <v>11</v>
      </c>
      <c r="E938" s="19">
        <v>5.99</v>
      </c>
      <c r="F938" s="19">
        <v>0</v>
      </c>
      <c r="G938" s="5" t="s">
        <v>28</v>
      </c>
      <c r="H938" s="5" t="s">
        <v>452</v>
      </c>
      <c r="I938" s="5" t="s">
        <v>27</v>
      </c>
      <c r="J938" s="5" t="s">
        <v>15</v>
      </c>
      <c r="K938" s="5" t="s">
        <v>31</v>
      </c>
    </row>
    <row r="939" spans="1:11" hidden="1">
      <c r="A939" s="5">
        <v>16</v>
      </c>
      <c r="B939" s="5" t="s">
        <v>32</v>
      </c>
      <c r="C939" s="5">
        <v>2018</v>
      </c>
      <c r="D939" s="5" t="s">
        <v>12</v>
      </c>
      <c r="E939" s="19">
        <v>30</v>
      </c>
      <c r="F939" s="19">
        <v>0</v>
      </c>
      <c r="G939" s="5" t="s">
        <v>33</v>
      </c>
      <c r="H939" s="5" t="s">
        <v>453</v>
      </c>
      <c r="I939" s="5" t="s">
        <v>27</v>
      </c>
      <c r="J939" s="5" t="s">
        <v>15</v>
      </c>
      <c r="K939" s="5" t="s">
        <v>454</v>
      </c>
    </row>
    <row r="940" spans="1:11" hidden="1">
      <c r="A940" s="5">
        <v>16</v>
      </c>
      <c r="B940" s="5" t="s">
        <v>32</v>
      </c>
      <c r="C940" s="5">
        <v>2018</v>
      </c>
      <c r="D940" s="5" t="s">
        <v>11</v>
      </c>
      <c r="E940" s="19">
        <v>6</v>
      </c>
      <c r="F940" s="19">
        <v>0</v>
      </c>
      <c r="G940" s="5" t="s">
        <v>28</v>
      </c>
      <c r="H940" s="5" t="s">
        <v>431</v>
      </c>
      <c r="I940" s="5" t="s">
        <v>27</v>
      </c>
      <c r="J940" s="5" t="s">
        <v>15</v>
      </c>
      <c r="K940" s="5" t="s">
        <v>31</v>
      </c>
    </row>
    <row r="941" spans="1:11" hidden="1">
      <c r="A941" s="5">
        <v>16</v>
      </c>
      <c r="B941" s="5" t="s">
        <v>32</v>
      </c>
      <c r="C941" s="5">
        <v>2018</v>
      </c>
      <c r="D941" s="5" t="s">
        <v>12</v>
      </c>
      <c r="E941" s="19">
        <v>5</v>
      </c>
      <c r="F941" s="19">
        <v>0</v>
      </c>
      <c r="G941" s="5" t="s">
        <v>34</v>
      </c>
      <c r="H941" s="5" t="s">
        <v>457</v>
      </c>
      <c r="I941" s="5" t="s">
        <v>26</v>
      </c>
      <c r="J941" s="5" t="s">
        <v>15</v>
      </c>
      <c r="K941" s="5" t="s">
        <v>456</v>
      </c>
    </row>
    <row r="942" spans="1:11" hidden="1">
      <c r="A942" s="5">
        <v>17</v>
      </c>
      <c r="B942" s="5" t="s">
        <v>32</v>
      </c>
      <c r="C942" s="5">
        <v>2018</v>
      </c>
      <c r="D942" s="5" t="s">
        <v>11</v>
      </c>
      <c r="E942" s="19">
        <v>60</v>
      </c>
      <c r="F942" s="19">
        <v>0</v>
      </c>
      <c r="G942" s="5" t="s">
        <v>92</v>
      </c>
      <c r="H942" s="5" t="s">
        <v>96</v>
      </c>
      <c r="I942" s="5" t="s">
        <v>27</v>
      </c>
      <c r="J942" s="5" t="s">
        <v>15</v>
      </c>
      <c r="K942" s="5" t="s">
        <v>92</v>
      </c>
    </row>
    <row r="943" spans="1:11" hidden="1">
      <c r="A943" s="5">
        <v>18</v>
      </c>
      <c r="B943" s="5" t="s">
        <v>32</v>
      </c>
      <c r="C943" s="5">
        <v>2018</v>
      </c>
      <c r="D943" s="5" t="s">
        <v>12</v>
      </c>
      <c r="E943" s="19">
        <v>8</v>
      </c>
      <c r="F943" s="19">
        <v>0</v>
      </c>
      <c r="G943" s="5" t="s">
        <v>34</v>
      </c>
      <c r="H943" s="5" t="s">
        <v>458</v>
      </c>
      <c r="I943" s="5" t="s">
        <v>27</v>
      </c>
      <c r="J943" s="5" t="s">
        <v>15</v>
      </c>
      <c r="K943" s="5" t="s">
        <v>459</v>
      </c>
    </row>
    <row r="944" spans="1:11" hidden="1">
      <c r="A944" s="5">
        <v>19</v>
      </c>
      <c r="B944" s="5" t="s">
        <v>32</v>
      </c>
      <c r="C944" s="5">
        <v>2018</v>
      </c>
      <c r="D944" s="5" t="s">
        <v>11</v>
      </c>
      <c r="E944" s="19">
        <v>5.91</v>
      </c>
      <c r="F944" s="19">
        <v>0</v>
      </c>
      <c r="G944" s="5" t="s">
        <v>28</v>
      </c>
      <c r="H944" s="5" t="s">
        <v>160</v>
      </c>
      <c r="I944" s="5" t="s">
        <v>156</v>
      </c>
      <c r="J944" s="5" t="s">
        <v>15</v>
      </c>
      <c r="K944" s="5" t="s">
        <v>31</v>
      </c>
    </row>
    <row r="945" spans="1:11" hidden="1">
      <c r="A945" s="5">
        <v>19</v>
      </c>
      <c r="B945" s="5" t="s">
        <v>32</v>
      </c>
      <c r="C945" s="5">
        <v>2018</v>
      </c>
      <c r="D945" s="5" t="s">
        <v>11</v>
      </c>
      <c r="E945" s="19">
        <v>7.16</v>
      </c>
      <c r="F945" s="19">
        <v>0</v>
      </c>
      <c r="G945" s="5" t="s">
        <v>28</v>
      </c>
      <c r="H945" s="5" t="s">
        <v>160</v>
      </c>
      <c r="I945" s="5" t="s">
        <v>27</v>
      </c>
      <c r="J945" s="5" t="s">
        <v>15</v>
      </c>
      <c r="K945" s="5" t="s">
        <v>31</v>
      </c>
    </row>
    <row r="946" spans="1:11" hidden="1">
      <c r="A946" s="5">
        <v>19</v>
      </c>
      <c r="B946" s="5" t="s">
        <v>32</v>
      </c>
      <c r="C946" s="5">
        <v>2018</v>
      </c>
      <c r="D946" s="5" t="s">
        <v>11</v>
      </c>
      <c r="E946" s="19">
        <v>5.6</v>
      </c>
      <c r="F946" s="19">
        <v>0</v>
      </c>
      <c r="G946" s="5" t="s">
        <v>28</v>
      </c>
      <c r="H946" s="5" t="s">
        <v>452</v>
      </c>
      <c r="I946" s="5" t="s">
        <v>27</v>
      </c>
      <c r="J946" s="5" t="s">
        <v>15</v>
      </c>
      <c r="K946" s="5" t="s">
        <v>31</v>
      </c>
    </row>
    <row r="947" spans="1:11" hidden="1">
      <c r="A947" s="5">
        <v>20</v>
      </c>
      <c r="B947" s="5" t="s">
        <v>32</v>
      </c>
      <c r="C947" s="5">
        <v>2018</v>
      </c>
      <c r="D947" s="5" t="s">
        <v>12</v>
      </c>
      <c r="E947" s="19">
        <v>12</v>
      </c>
      <c r="F947" s="19">
        <v>0</v>
      </c>
      <c r="G947" s="5" t="s">
        <v>33</v>
      </c>
      <c r="H947" s="5" t="s">
        <v>332</v>
      </c>
      <c r="I947" s="5" t="s">
        <v>27</v>
      </c>
      <c r="J947" s="5" t="s">
        <v>15</v>
      </c>
      <c r="K947" s="5" t="s">
        <v>247</v>
      </c>
    </row>
    <row r="948" spans="1:11" hidden="1">
      <c r="A948" s="5">
        <v>20</v>
      </c>
      <c r="B948" s="5" t="s">
        <v>32</v>
      </c>
      <c r="C948" s="5">
        <v>2018</v>
      </c>
      <c r="D948" s="5" t="s">
        <v>11</v>
      </c>
      <c r="E948" s="19">
        <v>6.98</v>
      </c>
      <c r="F948" s="19">
        <v>0</v>
      </c>
      <c r="G948" s="5" t="s">
        <v>28</v>
      </c>
      <c r="H948" s="5" t="s">
        <v>452</v>
      </c>
      <c r="I948" s="5" t="s">
        <v>27</v>
      </c>
      <c r="J948" s="5" t="s">
        <v>15</v>
      </c>
      <c r="K948" s="5" t="s">
        <v>31</v>
      </c>
    </row>
    <row r="949" spans="1:11" hidden="1">
      <c r="A949" s="5">
        <v>21</v>
      </c>
      <c r="B949" s="5" t="s">
        <v>32</v>
      </c>
      <c r="C949" s="5">
        <v>2018</v>
      </c>
      <c r="D949" s="5" t="s">
        <v>12</v>
      </c>
      <c r="E949" s="19">
        <v>8</v>
      </c>
      <c r="F949" s="19">
        <v>0</v>
      </c>
      <c r="G949" s="5" t="s">
        <v>89</v>
      </c>
      <c r="H949" s="5" t="s">
        <v>389</v>
      </c>
      <c r="I949" s="5" t="s">
        <v>27</v>
      </c>
      <c r="J949" s="5" t="s">
        <v>15</v>
      </c>
      <c r="K949" s="5" t="s">
        <v>460</v>
      </c>
    </row>
    <row r="950" spans="1:11" hidden="1">
      <c r="A950" s="5">
        <v>21</v>
      </c>
      <c r="B950" s="5" t="s">
        <v>32</v>
      </c>
      <c r="C950" s="5">
        <v>2018</v>
      </c>
      <c r="D950" s="5" t="s">
        <v>12</v>
      </c>
      <c r="E950" s="19">
        <v>35</v>
      </c>
      <c r="F950" s="19">
        <v>0</v>
      </c>
      <c r="G950" s="5" t="s">
        <v>89</v>
      </c>
      <c r="H950" s="5" t="s">
        <v>389</v>
      </c>
      <c r="I950" s="5" t="s">
        <v>27</v>
      </c>
      <c r="J950" s="5" t="s">
        <v>15</v>
      </c>
      <c r="K950" s="5" t="s">
        <v>88</v>
      </c>
    </row>
    <row r="951" spans="1:11" hidden="1">
      <c r="A951" s="5">
        <v>21</v>
      </c>
      <c r="B951" s="5" t="s">
        <v>32</v>
      </c>
      <c r="C951" s="5">
        <v>2018</v>
      </c>
      <c r="D951" s="5" t="s">
        <v>11</v>
      </c>
      <c r="E951" s="19">
        <v>6.6</v>
      </c>
      <c r="F951" s="19">
        <v>0</v>
      </c>
      <c r="G951" s="5" t="s">
        <v>28</v>
      </c>
      <c r="H951" s="5" t="s">
        <v>452</v>
      </c>
      <c r="I951" s="5" t="s">
        <v>27</v>
      </c>
      <c r="J951" s="5" t="s">
        <v>15</v>
      </c>
      <c r="K951" s="5" t="s">
        <v>31</v>
      </c>
    </row>
    <row r="952" spans="1:11" hidden="1">
      <c r="A952" s="5">
        <v>22</v>
      </c>
      <c r="B952" s="5" t="s">
        <v>32</v>
      </c>
      <c r="C952" s="5">
        <v>2018</v>
      </c>
      <c r="D952" s="5" t="s">
        <v>12</v>
      </c>
      <c r="E952" s="19">
        <v>10</v>
      </c>
      <c r="F952" s="19">
        <v>0</v>
      </c>
      <c r="G952" s="5" t="s">
        <v>34</v>
      </c>
      <c r="H952" s="5" t="s">
        <v>461</v>
      </c>
      <c r="I952" s="5" t="s">
        <v>27</v>
      </c>
      <c r="J952" s="5" t="s">
        <v>15</v>
      </c>
      <c r="K952" s="5" t="s">
        <v>35</v>
      </c>
    </row>
    <row r="953" spans="1:11" hidden="1">
      <c r="A953" s="5">
        <v>22</v>
      </c>
      <c r="B953" s="5" t="s">
        <v>32</v>
      </c>
      <c r="C953" s="5">
        <v>2018</v>
      </c>
      <c r="D953" s="5" t="s">
        <v>12</v>
      </c>
      <c r="E953" s="19">
        <v>5</v>
      </c>
      <c r="F953" s="19">
        <v>0</v>
      </c>
      <c r="G953" s="5" t="s">
        <v>34</v>
      </c>
      <c r="H953" s="5" t="s">
        <v>461</v>
      </c>
      <c r="I953" s="5" t="s">
        <v>27</v>
      </c>
      <c r="J953" s="5" t="s">
        <v>15</v>
      </c>
      <c r="K953" s="5" t="s">
        <v>35</v>
      </c>
    </row>
    <row r="954" spans="1:11" hidden="1">
      <c r="A954" s="5">
        <v>22</v>
      </c>
      <c r="B954" s="5" t="s">
        <v>32</v>
      </c>
      <c r="C954" s="5">
        <v>2018</v>
      </c>
      <c r="D954" s="5" t="s">
        <v>11</v>
      </c>
      <c r="E954" s="19">
        <v>6.6</v>
      </c>
      <c r="F954" s="19">
        <v>0</v>
      </c>
      <c r="G954" s="5" t="s">
        <v>28</v>
      </c>
      <c r="H954" s="5" t="s">
        <v>452</v>
      </c>
      <c r="I954" s="5" t="s">
        <v>27</v>
      </c>
      <c r="J954" s="5" t="s">
        <v>15</v>
      </c>
      <c r="K954" s="5" t="s">
        <v>31</v>
      </c>
    </row>
    <row r="955" spans="1:11" hidden="1">
      <c r="A955" s="5">
        <v>25</v>
      </c>
      <c r="B955" s="5" t="s">
        <v>32</v>
      </c>
      <c r="C955" s="5">
        <v>2018</v>
      </c>
      <c r="D955" s="5" t="s">
        <v>11</v>
      </c>
      <c r="E955" s="19">
        <v>7.98</v>
      </c>
      <c r="F955" s="19">
        <v>0</v>
      </c>
      <c r="G955" s="5" t="s">
        <v>28</v>
      </c>
      <c r="H955" s="5" t="s">
        <v>452</v>
      </c>
      <c r="I955" s="5" t="s">
        <v>27</v>
      </c>
      <c r="J955" s="5" t="s">
        <v>15</v>
      </c>
      <c r="K955" s="5" t="s">
        <v>31</v>
      </c>
    </row>
    <row r="956" spans="1:11" hidden="1">
      <c r="A956" s="5">
        <v>26</v>
      </c>
      <c r="B956" s="5" t="s">
        <v>32</v>
      </c>
      <c r="C956" s="5">
        <v>2018</v>
      </c>
      <c r="D956" s="5" t="s">
        <v>11</v>
      </c>
      <c r="E956" s="19">
        <v>5.95</v>
      </c>
      <c r="F956" s="19">
        <v>0</v>
      </c>
      <c r="G956" s="5" t="s">
        <v>28</v>
      </c>
      <c r="H956" s="5" t="s">
        <v>431</v>
      </c>
      <c r="I956" s="5" t="s">
        <v>27</v>
      </c>
      <c r="J956" s="5" t="s">
        <v>15</v>
      </c>
      <c r="K956" s="5" t="s">
        <v>31</v>
      </c>
    </row>
    <row r="957" spans="1:11" hidden="1">
      <c r="A957" s="5">
        <v>26</v>
      </c>
      <c r="B957" s="5" t="s">
        <v>32</v>
      </c>
      <c r="C957" s="5">
        <v>2018</v>
      </c>
      <c r="D957" s="5" t="s">
        <v>11</v>
      </c>
      <c r="E957" s="19">
        <v>40</v>
      </c>
      <c r="F957" s="19">
        <v>0</v>
      </c>
      <c r="G957" s="5" t="s">
        <v>92</v>
      </c>
      <c r="H957" s="5" t="s">
        <v>462</v>
      </c>
      <c r="I957" s="5" t="s">
        <v>27</v>
      </c>
      <c r="J957" s="5" t="s">
        <v>15</v>
      </c>
      <c r="K957" s="5" t="s">
        <v>92</v>
      </c>
    </row>
    <row r="958" spans="1:11" hidden="1">
      <c r="A958" s="5">
        <v>26</v>
      </c>
      <c r="B958" s="5" t="s">
        <v>32</v>
      </c>
      <c r="C958" s="5">
        <v>2018</v>
      </c>
      <c r="D958" s="5" t="s">
        <v>12</v>
      </c>
      <c r="E958" s="19">
        <v>12</v>
      </c>
      <c r="F958" s="19">
        <v>0</v>
      </c>
      <c r="G958" s="5" t="s">
        <v>33</v>
      </c>
      <c r="H958" s="5" t="s">
        <v>332</v>
      </c>
      <c r="I958" s="5" t="s">
        <v>27</v>
      </c>
      <c r="J958" s="5" t="s">
        <v>15</v>
      </c>
      <c r="K958" s="5" t="s">
        <v>247</v>
      </c>
    </row>
    <row r="959" spans="1:11" hidden="1">
      <c r="A959" s="5">
        <v>26</v>
      </c>
      <c r="B959" s="5" t="s">
        <v>32</v>
      </c>
      <c r="C959" s="5">
        <v>2018</v>
      </c>
      <c r="D959" s="5" t="s">
        <v>12</v>
      </c>
      <c r="E959" s="19">
        <v>12.75</v>
      </c>
      <c r="F959" s="19">
        <v>0</v>
      </c>
      <c r="G959" s="5" t="s">
        <v>34</v>
      </c>
      <c r="H959" s="5" t="s">
        <v>463</v>
      </c>
      <c r="I959" s="5" t="s">
        <v>27</v>
      </c>
      <c r="J959" s="5" t="s">
        <v>15</v>
      </c>
      <c r="K959" s="5" t="s">
        <v>35</v>
      </c>
    </row>
    <row r="960" spans="1:11" hidden="1">
      <c r="A960" s="5">
        <v>27</v>
      </c>
      <c r="B960" s="5" t="s">
        <v>32</v>
      </c>
      <c r="C960" s="5">
        <v>2018</v>
      </c>
      <c r="D960" s="5" t="s">
        <v>12</v>
      </c>
      <c r="E960" s="19">
        <v>20.399999999999999</v>
      </c>
      <c r="F960" s="19">
        <v>0</v>
      </c>
      <c r="G960" s="5" t="s">
        <v>33</v>
      </c>
      <c r="H960" s="5" t="s">
        <v>332</v>
      </c>
      <c r="I960" s="5" t="s">
        <v>27</v>
      </c>
      <c r="J960" s="5" t="s">
        <v>15</v>
      </c>
      <c r="K960" s="5" t="s">
        <v>247</v>
      </c>
    </row>
    <row r="961" spans="1:11" hidden="1">
      <c r="A961" s="5">
        <v>27</v>
      </c>
      <c r="B961" s="5" t="s">
        <v>32</v>
      </c>
      <c r="C961" s="5">
        <v>2018</v>
      </c>
      <c r="D961" s="5" t="s">
        <v>11</v>
      </c>
      <c r="E961" s="19">
        <v>20.25</v>
      </c>
      <c r="F961" s="19">
        <v>0</v>
      </c>
      <c r="G961" s="5" t="s">
        <v>28</v>
      </c>
      <c r="H961" s="5" t="s">
        <v>431</v>
      </c>
      <c r="I961" s="5" t="s">
        <v>27</v>
      </c>
      <c r="J961" s="5" t="s">
        <v>15</v>
      </c>
      <c r="K961" s="5" t="s">
        <v>31</v>
      </c>
    </row>
    <row r="962" spans="1:11" hidden="1">
      <c r="A962" s="5">
        <v>27</v>
      </c>
      <c r="B962" s="5" t="s">
        <v>32</v>
      </c>
      <c r="C962" s="5">
        <v>2018</v>
      </c>
      <c r="D962" s="5" t="s">
        <v>11</v>
      </c>
      <c r="E962" s="19">
        <v>17.989999999999998</v>
      </c>
      <c r="F962" s="19">
        <v>0</v>
      </c>
      <c r="G962" s="5" t="s">
        <v>28</v>
      </c>
      <c r="H962" s="5" t="s">
        <v>452</v>
      </c>
      <c r="I962" s="5" t="s">
        <v>27</v>
      </c>
      <c r="J962" s="5" t="s">
        <v>15</v>
      </c>
      <c r="K962" s="5" t="s">
        <v>31</v>
      </c>
    </row>
    <row r="963" spans="1:11" hidden="1">
      <c r="A963" s="5">
        <v>27</v>
      </c>
      <c r="B963" s="5" t="s">
        <v>32</v>
      </c>
      <c r="C963" s="5">
        <v>2018</v>
      </c>
      <c r="D963" s="5" t="s">
        <v>12</v>
      </c>
      <c r="E963" s="19">
        <v>9</v>
      </c>
      <c r="F963" s="19">
        <v>0</v>
      </c>
      <c r="G963" s="5" t="s">
        <v>30</v>
      </c>
      <c r="H963" s="5" t="s">
        <v>450</v>
      </c>
      <c r="I963" s="5" t="s">
        <v>27</v>
      </c>
      <c r="J963" s="5" t="s">
        <v>15</v>
      </c>
      <c r="K963" s="5" t="s">
        <v>464</v>
      </c>
    </row>
    <row r="964" spans="1:11" hidden="1">
      <c r="A964" s="5">
        <v>30</v>
      </c>
      <c r="B964" s="5" t="s">
        <v>32</v>
      </c>
      <c r="C964" s="5">
        <v>2018</v>
      </c>
      <c r="D964" s="5" t="s">
        <v>11</v>
      </c>
      <c r="E964" s="19">
        <v>5</v>
      </c>
      <c r="F964" s="19">
        <v>0</v>
      </c>
      <c r="G964" s="5" t="s">
        <v>28</v>
      </c>
      <c r="H964" s="5" t="s">
        <v>431</v>
      </c>
      <c r="I964" s="5" t="s">
        <v>26</v>
      </c>
      <c r="J964" s="5" t="s">
        <v>15</v>
      </c>
      <c r="K964" s="5" t="s">
        <v>31</v>
      </c>
    </row>
    <row r="965" spans="1:11" hidden="1">
      <c r="A965" s="5">
        <v>30</v>
      </c>
      <c r="B965" s="5" t="s">
        <v>32</v>
      </c>
      <c r="C965" s="5">
        <v>2018</v>
      </c>
      <c r="D965" s="5" t="s">
        <v>11</v>
      </c>
      <c r="E965" s="19">
        <v>8.59</v>
      </c>
      <c r="F965" s="19">
        <v>0</v>
      </c>
      <c r="G965" s="5" t="s">
        <v>28</v>
      </c>
      <c r="H965" s="5" t="s">
        <v>431</v>
      </c>
      <c r="I965" s="5" t="s">
        <v>27</v>
      </c>
      <c r="J965" s="5" t="s">
        <v>15</v>
      </c>
      <c r="K965" s="5" t="s">
        <v>31</v>
      </c>
    </row>
    <row r="966" spans="1:11" hidden="1">
      <c r="A966" s="5">
        <v>30</v>
      </c>
      <c r="B966" s="5" t="s">
        <v>32</v>
      </c>
      <c r="C966" s="5">
        <v>2018</v>
      </c>
      <c r="D966" s="5" t="s">
        <v>11</v>
      </c>
      <c r="E966" s="19">
        <v>22.49</v>
      </c>
      <c r="F966" s="19">
        <v>0</v>
      </c>
      <c r="G966" s="5" t="s">
        <v>28</v>
      </c>
      <c r="H966" s="5" t="s">
        <v>452</v>
      </c>
      <c r="I966" s="5" t="s">
        <v>27</v>
      </c>
      <c r="J966" s="5" t="s">
        <v>15</v>
      </c>
      <c r="K966" s="5" t="s">
        <v>31</v>
      </c>
    </row>
    <row r="967" spans="1:11" hidden="1">
      <c r="A967" s="5">
        <v>28</v>
      </c>
      <c r="B967" s="5" t="s">
        <v>32</v>
      </c>
      <c r="C967" s="5">
        <v>2018</v>
      </c>
      <c r="D967" s="5" t="s">
        <v>11</v>
      </c>
      <c r="E967" s="19">
        <v>7.92</v>
      </c>
      <c r="F967" s="19">
        <v>0</v>
      </c>
      <c r="G967" s="5" t="s">
        <v>28</v>
      </c>
      <c r="H967" s="5" t="s">
        <v>452</v>
      </c>
      <c r="I967" s="5" t="s">
        <v>27</v>
      </c>
      <c r="J967" s="5" t="s">
        <v>15</v>
      </c>
      <c r="K967" s="5" t="s">
        <v>31</v>
      </c>
    </row>
    <row r="968" spans="1:11" hidden="1">
      <c r="A968" s="5">
        <v>29</v>
      </c>
      <c r="B968" s="5" t="s">
        <v>32</v>
      </c>
      <c r="C968" s="5">
        <v>2018</v>
      </c>
      <c r="D968" s="5" t="s">
        <v>12</v>
      </c>
      <c r="E968" s="19">
        <v>31.8</v>
      </c>
      <c r="F968" s="19">
        <v>0</v>
      </c>
      <c r="G968" s="5" t="s">
        <v>34</v>
      </c>
      <c r="H968" s="5" t="s">
        <v>461</v>
      </c>
      <c r="I968" s="5" t="s">
        <v>27</v>
      </c>
      <c r="J968" s="5" t="s">
        <v>15</v>
      </c>
      <c r="K968" s="5" t="s">
        <v>35</v>
      </c>
    </row>
    <row r="969" spans="1:11" hidden="1">
      <c r="A969" s="5">
        <v>28</v>
      </c>
      <c r="B969" s="5" t="s">
        <v>32</v>
      </c>
      <c r="C969" s="5">
        <v>2018</v>
      </c>
      <c r="D969" s="5" t="s">
        <v>12</v>
      </c>
      <c r="E969" s="19">
        <v>10</v>
      </c>
      <c r="F969" s="19">
        <v>0</v>
      </c>
      <c r="G969" s="5" t="s">
        <v>34</v>
      </c>
      <c r="H969" s="5" t="s">
        <v>45</v>
      </c>
      <c r="I969" s="5" t="s">
        <v>27</v>
      </c>
      <c r="J969" s="5" t="s">
        <v>15</v>
      </c>
      <c r="K969" s="5" t="s">
        <v>35</v>
      </c>
    </row>
    <row r="970" spans="1:11" hidden="1">
      <c r="A970" s="5">
        <v>28</v>
      </c>
      <c r="B970" s="5" t="s">
        <v>32</v>
      </c>
      <c r="C970" s="5">
        <v>2018</v>
      </c>
      <c r="D970" s="5" t="s">
        <v>12</v>
      </c>
      <c r="E970" s="19">
        <v>15</v>
      </c>
      <c r="F970" s="19">
        <v>0</v>
      </c>
      <c r="G970" s="5" t="s">
        <v>34</v>
      </c>
      <c r="H970" s="5" t="s">
        <v>446</v>
      </c>
      <c r="I970" s="5" t="s">
        <v>27</v>
      </c>
      <c r="J970" s="5" t="s">
        <v>15</v>
      </c>
      <c r="K970" s="5" t="s">
        <v>35</v>
      </c>
    </row>
    <row r="971" spans="1:11" hidden="1">
      <c r="A971" s="5">
        <v>1</v>
      </c>
      <c r="B971" s="5" t="s">
        <v>44</v>
      </c>
      <c r="C971" s="5">
        <v>2018</v>
      </c>
      <c r="D971" s="5" t="s">
        <v>11</v>
      </c>
      <c r="E971" s="19">
        <v>0</v>
      </c>
      <c r="F971" s="19">
        <v>431.2</v>
      </c>
      <c r="G971" s="5" t="s">
        <v>156</v>
      </c>
      <c r="H971" s="5" t="s">
        <v>25</v>
      </c>
      <c r="I971" s="5" t="s">
        <v>156</v>
      </c>
      <c r="J971" s="5" t="s">
        <v>14</v>
      </c>
      <c r="K971" s="5" t="s">
        <v>156</v>
      </c>
    </row>
    <row r="972" spans="1:11" hidden="1">
      <c r="A972" s="5">
        <v>1</v>
      </c>
      <c r="B972" s="5" t="s">
        <v>44</v>
      </c>
      <c r="C972" s="5">
        <v>2018</v>
      </c>
      <c r="D972" s="5" t="s">
        <v>12</v>
      </c>
      <c r="E972" s="19">
        <v>2.48</v>
      </c>
      <c r="F972" s="19">
        <v>0</v>
      </c>
      <c r="G972" s="5" t="s">
        <v>24</v>
      </c>
      <c r="H972" s="5" t="s">
        <v>24</v>
      </c>
      <c r="I972" s="5" t="s">
        <v>26</v>
      </c>
      <c r="J972" s="5" t="s">
        <v>15</v>
      </c>
      <c r="K972" s="5" t="s">
        <v>419</v>
      </c>
    </row>
    <row r="973" spans="1:11" hidden="1">
      <c r="A973" s="5">
        <v>1</v>
      </c>
      <c r="B973" s="5" t="s">
        <v>44</v>
      </c>
      <c r="C973" s="5">
        <v>2018</v>
      </c>
      <c r="D973" s="5" t="s">
        <v>12</v>
      </c>
      <c r="E973" s="19">
        <v>23.55</v>
      </c>
      <c r="F973" s="19">
        <v>0</v>
      </c>
      <c r="G973" s="5" t="s">
        <v>24</v>
      </c>
      <c r="H973" s="5" t="s">
        <v>24</v>
      </c>
      <c r="I973" s="5" t="s">
        <v>26</v>
      </c>
      <c r="J973" s="5" t="s">
        <v>15</v>
      </c>
      <c r="K973" s="5" t="s">
        <v>274</v>
      </c>
    </row>
    <row r="974" spans="1:11" hidden="1">
      <c r="A974" s="5">
        <v>1</v>
      </c>
      <c r="B974" s="5" t="s">
        <v>44</v>
      </c>
      <c r="C974" s="5">
        <v>2018</v>
      </c>
      <c r="D974" s="5" t="s">
        <v>12</v>
      </c>
      <c r="E974" s="19">
        <v>18.899999999999999</v>
      </c>
      <c r="F974" s="19">
        <v>0</v>
      </c>
      <c r="G974" s="5" t="s">
        <v>34</v>
      </c>
      <c r="H974" s="5" t="s">
        <v>45</v>
      </c>
      <c r="I974" s="5" t="s">
        <v>27</v>
      </c>
      <c r="J974" s="5" t="s">
        <v>15</v>
      </c>
      <c r="K974" s="5" t="s">
        <v>35</v>
      </c>
    </row>
    <row r="975" spans="1:11" hidden="1">
      <c r="A975" s="5">
        <v>1</v>
      </c>
      <c r="B975" s="5" t="s">
        <v>44</v>
      </c>
      <c r="C975" s="5">
        <v>2018</v>
      </c>
      <c r="D975" s="5" t="s">
        <v>12</v>
      </c>
      <c r="E975" s="19">
        <v>11.8</v>
      </c>
      <c r="F975" s="19">
        <v>0</v>
      </c>
      <c r="G975" s="5" t="s">
        <v>34</v>
      </c>
      <c r="H975" s="5" t="s">
        <v>45</v>
      </c>
      <c r="I975" s="5" t="s">
        <v>27</v>
      </c>
      <c r="J975" s="5" t="s">
        <v>15</v>
      </c>
      <c r="K975" s="5" t="s">
        <v>35</v>
      </c>
    </row>
    <row r="976" spans="1:11" hidden="1">
      <c r="A976" s="5">
        <v>2</v>
      </c>
      <c r="B976" s="5" t="s">
        <v>44</v>
      </c>
      <c r="C976" s="5">
        <v>2018</v>
      </c>
      <c r="D976" s="5" t="s">
        <v>11</v>
      </c>
      <c r="E976" s="19">
        <v>19.940000000000001</v>
      </c>
      <c r="F976" s="19">
        <v>0</v>
      </c>
      <c r="G976" s="5" t="s">
        <v>28</v>
      </c>
      <c r="H976" s="5" t="s">
        <v>452</v>
      </c>
      <c r="I976" s="5" t="s">
        <v>27</v>
      </c>
      <c r="J976" s="5" t="s">
        <v>15</v>
      </c>
      <c r="K976" s="5" t="s">
        <v>31</v>
      </c>
    </row>
    <row r="977" spans="1:11" hidden="1">
      <c r="A977" s="5">
        <v>2</v>
      </c>
      <c r="B977" s="5" t="s">
        <v>44</v>
      </c>
      <c r="C977" s="5">
        <v>2018</v>
      </c>
      <c r="D977" s="5" t="s">
        <v>11</v>
      </c>
      <c r="E977" s="19">
        <v>50</v>
      </c>
      <c r="F977" s="19">
        <v>0</v>
      </c>
      <c r="G977" s="5" t="s">
        <v>92</v>
      </c>
      <c r="H977" s="5" t="s">
        <v>96</v>
      </c>
      <c r="I977" s="5" t="s">
        <v>27</v>
      </c>
      <c r="J977" s="5" t="s">
        <v>15</v>
      </c>
      <c r="K977" s="5" t="s">
        <v>92</v>
      </c>
    </row>
    <row r="978" spans="1:11" hidden="1">
      <c r="A978" s="5">
        <v>3</v>
      </c>
      <c r="B978" s="5" t="s">
        <v>44</v>
      </c>
      <c r="C978" s="5">
        <v>2018</v>
      </c>
      <c r="D978" s="5" t="s">
        <v>12</v>
      </c>
      <c r="E978" s="19">
        <v>12</v>
      </c>
      <c r="F978" s="19">
        <v>0</v>
      </c>
      <c r="G978" s="5" t="s">
        <v>33</v>
      </c>
      <c r="H978" s="5" t="s">
        <v>332</v>
      </c>
      <c r="I978" s="5" t="s">
        <v>27</v>
      </c>
      <c r="J978" s="5" t="s">
        <v>15</v>
      </c>
      <c r="K978" s="5" t="s">
        <v>247</v>
      </c>
    </row>
    <row r="979" spans="1:11" hidden="1">
      <c r="A979" s="5">
        <v>3</v>
      </c>
      <c r="B979" s="5" t="s">
        <v>44</v>
      </c>
      <c r="C979" s="5">
        <v>2018</v>
      </c>
      <c r="D979" s="5" t="s">
        <v>11</v>
      </c>
      <c r="E979" s="19">
        <v>14.76</v>
      </c>
      <c r="F979" s="19">
        <v>0</v>
      </c>
      <c r="G979" s="5" t="s">
        <v>28</v>
      </c>
      <c r="H979" s="5" t="s">
        <v>452</v>
      </c>
      <c r="I979" s="5" t="s">
        <v>27</v>
      </c>
      <c r="J979" s="5" t="s">
        <v>15</v>
      </c>
      <c r="K979" s="5" t="s">
        <v>31</v>
      </c>
    </row>
    <row r="980" spans="1:11" hidden="1">
      <c r="A980" s="5">
        <v>4</v>
      </c>
      <c r="B980" s="5" t="s">
        <v>44</v>
      </c>
      <c r="C980" s="5">
        <v>2018</v>
      </c>
      <c r="D980" s="5" t="s">
        <v>12</v>
      </c>
      <c r="E980" s="19">
        <v>21.24</v>
      </c>
      <c r="F980" s="19">
        <v>0</v>
      </c>
      <c r="G980" s="5" t="s">
        <v>33</v>
      </c>
      <c r="H980" s="5" t="s">
        <v>332</v>
      </c>
      <c r="I980" s="5" t="s">
        <v>27</v>
      </c>
      <c r="J980" s="5" t="s">
        <v>15</v>
      </c>
      <c r="K980" s="5" t="s">
        <v>247</v>
      </c>
    </row>
    <row r="981" spans="1:11" hidden="1">
      <c r="A981" s="5">
        <v>4</v>
      </c>
      <c r="B981" s="5" t="s">
        <v>44</v>
      </c>
      <c r="C981" s="5">
        <v>2018</v>
      </c>
      <c r="D981" s="5" t="s">
        <v>12</v>
      </c>
      <c r="E981" s="19">
        <v>23</v>
      </c>
      <c r="F981" s="19">
        <v>0</v>
      </c>
      <c r="G981" s="5" t="s">
        <v>34</v>
      </c>
      <c r="H981" s="5" t="s">
        <v>471</v>
      </c>
      <c r="I981" s="5" t="s">
        <v>27</v>
      </c>
      <c r="J981" s="5" t="s">
        <v>15</v>
      </c>
      <c r="K981" s="5" t="s">
        <v>35</v>
      </c>
    </row>
    <row r="982" spans="1:11" hidden="1">
      <c r="A982" s="5">
        <v>5</v>
      </c>
      <c r="B982" s="5" t="s">
        <v>44</v>
      </c>
      <c r="C982" s="5">
        <v>2018</v>
      </c>
      <c r="D982" s="5" t="s">
        <v>11</v>
      </c>
      <c r="E982" s="19">
        <v>425.29</v>
      </c>
      <c r="F982" s="19">
        <v>0</v>
      </c>
      <c r="G982" s="5" t="s">
        <v>156</v>
      </c>
      <c r="H982" s="5" t="s">
        <v>25</v>
      </c>
      <c r="I982" s="5" t="s">
        <v>156</v>
      </c>
      <c r="J982" s="5" t="s">
        <v>15</v>
      </c>
      <c r="K982" s="5" t="s">
        <v>465</v>
      </c>
    </row>
    <row r="983" spans="1:11" hidden="1">
      <c r="A983" s="5">
        <v>5</v>
      </c>
      <c r="B983" s="5" t="s">
        <v>44</v>
      </c>
      <c r="C983" s="5">
        <v>2018</v>
      </c>
      <c r="D983" s="5" t="s">
        <v>11</v>
      </c>
      <c r="E983" s="19">
        <v>0</v>
      </c>
      <c r="F983" s="19">
        <v>370</v>
      </c>
      <c r="G983" s="5" t="s">
        <v>127</v>
      </c>
      <c r="H983" s="5" t="s">
        <v>25</v>
      </c>
      <c r="I983" s="5" t="s">
        <v>26</v>
      </c>
      <c r="J983" s="5" t="s">
        <v>14</v>
      </c>
      <c r="K983" s="5" t="s">
        <v>418</v>
      </c>
    </row>
    <row r="984" spans="1:11" hidden="1">
      <c r="A984" s="5">
        <v>5</v>
      </c>
      <c r="B984" s="5" t="s">
        <v>44</v>
      </c>
      <c r="C984" s="5">
        <v>2018</v>
      </c>
      <c r="D984" s="5" t="s">
        <v>11</v>
      </c>
      <c r="E984" s="19">
        <v>0</v>
      </c>
      <c r="F984" s="19">
        <v>50</v>
      </c>
      <c r="G984" s="5" t="s">
        <v>127</v>
      </c>
      <c r="H984" s="5" t="s">
        <v>25</v>
      </c>
      <c r="I984" s="5" t="s">
        <v>26</v>
      </c>
      <c r="J984" s="5" t="s">
        <v>14</v>
      </c>
      <c r="K984" s="5" t="s">
        <v>473</v>
      </c>
    </row>
    <row r="985" spans="1:11" hidden="1">
      <c r="A985" s="5">
        <v>5</v>
      </c>
      <c r="B985" s="5" t="s">
        <v>44</v>
      </c>
      <c r="C985" s="5">
        <v>2018</v>
      </c>
      <c r="D985" s="5" t="s">
        <v>12</v>
      </c>
      <c r="E985" s="19">
        <v>10</v>
      </c>
      <c r="F985" s="19">
        <v>0</v>
      </c>
      <c r="G985" s="5" t="s">
        <v>33</v>
      </c>
      <c r="H985" s="5" t="s">
        <v>466</v>
      </c>
      <c r="I985" s="5" t="s">
        <v>26</v>
      </c>
      <c r="J985" s="5" t="s">
        <v>15</v>
      </c>
      <c r="K985" s="5" t="s">
        <v>467</v>
      </c>
    </row>
    <row r="986" spans="1:11" hidden="1">
      <c r="A986" s="5">
        <v>5</v>
      </c>
      <c r="B986" s="5" t="s">
        <v>44</v>
      </c>
      <c r="C986" s="5">
        <v>2018</v>
      </c>
      <c r="D986" s="5" t="s">
        <v>12</v>
      </c>
      <c r="E986" s="19">
        <v>10</v>
      </c>
      <c r="F986" s="19">
        <v>0</v>
      </c>
      <c r="G986" s="5" t="s">
        <v>34</v>
      </c>
      <c r="H986" s="5" t="s">
        <v>468</v>
      </c>
      <c r="I986" s="5" t="s">
        <v>26</v>
      </c>
      <c r="J986" s="5" t="s">
        <v>15</v>
      </c>
      <c r="K986" s="5" t="s">
        <v>90</v>
      </c>
    </row>
    <row r="987" spans="1:11" hidden="1">
      <c r="A987" s="5">
        <v>7</v>
      </c>
      <c r="B987" s="5" t="s">
        <v>44</v>
      </c>
      <c r="C987" s="5">
        <v>2018</v>
      </c>
      <c r="D987" s="5" t="s">
        <v>11</v>
      </c>
      <c r="E987" s="19">
        <v>65</v>
      </c>
      <c r="F987" s="19">
        <v>0</v>
      </c>
      <c r="G987" s="5" t="s">
        <v>13</v>
      </c>
      <c r="H987" s="5" t="s">
        <v>13</v>
      </c>
      <c r="I987" s="5" t="s">
        <v>95</v>
      </c>
      <c r="J987" s="5" t="s">
        <v>15</v>
      </c>
      <c r="K987" s="5" t="s">
        <v>469</v>
      </c>
    </row>
    <row r="988" spans="1:11" hidden="1">
      <c r="A988" s="5">
        <v>7</v>
      </c>
      <c r="B988" s="5" t="s">
        <v>44</v>
      </c>
      <c r="C988" s="5">
        <v>2018</v>
      </c>
      <c r="D988" s="5" t="s">
        <v>11</v>
      </c>
      <c r="E988" s="19">
        <v>30</v>
      </c>
      <c r="F988" s="19">
        <v>0</v>
      </c>
      <c r="G988" s="5" t="s">
        <v>33</v>
      </c>
      <c r="H988" s="5" t="s">
        <v>427</v>
      </c>
      <c r="I988" s="5" t="s">
        <v>27</v>
      </c>
      <c r="J988" s="5" t="s">
        <v>15</v>
      </c>
      <c r="K988" s="5" t="s">
        <v>151</v>
      </c>
    </row>
    <row r="989" spans="1:11" hidden="1">
      <c r="A989" s="5">
        <v>7</v>
      </c>
      <c r="B989" s="5" t="s">
        <v>44</v>
      </c>
      <c r="C989" s="5">
        <v>2018</v>
      </c>
      <c r="D989" s="5" t="s">
        <v>11</v>
      </c>
      <c r="E989" s="19">
        <v>18</v>
      </c>
      <c r="F989" s="19">
        <v>0</v>
      </c>
      <c r="G989" s="5" t="s">
        <v>34</v>
      </c>
      <c r="H989" s="5" t="s">
        <v>471</v>
      </c>
      <c r="I989" s="5" t="s">
        <v>27</v>
      </c>
      <c r="J989" s="5" t="s">
        <v>15</v>
      </c>
      <c r="K989" s="5" t="s">
        <v>35</v>
      </c>
    </row>
    <row r="990" spans="1:11" hidden="1">
      <c r="A990" s="5">
        <v>7</v>
      </c>
      <c r="B990" s="5" t="s">
        <v>44</v>
      </c>
      <c r="C990" s="5">
        <v>2018</v>
      </c>
      <c r="D990" s="5" t="s">
        <v>11</v>
      </c>
      <c r="E990" s="19">
        <v>0</v>
      </c>
      <c r="F990" s="19">
        <v>5382.23</v>
      </c>
      <c r="G990" s="5" t="s">
        <v>24</v>
      </c>
      <c r="H990" s="5" t="s">
        <v>25</v>
      </c>
      <c r="I990" s="5" t="s">
        <v>27</v>
      </c>
      <c r="J990" s="5" t="s">
        <v>14</v>
      </c>
      <c r="K990" s="5" t="s">
        <v>472</v>
      </c>
    </row>
    <row r="991" spans="1:11" hidden="1">
      <c r="A991" s="5">
        <v>8</v>
      </c>
      <c r="B991" s="5" t="s">
        <v>44</v>
      </c>
      <c r="C991" s="5">
        <v>2018</v>
      </c>
      <c r="D991" s="5" t="s">
        <v>12</v>
      </c>
      <c r="E991" s="19">
        <v>450</v>
      </c>
      <c r="F991" s="19">
        <v>0</v>
      </c>
      <c r="G991" s="5" t="s">
        <v>24</v>
      </c>
      <c r="H991" s="5" t="s">
        <v>24</v>
      </c>
      <c r="I991" s="5" t="s">
        <v>126</v>
      </c>
      <c r="J991" s="5" t="s">
        <v>15</v>
      </c>
      <c r="K991" s="5" t="s">
        <v>474</v>
      </c>
    </row>
    <row r="992" spans="1:11" hidden="1">
      <c r="A992" s="5">
        <v>8</v>
      </c>
      <c r="B992" s="5" t="s">
        <v>44</v>
      </c>
      <c r="C992" s="5">
        <v>2018</v>
      </c>
      <c r="D992" s="5" t="s">
        <v>12</v>
      </c>
      <c r="E992" s="19">
        <v>0</v>
      </c>
      <c r="F992" s="19">
        <v>450</v>
      </c>
      <c r="G992" s="5" t="s">
        <v>127</v>
      </c>
      <c r="H992" s="5" t="s">
        <v>25</v>
      </c>
      <c r="I992" s="5" t="s">
        <v>26</v>
      </c>
      <c r="J992" s="5" t="s">
        <v>15</v>
      </c>
      <c r="K992" s="5" t="s">
        <v>474</v>
      </c>
    </row>
    <row r="993" spans="1:11" hidden="1">
      <c r="A993" s="5">
        <v>8</v>
      </c>
      <c r="B993" s="5" t="s">
        <v>44</v>
      </c>
      <c r="C993" s="5">
        <v>2018</v>
      </c>
      <c r="D993" s="5" t="s">
        <v>12</v>
      </c>
      <c r="E993" s="19">
        <v>950</v>
      </c>
      <c r="F993" s="19">
        <v>0</v>
      </c>
      <c r="G993" s="5" t="s">
        <v>36</v>
      </c>
      <c r="H993" s="5" t="s">
        <v>41</v>
      </c>
      <c r="I993" s="5" t="s">
        <v>27</v>
      </c>
      <c r="J993" s="5" t="s">
        <v>15</v>
      </c>
      <c r="K993" s="5" t="s">
        <v>470</v>
      </c>
    </row>
    <row r="994" spans="1:11" hidden="1">
      <c r="A994" s="5">
        <v>8</v>
      </c>
      <c r="B994" s="5" t="s">
        <v>44</v>
      </c>
      <c r="C994" s="5">
        <v>2018</v>
      </c>
      <c r="D994" s="5" t="s">
        <v>11</v>
      </c>
      <c r="E994" s="19">
        <v>210</v>
      </c>
      <c r="F994" s="19">
        <v>0</v>
      </c>
      <c r="G994" s="5" t="s">
        <v>43</v>
      </c>
      <c r="H994" s="5" t="s">
        <v>86</v>
      </c>
      <c r="I994" s="5" t="s">
        <v>27</v>
      </c>
      <c r="J994" s="5" t="s">
        <v>15</v>
      </c>
      <c r="K994" s="5" t="s">
        <v>232</v>
      </c>
    </row>
    <row r="995" spans="1:11" hidden="1">
      <c r="A995" s="5">
        <v>8</v>
      </c>
      <c r="B995" s="5" t="s">
        <v>44</v>
      </c>
      <c r="C995" s="5">
        <v>2018</v>
      </c>
      <c r="D995" s="5" t="s">
        <v>12</v>
      </c>
      <c r="E995" s="19">
        <v>1735</v>
      </c>
      <c r="F995" s="19">
        <v>0</v>
      </c>
      <c r="G995" s="5" t="s">
        <v>13</v>
      </c>
      <c r="H995" s="5" t="s">
        <v>13</v>
      </c>
      <c r="I995" s="5" t="s">
        <v>95</v>
      </c>
      <c r="J995" s="5" t="s">
        <v>15</v>
      </c>
      <c r="K995" s="5" t="s">
        <v>424</v>
      </c>
    </row>
    <row r="996" spans="1:11" hidden="1">
      <c r="A996" s="5">
        <v>8</v>
      </c>
      <c r="B996" s="5" t="s">
        <v>44</v>
      </c>
      <c r="C996" s="5">
        <v>2018</v>
      </c>
      <c r="D996" s="5" t="s">
        <v>11</v>
      </c>
      <c r="E996" s="19">
        <v>219.6</v>
      </c>
      <c r="F996" s="19">
        <v>0</v>
      </c>
      <c r="G996" s="5" t="s">
        <v>358</v>
      </c>
      <c r="H996" s="5" t="s">
        <v>359</v>
      </c>
      <c r="I996" s="5" t="s">
        <v>27</v>
      </c>
      <c r="J996" s="5" t="s">
        <v>15</v>
      </c>
      <c r="K996" s="5" t="s">
        <v>451</v>
      </c>
    </row>
    <row r="997" spans="1:11" hidden="1">
      <c r="A997" s="5">
        <v>8</v>
      </c>
      <c r="B997" s="5" t="s">
        <v>44</v>
      </c>
      <c r="C997" s="5">
        <v>2018</v>
      </c>
      <c r="D997" s="5" t="s">
        <v>11</v>
      </c>
      <c r="E997" s="19">
        <v>105.71</v>
      </c>
      <c r="F997" s="19">
        <v>0</v>
      </c>
      <c r="G997" s="5" t="s">
        <v>43</v>
      </c>
      <c r="H997" s="5" t="s">
        <v>165</v>
      </c>
      <c r="I997" s="5" t="s">
        <v>27</v>
      </c>
      <c r="J997" s="5" t="s">
        <v>15</v>
      </c>
      <c r="K997" s="5" t="s">
        <v>85</v>
      </c>
    </row>
    <row r="998" spans="1:11" hidden="1">
      <c r="A998" s="5">
        <v>8</v>
      </c>
      <c r="B998" s="5" t="s">
        <v>44</v>
      </c>
      <c r="C998" s="5">
        <v>2018</v>
      </c>
      <c r="D998" s="5" t="s">
        <v>11</v>
      </c>
      <c r="E998" s="19">
        <v>78.900000000000006</v>
      </c>
      <c r="F998" s="19">
        <v>0</v>
      </c>
      <c r="G998" s="5" t="s">
        <v>36</v>
      </c>
      <c r="H998" s="5" t="s">
        <v>428</v>
      </c>
      <c r="I998" s="5" t="s">
        <v>27</v>
      </c>
      <c r="J998" s="5" t="s">
        <v>15</v>
      </c>
      <c r="K998" s="5" t="s">
        <v>429</v>
      </c>
    </row>
    <row r="999" spans="1:11" hidden="1">
      <c r="A999" s="5">
        <v>8</v>
      </c>
      <c r="B999" s="5" t="s">
        <v>44</v>
      </c>
      <c r="C999" s="5">
        <v>2018</v>
      </c>
      <c r="D999" s="5" t="s">
        <v>12</v>
      </c>
      <c r="E999" s="19">
        <v>27.98</v>
      </c>
      <c r="F999" s="19">
        <v>0</v>
      </c>
      <c r="G999" s="5" t="s">
        <v>34</v>
      </c>
      <c r="H999" s="5" t="s">
        <v>475</v>
      </c>
      <c r="I999" s="5" t="s">
        <v>27</v>
      </c>
      <c r="J999" s="5" t="s">
        <v>15</v>
      </c>
      <c r="K999" s="5" t="s">
        <v>35</v>
      </c>
    </row>
    <row r="1000" spans="1:11" hidden="1">
      <c r="A1000" s="5">
        <v>8</v>
      </c>
      <c r="B1000" s="5" t="s">
        <v>44</v>
      </c>
      <c r="C1000" s="5">
        <v>2018</v>
      </c>
      <c r="D1000" s="5" t="s">
        <v>12</v>
      </c>
      <c r="E1000" s="19">
        <v>8.5</v>
      </c>
      <c r="F1000" s="19">
        <v>0</v>
      </c>
      <c r="G1000" s="5" t="s">
        <v>34</v>
      </c>
      <c r="H1000" s="5" t="s">
        <v>476</v>
      </c>
      <c r="I1000" s="5" t="s">
        <v>27</v>
      </c>
      <c r="J1000" s="5" t="s">
        <v>15</v>
      </c>
      <c r="K1000" s="5" t="s">
        <v>477</v>
      </c>
    </row>
    <row r="1001" spans="1:11" hidden="1">
      <c r="A1001" s="126" t="s">
        <v>530</v>
      </c>
      <c r="B1001" s="5" t="s">
        <v>44</v>
      </c>
      <c r="C1001" s="5">
        <v>2018</v>
      </c>
      <c r="D1001" s="5" t="s">
        <v>11</v>
      </c>
      <c r="E1001" s="19">
        <v>550</v>
      </c>
      <c r="F1001" s="19">
        <v>0</v>
      </c>
      <c r="G1001" s="5" t="s">
        <v>36</v>
      </c>
      <c r="H1001" s="5" t="s">
        <v>478</v>
      </c>
      <c r="I1001" s="5" t="s">
        <v>26</v>
      </c>
      <c r="J1001" s="5" t="s">
        <v>15</v>
      </c>
      <c r="K1001" s="5" t="s">
        <v>479</v>
      </c>
    </row>
    <row r="1002" spans="1:11" hidden="1">
      <c r="A1002" s="5">
        <v>8</v>
      </c>
      <c r="B1002" s="5" t="s">
        <v>44</v>
      </c>
      <c r="C1002" s="5">
        <v>2018</v>
      </c>
      <c r="D1002" s="5" t="s">
        <v>12</v>
      </c>
      <c r="E1002" s="19">
        <v>282.39999999999998</v>
      </c>
      <c r="F1002" s="19">
        <v>0</v>
      </c>
      <c r="G1002" s="5" t="s">
        <v>33</v>
      </c>
      <c r="H1002" s="5" t="s">
        <v>91</v>
      </c>
      <c r="I1002" s="5" t="s">
        <v>26</v>
      </c>
      <c r="J1002" s="5" t="s">
        <v>15</v>
      </c>
      <c r="K1002" s="5" t="s">
        <v>434</v>
      </c>
    </row>
    <row r="1003" spans="1:11" hidden="1">
      <c r="A1003" s="5">
        <v>12</v>
      </c>
      <c r="B1003" s="5" t="s">
        <v>44</v>
      </c>
      <c r="C1003" s="5">
        <v>2018</v>
      </c>
      <c r="D1003" s="5" t="s">
        <v>11</v>
      </c>
      <c r="E1003" s="99">
        <v>75</v>
      </c>
      <c r="F1003" s="19">
        <v>0</v>
      </c>
      <c r="G1003" s="5" t="s">
        <v>87</v>
      </c>
      <c r="H1003" s="5" t="s">
        <v>152</v>
      </c>
      <c r="I1003" s="5" t="s">
        <v>27</v>
      </c>
      <c r="J1003" s="5" t="s">
        <v>15</v>
      </c>
      <c r="K1003" s="5" t="s">
        <v>153</v>
      </c>
    </row>
    <row r="1004" spans="1:11" hidden="1">
      <c r="A1004" s="5">
        <v>14</v>
      </c>
      <c r="B1004" s="5" t="s">
        <v>44</v>
      </c>
      <c r="C1004" s="5">
        <v>2018</v>
      </c>
      <c r="D1004" s="5" t="s">
        <v>11</v>
      </c>
      <c r="E1004" s="19">
        <v>80</v>
      </c>
      <c r="F1004" s="19">
        <v>0</v>
      </c>
      <c r="G1004" s="5" t="s">
        <v>40</v>
      </c>
      <c r="H1004" s="5" t="s">
        <v>221</v>
      </c>
      <c r="I1004" s="5" t="s">
        <v>27</v>
      </c>
      <c r="J1004" s="5" t="s">
        <v>15</v>
      </c>
      <c r="K1004" s="5" t="s">
        <v>297</v>
      </c>
    </row>
    <row r="1005" spans="1:11" hidden="1">
      <c r="A1005" s="5">
        <v>9</v>
      </c>
      <c r="B1005" s="5" t="s">
        <v>44</v>
      </c>
      <c r="C1005" s="5">
        <v>2018</v>
      </c>
      <c r="D1005" s="5" t="s">
        <v>11</v>
      </c>
      <c r="E1005" s="19">
        <v>97</v>
      </c>
      <c r="F1005" s="19">
        <v>0</v>
      </c>
      <c r="G1005" s="5" t="s">
        <v>40</v>
      </c>
      <c r="H1005" s="5" t="s">
        <v>440</v>
      </c>
      <c r="I1005" s="5" t="s">
        <v>27</v>
      </c>
      <c r="J1005" s="5" t="s">
        <v>15</v>
      </c>
      <c r="K1005" s="5" t="s">
        <v>481</v>
      </c>
    </row>
    <row r="1006" spans="1:11" hidden="1">
      <c r="A1006" s="5">
        <v>9</v>
      </c>
      <c r="B1006" s="5" t="s">
        <v>44</v>
      </c>
      <c r="C1006" s="5">
        <v>2018</v>
      </c>
      <c r="D1006" s="5" t="s">
        <v>11</v>
      </c>
      <c r="E1006" s="19">
        <v>5.49</v>
      </c>
      <c r="F1006" s="19">
        <v>0</v>
      </c>
      <c r="G1006" s="5" t="s">
        <v>28</v>
      </c>
      <c r="H1006" s="5" t="s">
        <v>452</v>
      </c>
      <c r="I1006" s="5" t="s">
        <v>27</v>
      </c>
      <c r="J1006" s="5" t="s">
        <v>15</v>
      </c>
      <c r="K1006" s="5" t="s">
        <v>97</v>
      </c>
    </row>
    <row r="1007" spans="1:11" hidden="1">
      <c r="A1007" s="5">
        <v>9</v>
      </c>
      <c r="B1007" s="5" t="s">
        <v>44</v>
      </c>
      <c r="C1007" s="5">
        <v>2018</v>
      </c>
      <c r="D1007" s="5" t="s">
        <v>11</v>
      </c>
      <c r="E1007" s="19">
        <v>10.89</v>
      </c>
      <c r="F1007" s="19">
        <v>0</v>
      </c>
      <c r="G1007" s="5" t="s">
        <v>28</v>
      </c>
      <c r="H1007" s="5" t="s">
        <v>480</v>
      </c>
      <c r="I1007" s="5" t="s">
        <v>27</v>
      </c>
      <c r="J1007" s="5" t="s">
        <v>15</v>
      </c>
      <c r="K1007" s="5" t="s">
        <v>245</v>
      </c>
    </row>
    <row r="1008" spans="1:11" hidden="1">
      <c r="A1008" s="5">
        <v>9</v>
      </c>
      <c r="B1008" s="5" t="s">
        <v>44</v>
      </c>
      <c r="C1008" s="5">
        <v>2018</v>
      </c>
      <c r="D1008" s="5" t="s">
        <v>12</v>
      </c>
      <c r="E1008" s="19">
        <v>35</v>
      </c>
      <c r="F1008" s="19">
        <v>0</v>
      </c>
      <c r="G1008" s="5" t="s">
        <v>43</v>
      </c>
      <c r="H1008" s="5" t="s">
        <v>482</v>
      </c>
      <c r="I1008" s="5" t="s">
        <v>27</v>
      </c>
      <c r="J1008" s="5" t="s">
        <v>15</v>
      </c>
      <c r="K1008" s="5" t="s">
        <v>483</v>
      </c>
    </row>
    <row r="1009" spans="1:11" hidden="1">
      <c r="A1009" s="5">
        <v>9</v>
      </c>
      <c r="B1009" s="5" t="s">
        <v>44</v>
      </c>
      <c r="C1009" s="5">
        <v>2018</v>
      </c>
      <c r="D1009" s="5" t="s">
        <v>12</v>
      </c>
      <c r="E1009" s="19">
        <v>7.13</v>
      </c>
      <c r="F1009" s="19">
        <v>0</v>
      </c>
      <c r="G1009" s="5" t="s">
        <v>34</v>
      </c>
      <c r="H1009" s="5" t="s">
        <v>484</v>
      </c>
      <c r="I1009" s="5" t="s">
        <v>27</v>
      </c>
      <c r="J1009" s="5" t="s">
        <v>15</v>
      </c>
      <c r="K1009" s="5" t="s">
        <v>35</v>
      </c>
    </row>
    <row r="1010" spans="1:11" hidden="1">
      <c r="A1010" s="5">
        <v>10</v>
      </c>
      <c r="B1010" s="5" t="s">
        <v>44</v>
      </c>
      <c r="C1010" s="5">
        <v>2018</v>
      </c>
      <c r="D1010" s="5" t="s">
        <v>12</v>
      </c>
      <c r="E1010" s="19">
        <v>26</v>
      </c>
      <c r="F1010" s="19">
        <v>0</v>
      </c>
      <c r="G1010" s="5" t="s">
        <v>33</v>
      </c>
      <c r="H1010" s="5" t="s">
        <v>485</v>
      </c>
      <c r="I1010" s="5" t="s">
        <v>27</v>
      </c>
      <c r="J1010" s="5" t="s">
        <v>15</v>
      </c>
      <c r="K1010" s="5" t="s">
        <v>247</v>
      </c>
    </row>
    <row r="1011" spans="1:11" hidden="1">
      <c r="A1011" s="5">
        <v>10</v>
      </c>
      <c r="B1011" s="5" t="s">
        <v>44</v>
      </c>
      <c r="C1011" s="5">
        <v>2018</v>
      </c>
      <c r="D1011" s="5" t="s">
        <v>12</v>
      </c>
      <c r="E1011" s="19">
        <v>0.6</v>
      </c>
      <c r="F1011" s="19">
        <v>0</v>
      </c>
      <c r="G1011" s="5" t="s">
        <v>34</v>
      </c>
      <c r="H1011" s="5" t="s">
        <v>452</v>
      </c>
      <c r="I1011" s="5" t="s">
        <v>26</v>
      </c>
      <c r="J1011" s="5" t="s">
        <v>15</v>
      </c>
      <c r="K1011" s="5" t="s">
        <v>486</v>
      </c>
    </row>
    <row r="1012" spans="1:11" hidden="1">
      <c r="A1012" s="5">
        <v>10</v>
      </c>
      <c r="B1012" s="5" t="s">
        <v>44</v>
      </c>
      <c r="C1012" s="5">
        <v>2018</v>
      </c>
      <c r="D1012" s="5" t="s">
        <v>12</v>
      </c>
      <c r="E1012" s="19">
        <v>195.23</v>
      </c>
      <c r="F1012" s="19">
        <v>0</v>
      </c>
      <c r="G1012" s="5" t="s">
        <v>43</v>
      </c>
      <c r="H1012" s="5" t="s">
        <v>487</v>
      </c>
      <c r="I1012" s="5" t="s">
        <v>27</v>
      </c>
      <c r="J1012" s="5" t="s">
        <v>15</v>
      </c>
      <c r="K1012" s="5" t="s">
        <v>488</v>
      </c>
    </row>
    <row r="1013" spans="1:11" hidden="1">
      <c r="A1013" s="5">
        <v>10</v>
      </c>
      <c r="B1013" s="5" t="s">
        <v>44</v>
      </c>
      <c r="C1013" s="5">
        <v>2018</v>
      </c>
      <c r="D1013" s="5" t="s">
        <v>11</v>
      </c>
      <c r="E1013" s="19">
        <v>20</v>
      </c>
      <c r="F1013" s="19">
        <v>0</v>
      </c>
      <c r="G1013" s="5" t="s">
        <v>92</v>
      </c>
      <c r="H1013" s="5" t="s">
        <v>96</v>
      </c>
      <c r="I1013" s="5" t="s">
        <v>27</v>
      </c>
      <c r="J1013" s="5" t="s">
        <v>15</v>
      </c>
      <c r="K1013" s="5" t="s">
        <v>92</v>
      </c>
    </row>
    <row r="1014" spans="1:11" hidden="1">
      <c r="A1014" s="5">
        <v>10</v>
      </c>
      <c r="B1014" s="5" t="s">
        <v>44</v>
      </c>
      <c r="C1014" s="5">
        <v>2018</v>
      </c>
      <c r="D1014" s="5" t="s">
        <v>11</v>
      </c>
      <c r="E1014" s="19">
        <v>50</v>
      </c>
      <c r="F1014" s="19">
        <v>0</v>
      </c>
      <c r="G1014" s="5" t="s">
        <v>92</v>
      </c>
      <c r="H1014" s="5" t="s">
        <v>96</v>
      </c>
      <c r="I1014" s="5" t="s">
        <v>27</v>
      </c>
      <c r="J1014" s="5" t="s">
        <v>15</v>
      </c>
      <c r="K1014" s="5" t="s">
        <v>92</v>
      </c>
    </row>
    <row r="1015" spans="1:11" hidden="1">
      <c r="A1015" s="5">
        <v>10</v>
      </c>
      <c r="B1015" s="5" t="s">
        <v>44</v>
      </c>
      <c r="C1015" s="5">
        <v>2018</v>
      </c>
      <c r="D1015" s="5" t="s">
        <v>12</v>
      </c>
      <c r="E1015" s="19">
        <v>14.4</v>
      </c>
      <c r="F1015" s="19">
        <v>0</v>
      </c>
      <c r="G1015" s="5" t="s">
        <v>34</v>
      </c>
      <c r="H1015" s="5" t="s">
        <v>446</v>
      </c>
      <c r="I1015" s="5" t="s">
        <v>27</v>
      </c>
      <c r="J1015" s="5" t="s">
        <v>15</v>
      </c>
      <c r="K1015" s="5" t="s">
        <v>489</v>
      </c>
    </row>
    <row r="1016" spans="1:11" hidden="1">
      <c r="A1016" s="5">
        <v>10</v>
      </c>
      <c r="B1016" s="5" t="s">
        <v>44</v>
      </c>
      <c r="C1016" s="5">
        <v>2018</v>
      </c>
      <c r="D1016" s="5" t="s">
        <v>12</v>
      </c>
      <c r="E1016" s="19">
        <v>40</v>
      </c>
      <c r="F1016" s="19">
        <v>0</v>
      </c>
      <c r="G1016" s="5" t="s">
        <v>34</v>
      </c>
      <c r="H1016" s="5" t="s">
        <v>446</v>
      </c>
      <c r="I1016" s="5" t="s">
        <v>27</v>
      </c>
      <c r="J1016" s="5" t="s">
        <v>15</v>
      </c>
      <c r="K1016" s="5" t="s">
        <v>170</v>
      </c>
    </row>
    <row r="1017" spans="1:11" hidden="1">
      <c r="A1017" s="5">
        <v>11</v>
      </c>
      <c r="B1017" s="5" t="s">
        <v>44</v>
      </c>
      <c r="C1017" s="5">
        <v>2018</v>
      </c>
      <c r="D1017" s="5" t="s">
        <v>12</v>
      </c>
      <c r="E1017" s="19">
        <v>10</v>
      </c>
      <c r="F1017" s="19">
        <v>0</v>
      </c>
      <c r="G1017" s="5" t="s">
        <v>33</v>
      </c>
      <c r="H1017" s="5" t="s">
        <v>332</v>
      </c>
      <c r="I1017" s="5" t="s">
        <v>27</v>
      </c>
      <c r="J1017" s="5" t="s">
        <v>15</v>
      </c>
      <c r="K1017" s="5" t="s">
        <v>247</v>
      </c>
    </row>
    <row r="1018" spans="1:11" hidden="1">
      <c r="A1018" s="5">
        <v>11</v>
      </c>
      <c r="B1018" s="5" t="s">
        <v>44</v>
      </c>
      <c r="C1018" s="5">
        <v>2018</v>
      </c>
      <c r="D1018" s="5" t="s">
        <v>12</v>
      </c>
      <c r="E1018" s="19">
        <v>15</v>
      </c>
      <c r="F1018" s="19">
        <v>0</v>
      </c>
      <c r="G1018" s="5" t="s">
        <v>34</v>
      </c>
      <c r="H1018" s="5" t="s">
        <v>490</v>
      </c>
      <c r="I1018" s="5" t="s">
        <v>26</v>
      </c>
      <c r="J1018" s="5" t="s">
        <v>15</v>
      </c>
      <c r="K1018" s="5" t="s">
        <v>35</v>
      </c>
    </row>
    <row r="1019" spans="1:11" hidden="1">
      <c r="A1019" s="5">
        <v>11</v>
      </c>
      <c r="B1019" s="5" t="s">
        <v>44</v>
      </c>
      <c r="C1019" s="5">
        <v>2018</v>
      </c>
      <c r="D1019" s="5" t="s">
        <v>12</v>
      </c>
      <c r="E1019" s="19">
        <v>13.9</v>
      </c>
      <c r="F1019" s="19">
        <v>0</v>
      </c>
      <c r="G1019" s="5" t="s">
        <v>34</v>
      </c>
      <c r="H1019" s="5" t="s">
        <v>248</v>
      </c>
      <c r="I1019" s="5" t="s">
        <v>27</v>
      </c>
      <c r="J1019" s="5" t="s">
        <v>15</v>
      </c>
      <c r="K1019" s="5" t="s">
        <v>407</v>
      </c>
    </row>
    <row r="1020" spans="1:11" hidden="1">
      <c r="A1020" s="5">
        <v>11</v>
      </c>
      <c r="B1020" s="5" t="s">
        <v>44</v>
      </c>
      <c r="C1020" s="5">
        <v>2018</v>
      </c>
      <c r="D1020" s="5" t="s">
        <v>12</v>
      </c>
      <c r="E1020" s="19">
        <v>18</v>
      </c>
      <c r="F1020" s="19">
        <v>0</v>
      </c>
      <c r="G1020" s="5" t="s">
        <v>34</v>
      </c>
      <c r="H1020" s="5" t="s">
        <v>471</v>
      </c>
      <c r="I1020" s="5" t="s">
        <v>27</v>
      </c>
      <c r="J1020" s="5" t="s">
        <v>15</v>
      </c>
      <c r="K1020" s="5" t="s">
        <v>35</v>
      </c>
    </row>
    <row r="1021" spans="1:11" hidden="1">
      <c r="A1021" s="5">
        <v>13</v>
      </c>
      <c r="B1021" s="5" t="s">
        <v>44</v>
      </c>
      <c r="C1021" s="5">
        <v>2018</v>
      </c>
      <c r="D1021" s="5" t="s">
        <v>11</v>
      </c>
      <c r="E1021" s="19">
        <v>23.44</v>
      </c>
      <c r="F1021" s="19">
        <v>0</v>
      </c>
      <c r="G1021" s="5" t="s">
        <v>28</v>
      </c>
      <c r="H1021" s="5" t="s">
        <v>491</v>
      </c>
      <c r="I1021" s="5" t="s">
        <v>27</v>
      </c>
      <c r="J1021" s="5" t="s">
        <v>15</v>
      </c>
      <c r="K1021" s="5" t="s">
        <v>31</v>
      </c>
    </row>
    <row r="1022" spans="1:11" hidden="1">
      <c r="A1022" s="5">
        <v>13</v>
      </c>
      <c r="B1022" s="5" t="s">
        <v>44</v>
      </c>
      <c r="C1022" s="5">
        <v>2018</v>
      </c>
      <c r="D1022" s="5" t="s">
        <v>11</v>
      </c>
      <c r="E1022" s="19">
        <v>7.89</v>
      </c>
      <c r="F1022" s="19">
        <v>0</v>
      </c>
      <c r="G1022" s="5" t="s">
        <v>28</v>
      </c>
      <c r="H1022" s="5" t="s">
        <v>452</v>
      </c>
      <c r="I1022" s="5" t="s">
        <v>27</v>
      </c>
      <c r="J1022" s="5" t="s">
        <v>15</v>
      </c>
      <c r="K1022" s="5" t="s">
        <v>31</v>
      </c>
    </row>
    <row r="1023" spans="1:11" hidden="1">
      <c r="A1023" s="5">
        <v>12</v>
      </c>
      <c r="B1023" s="5" t="s">
        <v>44</v>
      </c>
      <c r="C1023" s="5">
        <v>2018</v>
      </c>
      <c r="D1023" s="5" t="s">
        <v>12</v>
      </c>
      <c r="E1023" s="19">
        <v>23.45</v>
      </c>
      <c r="F1023" s="19">
        <v>0</v>
      </c>
      <c r="G1023" s="5" t="s">
        <v>34</v>
      </c>
      <c r="H1023" s="5" t="s">
        <v>461</v>
      </c>
      <c r="I1023" s="5" t="s">
        <v>27</v>
      </c>
      <c r="J1023" s="5" t="s">
        <v>15</v>
      </c>
      <c r="K1023" s="5" t="s">
        <v>170</v>
      </c>
    </row>
    <row r="1024" spans="1:11" hidden="1">
      <c r="A1024" s="5">
        <v>13</v>
      </c>
      <c r="B1024" s="5" t="s">
        <v>44</v>
      </c>
      <c r="C1024" s="5">
        <v>2018</v>
      </c>
      <c r="D1024" s="5" t="s">
        <v>11</v>
      </c>
      <c r="E1024" s="19">
        <v>5.91</v>
      </c>
      <c r="F1024" s="19">
        <v>0</v>
      </c>
      <c r="G1024" s="5" t="s">
        <v>28</v>
      </c>
      <c r="H1024" s="5" t="s">
        <v>386</v>
      </c>
      <c r="I1024" s="5" t="s">
        <v>156</v>
      </c>
      <c r="J1024" s="5" t="s">
        <v>15</v>
      </c>
      <c r="K1024" s="5" t="s">
        <v>31</v>
      </c>
    </row>
    <row r="1025" spans="1:11" hidden="1">
      <c r="A1025" s="5">
        <v>14</v>
      </c>
      <c r="B1025" s="5" t="s">
        <v>44</v>
      </c>
      <c r="C1025" s="5">
        <v>2018</v>
      </c>
      <c r="D1025" s="5" t="s">
        <v>12</v>
      </c>
      <c r="E1025" s="19">
        <v>10</v>
      </c>
      <c r="F1025" s="19">
        <v>0</v>
      </c>
      <c r="G1025" s="5" t="s">
        <v>33</v>
      </c>
      <c r="H1025" s="5" t="s">
        <v>332</v>
      </c>
      <c r="I1025" s="5" t="s">
        <v>27</v>
      </c>
      <c r="J1025" s="5" t="s">
        <v>15</v>
      </c>
      <c r="K1025" s="5" t="s">
        <v>247</v>
      </c>
    </row>
    <row r="1026" spans="1:11" hidden="1">
      <c r="A1026" s="5">
        <v>14</v>
      </c>
      <c r="B1026" s="5" t="s">
        <v>44</v>
      </c>
      <c r="C1026" s="5">
        <v>2018</v>
      </c>
      <c r="D1026" s="5" t="s">
        <v>12</v>
      </c>
      <c r="E1026" s="19">
        <v>4</v>
      </c>
      <c r="F1026" s="19">
        <v>0</v>
      </c>
      <c r="G1026" s="5" t="s">
        <v>34</v>
      </c>
      <c r="H1026" s="5" t="s">
        <v>387</v>
      </c>
      <c r="I1026" s="5" t="s">
        <v>27</v>
      </c>
      <c r="J1026" s="5" t="s">
        <v>15</v>
      </c>
      <c r="K1026" s="5" t="s">
        <v>477</v>
      </c>
    </row>
    <row r="1027" spans="1:11" hidden="1">
      <c r="A1027" s="5">
        <v>12</v>
      </c>
      <c r="B1027" s="5" t="s">
        <v>44</v>
      </c>
      <c r="C1027" s="5">
        <v>2018</v>
      </c>
      <c r="D1027" s="5" t="s">
        <v>12</v>
      </c>
      <c r="E1027" s="19">
        <v>12</v>
      </c>
      <c r="F1027" s="19">
        <v>0</v>
      </c>
      <c r="G1027" s="5" t="s">
        <v>34</v>
      </c>
      <c r="H1027" s="5" t="s">
        <v>492</v>
      </c>
      <c r="I1027" s="5" t="s">
        <v>27</v>
      </c>
      <c r="J1027" s="5" t="s">
        <v>15</v>
      </c>
      <c r="K1027" s="5" t="s">
        <v>245</v>
      </c>
    </row>
    <row r="1028" spans="1:11" hidden="1">
      <c r="A1028" s="5">
        <v>13</v>
      </c>
      <c r="B1028" s="5" t="s">
        <v>44</v>
      </c>
      <c r="C1028" s="5">
        <v>2018</v>
      </c>
      <c r="D1028" s="5" t="s">
        <v>12</v>
      </c>
      <c r="E1028" s="19">
        <v>6.29</v>
      </c>
      <c r="F1028" s="19">
        <v>0</v>
      </c>
      <c r="G1028" s="5" t="s">
        <v>34</v>
      </c>
      <c r="H1028" s="5" t="s">
        <v>455</v>
      </c>
      <c r="I1028" s="5" t="s">
        <v>27</v>
      </c>
      <c r="J1028" s="5" t="s">
        <v>15</v>
      </c>
      <c r="K1028" s="5" t="s">
        <v>493</v>
      </c>
    </row>
    <row r="1029" spans="1:11" hidden="1">
      <c r="A1029" s="5">
        <v>13</v>
      </c>
      <c r="B1029" s="5" t="s">
        <v>44</v>
      </c>
      <c r="C1029" s="5">
        <v>2018</v>
      </c>
      <c r="D1029" s="5" t="s">
        <v>12</v>
      </c>
      <c r="E1029" s="19">
        <v>30.35</v>
      </c>
      <c r="F1029" s="19">
        <v>0</v>
      </c>
      <c r="G1029" s="5" t="s">
        <v>34</v>
      </c>
      <c r="H1029" s="5" t="s">
        <v>446</v>
      </c>
      <c r="I1029" s="5" t="s">
        <v>27</v>
      </c>
      <c r="J1029" s="5" t="s">
        <v>15</v>
      </c>
      <c r="K1029" s="5" t="s">
        <v>170</v>
      </c>
    </row>
    <row r="1030" spans="1:11" hidden="1">
      <c r="A1030" s="5">
        <v>15</v>
      </c>
      <c r="B1030" s="5" t="s">
        <v>44</v>
      </c>
      <c r="C1030" s="5">
        <v>2018</v>
      </c>
      <c r="D1030" s="5" t="s">
        <v>11</v>
      </c>
      <c r="E1030" s="19">
        <v>6.49</v>
      </c>
      <c r="F1030" s="19">
        <v>0</v>
      </c>
      <c r="G1030" s="5" t="s">
        <v>28</v>
      </c>
      <c r="H1030" s="5" t="s">
        <v>452</v>
      </c>
      <c r="I1030" s="5" t="s">
        <v>27</v>
      </c>
      <c r="J1030" s="5" t="s">
        <v>15</v>
      </c>
      <c r="K1030" s="5" t="s">
        <v>97</v>
      </c>
    </row>
    <row r="1031" spans="1:11" hidden="1">
      <c r="A1031" s="5">
        <v>16</v>
      </c>
      <c r="B1031" s="5" t="s">
        <v>44</v>
      </c>
      <c r="C1031" s="5">
        <v>2018</v>
      </c>
      <c r="D1031" s="5" t="s">
        <v>12</v>
      </c>
      <c r="E1031" s="19">
        <v>12</v>
      </c>
      <c r="F1031" s="19">
        <v>0</v>
      </c>
      <c r="G1031" s="5" t="s">
        <v>34</v>
      </c>
      <c r="H1031" s="5" t="s">
        <v>494</v>
      </c>
      <c r="I1031" s="5" t="s">
        <v>27</v>
      </c>
      <c r="J1031" s="5" t="s">
        <v>15</v>
      </c>
      <c r="K1031" s="5" t="s">
        <v>325</v>
      </c>
    </row>
    <row r="1032" spans="1:11" hidden="1">
      <c r="A1032" s="5">
        <v>16</v>
      </c>
      <c r="B1032" s="5" t="s">
        <v>44</v>
      </c>
      <c r="C1032" s="5">
        <v>2018</v>
      </c>
      <c r="D1032" s="5" t="s">
        <v>12</v>
      </c>
      <c r="E1032" s="19">
        <v>47.4</v>
      </c>
      <c r="F1032" s="19">
        <v>0</v>
      </c>
      <c r="G1032" s="5" t="s">
        <v>30</v>
      </c>
      <c r="H1032" s="5" t="s">
        <v>166</v>
      </c>
      <c r="I1032" s="5" t="s">
        <v>27</v>
      </c>
      <c r="J1032" s="5" t="s">
        <v>15</v>
      </c>
      <c r="K1032" s="5" t="s">
        <v>464</v>
      </c>
    </row>
    <row r="1033" spans="1:11" hidden="1">
      <c r="A1033" s="5">
        <v>17</v>
      </c>
      <c r="B1033" s="5" t="s">
        <v>44</v>
      </c>
      <c r="C1033" s="5">
        <v>2018</v>
      </c>
      <c r="D1033" s="5" t="s">
        <v>12</v>
      </c>
      <c r="E1033" s="19">
        <v>9</v>
      </c>
      <c r="F1033" s="19">
        <v>0</v>
      </c>
      <c r="G1033" s="5" t="s">
        <v>30</v>
      </c>
      <c r="H1033" s="5" t="s">
        <v>166</v>
      </c>
      <c r="I1033" s="5" t="s">
        <v>27</v>
      </c>
      <c r="J1033" s="5" t="s">
        <v>15</v>
      </c>
      <c r="K1033" s="5" t="s">
        <v>464</v>
      </c>
    </row>
    <row r="1034" spans="1:11" hidden="1">
      <c r="A1034" s="5">
        <v>18</v>
      </c>
      <c r="B1034" s="5" t="s">
        <v>44</v>
      </c>
      <c r="C1034" s="5">
        <v>2018</v>
      </c>
      <c r="D1034" s="5" t="s">
        <v>12</v>
      </c>
      <c r="E1034" s="19">
        <v>22</v>
      </c>
      <c r="F1034" s="19">
        <v>0</v>
      </c>
      <c r="G1034" s="5" t="s">
        <v>34</v>
      </c>
      <c r="H1034" s="5" t="s">
        <v>496</v>
      </c>
      <c r="I1034" s="5" t="s">
        <v>27</v>
      </c>
      <c r="J1034" s="5" t="s">
        <v>15</v>
      </c>
      <c r="K1034" s="5" t="s">
        <v>35</v>
      </c>
    </row>
    <row r="1035" spans="1:11" hidden="1">
      <c r="A1035" s="5">
        <v>21</v>
      </c>
      <c r="B1035" s="5" t="s">
        <v>44</v>
      </c>
      <c r="C1035" s="5">
        <v>2018</v>
      </c>
      <c r="D1035" s="5" t="s">
        <v>12</v>
      </c>
      <c r="E1035" s="19">
        <v>11.86</v>
      </c>
      <c r="F1035" s="19">
        <v>0</v>
      </c>
      <c r="G1035" s="5" t="s">
        <v>28</v>
      </c>
      <c r="H1035" s="5" t="s">
        <v>362</v>
      </c>
      <c r="I1035" s="5" t="s">
        <v>27</v>
      </c>
      <c r="J1035" s="5" t="s">
        <v>15</v>
      </c>
      <c r="K1035" s="5" t="s">
        <v>31</v>
      </c>
    </row>
    <row r="1036" spans="1:11" hidden="1">
      <c r="A1036" s="5">
        <v>20</v>
      </c>
      <c r="B1036" s="5" t="s">
        <v>44</v>
      </c>
      <c r="C1036" s="5">
        <v>2018</v>
      </c>
      <c r="D1036" s="5" t="s">
        <v>12</v>
      </c>
      <c r="E1036" s="19">
        <v>3.99</v>
      </c>
      <c r="F1036" s="19">
        <v>0</v>
      </c>
      <c r="G1036" s="5" t="s">
        <v>28</v>
      </c>
      <c r="H1036" s="5" t="s">
        <v>452</v>
      </c>
      <c r="I1036" s="5" t="s">
        <v>27</v>
      </c>
      <c r="J1036" s="5" t="s">
        <v>15</v>
      </c>
      <c r="K1036" s="5" t="s">
        <v>97</v>
      </c>
    </row>
    <row r="1037" spans="1:11" hidden="1">
      <c r="A1037" s="5">
        <v>19</v>
      </c>
      <c r="B1037" s="5" t="s">
        <v>44</v>
      </c>
      <c r="C1037" s="5">
        <v>2018</v>
      </c>
      <c r="D1037" s="5" t="s">
        <v>12</v>
      </c>
      <c r="E1037" s="19">
        <v>8.19</v>
      </c>
      <c r="F1037" s="19">
        <v>0</v>
      </c>
      <c r="G1037" s="5" t="s">
        <v>28</v>
      </c>
      <c r="H1037" s="5" t="s">
        <v>452</v>
      </c>
      <c r="I1037" s="5" t="s">
        <v>27</v>
      </c>
      <c r="J1037" s="5" t="s">
        <v>15</v>
      </c>
      <c r="K1037" s="5" t="s">
        <v>31</v>
      </c>
    </row>
    <row r="1038" spans="1:11" hidden="1">
      <c r="A1038" s="5">
        <v>20</v>
      </c>
      <c r="B1038" s="5" t="s">
        <v>44</v>
      </c>
      <c r="C1038" s="5">
        <v>2018</v>
      </c>
      <c r="D1038" s="5" t="s">
        <v>11</v>
      </c>
      <c r="E1038" s="19">
        <v>50</v>
      </c>
      <c r="F1038" s="19">
        <v>0</v>
      </c>
      <c r="G1038" s="5" t="s">
        <v>92</v>
      </c>
      <c r="H1038" s="5" t="s">
        <v>96</v>
      </c>
      <c r="I1038" s="5" t="s">
        <v>27</v>
      </c>
      <c r="J1038" s="5" t="s">
        <v>15</v>
      </c>
      <c r="K1038" s="5" t="s">
        <v>92</v>
      </c>
    </row>
    <row r="1039" spans="1:11" hidden="1">
      <c r="A1039" s="5">
        <v>19</v>
      </c>
      <c r="B1039" s="5" t="s">
        <v>44</v>
      </c>
      <c r="C1039" s="5">
        <v>2018</v>
      </c>
      <c r="D1039" s="5" t="s">
        <v>12</v>
      </c>
      <c r="E1039" s="19">
        <v>3</v>
      </c>
      <c r="F1039" s="19">
        <v>0</v>
      </c>
      <c r="G1039" s="5" t="s">
        <v>34</v>
      </c>
      <c r="H1039" s="5" t="s">
        <v>497</v>
      </c>
      <c r="I1039" s="5" t="s">
        <v>27</v>
      </c>
      <c r="J1039" s="5" t="s">
        <v>15</v>
      </c>
      <c r="K1039" s="5" t="s">
        <v>498</v>
      </c>
    </row>
    <row r="1040" spans="1:11" hidden="1">
      <c r="A1040" s="5">
        <v>20</v>
      </c>
      <c r="B1040" s="5" t="s">
        <v>44</v>
      </c>
      <c r="C1040" s="5">
        <v>2018</v>
      </c>
      <c r="D1040" s="5" t="s">
        <v>12</v>
      </c>
      <c r="E1040" s="19">
        <v>10.7</v>
      </c>
      <c r="F1040" s="19">
        <v>0</v>
      </c>
      <c r="G1040" s="5" t="s">
        <v>34</v>
      </c>
      <c r="H1040" s="5" t="s">
        <v>455</v>
      </c>
      <c r="I1040" s="5" t="s">
        <v>27</v>
      </c>
      <c r="J1040" s="5" t="s">
        <v>15</v>
      </c>
      <c r="K1040" s="5" t="s">
        <v>35</v>
      </c>
    </row>
    <row r="1041" spans="1:11" hidden="1">
      <c r="A1041" s="5">
        <v>19</v>
      </c>
      <c r="B1041" s="5" t="s">
        <v>44</v>
      </c>
      <c r="C1041" s="5">
        <v>2018</v>
      </c>
      <c r="D1041" s="5" t="s">
        <v>12</v>
      </c>
      <c r="E1041" s="19">
        <v>24.9</v>
      </c>
      <c r="F1041" s="19">
        <v>0</v>
      </c>
      <c r="G1041" s="5" t="s">
        <v>34</v>
      </c>
      <c r="H1041" s="5" t="s">
        <v>446</v>
      </c>
      <c r="I1041" s="5" t="s">
        <v>27</v>
      </c>
      <c r="J1041" s="5" t="s">
        <v>15</v>
      </c>
      <c r="K1041" s="5" t="s">
        <v>35</v>
      </c>
    </row>
    <row r="1042" spans="1:11" hidden="1">
      <c r="A1042" s="5">
        <v>22</v>
      </c>
      <c r="B1042" s="5" t="s">
        <v>44</v>
      </c>
      <c r="C1042" s="5">
        <v>2018</v>
      </c>
      <c r="D1042" s="5" t="s">
        <v>12</v>
      </c>
      <c r="E1042" s="19">
        <v>20</v>
      </c>
      <c r="F1042" s="19">
        <v>0</v>
      </c>
      <c r="G1042" s="5" t="s">
        <v>30</v>
      </c>
      <c r="H1042" s="5" t="s">
        <v>166</v>
      </c>
      <c r="I1042" s="5" t="s">
        <v>27</v>
      </c>
      <c r="J1042" s="5" t="s">
        <v>15</v>
      </c>
      <c r="K1042" s="5" t="s">
        <v>88</v>
      </c>
    </row>
    <row r="1043" spans="1:11" hidden="1">
      <c r="A1043" s="5">
        <v>23</v>
      </c>
      <c r="B1043" s="5" t="s">
        <v>44</v>
      </c>
      <c r="C1043" s="5">
        <v>2018</v>
      </c>
      <c r="D1043" s="5" t="s">
        <v>12</v>
      </c>
      <c r="E1043" s="19">
        <v>12</v>
      </c>
      <c r="F1043" s="19">
        <v>0</v>
      </c>
      <c r="G1043" s="5" t="s">
        <v>33</v>
      </c>
      <c r="H1043" s="5" t="s">
        <v>332</v>
      </c>
      <c r="I1043" s="5" t="s">
        <v>27</v>
      </c>
      <c r="J1043" s="5" t="s">
        <v>15</v>
      </c>
      <c r="K1043" s="5" t="s">
        <v>247</v>
      </c>
    </row>
    <row r="1044" spans="1:11" hidden="1">
      <c r="A1044" s="5">
        <v>24</v>
      </c>
      <c r="B1044" s="5" t="s">
        <v>44</v>
      </c>
      <c r="C1044" s="5">
        <v>2018</v>
      </c>
      <c r="D1044" s="5" t="s">
        <v>11</v>
      </c>
      <c r="E1044" s="19">
        <v>50</v>
      </c>
      <c r="F1044" s="19">
        <v>0</v>
      </c>
      <c r="G1044" s="5" t="s">
        <v>92</v>
      </c>
      <c r="H1044" s="5" t="s">
        <v>96</v>
      </c>
      <c r="I1044" s="5" t="s">
        <v>27</v>
      </c>
      <c r="J1044" s="5" t="s">
        <v>15</v>
      </c>
      <c r="K1044" s="5" t="s">
        <v>92</v>
      </c>
    </row>
    <row r="1045" spans="1:11" hidden="1">
      <c r="A1045" s="5">
        <v>24</v>
      </c>
      <c r="B1045" s="5" t="s">
        <v>44</v>
      </c>
      <c r="C1045" s="5">
        <v>2018</v>
      </c>
      <c r="D1045" s="5" t="s">
        <v>12</v>
      </c>
      <c r="E1045" s="19">
        <v>16</v>
      </c>
      <c r="F1045" s="19">
        <v>0</v>
      </c>
      <c r="G1045" s="5" t="s">
        <v>34</v>
      </c>
      <c r="H1045" s="5" t="s">
        <v>494</v>
      </c>
      <c r="I1045" s="5" t="s">
        <v>27</v>
      </c>
      <c r="J1045" s="5" t="s">
        <v>15</v>
      </c>
      <c r="K1045" s="5" t="s">
        <v>402</v>
      </c>
    </row>
    <row r="1046" spans="1:11" hidden="1">
      <c r="A1046" s="5">
        <v>24</v>
      </c>
      <c r="B1046" s="5" t="s">
        <v>44</v>
      </c>
      <c r="C1046" s="5">
        <v>2018</v>
      </c>
      <c r="D1046" s="5" t="s">
        <v>12</v>
      </c>
      <c r="E1046" s="19">
        <v>15</v>
      </c>
      <c r="F1046" s="19">
        <v>0</v>
      </c>
      <c r="G1046" s="5" t="s">
        <v>34</v>
      </c>
      <c r="H1046" s="5" t="s">
        <v>499</v>
      </c>
      <c r="I1046" s="5" t="s">
        <v>27</v>
      </c>
      <c r="J1046" s="5" t="s">
        <v>15</v>
      </c>
      <c r="K1046" s="5" t="s">
        <v>500</v>
      </c>
    </row>
    <row r="1047" spans="1:11" hidden="1">
      <c r="A1047" s="5">
        <v>24</v>
      </c>
      <c r="B1047" s="5" t="s">
        <v>44</v>
      </c>
      <c r="C1047" s="5">
        <v>2018</v>
      </c>
      <c r="D1047" s="5" t="s">
        <v>12</v>
      </c>
      <c r="E1047" s="19">
        <v>100</v>
      </c>
      <c r="F1047" s="19">
        <v>0</v>
      </c>
      <c r="G1047" s="5" t="s">
        <v>13</v>
      </c>
      <c r="H1047" s="5" t="s">
        <v>13</v>
      </c>
      <c r="I1047" s="5" t="s">
        <v>27</v>
      </c>
      <c r="J1047" s="5" t="s">
        <v>15</v>
      </c>
      <c r="K1047" s="5" t="s">
        <v>501</v>
      </c>
    </row>
    <row r="1048" spans="1:11" hidden="1">
      <c r="A1048" s="5">
        <v>24</v>
      </c>
      <c r="B1048" s="5" t="s">
        <v>44</v>
      </c>
      <c r="C1048" s="5">
        <v>2018</v>
      </c>
      <c r="D1048" s="5" t="s">
        <v>12</v>
      </c>
      <c r="E1048" s="19">
        <v>3</v>
      </c>
      <c r="F1048" s="19">
        <v>0</v>
      </c>
      <c r="G1048" s="5" t="s">
        <v>28</v>
      </c>
      <c r="H1048" s="5" t="s">
        <v>499</v>
      </c>
      <c r="I1048" s="5" t="s">
        <v>27</v>
      </c>
      <c r="J1048" s="5" t="s">
        <v>15</v>
      </c>
      <c r="K1048" s="5" t="s">
        <v>270</v>
      </c>
    </row>
    <row r="1049" spans="1:11" hidden="1">
      <c r="A1049" s="5">
        <v>26</v>
      </c>
      <c r="B1049" s="5" t="s">
        <v>44</v>
      </c>
      <c r="C1049" s="5">
        <v>2018</v>
      </c>
      <c r="D1049" s="5" t="s">
        <v>11</v>
      </c>
      <c r="E1049" s="19">
        <v>6.49</v>
      </c>
      <c r="F1049" s="19">
        <v>0</v>
      </c>
      <c r="G1049" s="5" t="s">
        <v>28</v>
      </c>
      <c r="H1049" s="5" t="s">
        <v>452</v>
      </c>
      <c r="I1049" s="5" t="s">
        <v>27</v>
      </c>
      <c r="J1049" s="5" t="s">
        <v>15</v>
      </c>
      <c r="K1049" s="5" t="s">
        <v>270</v>
      </c>
    </row>
    <row r="1050" spans="1:11" hidden="1">
      <c r="A1050" s="5">
        <v>26</v>
      </c>
      <c r="B1050" s="5" t="s">
        <v>44</v>
      </c>
      <c r="C1050" s="5">
        <v>2018</v>
      </c>
      <c r="D1050" s="5" t="s">
        <v>11</v>
      </c>
      <c r="E1050" s="19">
        <v>11.11</v>
      </c>
      <c r="F1050" s="19">
        <v>0</v>
      </c>
      <c r="G1050" s="5" t="s">
        <v>28</v>
      </c>
      <c r="H1050" s="5" t="s">
        <v>452</v>
      </c>
      <c r="I1050" s="5" t="s">
        <v>27</v>
      </c>
      <c r="J1050" s="5" t="s">
        <v>15</v>
      </c>
      <c r="K1050" s="5" t="s">
        <v>31</v>
      </c>
    </row>
    <row r="1051" spans="1:11" hidden="1">
      <c r="A1051" s="5">
        <v>26</v>
      </c>
      <c r="B1051" s="5" t="s">
        <v>44</v>
      </c>
      <c r="C1051" s="5">
        <v>2018</v>
      </c>
      <c r="D1051" s="5" t="s">
        <v>12</v>
      </c>
      <c r="E1051" s="19">
        <v>30</v>
      </c>
      <c r="F1051" s="19">
        <v>0</v>
      </c>
      <c r="G1051" s="5" t="s">
        <v>13</v>
      </c>
      <c r="H1051" s="5" t="s">
        <v>13</v>
      </c>
      <c r="I1051" s="5" t="s">
        <v>27</v>
      </c>
      <c r="J1051" s="5" t="s">
        <v>15</v>
      </c>
      <c r="K1051" s="5" t="s">
        <v>502</v>
      </c>
    </row>
    <row r="1052" spans="1:11" hidden="1">
      <c r="A1052" s="5">
        <v>26</v>
      </c>
      <c r="B1052" s="5" t="s">
        <v>44</v>
      </c>
      <c r="C1052" s="5">
        <v>2018</v>
      </c>
      <c r="D1052" s="5" t="s">
        <v>11</v>
      </c>
      <c r="E1052" s="19">
        <v>5.6</v>
      </c>
      <c r="F1052" s="19">
        <v>0</v>
      </c>
      <c r="G1052" s="5" t="s">
        <v>28</v>
      </c>
      <c r="H1052" s="5" t="s">
        <v>452</v>
      </c>
      <c r="I1052" s="5" t="s">
        <v>27</v>
      </c>
      <c r="J1052" s="5" t="s">
        <v>15</v>
      </c>
      <c r="K1052" s="5" t="s">
        <v>31</v>
      </c>
    </row>
    <row r="1053" spans="1:11" hidden="1">
      <c r="A1053" s="5">
        <v>26</v>
      </c>
      <c r="B1053" s="5" t="s">
        <v>44</v>
      </c>
      <c r="C1053" s="5">
        <v>2018</v>
      </c>
      <c r="D1053" s="5" t="s">
        <v>11</v>
      </c>
      <c r="E1053" s="19">
        <v>50</v>
      </c>
      <c r="F1053" s="19">
        <v>0</v>
      </c>
      <c r="G1053" s="5" t="s">
        <v>92</v>
      </c>
      <c r="H1053" s="5" t="s">
        <v>96</v>
      </c>
      <c r="I1053" s="5" t="s">
        <v>27</v>
      </c>
      <c r="J1053" s="5" t="s">
        <v>15</v>
      </c>
      <c r="K1053" s="5" t="s">
        <v>92</v>
      </c>
    </row>
    <row r="1054" spans="1:11" hidden="1">
      <c r="A1054" s="5">
        <v>27</v>
      </c>
      <c r="B1054" s="5" t="s">
        <v>44</v>
      </c>
      <c r="C1054" s="5">
        <v>2018</v>
      </c>
      <c r="D1054" s="5" t="s">
        <v>12</v>
      </c>
      <c r="E1054" s="19">
        <v>23.9</v>
      </c>
      <c r="F1054" s="19">
        <v>0</v>
      </c>
      <c r="G1054" s="5" t="s">
        <v>30</v>
      </c>
      <c r="H1054" s="5" t="s">
        <v>503</v>
      </c>
      <c r="I1054" s="5" t="s">
        <v>27</v>
      </c>
      <c r="J1054" s="5" t="s">
        <v>15</v>
      </c>
      <c r="K1054" s="5" t="s">
        <v>464</v>
      </c>
    </row>
    <row r="1055" spans="1:11" hidden="1">
      <c r="A1055" s="5">
        <v>27</v>
      </c>
      <c r="B1055" s="5" t="s">
        <v>44</v>
      </c>
      <c r="C1055" s="5">
        <v>2018</v>
      </c>
      <c r="D1055" s="5" t="s">
        <v>11</v>
      </c>
      <c r="E1055" s="19">
        <v>7.09</v>
      </c>
      <c r="F1055" s="19">
        <v>0</v>
      </c>
      <c r="G1055" s="5" t="s">
        <v>28</v>
      </c>
      <c r="H1055" s="5" t="s">
        <v>452</v>
      </c>
      <c r="I1055" s="5" t="s">
        <v>27</v>
      </c>
      <c r="J1055" s="5" t="s">
        <v>15</v>
      </c>
      <c r="K1055" s="5" t="s">
        <v>31</v>
      </c>
    </row>
    <row r="1056" spans="1:11" hidden="1">
      <c r="A1056" s="5">
        <v>28</v>
      </c>
      <c r="B1056" s="5" t="s">
        <v>44</v>
      </c>
      <c r="C1056" s="5">
        <v>2018</v>
      </c>
      <c r="D1056" s="5" t="s">
        <v>11</v>
      </c>
      <c r="E1056" s="19">
        <v>10.36</v>
      </c>
      <c r="F1056" s="19">
        <v>0</v>
      </c>
      <c r="G1056" s="5" t="s">
        <v>28</v>
      </c>
      <c r="H1056" s="5" t="s">
        <v>452</v>
      </c>
      <c r="I1056" s="5" t="s">
        <v>27</v>
      </c>
      <c r="J1056" s="5" t="s">
        <v>15</v>
      </c>
      <c r="K1056" s="5" t="s">
        <v>31</v>
      </c>
    </row>
    <row r="1057" spans="1:11" hidden="1">
      <c r="A1057" s="5">
        <v>28</v>
      </c>
      <c r="B1057" s="5" t="s">
        <v>44</v>
      </c>
      <c r="C1057" s="5">
        <v>2018</v>
      </c>
      <c r="D1057" s="5" t="s">
        <v>11</v>
      </c>
      <c r="E1057" s="19">
        <v>12.12</v>
      </c>
      <c r="F1057" s="19">
        <v>0</v>
      </c>
      <c r="G1057" s="5" t="s">
        <v>28</v>
      </c>
      <c r="H1057" s="5" t="s">
        <v>492</v>
      </c>
      <c r="I1057" s="5" t="s">
        <v>27</v>
      </c>
      <c r="J1057" s="5" t="s">
        <v>15</v>
      </c>
      <c r="K1057" s="5" t="s">
        <v>245</v>
      </c>
    </row>
    <row r="1058" spans="1:11" hidden="1">
      <c r="A1058" s="5">
        <v>29</v>
      </c>
      <c r="B1058" s="5" t="s">
        <v>44</v>
      </c>
      <c r="C1058" s="5">
        <v>2018</v>
      </c>
      <c r="D1058" s="5" t="s">
        <v>12</v>
      </c>
      <c r="E1058" s="19">
        <v>13</v>
      </c>
      <c r="F1058" s="19">
        <v>0</v>
      </c>
      <c r="G1058" s="5" t="s">
        <v>33</v>
      </c>
      <c r="H1058" s="5" t="s">
        <v>332</v>
      </c>
      <c r="I1058" s="5" t="s">
        <v>27</v>
      </c>
      <c r="J1058" s="5" t="s">
        <v>15</v>
      </c>
      <c r="K1058" s="5" t="s">
        <v>247</v>
      </c>
    </row>
    <row r="1059" spans="1:11" hidden="1">
      <c r="A1059" s="5">
        <v>29</v>
      </c>
      <c r="B1059" s="5" t="s">
        <v>44</v>
      </c>
      <c r="C1059" s="5">
        <v>2018</v>
      </c>
      <c r="D1059" s="5" t="s">
        <v>12</v>
      </c>
      <c r="E1059" s="19">
        <v>20</v>
      </c>
      <c r="F1059" s="19">
        <v>0</v>
      </c>
      <c r="G1059" s="5" t="s">
        <v>13</v>
      </c>
      <c r="H1059" s="5" t="s">
        <v>13</v>
      </c>
      <c r="I1059" s="5" t="s">
        <v>27</v>
      </c>
      <c r="J1059" s="5" t="s">
        <v>15</v>
      </c>
      <c r="K1059" s="5" t="s">
        <v>151</v>
      </c>
    </row>
    <row r="1060" spans="1:11" hidden="1">
      <c r="A1060" s="5">
        <v>29</v>
      </c>
      <c r="B1060" s="5" t="s">
        <v>44</v>
      </c>
      <c r="C1060" s="5">
        <v>2018</v>
      </c>
      <c r="D1060" s="5" t="s">
        <v>12</v>
      </c>
      <c r="E1060" s="19">
        <v>25</v>
      </c>
      <c r="F1060" s="19">
        <v>0</v>
      </c>
      <c r="G1060" s="5" t="s">
        <v>13</v>
      </c>
      <c r="H1060" s="5" t="s">
        <v>13</v>
      </c>
      <c r="I1060" s="5" t="s">
        <v>95</v>
      </c>
      <c r="J1060" s="5" t="s">
        <v>15</v>
      </c>
      <c r="K1060" s="5" t="s">
        <v>502</v>
      </c>
    </row>
    <row r="1061" spans="1:11" hidden="1">
      <c r="A1061" s="5">
        <v>29</v>
      </c>
      <c r="B1061" s="5" t="s">
        <v>44</v>
      </c>
      <c r="C1061" s="5">
        <v>2018</v>
      </c>
      <c r="D1061" s="5" t="s">
        <v>12</v>
      </c>
      <c r="E1061" s="19">
        <v>4.99</v>
      </c>
      <c r="F1061" s="19">
        <v>0</v>
      </c>
      <c r="G1061" s="5" t="s">
        <v>34</v>
      </c>
      <c r="H1061" s="5" t="s">
        <v>504</v>
      </c>
      <c r="I1061" s="5" t="s">
        <v>27</v>
      </c>
      <c r="J1061" s="5" t="s">
        <v>15</v>
      </c>
      <c r="K1061" s="5" t="s">
        <v>498</v>
      </c>
    </row>
    <row r="1062" spans="1:11" hidden="1">
      <c r="A1062" s="5">
        <v>30</v>
      </c>
      <c r="B1062" s="5" t="s">
        <v>44</v>
      </c>
      <c r="C1062" s="5">
        <v>2018</v>
      </c>
      <c r="D1062" s="5" t="s">
        <v>12</v>
      </c>
      <c r="E1062" s="19">
        <v>19.5</v>
      </c>
      <c r="F1062" s="19">
        <v>0</v>
      </c>
      <c r="G1062" s="5" t="s">
        <v>34</v>
      </c>
      <c r="H1062" s="5" t="s">
        <v>505</v>
      </c>
      <c r="I1062" s="5" t="s">
        <v>95</v>
      </c>
      <c r="J1062" s="5" t="s">
        <v>15</v>
      </c>
      <c r="K1062" s="5" t="s">
        <v>506</v>
      </c>
    </row>
    <row r="1063" spans="1:11" hidden="1">
      <c r="A1063" s="5">
        <v>30</v>
      </c>
      <c r="B1063" s="5" t="s">
        <v>44</v>
      </c>
      <c r="C1063" s="5">
        <v>2018</v>
      </c>
      <c r="D1063" s="5" t="s">
        <v>12</v>
      </c>
      <c r="E1063" s="19">
        <v>4.49</v>
      </c>
      <c r="F1063" s="19">
        <v>0</v>
      </c>
      <c r="G1063" s="5" t="s">
        <v>34</v>
      </c>
      <c r="H1063" s="5" t="s">
        <v>431</v>
      </c>
      <c r="I1063" s="5" t="s">
        <v>27</v>
      </c>
      <c r="J1063" s="5" t="s">
        <v>15</v>
      </c>
      <c r="K1063" s="5" t="s">
        <v>507</v>
      </c>
    </row>
    <row r="1064" spans="1:11" hidden="1">
      <c r="A1064" s="5">
        <v>30</v>
      </c>
      <c r="B1064" s="5" t="s">
        <v>44</v>
      </c>
      <c r="C1064" s="5">
        <v>2018</v>
      </c>
      <c r="D1064" s="5" t="s">
        <v>12</v>
      </c>
      <c r="E1064" s="19">
        <v>9.4700000000000006</v>
      </c>
      <c r="F1064" s="19">
        <v>0</v>
      </c>
      <c r="G1064" s="5" t="s">
        <v>34</v>
      </c>
      <c r="H1064" s="5" t="s">
        <v>508</v>
      </c>
      <c r="I1064" s="5" t="s">
        <v>27</v>
      </c>
      <c r="J1064" s="5" t="s">
        <v>15</v>
      </c>
      <c r="K1064" s="5" t="s">
        <v>507</v>
      </c>
    </row>
    <row r="1065" spans="1:11" hidden="1">
      <c r="A1065" s="5">
        <v>30</v>
      </c>
      <c r="B1065" s="5" t="s">
        <v>44</v>
      </c>
      <c r="C1065" s="5">
        <v>2018</v>
      </c>
      <c r="D1065" s="5" t="s">
        <v>12</v>
      </c>
      <c r="E1065" s="19">
        <v>14</v>
      </c>
      <c r="F1065" s="19">
        <v>0</v>
      </c>
      <c r="G1065" s="5" t="s">
        <v>34</v>
      </c>
      <c r="H1065" s="5" t="s">
        <v>509</v>
      </c>
      <c r="I1065" s="5" t="s">
        <v>95</v>
      </c>
      <c r="J1065" s="5" t="s">
        <v>15</v>
      </c>
      <c r="K1065" s="5" t="s">
        <v>510</v>
      </c>
    </row>
    <row r="1066" spans="1:11" hidden="1">
      <c r="A1066" s="5">
        <v>31</v>
      </c>
      <c r="B1066" s="5" t="s">
        <v>44</v>
      </c>
      <c r="C1066" s="5">
        <v>2018</v>
      </c>
      <c r="D1066" s="5" t="s">
        <v>11</v>
      </c>
      <c r="E1066" s="19">
        <v>5</v>
      </c>
      <c r="F1066" s="19">
        <v>0</v>
      </c>
      <c r="G1066" s="5" t="s">
        <v>28</v>
      </c>
      <c r="H1066" s="5" t="s">
        <v>499</v>
      </c>
      <c r="I1066" s="5" t="s">
        <v>27</v>
      </c>
      <c r="J1066" s="5" t="s">
        <v>15</v>
      </c>
      <c r="K1066" s="5" t="s">
        <v>270</v>
      </c>
    </row>
    <row r="1067" spans="1:11" hidden="1">
      <c r="A1067" s="5">
        <v>1</v>
      </c>
      <c r="B1067" s="5" t="s">
        <v>46</v>
      </c>
      <c r="C1067" s="5">
        <v>2018</v>
      </c>
      <c r="D1067" s="5" t="s">
        <v>12</v>
      </c>
      <c r="E1067" s="19">
        <v>3.85</v>
      </c>
      <c r="F1067" s="19">
        <v>0</v>
      </c>
      <c r="G1067" s="5" t="s">
        <v>24</v>
      </c>
      <c r="H1067" s="5" t="s">
        <v>24</v>
      </c>
      <c r="I1067" s="5" t="s">
        <v>26</v>
      </c>
      <c r="J1067" s="5" t="s">
        <v>15</v>
      </c>
      <c r="K1067" s="5" t="s">
        <v>419</v>
      </c>
    </row>
    <row r="1068" spans="1:11" hidden="1">
      <c r="A1068" s="5">
        <v>1</v>
      </c>
      <c r="B1068" s="5" t="s">
        <v>46</v>
      </c>
      <c r="C1068" s="5">
        <v>2018</v>
      </c>
      <c r="D1068" s="5" t="s">
        <v>12</v>
      </c>
      <c r="E1068" s="19">
        <v>27.98</v>
      </c>
      <c r="F1068" s="19">
        <v>0</v>
      </c>
      <c r="G1068" s="5" t="s">
        <v>24</v>
      </c>
      <c r="H1068" s="5" t="s">
        <v>24</v>
      </c>
      <c r="I1068" s="5" t="s">
        <v>26</v>
      </c>
      <c r="J1068" s="5" t="s">
        <v>15</v>
      </c>
      <c r="K1068" s="5" t="s">
        <v>274</v>
      </c>
    </row>
    <row r="1069" spans="1:11" hidden="1">
      <c r="A1069" s="5">
        <v>1</v>
      </c>
      <c r="B1069" s="5" t="s">
        <v>46</v>
      </c>
      <c r="C1069" s="5">
        <v>2018</v>
      </c>
      <c r="D1069" s="5" t="s">
        <v>11</v>
      </c>
      <c r="E1069" s="19">
        <v>4.5999999999999996</v>
      </c>
      <c r="F1069" s="19">
        <v>0</v>
      </c>
      <c r="G1069" s="5" t="s">
        <v>28</v>
      </c>
      <c r="H1069" s="5" t="s">
        <v>452</v>
      </c>
      <c r="I1069" s="5" t="s">
        <v>27</v>
      </c>
      <c r="J1069" s="5" t="s">
        <v>15</v>
      </c>
      <c r="K1069" s="5" t="s">
        <v>31</v>
      </c>
    </row>
    <row r="1070" spans="1:11" hidden="1">
      <c r="A1070" s="5">
        <v>3</v>
      </c>
      <c r="B1070" s="5" t="s">
        <v>46</v>
      </c>
      <c r="C1070" s="5">
        <v>2018</v>
      </c>
      <c r="D1070" s="5" t="s">
        <v>12</v>
      </c>
      <c r="E1070" s="19">
        <v>0</v>
      </c>
      <c r="F1070" s="19">
        <v>40</v>
      </c>
      <c r="G1070" s="5" t="s">
        <v>127</v>
      </c>
      <c r="H1070" s="5" t="s">
        <v>25</v>
      </c>
      <c r="I1070" s="5" t="s">
        <v>26</v>
      </c>
      <c r="J1070" s="5" t="s">
        <v>14</v>
      </c>
      <c r="K1070" s="5" t="s">
        <v>513</v>
      </c>
    </row>
    <row r="1071" spans="1:11" hidden="1">
      <c r="A1071" s="5">
        <v>3</v>
      </c>
      <c r="B1071" s="5" t="s">
        <v>46</v>
      </c>
      <c r="C1071" s="5">
        <v>2018</v>
      </c>
      <c r="D1071" s="5" t="s">
        <v>11</v>
      </c>
      <c r="E1071" s="19">
        <v>40</v>
      </c>
      <c r="F1071" s="19">
        <v>0</v>
      </c>
      <c r="G1071" s="5" t="s">
        <v>92</v>
      </c>
      <c r="H1071" s="5" t="s">
        <v>96</v>
      </c>
      <c r="I1071" s="5" t="s">
        <v>26</v>
      </c>
      <c r="J1071" s="5" t="s">
        <v>15</v>
      </c>
      <c r="K1071" s="5" t="s">
        <v>92</v>
      </c>
    </row>
    <row r="1072" spans="1:11" hidden="1">
      <c r="A1072" s="5">
        <v>6</v>
      </c>
      <c r="B1072" s="5" t="s">
        <v>46</v>
      </c>
      <c r="C1072" s="5">
        <v>2018</v>
      </c>
      <c r="D1072" s="5" t="s">
        <v>11</v>
      </c>
      <c r="E1072" s="19">
        <v>0</v>
      </c>
      <c r="F1072" s="19">
        <v>5061.62</v>
      </c>
      <c r="G1072" s="5" t="s">
        <v>24</v>
      </c>
      <c r="H1072" s="5" t="s">
        <v>25</v>
      </c>
      <c r="I1072" s="5" t="s">
        <v>27</v>
      </c>
      <c r="J1072" s="5" t="s">
        <v>14</v>
      </c>
      <c r="K1072" s="5" t="s">
        <v>472</v>
      </c>
    </row>
    <row r="1073" spans="1:11" hidden="1">
      <c r="A1073" s="5">
        <v>6</v>
      </c>
      <c r="B1073" s="5" t="s">
        <v>46</v>
      </c>
      <c r="C1073" s="5">
        <v>2018</v>
      </c>
      <c r="D1073" s="5" t="s">
        <v>12</v>
      </c>
      <c r="E1073" s="19">
        <v>350</v>
      </c>
      <c r="F1073" s="19">
        <v>0</v>
      </c>
      <c r="G1073" s="5" t="s">
        <v>13</v>
      </c>
      <c r="H1073" s="5" t="s">
        <v>13</v>
      </c>
      <c r="I1073" s="5" t="s">
        <v>95</v>
      </c>
      <c r="J1073" s="5" t="s">
        <v>15</v>
      </c>
      <c r="K1073" s="5" t="s">
        <v>514</v>
      </c>
    </row>
    <row r="1074" spans="1:11" hidden="1">
      <c r="A1074" s="5">
        <v>6</v>
      </c>
      <c r="B1074" s="5" t="s">
        <v>46</v>
      </c>
      <c r="C1074" s="5">
        <v>2018</v>
      </c>
      <c r="D1074" s="5" t="s">
        <v>12</v>
      </c>
      <c r="E1074" s="19">
        <v>1000</v>
      </c>
      <c r="F1074" s="19">
        <v>0</v>
      </c>
      <c r="G1074" s="5" t="s">
        <v>13</v>
      </c>
      <c r="H1074" s="5" t="s">
        <v>13</v>
      </c>
      <c r="I1074" s="5" t="s">
        <v>95</v>
      </c>
      <c r="J1074" s="5" t="s">
        <v>15</v>
      </c>
      <c r="K1074" s="5" t="s">
        <v>515</v>
      </c>
    </row>
    <row r="1075" spans="1:11" hidden="1">
      <c r="A1075" s="5">
        <v>6</v>
      </c>
      <c r="B1075" s="5" t="s">
        <v>46</v>
      </c>
      <c r="C1075" s="5">
        <v>2018</v>
      </c>
      <c r="D1075" s="5" t="s">
        <v>12</v>
      </c>
      <c r="E1075" s="19">
        <v>500</v>
      </c>
      <c r="F1075" s="19">
        <v>0</v>
      </c>
      <c r="G1075" s="5" t="s">
        <v>13</v>
      </c>
      <c r="H1075" s="5" t="s">
        <v>13</v>
      </c>
      <c r="I1075" s="5" t="s">
        <v>95</v>
      </c>
      <c r="J1075" s="5" t="s">
        <v>15</v>
      </c>
      <c r="K1075" s="5" t="s">
        <v>515</v>
      </c>
    </row>
    <row r="1076" spans="1:11" hidden="1">
      <c r="A1076" s="5">
        <v>6</v>
      </c>
      <c r="B1076" s="5" t="s">
        <v>46</v>
      </c>
      <c r="C1076" s="5">
        <v>2018</v>
      </c>
      <c r="D1076" s="5" t="s">
        <v>11</v>
      </c>
      <c r="E1076" s="19">
        <v>14.74</v>
      </c>
      <c r="F1076" s="19">
        <v>0</v>
      </c>
      <c r="G1076" s="5" t="s">
        <v>28</v>
      </c>
      <c r="H1076" s="5" t="s">
        <v>516</v>
      </c>
      <c r="I1076" s="5" t="s">
        <v>27</v>
      </c>
      <c r="J1076" s="5" t="s">
        <v>15</v>
      </c>
      <c r="K1076" s="5" t="s">
        <v>517</v>
      </c>
    </row>
    <row r="1077" spans="1:11" hidden="1">
      <c r="A1077" s="5">
        <v>6</v>
      </c>
      <c r="B1077" s="5" t="s">
        <v>46</v>
      </c>
      <c r="C1077" s="5">
        <v>2018</v>
      </c>
      <c r="D1077" s="5" t="s">
        <v>11</v>
      </c>
      <c r="E1077" s="19">
        <v>100</v>
      </c>
      <c r="F1077" s="19">
        <v>0</v>
      </c>
      <c r="G1077" s="5" t="s">
        <v>92</v>
      </c>
      <c r="H1077" s="5" t="s">
        <v>96</v>
      </c>
      <c r="I1077" s="5" t="s">
        <v>27</v>
      </c>
      <c r="J1077" s="5" t="s">
        <v>15</v>
      </c>
      <c r="K1077" s="5" t="s">
        <v>92</v>
      </c>
    </row>
    <row r="1078" spans="1:11" hidden="1">
      <c r="A1078" s="5">
        <v>6</v>
      </c>
      <c r="B1078" s="5" t="s">
        <v>46</v>
      </c>
      <c r="C1078" s="5">
        <v>2018</v>
      </c>
      <c r="D1078" s="5" t="s">
        <v>11</v>
      </c>
      <c r="E1078" s="19">
        <v>80</v>
      </c>
      <c r="F1078" s="19">
        <v>0</v>
      </c>
      <c r="G1078" s="5" t="s">
        <v>40</v>
      </c>
      <c r="H1078" s="5" t="s">
        <v>221</v>
      </c>
      <c r="I1078" s="5" t="s">
        <v>27</v>
      </c>
      <c r="J1078" s="5" t="s">
        <v>15</v>
      </c>
      <c r="K1078" s="5" t="s">
        <v>297</v>
      </c>
    </row>
    <row r="1079" spans="1:11" hidden="1">
      <c r="A1079" s="5">
        <v>7</v>
      </c>
      <c r="B1079" s="5" t="s">
        <v>46</v>
      </c>
      <c r="C1079" s="5">
        <v>2018</v>
      </c>
      <c r="D1079" s="5" t="s">
        <v>11</v>
      </c>
      <c r="E1079" s="19">
        <v>30</v>
      </c>
      <c r="F1079" s="19">
        <v>0</v>
      </c>
      <c r="G1079" s="5" t="s">
        <v>33</v>
      </c>
      <c r="H1079" s="5" t="s">
        <v>427</v>
      </c>
      <c r="I1079" s="5" t="s">
        <v>27</v>
      </c>
      <c r="J1079" s="5" t="s">
        <v>15</v>
      </c>
      <c r="K1079" s="5" t="s">
        <v>151</v>
      </c>
    </row>
    <row r="1080" spans="1:11" hidden="1">
      <c r="A1080" s="5">
        <v>7</v>
      </c>
      <c r="B1080" s="5" t="s">
        <v>46</v>
      </c>
      <c r="C1080" s="5">
        <v>2018</v>
      </c>
      <c r="D1080" s="5" t="s">
        <v>12</v>
      </c>
      <c r="E1080" s="19">
        <v>11.5</v>
      </c>
      <c r="F1080" s="19">
        <v>0</v>
      </c>
      <c r="G1080" s="5" t="s">
        <v>33</v>
      </c>
      <c r="H1080" s="5" t="s">
        <v>332</v>
      </c>
      <c r="I1080" s="5" t="s">
        <v>27</v>
      </c>
      <c r="J1080" s="5" t="s">
        <v>15</v>
      </c>
      <c r="K1080" s="5" t="s">
        <v>518</v>
      </c>
    </row>
    <row r="1081" spans="1:11" hidden="1">
      <c r="A1081" s="5">
        <v>7</v>
      </c>
      <c r="B1081" s="5" t="s">
        <v>46</v>
      </c>
      <c r="C1081" s="5">
        <v>2018</v>
      </c>
      <c r="D1081" s="5" t="s">
        <v>12</v>
      </c>
      <c r="E1081" s="19">
        <v>0</v>
      </c>
      <c r="F1081" s="19">
        <v>10</v>
      </c>
      <c r="G1081" s="5" t="s">
        <v>127</v>
      </c>
      <c r="H1081" s="5" t="s">
        <v>25</v>
      </c>
      <c r="I1081" s="5" t="s">
        <v>26</v>
      </c>
      <c r="J1081" s="5" t="s">
        <v>14</v>
      </c>
      <c r="K1081" s="5" t="s">
        <v>519</v>
      </c>
    </row>
    <row r="1082" spans="1:11" hidden="1">
      <c r="A1082" s="5">
        <v>7</v>
      </c>
      <c r="B1082" s="5" t="s">
        <v>46</v>
      </c>
      <c r="C1082" s="5">
        <v>2018</v>
      </c>
      <c r="D1082" s="5" t="s">
        <v>12</v>
      </c>
      <c r="E1082" s="19">
        <v>0</v>
      </c>
      <c r="F1082" s="19">
        <v>20</v>
      </c>
      <c r="G1082" s="5" t="s">
        <v>127</v>
      </c>
      <c r="H1082" s="5" t="s">
        <v>25</v>
      </c>
      <c r="I1082" s="5" t="s">
        <v>26</v>
      </c>
      <c r="J1082" s="5" t="s">
        <v>14</v>
      </c>
      <c r="K1082" s="5" t="s">
        <v>521</v>
      </c>
    </row>
    <row r="1083" spans="1:11" hidden="1">
      <c r="A1083" s="5">
        <v>7</v>
      </c>
      <c r="B1083" s="5" t="s">
        <v>46</v>
      </c>
      <c r="C1083" s="5">
        <v>2018</v>
      </c>
      <c r="D1083" s="5" t="s">
        <v>12</v>
      </c>
      <c r="E1083" s="19">
        <v>10</v>
      </c>
      <c r="F1083" s="19">
        <v>0</v>
      </c>
      <c r="G1083" s="5" t="s">
        <v>34</v>
      </c>
      <c r="H1083" s="5" t="s">
        <v>522</v>
      </c>
      <c r="I1083" s="5" t="s">
        <v>26</v>
      </c>
      <c r="J1083" s="5" t="s">
        <v>15</v>
      </c>
      <c r="K1083" s="5" t="s">
        <v>523</v>
      </c>
    </row>
    <row r="1084" spans="1:11" hidden="1">
      <c r="A1084" s="5">
        <v>7</v>
      </c>
      <c r="B1084" s="5" t="s">
        <v>46</v>
      </c>
      <c r="C1084" s="5">
        <v>2018</v>
      </c>
      <c r="D1084" s="5" t="s">
        <v>11</v>
      </c>
      <c r="E1084" s="19">
        <v>210</v>
      </c>
      <c r="F1084" s="19">
        <v>0</v>
      </c>
      <c r="G1084" s="5" t="s">
        <v>43</v>
      </c>
      <c r="H1084" s="5" t="s">
        <v>86</v>
      </c>
      <c r="I1084" s="5" t="s">
        <v>27</v>
      </c>
      <c r="J1084" s="5" t="s">
        <v>15</v>
      </c>
      <c r="K1084" s="5" t="s">
        <v>232</v>
      </c>
    </row>
    <row r="1085" spans="1:11" hidden="1">
      <c r="A1085" s="5">
        <v>7</v>
      </c>
      <c r="B1085" s="5" t="s">
        <v>46</v>
      </c>
      <c r="C1085" s="5">
        <v>2018</v>
      </c>
      <c r="D1085" s="5" t="s">
        <v>12</v>
      </c>
      <c r="E1085" s="19">
        <v>20</v>
      </c>
      <c r="F1085" s="19">
        <v>0</v>
      </c>
      <c r="G1085" s="5" t="s">
        <v>34</v>
      </c>
      <c r="H1085" s="5" t="s">
        <v>396</v>
      </c>
      <c r="I1085" s="5" t="s">
        <v>26</v>
      </c>
      <c r="J1085" s="5" t="s">
        <v>15</v>
      </c>
      <c r="K1085" s="5" t="s">
        <v>524</v>
      </c>
    </row>
    <row r="1086" spans="1:11" hidden="1">
      <c r="A1086" s="5">
        <v>7</v>
      </c>
      <c r="B1086" s="5" t="s">
        <v>46</v>
      </c>
      <c r="C1086" s="5">
        <v>2018</v>
      </c>
      <c r="D1086" s="5" t="s">
        <v>11</v>
      </c>
      <c r="E1086" s="19">
        <v>219.6</v>
      </c>
      <c r="F1086" s="19">
        <v>0</v>
      </c>
      <c r="G1086" s="5" t="s">
        <v>358</v>
      </c>
      <c r="H1086" s="5" t="s">
        <v>359</v>
      </c>
      <c r="I1086" s="5" t="s">
        <v>27</v>
      </c>
      <c r="J1086" s="5" t="s">
        <v>15</v>
      </c>
      <c r="K1086" s="5" t="s">
        <v>451</v>
      </c>
    </row>
    <row r="1087" spans="1:11" hidden="1">
      <c r="A1087" s="5">
        <v>7</v>
      </c>
      <c r="B1087" s="5" t="s">
        <v>46</v>
      </c>
      <c r="C1087" s="5">
        <v>2018</v>
      </c>
      <c r="D1087" s="5" t="s">
        <v>11</v>
      </c>
      <c r="E1087" s="19">
        <v>104.84</v>
      </c>
      <c r="F1087" s="19">
        <v>0</v>
      </c>
      <c r="G1087" s="5" t="s">
        <v>43</v>
      </c>
      <c r="H1087" s="5" t="s">
        <v>165</v>
      </c>
      <c r="I1087" s="5" t="s">
        <v>27</v>
      </c>
      <c r="J1087" s="5" t="s">
        <v>15</v>
      </c>
      <c r="K1087" s="5" t="s">
        <v>85</v>
      </c>
    </row>
    <row r="1088" spans="1:11" hidden="1">
      <c r="A1088" s="5">
        <v>7</v>
      </c>
      <c r="B1088" s="5" t="s">
        <v>46</v>
      </c>
      <c r="C1088" s="5">
        <v>2018</v>
      </c>
      <c r="D1088" s="5" t="s">
        <v>11</v>
      </c>
      <c r="E1088" s="19">
        <v>78.900000000000006</v>
      </c>
      <c r="F1088" s="19">
        <v>0</v>
      </c>
      <c r="G1088" s="5" t="s">
        <v>36</v>
      </c>
      <c r="H1088" s="5" t="s">
        <v>428</v>
      </c>
      <c r="I1088" s="5" t="s">
        <v>27</v>
      </c>
      <c r="J1088" s="5" t="s">
        <v>15</v>
      </c>
      <c r="K1088" s="5" t="s">
        <v>429</v>
      </c>
    </row>
    <row r="1089" spans="1:11" hidden="1">
      <c r="A1089" s="5">
        <v>7</v>
      </c>
      <c r="B1089" s="5" t="s">
        <v>46</v>
      </c>
      <c r="C1089" s="5">
        <v>2018</v>
      </c>
      <c r="D1089" s="5" t="s">
        <v>12</v>
      </c>
      <c r="E1089" s="19">
        <v>0</v>
      </c>
      <c r="F1089" s="19">
        <v>50</v>
      </c>
      <c r="G1089" s="5" t="s">
        <v>127</v>
      </c>
      <c r="H1089" s="5" t="s">
        <v>25</v>
      </c>
      <c r="I1089" s="5" t="s">
        <v>26</v>
      </c>
      <c r="J1089" s="5" t="s">
        <v>14</v>
      </c>
      <c r="K1089" s="5" t="s">
        <v>473</v>
      </c>
    </row>
    <row r="1090" spans="1:11" hidden="1">
      <c r="A1090" s="5"/>
      <c r="B1090" s="5" t="s">
        <v>46</v>
      </c>
      <c r="C1090" s="5">
        <v>2018</v>
      </c>
      <c r="D1090" s="5" t="s">
        <v>11</v>
      </c>
      <c r="E1090" s="99">
        <v>75</v>
      </c>
      <c r="F1090" s="19">
        <v>0</v>
      </c>
      <c r="G1090" s="5" t="s">
        <v>87</v>
      </c>
      <c r="H1090" s="5" t="s">
        <v>152</v>
      </c>
      <c r="I1090" s="5" t="s">
        <v>27</v>
      </c>
      <c r="J1090" s="5" t="s">
        <v>361</v>
      </c>
      <c r="K1090" s="5" t="s">
        <v>153</v>
      </c>
    </row>
    <row r="1091" spans="1:11" hidden="1">
      <c r="A1091" s="5"/>
      <c r="B1091" s="5" t="s">
        <v>46</v>
      </c>
      <c r="C1091" s="5">
        <v>2018</v>
      </c>
      <c r="D1091" s="5" t="s">
        <v>12</v>
      </c>
      <c r="E1091" s="19">
        <v>195.23</v>
      </c>
      <c r="F1091" s="19">
        <v>0</v>
      </c>
      <c r="G1091" s="5" t="s">
        <v>43</v>
      </c>
      <c r="H1091" s="5" t="s">
        <v>487</v>
      </c>
      <c r="I1091" s="5" t="s">
        <v>27</v>
      </c>
      <c r="J1091" s="5" t="s">
        <v>361</v>
      </c>
      <c r="K1091" s="5" t="s">
        <v>520</v>
      </c>
    </row>
    <row r="1092" spans="1:11" hidden="1">
      <c r="A1092" s="5">
        <v>7</v>
      </c>
      <c r="B1092" s="5" t="s">
        <v>46</v>
      </c>
      <c r="C1092" s="5">
        <v>2018</v>
      </c>
      <c r="D1092" s="5" t="s">
        <v>12</v>
      </c>
      <c r="E1092" s="19">
        <v>30</v>
      </c>
      <c r="F1092" s="19">
        <v>0</v>
      </c>
      <c r="G1092" s="5" t="s">
        <v>13</v>
      </c>
      <c r="H1092" s="5" t="s">
        <v>13</v>
      </c>
      <c r="I1092" s="5" t="s">
        <v>95</v>
      </c>
      <c r="J1092" s="5" t="s">
        <v>15</v>
      </c>
      <c r="K1092" s="5" t="s">
        <v>502</v>
      </c>
    </row>
    <row r="1093" spans="1:11" hidden="1">
      <c r="A1093" s="5">
        <v>7</v>
      </c>
      <c r="B1093" s="5" t="s">
        <v>46</v>
      </c>
      <c r="C1093" s="5">
        <v>2018</v>
      </c>
      <c r="D1093" s="5" t="s">
        <v>12</v>
      </c>
      <c r="E1093" s="19">
        <v>660</v>
      </c>
      <c r="F1093" s="19">
        <v>0</v>
      </c>
      <c r="G1093" s="5" t="s">
        <v>24</v>
      </c>
      <c r="H1093" s="5" t="s">
        <v>25</v>
      </c>
      <c r="I1093" s="5" t="s">
        <v>126</v>
      </c>
      <c r="J1093" s="5" t="s">
        <v>15</v>
      </c>
      <c r="K1093" s="5" t="s">
        <v>525</v>
      </c>
    </row>
    <row r="1094" spans="1:11" hidden="1">
      <c r="A1094" s="5">
        <v>7</v>
      </c>
      <c r="B1094" s="5" t="s">
        <v>46</v>
      </c>
      <c r="C1094" s="5">
        <v>2018</v>
      </c>
      <c r="D1094" s="5" t="s">
        <v>12</v>
      </c>
      <c r="E1094" s="19">
        <v>0</v>
      </c>
      <c r="F1094" s="19">
        <v>660</v>
      </c>
      <c r="G1094" s="5" t="s">
        <v>127</v>
      </c>
      <c r="H1094" s="5" t="s">
        <v>25</v>
      </c>
      <c r="I1094" s="5" t="s">
        <v>26</v>
      </c>
      <c r="J1094" s="5" t="s">
        <v>14</v>
      </c>
      <c r="K1094" s="5" t="s">
        <v>525</v>
      </c>
    </row>
    <row r="1095" spans="1:11" hidden="1">
      <c r="A1095" s="5">
        <v>7</v>
      </c>
      <c r="B1095" s="5" t="s">
        <v>46</v>
      </c>
      <c r="C1095" s="5">
        <v>2018</v>
      </c>
      <c r="D1095" s="5" t="s">
        <v>12</v>
      </c>
      <c r="E1095" s="19">
        <v>4.5</v>
      </c>
      <c r="F1095" s="19">
        <v>0</v>
      </c>
      <c r="G1095" s="5" t="s">
        <v>34</v>
      </c>
      <c r="H1095" s="5" t="s">
        <v>45</v>
      </c>
      <c r="I1095" s="5" t="s">
        <v>27</v>
      </c>
      <c r="J1095" s="5" t="s">
        <v>15</v>
      </c>
      <c r="K1095" s="5" t="s">
        <v>90</v>
      </c>
    </row>
    <row r="1096" spans="1:11" hidden="1">
      <c r="A1096" s="5">
        <v>7</v>
      </c>
      <c r="B1096" s="5" t="s">
        <v>46</v>
      </c>
      <c r="C1096" s="5">
        <v>2018</v>
      </c>
      <c r="D1096" s="5" t="s">
        <v>11</v>
      </c>
      <c r="E1096" s="19">
        <v>400</v>
      </c>
      <c r="F1096" s="19">
        <v>0</v>
      </c>
      <c r="G1096" s="5" t="s">
        <v>36</v>
      </c>
      <c r="H1096" s="5" t="s">
        <v>41</v>
      </c>
      <c r="I1096" s="5" t="s">
        <v>26</v>
      </c>
      <c r="J1096" s="5" t="s">
        <v>15</v>
      </c>
      <c r="K1096" s="5" t="s">
        <v>526</v>
      </c>
    </row>
    <row r="1097" spans="1:11" hidden="1">
      <c r="A1097" s="5">
        <v>7</v>
      </c>
      <c r="B1097" s="5" t="s">
        <v>46</v>
      </c>
      <c r="C1097" s="5">
        <v>2018</v>
      </c>
      <c r="D1097" s="5" t="s">
        <v>12</v>
      </c>
      <c r="E1097" s="19">
        <v>247</v>
      </c>
      <c r="F1097" s="19">
        <v>0</v>
      </c>
      <c r="G1097" s="5" t="s">
        <v>33</v>
      </c>
      <c r="H1097" s="5" t="s">
        <v>91</v>
      </c>
      <c r="I1097" s="5" t="s">
        <v>26</v>
      </c>
      <c r="J1097" s="5" t="s">
        <v>15</v>
      </c>
      <c r="K1097" s="5" t="s">
        <v>527</v>
      </c>
    </row>
    <row r="1098" spans="1:11" hidden="1">
      <c r="A1098" s="5">
        <v>7</v>
      </c>
      <c r="B1098" s="5" t="s">
        <v>46</v>
      </c>
      <c r="C1098" s="5">
        <v>2018</v>
      </c>
      <c r="D1098" s="5" t="s">
        <v>12</v>
      </c>
      <c r="E1098" s="19">
        <v>20</v>
      </c>
      <c r="F1098" s="19">
        <v>0</v>
      </c>
      <c r="G1098" s="5" t="s">
        <v>33</v>
      </c>
      <c r="H1098" s="5" t="s">
        <v>370</v>
      </c>
      <c r="I1098" s="5" t="s">
        <v>26</v>
      </c>
      <c r="J1098" s="5" t="s">
        <v>15</v>
      </c>
      <c r="K1098" s="5" t="s">
        <v>528</v>
      </c>
    </row>
    <row r="1099" spans="1:11" hidden="1">
      <c r="A1099" s="5">
        <v>7</v>
      </c>
      <c r="B1099" s="5" t="s">
        <v>46</v>
      </c>
      <c r="C1099" s="5">
        <v>2018</v>
      </c>
      <c r="D1099" s="5" t="s">
        <v>12</v>
      </c>
      <c r="E1099" s="19">
        <v>40</v>
      </c>
      <c r="F1099" s="19">
        <v>0</v>
      </c>
      <c r="G1099" s="5" t="s">
        <v>33</v>
      </c>
      <c r="H1099" s="5" t="s">
        <v>315</v>
      </c>
      <c r="I1099" s="5" t="s">
        <v>26</v>
      </c>
      <c r="J1099" s="5" t="s">
        <v>15</v>
      </c>
      <c r="K1099" s="5" t="s">
        <v>529</v>
      </c>
    </row>
    <row r="1100" spans="1:11" hidden="1">
      <c r="A1100" s="5">
        <v>9</v>
      </c>
      <c r="B1100" s="5" t="s">
        <v>46</v>
      </c>
      <c r="C1100" s="5">
        <v>2018</v>
      </c>
      <c r="D1100" s="5" t="s">
        <v>12</v>
      </c>
      <c r="E1100" s="99">
        <v>11.5</v>
      </c>
      <c r="F1100" s="19">
        <v>0</v>
      </c>
      <c r="G1100" s="5" t="s">
        <v>34</v>
      </c>
      <c r="H1100" s="5" t="s">
        <v>499</v>
      </c>
      <c r="I1100" s="5" t="s">
        <v>27</v>
      </c>
      <c r="J1100" s="5" t="s">
        <v>15</v>
      </c>
      <c r="K1100" s="5" t="s">
        <v>97</v>
      </c>
    </row>
    <row r="1101" spans="1:11" hidden="1">
      <c r="A1101" s="5">
        <v>9</v>
      </c>
      <c r="B1101" s="5" t="s">
        <v>46</v>
      </c>
      <c r="C1101" s="5">
        <v>2018</v>
      </c>
      <c r="D1101" s="5" t="s">
        <v>11</v>
      </c>
      <c r="E1101" s="19">
        <v>60</v>
      </c>
      <c r="F1101" s="19">
        <v>0</v>
      </c>
      <c r="G1101" s="5" t="s">
        <v>40</v>
      </c>
      <c r="H1101" s="5" t="s">
        <v>440</v>
      </c>
      <c r="I1101" s="5" t="s">
        <v>27</v>
      </c>
      <c r="J1101" s="5" t="s">
        <v>15</v>
      </c>
      <c r="K1101" s="5" t="s">
        <v>531</v>
      </c>
    </row>
    <row r="1102" spans="1:11" hidden="1">
      <c r="A1102" s="5">
        <v>9</v>
      </c>
      <c r="B1102" s="5" t="s">
        <v>46</v>
      </c>
      <c r="C1102" s="5">
        <v>2018</v>
      </c>
      <c r="D1102" s="5" t="s">
        <v>12</v>
      </c>
      <c r="E1102" s="19">
        <v>5</v>
      </c>
      <c r="F1102" s="19">
        <v>0</v>
      </c>
      <c r="G1102" s="5" t="s">
        <v>34</v>
      </c>
      <c r="H1102" s="5" t="s">
        <v>440</v>
      </c>
      <c r="I1102" s="5" t="s">
        <v>27</v>
      </c>
      <c r="J1102" s="5" t="s">
        <v>15</v>
      </c>
      <c r="K1102" s="5" t="s">
        <v>532</v>
      </c>
    </row>
    <row r="1103" spans="1:11" hidden="1">
      <c r="A1103" s="5">
        <v>9</v>
      </c>
      <c r="B1103" s="5" t="s">
        <v>46</v>
      </c>
      <c r="C1103" s="5">
        <v>2018</v>
      </c>
      <c r="D1103" s="5" t="s">
        <v>12</v>
      </c>
      <c r="E1103" s="19">
        <v>24.5</v>
      </c>
      <c r="F1103" s="19">
        <v>0</v>
      </c>
      <c r="G1103" s="5" t="s">
        <v>89</v>
      </c>
      <c r="H1103" s="5" t="s">
        <v>389</v>
      </c>
      <c r="I1103" s="5" t="s">
        <v>27</v>
      </c>
      <c r="J1103" s="5" t="s">
        <v>15</v>
      </c>
      <c r="K1103" s="5" t="s">
        <v>533</v>
      </c>
    </row>
    <row r="1104" spans="1:11" hidden="1">
      <c r="A1104" s="5">
        <v>9</v>
      </c>
      <c r="B1104" s="5" t="s">
        <v>46</v>
      </c>
      <c r="C1104" s="5">
        <v>2018</v>
      </c>
      <c r="D1104" s="5" t="s">
        <v>12</v>
      </c>
      <c r="E1104" s="19">
        <v>20</v>
      </c>
      <c r="F1104" s="19">
        <v>0</v>
      </c>
      <c r="G1104" s="5" t="s">
        <v>34</v>
      </c>
      <c r="H1104" s="5" t="s">
        <v>534</v>
      </c>
      <c r="I1104" s="5" t="s">
        <v>126</v>
      </c>
      <c r="J1104" s="5" t="s">
        <v>15</v>
      </c>
      <c r="K1104" s="5" t="s">
        <v>535</v>
      </c>
    </row>
    <row r="1105" spans="1:11" hidden="1">
      <c r="A1105" s="5">
        <v>9</v>
      </c>
      <c r="B1105" s="5" t="s">
        <v>46</v>
      </c>
      <c r="C1105" s="5">
        <v>2018</v>
      </c>
      <c r="D1105" s="5" t="s">
        <v>12</v>
      </c>
      <c r="E1105" s="19">
        <v>4.5</v>
      </c>
      <c r="F1105" s="19">
        <v>0</v>
      </c>
      <c r="G1105" s="5" t="s">
        <v>34</v>
      </c>
      <c r="H1105" s="5" t="s">
        <v>536</v>
      </c>
      <c r="I1105" s="5" t="s">
        <v>27</v>
      </c>
      <c r="J1105" s="5" t="s">
        <v>15</v>
      </c>
      <c r="K1105" s="5" t="s">
        <v>477</v>
      </c>
    </row>
    <row r="1106" spans="1:11" hidden="1">
      <c r="A1106" s="5">
        <v>9</v>
      </c>
      <c r="B1106" s="5" t="s">
        <v>46</v>
      </c>
      <c r="C1106" s="5">
        <v>2018</v>
      </c>
      <c r="D1106" s="5" t="s">
        <v>12</v>
      </c>
      <c r="E1106" s="19">
        <v>50</v>
      </c>
      <c r="F1106" s="19">
        <v>0</v>
      </c>
      <c r="G1106" s="5" t="s">
        <v>43</v>
      </c>
      <c r="H1106" s="5" t="s">
        <v>537</v>
      </c>
      <c r="I1106" s="5" t="s">
        <v>27</v>
      </c>
      <c r="J1106" s="5" t="s">
        <v>15</v>
      </c>
      <c r="K1106" s="5" t="s">
        <v>538</v>
      </c>
    </row>
    <row r="1107" spans="1:11" hidden="1">
      <c r="A1107" s="5">
        <v>9</v>
      </c>
      <c r="B1107" s="5" t="s">
        <v>46</v>
      </c>
      <c r="C1107" s="5">
        <v>2018</v>
      </c>
      <c r="D1107" s="5" t="s">
        <v>12</v>
      </c>
      <c r="E1107" s="99">
        <v>139</v>
      </c>
      <c r="F1107" s="19">
        <v>0</v>
      </c>
      <c r="G1107" s="5" t="s">
        <v>43</v>
      </c>
      <c r="H1107" s="5" t="s">
        <v>539</v>
      </c>
      <c r="I1107" s="5" t="s">
        <v>27</v>
      </c>
      <c r="J1107" s="5" t="s">
        <v>15</v>
      </c>
      <c r="K1107" s="5" t="s">
        <v>540</v>
      </c>
    </row>
    <row r="1108" spans="1:11" hidden="1">
      <c r="A1108" s="5">
        <v>9</v>
      </c>
      <c r="B1108" s="5" t="s">
        <v>46</v>
      </c>
      <c r="C1108" s="5">
        <v>2018</v>
      </c>
      <c r="D1108" s="5" t="s">
        <v>11</v>
      </c>
      <c r="E1108" s="99">
        <v>75</v>
      </c>
      <c r="F1108" s="19">
        <v>0</v>
      </c>
      <c r="G1108" s="5" t="s">
        <v>87</v>
      </c>
      <c r="H1108" s="5" t="s">
        <v>152</v>
      </c>
      <c r="I1108" s="5" t="s">
        <v>27</v>
      </c>
      <c r="J1108" s="5" t="s">
        <v>15</v>
      </c>
      <c r="K1108" s="5" t="s">
        <v>153</v>
      </c>
    </row>
    <row r="1109" spans="1:11" hidden="1">
      <c r="A1109" s="5">
        <v>10</v>
      </c>
      <c r="B1109" s="5" t="s">
        <v>46</v>
      </c>
      <c r="C1109" s="5">
        <v>2018</v>
      </c>
      <c r="D1109" s="5" t="s">
        <v>12</v>
      </c>
      <c r="E1109" s="19">
        <v>12</v>
      </c>
      <c r="F1109" s="19">
        <v>0</v>
      </c>
      <c r="G1109" s="5" t="s">
        <v>34</v>
      </c>
      <c r="H1109" s="5" t="s">
        <v>541</v>
      </c>
      <c r="I1109" s="5" t="s">
        <v>27</v>
      </c>
      <c r="J1109" s="5" t="s">
        <v>15</v>
      </c>
      <c r="K1109" s="5" t="s">
        <v>477</v>
      </c>
    </row>
    <row r="1110" spans="1:11" hidden="1">
      <c r="A1110" s="5">
        <v>10</v>
      </c>
      <c r="B1110" s="5" t="s">
        <v>46</v>
      </c>
      <c r="C1110" s="5">
        <v>2018</v>
      </c>
      <c r="D1110" s="5" t="s">
        <v>12</v>
      </c>
      <c r="E1110" s="19">
        <v>38.950000000000003</v>
      </c>
      <c r="F1110" s="19">
        <v>0</v>
      </c>
      <c r="G1110" s="5" t="s">
        <v>34</v>
      </c>
      <c r="H1110" s="5" t="s">
        <v>542</v>
      </c>
      <c r="I1110" s="5" t="s">
        <v>27</v>
      </c>
      <c r="J1110" s="5" t="s">
        <v>15</v>
      </c>
      <c r="K1110" s="5" t="s">
        <v>543</v>
      </c>
    </row>
    <row r="1111" spans="1:11" hidden="1">
      <c r="A1111" s="5">
        <v>10</v>
      </c>
      <c r="B1111" s="5" t="s">
        <v>46</v>
      </c>
      <c r="C1111" s="5">
        <v>2018</v>
      </c>
      <c r="D1111" s="5" t="s">
        <v>12</v>
      </c>
      <c r="E1111" s="19">
        <v>0</v>
      </c>
      <c r="F1111" s="19">
        <v>20</v>
      </c>
      <c r="G1111" s="5" t="s">
        <v>127</v>
      </c>
      <c r="H1111" s="5" t="s">
        <v>370</v>
      </c>
      <c r="I1111" s="5" t="s">
        <v>26</v>
      </c>
      <c r="J1111" s="5" t="s">
        <v>14</v>
      </c>
      <c r="K1111" s="5" t="s">
        <v>544</v>
      </c>
    </row>
    <row r="1112" spans="1:11" hidden="1">
      <c r="A1112" s="5">
        <v>11</v>
      </c>
      <c r="B1112" s="5" t="s">
        <v>46</v>
      </c>
      <c r="C1112" s="5">
        <v>2018</v>
      </c>
      <c r="D1112" s="5" t="s">
        <v>12</v>
      </c>
      <c r="E1112" s="19">
        <v>18</v>
      </c>
      <c r="F1112" s="19">
        <v>0</v>
      </c>
      <c r="G1112" s="5" t="s">
        <v>33</v>
      </c>
      <c r="H1112" s="5" t="s">
        <v>396</v>
      </c>
      <c r="I1112" s="5" t="s">
        <v>26</v>
      </c>
      <c r="J1112" s="5" t="s">
        <v>15</v>
      </c>
      <c r="K1112" s="5" t="s">
        <v>545</v>
      </c>
    </row>
    <row r="1113" spans="1:11" hidden="1">
      <c r="A1113" s="5">
        <v>12</v>
      </c>
      <c r="B1113" s="5" t="s">
        <v>46</v>
      </c>
      <c r="C1113" s="5">
        <v>2018</v>
      </c>
      <c r="D1113" s="5" t="s">
        <v>12</v>
      </c>
      <c r="E1113" s="19">
        <v>300</v>
      </c>
      <c r="F1113" s="19">
        <v>0</v>
      </c>
      <c r="G1113" s="5" t="s">
        <v>13</v>
      </c>
      <c r="H1113" s="5" t="s">
        <v>13</v>
      </c>
      <c r="I1113" s="5" t="s">
        <v>95</v>
      </c>
      <c r="J1113" s="5" t="s">
        <v>15</v>
      </c>
      <c r="K1113" s="5" t="s">
        <v>546</v>
      </c>
    </row>
    <row r="1114" spans="1:11" hidden="1">
      <c r="A1114" s="5">
        <v>12</v>
      </c>
      <c r="B1114" s="5" t="s">
        <v>46</v>
      </c>
      <c r="C1114" s="5">
        <v>2018</v>
      </c>
      <c r="D1114" s="5" t="s">
        <v>11</v>
      </c>
      <c r="E1114" s="19">
        <v>5</v>
      </c>
      <c r="F1114" s="19">
        <v>0</v>
      </c>
      <c r="G1114" s="5" t="s">
        <v>34</v>
      </c>
      <c r="H1114" s="5" t="s">
        <v>499</v>
      </c>
      <c r="I1114" s="5" t="s">
        <v>26</v>
      </c>
      <c r="J1114" s="5" t="s">
        <v>15</v>
      </c>
      <c r="K1114" s="5" t="s">
        <v>97</v>
      </c>
    </row>
    <row r="1115" spans="1:11" hidden="1">
      <c r="A1115" s="5">
        <v>13</v>
      </c>
      <c r="B1115" s="5" t="s">
        <v>46</v>
      </c>
      <c r="C1115" s="5">
        <v>2018</v>
      </c>
      <c r="D1115" s="5" t="s">
        <v>12</v>
      </c>
      <c r="E1115" s="19">
        <v>6</v>
      </c>
      <c r="F1115" s="19">
        <v>0</v>
      </c>
      <c r="G1115" s="5" t="s">
        <v>34</v>
      </c>
      <c r="H1115" s="5" t="s">
        <v>387</v>
      </c>
      <c r="I1115" s="5" t="s">
        <v>27</v>
      </c>
      <c r="J1115" s="5" t="s">
        <v>15</v>
      </c>
      <c r="K1115" s="5" t="s">
        <v>477</v>
      </c>
    </row>
    <row r="1116" spans="1:11" hidden="1">
      <c r="A1116" s="5">
        <v>14</v>
      </c>
      <c r="B1116" s="5" t="s">
        <v>46</v>
      </c>
      <c r="C1116" s="5">
        <v>2018</v>
      </c>
      <c r="D1116" s="5" t="s">
        <v>12</v>
      </c>
      <c r="E1116" s="19">
        <v>13.95</v>
      </c>
      <c r="F1116" s="19">
        <v>0</v>
      </c>
      <c r="G1116" s="5" t="s">
        <v>34</v>
      </c>
      <c r="H1116" s="5" t="s">
        <v>455</v>
      </c>
      <c r="I1116" s="5" t="s">
        <v>27</v>
      </c>
      <c r="J1116" s="5" t="s">
        <v>15</v>
      </c>
      <c r="K1116" s="5" t="s">
        <v>493</v>
      </c>
    </row>
    <row r="1117" spans="1:11" hidden="1">
      <c r="A1117" s="5"/>
      <c r="B1117" s="5"/>
      <c r="C1117" s="5"/>
      <c r="D1117" s="5"/>
      <c r="E1117" s="99"/>
      <c r="F1117" s="19"/>
      <c r="G1117" s="5"/>
      <c r="H1117" s="5"/>
      <c r="I1117" s="5"/>
      <c r="J1117" s="5"/>
      <c r="K1117" s="5"/>
    </row>
    <row r="1118" spans="1:11" hidden="1">
      <c r="A1118" s="5">
        <v>15</v>
      </c>
      <c r="B1118" s="5" t="s">
        <v>46</v>
      </c>
      <c r="C1118" s="5">
        <v>2018</v>
      </c>
      <c r="D1118" s="5" t="s">
        <v>12</v>
      </c>
      <c r="E1118" s="19">
        <v>10</v>
      </c>
      <c r="F1118" s="19">
        <v>0</v>
      </c>
      <c r="G1118" s="5" t="s">
        <v>33</v>
      </c>
      <c r="H1118" s="5" t="s">
        <v>547</v>
      </c>
      <c r="I1118" s="5" t="s">
        <v>95</v>
      </c>
      <c r="J1118" s="5" t="s">
        <v>15</v>
      </c>
      <c r="K1118" s="5" t="s">
        <v>548</v>
      </c>
    </row>
    <row r="1119" spans="1:11" hidden="1">
      <c r="A1119" s="5">
        <v>16</v>
      </c>
      <c r="B1119" s="5" t="s">
        <v>46</v>
      </c>
      <c r="C1119" s="5">
        <v>2018</v>
      </c>
      <c r="D1119" s="5" t="s">
        <v>11</v>
      </c>
      <c r="E1119" s="19">
        <v>13.25</v>
      </c>
      <c r="F1119" s="19">
        <v>0</v>
      </c>
      <c r="G1119" s="5" t="s">
        <v>28</v>
      </c>
      <c r="H1119" s="5" t="s">
        <v>557</v>
      </c>
      <c r="I1119" s="5" t="s">
        <v>27</v>
      </c>
      <c r="J1119" s="5" t="s">
        <v>15</v>
      </c>
      <c r="K1119" s="5" t="s">
        <v>549</v>
      </c>
    </row>
    <row r="1120" spans="1:11" hidden="1">
      <c r="A1120" s="5">
        <v>16</v>
      </c>
      <c r="B1120" s="5" t="s">
        <v>46</v>
      </c>
      <c r="C1120" s="5">
        <v>2018</v>
      </c>
      <c r="D1120" s="5" t="s">
        <v>12</v>
      </c>
      <c r="E1120" s="19">
        <v>215</v>
      </c>
      <c r="F1120" s="19">
        <v>0</v>
      </c>
      <c r="G1120" s="5" t="s">
        <v>33</v>
      </c>
      <c r="H1120" s="5" t="s">
        <v>550</v>
      </c>
      <c r="I1120" s="5" t="s">
        <v>27</v>
      </c>
      <c r="J1120" s="5" t="s">
        <v>15</v>
      </c>
      <c r="K1120" s="5" t="s">
        <v>551</v>
      </c>
    </row>
    <row r="1121" spans="1:11" hidden="1">
      <c r="A1121" s="5">
        <v>16</v>
      </c>
      <c r="B1121" s="5" t="s">
        <v>46</v>
      </c>
      <c r="C1121" s="5">
        <v>2018</v>
      </c>
      <c r="D1121" s="5" t="s">
        <v>11</v>
      </c>
      <c r="E1121" s="19">
        <v>2.4900000000000002</v>
      </c>
      <c r="F1121" s="19">
        <v>0</v>
      </c>
      <c r="G1121" s="5" t="s">
        <v>28</v>
      </c>
      <c r="H1121" s="5" t="s">
        <v>431</v>
      </c>
      <c r="I1121" s="5" t="s">
        <v>27</v>
      </c>
      <c r="J1121" s="5" t="s">
        <v>15</v>
      </c>
      <c r="K1121" s="5" t="s">
        <v>486</v>
      </c>
    </row>
    <row r="1122" spans="1:11" hidden="1">
      <c r="A1122" s="5">
        <v>16</v>
      </c>
      <c r="B1122" s="5" t="s">
        <v>46</v>
      </c>
      <c r="C1122" s="5">
        <v>2018</v>
      </c>
      <c r="D1122" s="5" t="s">
        <v>12</v>
      </c>
      <c r="E1122" s="19">
        <v>30</v>
      </c>
      <c r="F1122" s="19">
        <v>0</v>
      </c>
      <c r="G1122" s="5" t="s">
        <v>33</v>
      </c>
      <c r="H1122" s="5" t="s">
        <v>550</v>
      </c>
      <c r="I1122" s="5" t="s">
        <v>27</v>
      </c>
      <c r="J1122" s="5" t="s">
        <v>15</v>
      </c>
      <c r="K1122" s="5" t="s">
        <v>561</v>
      </c>
    </row>
    <row r="1123" spans="1:11" hidden="1">
      <c r="A1123" s="5">
        <v>16</v>
      </c>
      <c r="B1123" s="5" t="s">
        <v>46</v>
      </c>
      <c r="C1123" s="5">
        <v>2018</v>
      </c>
      <c r="D1123" s="5" t="s">
        <v>12</v>
      </c>
      <c r="E1123" s="19">
        <v>3.5</v>
      </c>
      <c r="F1123" s="19">
        <v>0</v>
      </c>
      <c r="G1123" s="5" t="s">
        <v>34</v>
      </c>
      <c r="H1123" s="5" t="s">
        <v>30</v>
      </c>
      <c r="I1123" s="5" t="s">
        <v>27</v>
      </c>
      <c r="J1123" s="5" t="s">
        <v>15</v>
      </c>
      <c r="K1123" s="5" t="s">
        <v>477</v>
      </c>
    </row>
    <row r="1124" spans="1:11" hidden="1">
      <c r="A1124" s="5">
        <v>16</v>
      </c>
      <c r="B1124" s="5" t="s">
        <v>46</v>
      </c>
      <c r="C1124" s="5">
        <v>2018</v>
      </c>
      <c r="D1124" s="5" t="s">
        <v>12</v>
      </c>
      <c r="E1124" s="19">
        <v>20</v>
      </c>
      <c r="F1124" s="19">
        <v>0</v>
      </c>
      <c r="G1124" s="5" t="s">
        <v>127</v>
      </c>
      <c r="H1124" s="5" t="s">
        <v>127</v>
      </c>
      <c r="I1124" s="5" t="s">
        <v>27</v>
      </c>
      <c r="J1124" s="5" t="s">
        <v>15</v>
      </c>
      <c r="K1124" s="5" t="s">
        <v>553</v>
      </c>
    </row>
    <row r="1125" spans="1:11" hidden="1">
      <c r="A1125" s="5">
        <v>16</v>
      </c>
      <c r="B1125" s="5" t="s">
        <v>46</v>
      </c>
      <c r="C1125" s="5">
        <v>2018</v>
      </c>
      <c r="D1125" s="5" t="s">
        <v>12</v>
      </c>
      <c r="E1125" s="19">
        <v>0</v>
      </c>
      <c r="F1125" s="19">
        <v>20</v>
      </c>
      <c r="G1125" s="5" t="s">
        <v>127</v>
      </c>
      <c r="H1125" s="5" t="s">
        <v>370</v>
      </c>
      <c r="I1125" s="5" t="s">
        <v>26</v>
      </c>
      <c r="J1125" s="5" t="s">
        <v>14</v>
      </c>
      <c r="K1125" s="5" t="s">
        <v>559</v>
      </c>
    </row>
    <row r="1126" spans="1:11" hidden="1">
      <c r="A1126" s="5">
        <v>16</v>
      </c>
      <c r="B1126" s="5" t="s">
        <v>46</v>
      </c>
      <c r="C1126" s="5">
        <v>2018</v>
      </c>
      <c r="D1126" s="5" t="s">
        <v>12</v>
      </c>
      <c r="E1126" s="19">
        <v>10</v>
      </c>
      <c r="F1126" s="19">
        <v>0</v>
      </c>
      <c r="G1126" s="5" t="s">
        <v>43</v>
      </c>
      <c r="H1126" s="5" t="s">
        <v>560</v>
      </c>
      <c r="I1126" s="5" t="s">
        <v>26</v>
      </c>
      <c r="J1126" s="5" t="s">
        <v>15</v>
      </c>
      <c r="K1126" s="5" t="s">
        <v>553</v>
      </c>
    </row>
    <row r="1127" spans="1:11" hidden="1">
      <c r="A1127" s="5">
        <v>16</v>
      </c>
      <c r="B1127" s="5" t="s">
        <v>46</v>
      </c>
      <c r="C1127" s="5">
        <v>2018</v>
      </c>
      <c r="D1127" s="5" t="s">
        <v>12</v>
      </c>
      <c r="E1127" s="19">
        <v>40</v>
      </c>
      <c r="F1127" s="19">
        <v>0</v>
      </c>
      <c r="G1127" s="5" t="s">
        <v>43</v>
      </c>
      <c r="H1127" s="5" t="s">
        <v>554</v>
      </c>
      <c r="I1127" s="5" t="s">
        <v>27</v>
      </c>
      <c r="J1127" s="5" t="s">
        <v>15</v>
      </c>
      <c r="K1127" s="5" t="s">
        <v>555</v>
      </c>
    </row>
    <row r="1128" spans="1:11" hidden="1">
      <c r="A1128" s="5">
        <v>17</v>
      </c>
      <c r="B1128" s="5" t="s">
        <v>46</v>
      </c>
      <c r="C1128" s="5">
        <v>2018</v>
      </c>
      <c r="D1128" s="5" t="s">
        <v>12</v>
      </c>
      <c r="E1128" s="19">
        <v>8</v>
      </c>
      <c r="F1128" s="19">
        <v>0</v>
      </c>
      <c r="G1128" s="5" t="s">
        <v>34</v>
      </c>
      <c r="H1128" s="5" t="s">
        <v>556</v>
      </c>
      <c r="I1128" s="5" t="s">
        <v>27</v>
      </c>
      <c r="J1128" s="5" t="s">
        <v>15</v>
      </c>
      <c r="K1128" s="5" t="s">
        <v>493</v>
      </c>
    </row>
    <row r="1129" spans="1:11" hidden="1">
      <c r="A1129" s="5">
        <v>17</v>
      </c>
      <c r="B1129" s="5" t="s">
        <v>46</v>
      </c>
      <c r="C1129" s="5">
        <v>2018</v>
      </c>
      <c r="D1129" s="5" t="s">
        <v>12</v>
      </c>
      <c r="E1129" s="19">
        <v>9.99</v>
      </c>
      <c r="F1129" s="19">
        <v>0</v>
      </c>
      <c r="G1129" s="5" t="s">
        <v>33</v>
      </c>
      <c r="H1129" s="5" t="s">
        <v>557</v>
      </c>
      <c r="I1129" s="5" t="s">
        <v>27</v>
      </c>
      <c r="J1129" s="5" t="s">
        <v>15</v>
      </c>
      <c r="K1129" s="5" t="s">
        <v>552</v>
      </c>
    </row>
    <row r="1130" spans="1:11" hidden="1">
      <c r="A1130" s="5">
        <v>17</v>
      </c>
      <c r="B1130" s="5" t="s">
        <v>46</v>
      </c>
      <c r="C1130" s="5">
        <v>2018</v>
      </c>
      <c r="D1130" s="5" t="s">
        <v>12</v>
      </c>
      <c r="E1130" s="19">
        <v>14.33</v>
      </c>
      <c r="F1130" s="19">
        <v>0</v>
      </c>
      <c r="G1130" s="5" t="s">
        <v>34</v>
      </c>
      <c r="H1130" s="5" t="s">
        <v>386</v>
      </c>
      <c r="I1130" s="5" t="s">
        <v>27</v>
      </c>
      <c r="J1130" s="5" t="s">
        <v>15</v>
      </c>
      <c r="K1130" s="5" t="s">
        <v>558</v>
      </c>
    </row>
    <row r="1131" spans="1:11" hidden="1">
      <c r="A1131" s="5">
        <v>18</v>
      </c>
      <c r="B1131" s="5" t="s">
        <v>46</v>
      </c>
      <c r="C1131" s="5">
        <v>2018</v>
      </c>
      <c r="D1131" s="5" t="s">
        <v>12</v>
      </c>
      <c r="E1131" s="19">
        <v>6</v>
      </c>
      <c r="F1131" s="19">
        <v>0</v>
      </c>
      <c r="G1131" s="5" t="s">
        <v>34</v>
      </c>
      <c r="H1131" s="5" t="s">
        <v>387</v>
      </c>
      <c r="I1131" s="5" t="s">
        <v>27</v>
      </c>
      <c r="J1131" s="5" t="s">
        <v>15</v>
      </c>
      <c r="K1131" s="5" t="s">
        <v>477</v>
      </c>
    </row>
    <row r="1132" spans="1:11" hidden="1">
      <c r="A1132" s="5">
        <v>18</v>
      </c>
      <c r="B1132" s="5" t="s">
        <v>46</v>
      </c>
      <c r="C1132" s="5">
        <v>2018</v>
      </c>
      <c r="D1132" s="5" t="s">
        <v>12</v>
      </c>
      <c r="E1132" s="19">
        <v>0</v>
      </c>
      <c r="F1132" s="19">
        <v>385</v>
      </c>
      <c r="G1132" s="5" t="s">
        <v>127</v>
      </c>
      <c r="H1132" s="5" t="s">
        <v>91</v>
      </c>
      <c r="I1132" s="5" t="s">
        <v>26</v>
      </c>
      <c r="J1132" s="5" t="s">
        <v>14</v>
      </c>
      <c r="K1132" s="5" t="s">
        <v>562</v>
      </c>
    </row>
    <row r="1133" spans="1:11" hidden="1">
      <c r="A1133" s="5">
        <v>18</v>
      </c>
      <c r="B1133" s="5" t="s">
        <v>46</v>
      </c>
      <c r="C1133" s="5">
        <v>2018</v>
      </c>
      <c r="D1133" s="5" t="s">
        <v>11</v>
      </c>
      <c r="E1133" s="19">
        <v>100</v>
      </c>
      <c r="F1133" s="19">
        <v>0</v>
      </c>
      <c r="G1133" s="5" t="s">
        <v>92</v>
      </c>
      <c r="H1133" s="5" t="s">
        <v>96</v>
      </c>
      <c r="I1133" s="5" t="s">
        <v>26</v>
      </c>
      <c r="J1133" s="5" t="s">
        <v>15</v>
      </c>
      <c r="K1133" s="5" t="s">
        <v>92</v>
      </c>
    </row>
    <row r="1134" spans="1:11" hidden="1">
      <c r="A1134" s="5">
        <v>18</v>
      </c>
      <c r="B1134" s="5" t="s">
        <v>46</v>
      </c>
      <c r="C1134" s="5">
        <v>2018</v>
      </c>
      <c r="D1134" s="5" t="s">
        <v>12</v>
      </c>
      <c r="E1134" s="19">
        <v>285</v>
      </c>
      <c r="F1134" s="19">
        <v>0</v>
      </c>
      <c r="G1134" s="5" t="s">
        <v>33</v>
      </c>
      <c r="H1134" s="5" t="s">
        <v>550</v>
      </c>
      <c r="I1134" s="5" t="s">
        <v>26</v>
      </c>
      <c r="J1134" s="5" t="s">
        <v>15</v>
      </c>
      <c r="K1134" s="5" t="s">
        <v>551</v>
      </c>
    </row>
    <row r="1135" spans="1:11" hidden="1">
      <c r="A1135" s="5">
        <v>19</v>
      </c>
      <c r="B1135" s="5" t="s">
        <v>46</v>
      </c>
      <c r="C1135" s="5">
        <v>2018</v>
      </c>
      <c r="D1135" s="5" t="s">
        <v>12</v>
      </c>
      <c r="E1135" s="19">
        <v>10.25</v>
      </c>
      <c r="F1135" s="19">
        <v>0</v>
      </c>
      <c r="G1135" s="5" t="s">
        <v>34</v>
      </c>
      <c r="H1135" s="5" t="s">
        <v>396</v>
      </c>
      <c r="I1135" s="5" t="s">
        <v>95</v>
      </c>
      <c r="J1135" s="5" t="s">
        <v>15</v>
      </c>
      <c r="K1135" s="5" t="s">
        <v>507</v>
      </c>
    </row>
    <row r="1136" spans="1:11" hidden="1">
      <c r="A1136" s="5">
        <v>19</v>
      </c>
      <c r="B1136" s="5" t="s">
        <v>46</v>
      </c>
      <c r="C1136" s="5">
        <v>2018</v>
      </c>
      <c r="D1136" s="5" t="s">
        <v>12</v>
      </c>
      <c r="E1136" s="19">
        <v>6.5</v>
      </c>
      <c r="F1136" s="19">
        <v>0</v>
      </c>
      <c r="G1136" s="5" t="s">
        <v>34</v>
      </c>
      <c r="H1136" s="5" t="s">
        <v>563</v>
      </c>
      <c r="I1136" s="5" t="s">
        <v>27</v>
      </c>
      <c r="J1136" s="5" t="s">
        <v>15</v>
      </c>
      <c r="K1136" s="5" t="s">
        <v>97</v>
      </c>
    </row>
    <row r="1137" spans="1:11" hidden="1">
      <c r="A1137" s="5">
        <v>19</v>
      </c>
      <c r="B1137" s="5" t="s">
        <v>46</v>
      </c>
      <c r="C1137" s="5">
        <v>2018</v>
      </c>
      <c r="D1137" s="5" t="s">
        <v>12</v>
      </c>
      <c r="E1137" s="19">
        <v>3.01</v>
      </c>
      <c r="F1137" s="19">
        <v>0</v>
      </c>
      <c r="G1137" s="5" t="s">
        <v>34</v>
      </c>
      <c r="H1137" s="5" t="s">
        <v>556</v>
      </c>
      <c r="I1137" s="5" t="s">
        <v>27</v>
      </c>
      <c r="J1137" s="5" t="s">
        <v>15</v>
      </c>
      <c r="K1137" s="5" t="s">
        <v>493</v>
      </c>
    </row>
    <row r="1138" spans="1:11" hidden="1">
      <c r="A1138" s="5">
        <v>20</v>
      </c>
      <c r="B1138" s="5" t="s">
        <v>46</v>
      </c>
      <c r="C1138" s="5">
        <v>2018</v>
      </c>
      <c r="D1138" s="5" t="s">
        <v>12</v>
      </c>
      <c r="E1138" s="19">
        <v>213.66</v>
      </c>
      <c r="F1138" s="19">
        <v>0</v>
      </c>
      <c r="G1138" s="5" t="s">
        <v>33</v>
      </c>
      <c r="H1138" s="5" t="s">
        <v>370</v>
      </c>
      <c r="I1138" s="5" t="s">
        <v>27</v>
      </c>
      <c r="J1138" s="5" t="s">
        <v>15</v>
      </c>
      <c r="K1138" s="5" t="s">
        <v>564</v>
      </c>
    </row>
    <row r="1139" spans="1:11" hidden="1">
      <c r="A1139" s="5">
        <v>20</v>
      </c>
      <c r="B1139" s="5" t="s">
        <v>46</v>
      </c>
      <c r="C1139" s="5">
        <v>2018</v>
      </c>
      <c r="D1139" s="5" t="s">
        <v>12</v>
      </c>
      <c r="E1139" s="19">
        <v>25</v>
      </c>
      <c r="F1139" s="19">
        <v>0</v>
      </c>
      <c r="G1139" s="5" t="s">
        <v>33</v>
      </c>
      <c r="H1139" s="5" t="s">
        <v>565</v>
      </c>
      <c r="I1139" s="5" t="s">
        <v>27</v>
      </c>
      <c r="J1139" s="5" t="s">
        <v>15</v>
      </c>
      <c r="K1139" s="5" t="s">
        <v>566</v>
      </c>
    </row>
    <row r="1140" spans="1:11" hidden="1">
      <c r="A1140" s="5">
        <v>21</v>
      </c>
      <c r="B1140" s="5" t="s">
        <v>46</v>
      </c>
      <c r="C1140" s="5">
        <v>2018</v>
      </c>
      <c r="D1140" s="5" t="s">
        <v>12</v>
      </c>
      <c r="E1140" s="19">
        <v>13.98</v>
      </c>
      <c r="F1140" s="19">
        <v>0</v>
      </c>
      <c r="G1140" s="5" t="s">
        <v>28</v>
      </c>
      <c r="H1140" s="5" t="s">
        <v>452</v>
      </c>
      <c r="I1140" s="5" t="s">
        <v>27</v>
      </c>
      <c r="J1140" s="5" t="s">
        <v>15</v>
      </c>
      <c r="K1140" s="5" t="s">
        <v>97</v>
      </c>
    </row>
    <row r="1141" spans="1:11" hidden="1">
      <c r="A1141" s="5">
        <v>22</v>
      </c>
      <c r="B1141" s="5" t="s">
        <v>46</v>
      </c>
      <c r="C1141" s="5">
        <v>2018</v>
      </c>
      <c r="D1141" s="5" t="s">
        <v>12</v>
      </c>
      <c r="E1141" s="19">
        <v>6</v>
      </c>
      <c r="F1141" s="19">
        <v>0</v>
      </c>
      <c r="G1141" s="5" t="s">
        <v>28</v>
      </c>
      <c r="H1141" s="5" t="s">
        <v>567</v>
      </c>
      <c r="I1141" s="5" t="s">
        <v>27</v>
      </c>
      <c r="J1141" s="5" t="s">
        <v>15</v>
      </c>
      <c r="K1141" s="5" t="s">
        <v>97</v>
      </c>
    </row>
    <row r="1142" spans="1:11" hidden="1">
      <c r="A1142" s="5">
        <v>23</v>
      </c>
      <c r="B1142" s="5" t="s">
        <v>46</v>
      </c>
      <c r="C1142" s="5">
        <v>2018</v>
      </c>
      <c r="D1142" s="5" t="s">
        <v>12</v>
      </c>
      <c r="E1142" s="19">
        <v>12</v>
      </c>
      <c r="F1142" s="19">
        <v>0</v>
      </c>
      <c r="G1142" s="5" t="s">
        <v>34</v>
      </c>
      <c r="H1142" s="5" t="s">
        <v>568</v>
      </c>
      <c r="I1142" s="5" t="s">
        <v>27</v>
      </c>
      <c r="J1142" s="5" t="s">
        <v>15</v>
      </c>
      <c r="K1142" s="5" t="s">
        <v>35</v>
      </c>
    </row>
    <row r="1143" spans="1:11" hidden="1">
      <c r="A1143" s="5">
        <v>24</v>
      </c>
      <c r="B1143" s="5" t="s">
        <v>46</v>
      </c>
      <c r="C1143" s="5">
        <v>2018</v>
      </c>
      <c r="D1143" s="5" t="s">
        <v>12</v>
      </c>
      <c r="E1143" s="19">
        <v>10.9</v>
      </c>
      <c r="F1143" s="19">
        <v>0</v>
      </c>
      <c r="G1143" s="5" t="s">
        <v>34</v>
      </c>
      <c r="H1143" s="5" t="s">
        <v>569</v>
      </c>
      <c r="I1143" s="5" t="s">
        <v>27</v>
      </c>
      <c r="J1143" s="5" t="s">
        <v>15</v>
      </c>
      <c r="K1143" s="5" t="s">
        <v>219</v>
      </c>
    </row>
    <row r="1144" spans="1:11" hidden="1">
      <c r="A1144" s="5">
        <v>24</v>
      </c>
      <c r="B1144" s="5" t="s">
        <v>46</v>
      </c>
      <c r="C1144" s="5">
        <v>2018</v>
      </c>
      <c r="D1144" s="5" t="s">
        <v>12</v>
      </c>
      <c r="E1144" s="19">
        <v>12.01</v>
      </c>
      <c r="F1144" s="19">
        <v>0</v>
      </c>
      <c r="G1144" s="5" t="s">
        <v>28</v>
      </c>
      <c r="H1144" s="5" t="s">
        <v>431</v>
      </c>
      <c r="I1144" s="5" t="s">
        <v>26</v>
      </c>
      <c r="J1144" s="5" t="s">
        <v>15</v>
      </c>
      <c r="K1144" s="5" t="s">
        <v>570</v>
      </c>
    </row>
    <row r="1145" spans="1:11" hidden="1">
      <c r="A1145" s="5">
        <v>25</v>
      </c>
      <c r="B1145" s="5" t="s">
        <v>46</v>
      </c>
      <c r="C1145" s="5">
        <v>2018</v>
      </c>
      <c r="D1145" s="5" t="s">
        <v>11</v>
      </c>
      <c r="E1145" s="19">
        <v>10.74</v>
      </c>
      <c r="F1145" s="19">
        <v>0</v>
      </c>
      <c r="G1145" s="5" t="s">
        <v>28</v>
      </c>
      <c r="H1145" s="5" t="s">
        <v>452</v>
      </c>
      <c r="I1145" s="5" t="s">
        <v>27</v>
      </c>
      <c r="J1145" s="5" t="s">
        <v>15</v>
      </c>
      <c r="K1145" s="5" t="s">
        <v>31</v>
      </c>
    </row>
    <row r="1146" spans="1:11" hidden="1">
      <c r="A1146" s="5">
        <v>26</v>
      </c>
      <c r="B1146" s="5" t="s">
        <v>46</v>
      </c>
      <c r="C1146" s="5">
        <v>2018</v>
      </c>
      <c r="D1146" s="5" t="s">
        <v>12</v>
      </c>
      <c r="E1146" s="19">
        <v>20</v>
      </c>
      <c r="F1146" s="19">
        <v>0</v>
      </c>
      <c r="G1146" s="5" t="s">
        <v>30</v>
      </c>
      <c r="H1146" s="5" t="s">
        <v>166</v>
      </c>
      <c r="I1146" s="5" t="s">
        <v>27</v>
      </c>
      <c r="J1146" s="5" t="s">
        <v>15</v>
      </c>
      <c r="K1146" s="5" t="s">
        <v>571</v>
      </c>
    </row>
    <row r="1147" spans="1:11" hidden="1">
      <c r="A1147" s="5">
        <v>27</v>
      </c>
      <c r="B1147" s="5" t="s">
        <v>46</v>
      </c>
      <c r="C1147" s="5">
        <v>2018</v>
      </c>
      <c r="D1147" s="5" t="s">
        <v>12</v>
      </c>
      <c r="E1147" s="19">
        <v>13.5</v>
      </c>
      <c r="F1147" s="19">
        <v>0</v>
      </c>
      <c r="G1147" s="5" t="s">
        <v>34</v>
      </c>
      <c r="H1147" s="5" t="s">
        <v>387</v>
      </c>
      <c r="I1147" s="5" t="s">
        <v>27</v>
      </c>
      <c r="J1147" s="5" t="s">
        <v>15</v>
      </c>
      <c r="K1147" s="5" t="s">
        <v>402</v>
      </c>
    </row>
    <row r="1148" spans="1:11" hidden="1">
      <c r="A1148" s="5">
        <v>27</v>
      </c>
      <c r="B1148" s="5" t="s">
        <v>46</v>
      </c>
      <c r="C1148" s="5">
        <v>2018</v>
      </c>
      <c r="D1148" s="5" t="s">
        <v>12</v>
      </c>
      <c r="E1148" s="19">
        <v>7.25</v>
      </c>
      <c r="F1148" s="19">
        <v>0</v>
      </c>
      <c r="G1148" s="5" t="s">
        <v>34</v>
      </c>
      <c r="H1148" s="5" t="s">
        <v>572</v>
      </c>
      <c r="I1148" s="5" t="s">
        <v>27</v>
      </c>
      <c r="J1148" s="5" t="s">
        <v>15</v>
      </c>
      <c r="K1148" s="5" t="s">
        <v>97</v>
      </c>
    </row>
    <row r="1149" spans="1:11" hidden="1">
      <c r="A1149" s="5">
        <v>27</v>
      </c>
      <c r="B1149" s="5" t="s">
        <v>46</v>
      </c>
      <c r="C1149" s="5">
        <v>2018</v>
      </c>
      <c r="D1149" s="5" t="s">
        <v>12</v>
      </c>
      <c r="E1149" s="19">
        <v>0</v>
      </c>
      <c r="F1149" s="19">
        <v>40</v>
      </c>
      <c r="G1149" s="5" t="s">
        <v>127</v>
      </c>
      <c r="H1149" s="5" t="s">
        <v>25</v>
      </c>
      <c r="I1149" s="5" t="s">
        <v>26</v>
      </c>
      <c r="J1149" s="5" t="s">
        <v>15</v>
      </c>
      <c r="K1149" s="5" t="s">
        <v>573</v>
      </c>
    </row>
    <row r="1150" spans="1:11" hidden="1">
      <c r="A1150" s="5">
        <v>27</v>
      </c>
      <c r="B1150" s="5" t="s">
        <v>46</v>
      </c>
      <c r="C1150" s="5">
        <v>2018</v>
      </c>
      <c r="D1150" s="5" t="s">
        <v>12</v>
      </c>
      <c r="E1150" s="19">
        <v>40</v>
      </c>
      <c r="F1150" s="19">
        <v>0</v>
      </c>
      <c r="G1150" s="5" t="s">
        <v>92</v>
      </c>
      <c r="H1150" s="5" t="s">
        <v>96</v>
      </c>
      <c r="I1150" s="5" t="s">
        <v>26</v>
      </c>
      <c r="J1150" s="5" t="s">
        <v>15</v>
      </c>
      <c r="K1150" s="5" t="s">
        <v>574</v>
      </c>
    </row>
    <row r="1151" spans="1:11" hidden="1">
      <c r="A1151" s="5">
        <v>30</v>
      </c>
      <c r="B1151" s="5" t="s">
        <v>46</v>
      </c>
      <c r="C1151" s="5">
        <v>2018</v>
      </c>
      <c r="D1151" s="5" t="s">
        <v>11</v>
      </c>
      <c r="E1151" s="19">
        <v>20</v>
      </c>
      <c r="F1151" s="19">
        <v>0</v>
      </c>
      <c r="G1151" s="5" t="s">
        <v>92</v>
      </c>
      <c r="H1151" s="5" t="s">
        <v>575</v>
      </c>
      <c r="I1151" s="5" t="s">
        <v>27</v>
      </c>
      <c r="J1151" s="5" t="s">
        <v>15</v>
      </c>
      <c r="K1151" s="5" t="s">
        <v>92</v>
      </c>
    </row>
    <row r="1152" spans="1:11" hidden="1">
      <c r="A1152" s="5">
        <v>1</v>
      </c>
      <c r="B1152" s="5" t="s">
        <v>47</v>
      </c>
      <c r="C1152" s="5">
        <v>2018</v>
      </c>
      <c r="D1152" s="5" t="s">
        <v>12</v>
      </c>
      <c r="E1152" s="19">
        <v>2.79</v>
      </c>
      <c r="F1152" s="19">
        <v>0</v>
      </c>
      <c r="G1152" s="5" t="s">
        <v>24</v>
      </c>
      <c r="H1152" s="5" t="s">
        <v>24</v>
      </c>
      <c r="I1152" s="5" t="s">
        <v>26</v>
      </c>
      <c r="J1152" s="5" t="s">
        <v>15</v>
      </c>
      <c r="K1152" s="5" t="s">
        <v>576</v>
      </c>
    </row>
    <row r="1153" spans="1:11" hidden="1">
      <c r="A1153" s="5">
        <v>1</v>
      </c>
      <c r="B1153" s="5" t="s">
        <v>47</v>
      </c>
      <c r="C1153" s="5">
        <v>2018</v>
      </c>
      <c r="D1153" s="5" t="s">
        <v>12</v>
      </c>
      <c r="E1153" s="19">
        <v>34.729999999999997</v>
      </c>
      <c r="F1153" s="19">
        <v>0</v>
      </c>
      <c r="G1153" s="5" t="s">
        <v>24</v>
      </c>
      <c r="H1153" s="5" t="s">
        <v>24</v>
      </c>
      <c r="I1153" s="5" t="s">
        <v>26</v>
      </c>
      <c r="J1153" s="5" t="s">
        <v>15</v>
      </c>
      <c r="K1153" s="5" t="s">
        <v>274</v>
      </c>
    </row>
    <row r="1154" spans="1:11" hidden="1">
      <c r="A1154" s="5">
        <v>1</v>
      </c>
      <c r="B1154" s="5" t="s">
        <v>47</v>
      </c>
      <c r="C1154" s="5">
        <v>2018</v>
      </c>
      <c r="D1154" s="5" t="s">
        <v>11</v>
      </c>
      <c r="E1154" s="19">
        <v>5</v>
      </c>
      <c r="F1154" s="19">
        <v>0</v>
      </c>
      <c r="G1154" s="5" t="s">
        <v>28</v>
      </c>
      <c r="H1154" s="5" t="s">
        <v>452</v>
      </c>
      <c r="I1154" s="5" t="s">
        <v>27</v>
      </c>
      <c r="J1154" s="5" t="s">
        <v>15</v>
      </c>
      <c r="K1154" s="5" t="s">
        <v>31</v>
      </c>
    </row>
    <row r="1155" spans="1:11" hidden="1">
      <c r="A1155" s="5">
        <v>1</v>
      </c>
      <c r="B1155" s="5" t="s">
        <v>47</v>
      </c>
      <c r="C1155" s="5">
        <v>2018</v>
      </c>
      <c r="D1155" s="5" t="s">
        <v>12</v>
      </c>
      <c r="E1155" s="19">
        <v>15.2</v>
      </c>
      <c r="F1155" s="19">
        <v>0</v>
      </c>
      <c r="G1155" s="5" t="s">
        <v>34</v>
      </c>
      <c r="H1155" s="5" t="s">
        <v>568</v>
      </c>
      <c r="I1155" s="5" t="s">
        <v>27</v>
      </c>
      <c r="J1155" s="5" t="s">
        <v>15</v>
      </c>
      <c r="K1155" s="5" t="s">
        <v>493</v>
      </c>
    </row>
    <row r="1156" spans="1:11" hidden="1">
      <c r="A1156" s="5">
        <v>1</v>
      </c>
      <c r="B1156" s="5" t="s">
        <v>47</v>
      </c>
      <c r="C1156" s="5">
        <v>2018</v>
      </c>
      <c r="D1156" s="5" t="s">
        <v>11</v>
      </c>
      <c r="E1156" s="19">
        <v>0</v>
      </c>
      <c r="F1156" s="19">
        <v>438.9</v>
      </c>
      <c r="G1156" s="5" t="s">
        <v>156</v>
      </c>
      <c r="H1156" s="5" t="s">
        <v>25</v>
      </c>
      <c r="I1156" s="5" t="s">
        <v>156</v>
      </c>
      <c r="J1156" s="5" t="s">
        <v>14</v>
      </c>
      <c r="K1156" s="5" t="s">
        <v>577</v>
      </c>
    </row>
    <row r="1157" spans="1:11" hidden="1">
      <c r="A1157" s="5">
        <v>2</v>
      </c>
      <c r="B1157" s="5" t="s">
        <v>47</v>
      </c>
      <c r="C1157" s="5">
        <v>2018</v>
      </c>
      <c r="D1157" s="5" t="s">
        <v>12</v>
      </c>
      <c r="E1157" s="19">
        <v>4.5</v>
      </c>
      <c r="F1157" s="19">
        <v>0</v>
      </c>
      <c r="G1157" s="5" t="s">
        <v>34</v>
      </c>
      <c r="H1157" s="5" t="s">
        <v>567</v>
      </c>
      <c r="I1157" s="5" t="s">
        <v>27</v>
      </c>
      <c r="J1157" s="5" t="s">
        <v>15</v>
      </c>
      <c r="K1157" s="5" t="s">
        <v>97</v>
      </c>
    </row>
    <row r="1158" spans="1:11" hidden="1">
      <c r="A1158" s="5">
        <v>3</v>
      </c>
      <c r="B1158" s="5" t="s">
        <v>47</v>
      </c>
      <c r="C1158" s="5">
        <v>2018</v>
      </c>
      <c r="D1158" s="5" t="s">
        <v>12</v>
      </c>
      <c r="E1158" s="19">
        <v>436.78</v>
      </c>
      <c r="F1158" s="19">
        <v>0</v>
      </c>
      <c r="G1158" s="5" t="s">
        <v>156</v>
      </c>
      <c r="H1158" s="5" t="s">
        <v>25</v>
      </c>
      <c r="I1158" s="5" t="s">
        <v>156</v>
      </c>
      <c r="J1158" s="5" t="s">
        <v>15</v>
      </c>
      <c r="K1158" s="5" t="s">
        <v>581</v>
      </c>
    </row>
    <row r="1159" spans="1:11" hidden="1">
      <c r="A1159" s="5">
        <v>3</v>
      </c>
      <c r="B1159" s="5" t="s">
        <v>47</v>
      </c>
      <c r="C1159" s="5">
        <v>2018</v>
      </c>
      <c r="D1159" s="5" t="s">
        <v>12</v>
      </c>
      <c r="E1159" s="19">
        <v>22</v>
      </c>
      <c r="F1159" s="19">
        <v>0</v>
      </c>
      <c r="G1159" s="5" t="s">
        <v>33</v>
      </c>
      <c r="H1159" s="5" t="s">
        <v>578</v>
      </c>
      <c r="I1159" s="5" t="s">
        <v>27</v>
      </c>
      <c r="J1159" s="5" t="s">
        <v>15</v>
      </c>
      <c r="K1159" s="5" t="s">
        <v>579</v>
      </c>
    </row>
    <row r="1160" spans="1:11" hidden="1">
      <c r="A1160" s="5">
        <v>3</v>
      </c>
      <c r="B1160" s="5" t="s">
        <v>47</v>
      </c>
      <c r="C1160" s="5">
        <v>2018</v>
      </c>
      <c r="D1160" s="5" t="s">
        <v>12</v>
      </c>
      <c r="E1160" s="19">
        <v>0</v>
      </c>
      <c r="F1160" s="19">
        <v>380</v>
      </c>
      <c r="G1160" s="5" t="s">
        <v>24</v>
      </c>
      <c r="H1160" s="5" t="s">
        <v>24</v>
      </c>
      <c r="I1160" s="5" t="s">
        <v>26</v>
      </c>
      <c r="J1160" s="5" t="s">
        <v>14</v>
      </c>
      <c r="K1160" s="5" t="s">
        <v>580</v>
      </c>
    </row>
    <row r="1161" spans="1:11" hidden="1">
      <c r="A1161" s="5">
        <v>3</v>
      </c>
      <c r="B1161" s="5" t="s">
        <v>47</v>
      </c>
      <c r="C1161" s="5">
        <v>2018</v>
      </c>
      <c r="D1161" s="5" t="s">
        <v>12</v>
      </c>
      <c r="E1161" s="19">
        <v>0</v>
      </c>
      <c r="F1161" s="19">
        <v>10</v>
      </c>
      <c r="G1161" s="5" t="s">
        <v>127</v>
      </c>
      <c r="H1161" s="5" t="s">
        <v>25</v>
      </c>
      <c r="I1161" s="5" t="s">
        <v>26</v>
      </c>
      <c r="J1161" s="5" t="s">
        <v>14</v>
      </c>
      <c r="K1161" s="5" t="s">
        <v>582</v>
      </c>
    </row>
    <row r="1162" spans="1:11" hidden="1">
      <c r="A1162" s="5">
        <v>3</v>
      </c>
      <c r="B1162" s="5" t="s">
        <v>47</v>
      </c>
      <c r="C1162" s="5">
        <v>2018</v>
      </c>
      <c r="D1162" s="5" t="s">
        <v>11</v>
      </c>
      <c r="E1162" s="19">
        <v>30</v>
      </c>
      <c r="F1162" s="19">
        <v>0</v>
      </c>
      <c r="G1162" s="5" t="s">
        <v>33</v>
      </c>
      <c r="H1162" s="5" t="s">
        <v>252</v>
      </c>
      <c r="I1162" s="5" t="s">
        <v>27</v>
      </c>
      <c r="J1162" s="5" t="s">
        <v>15</v>
      </c>
      <c r="K1162" s="5" t="s">
        <v>151</v>
      </c>
    </row>
    <row r="1163" spans="1:11" hidden="1">
      <c r="A1163" s="5">
        <v>4</v>
      </c>
      <c r="B1163" s="5" t="s">
        <v>47</v>
      </c>
      <c r="C1163" s="5">
        <v>2018</v>
      </c>
      <c r="D1163" s="5" t="s">
        <v>12</v>
      </c>
      <c r="E1163" s="19">
        <v>42.9</v>
      </c>
      <c r="F1163" s="19">
        <v>0</v>
      </c>
      <c r="G1163" s="5" t="s">
        <v>34</v>
      </c>
      <c r="H1163" s="5" t="s">
        <v>583</v>
      </c>
      <c r="I1163" s="5" t="s">
        <v>27</v>
      </c>
      <c r="J1163" s="5" t="s">
        <v>15</v>
      </c>
      <c r="K1163" s="5" t="s">
        <v>234</v>
      </c>
    </row>
    <row r="1164" spans="1:11" hidden="1">
      <c r="A1164" s="5">
        <v>5</v>
      </c>
      <c r="B1164" s="5" t="s">
        <v>47</v>
      </c>
      <c r="C1164" s="5">
        <v>2018</v>
      </c>
      <c r="D1164" s="5" t="s">
        <v>11</v>
      </c>
      <c r="E1164" s="19">
        <v>0</v>
      </c>
      <c r="F1164" s="19">
        <v>4630.42</v>
      </c>
      <c r="G1164" s="5" t="s">
        <v>24</v>
      </c>
      <c r="H1164" s="5" t="s">
        <v>25</v>
      </c>
      <c r="I1164" s="5" t="s">
        <v>26</v>
      </c>
      <c r="J1164" s="5" t="s">
        <v>14</v>
      </c>
      <c r="K1164" s="5" t="s">
        <v>585</v>
      </c>
    </row>
    <row r="1165" spans="1:11" hidden="1">
      <c r="A1165" s="5">
        <v>5</v>
      </c>
      <c r="B1165" s="5" t="s">
        <v>47</v>
      </c>
      <c r="C1165" s="5">
        <v>2018</v>
      </c>
      <c r="D1165" s="5" t="s">
        <v>11</v>
      </c>
      <c r="E1165" s="19">
        <v>210</v>
      </c>
      <c r="F1165" s="19">
        <v>0</v>
      </c>
      <c r="G1165" s="5" t="s">
        <v>43</v>
      </c>
      <c r="H1165" s="5" t="s">
        <v>86</v>
      </c>
      <c r="I1165" s="5" t="s">
        <v>27</v>
      </c>
      <c r="J1165" s="5" t="s">
        <v>15</v>
      </c>
      <c r="K1165" s="5" t="s">
        <v>232</v>
      </c>
    </row>
    <row r="1166" spans="1:11" hidden="1">
      <c r="A1166" s="5">
        <v>5</v>
      </c>
      <c r="B1166" s="5" t="s">
        <v>47</v>
      </c>
      <c r="C1166" s="5">
        <v>2018</v>
      </c>
      <c r="D1166" s="5" t="s">
        <v>12</v>
      </c>
      <c r="E1166" s="19">
        <v>756.82</v>
      </c>
      <c r="F1166" s="19">
        <v>0</v>
      </c>
      <c r="G1166" s="5" t="s">
        <v>43</v>
      </c>
      <c r="H1166" s="5" t="s">
        <v>487</v>
      </c>
      <c r="I1166" s="5" t="s">
        <v>27</v>
      </c>
      <c r="J1166" s="5" t="s">
        <v>15</v>
      </c>
      <c r="K1166" s="5" t="s">
        <v>520</v>
      </c>
    </row>
    <row r="1167" spans="1:11" hidden="1">
      <c r="A1167" s="5">
        <v>5</v>
      </c>
      <c r="B1167" s="5" t="s">
        <v>47</v>
      </c>
      <c r="C1167" s="5">
        <v>2018</v>
      </c>
      <c r="D1167" s="5" t="s">
        <v>11</v>
      </c>
      <c r="E1167" s="19">
        <v>219.6</v>
      </c>
      <c r="F1167" s="19">
        <v>0</v>
      </c>
      <c r="G1167" s="5" t="s">
        <v>358</v>
      </c>
      <c r="H1167" s="5" t="s">
        <v>359</v>
      </c>
      <c r="I1167" s="5" t="s">
        <v>27</v>
      </c>
      <c r="J1167" s="5" t="s">
        <v>15</v>
      </c>
      <c r="K1167" s="5" t="s">
        <v>451</v>
      </c>
    </row>
    <row r="1168" spans="1:11" hidden="1">
      <c r="A1168" s="5">
        <v>5</v>
      </c>
      <c r="B1168" s="5" t="s">
        <v>47</v>
      </c>
      <c r="C1168" s="5">
        <v>2018</v>
      </c>
      <c r="D1168" s="5" t="s">
        <v>12</v>
      </c>
      <c r="E1168" s="19">
        <v>14.6</v>
      </c>
      <c r="F1168" s="19">
        <v>0</v>
      </c>
      <c r="G1168" s="5" t="s">
        <v>34</v>
      </c>
      <c r="H1168" s="5" t="s">
        <v>568</v>
      </c>
      <c r="I1168" s="5" t="s">
        <v>27</v>
      </c>
      <c r="J1168" s="5" t="s">
        <v>15</v>
      </c>
      <c r="K1168" s="5" t="s">
        <v>35</v>
      </c>
    </row>
    <row r="1169" spans="1:11" hidden="1">
      <c r="A1169" s="5">
        <v>5</v>
      </c>
      <c r="B1169" s="5" t="s">
        <v>47</v>
      </c>
      <c r="C1169" s="5">
        <v>2018</v>
      </c>
      <c r="D1169" s="5" t="s">
        <v>12</v>
      </c>
      <c r="E1169" s="19">
        <v>8.56</v>
      </c>
      <c r="F1169" s="19">
        <v>0</v>
      </c>
      <c r="G1169" s="5" t="s">
        <v>34</v>
      </c>
      <c r="H1169" s="5" t="s">
        <v>568</v>
      </c>
      <c r="I1169" s="5" t="s">
        <v>27</v>
      </c>
      <c r="J1169" s="5" t="s">
        <v>15</v>
      </c>
      <c r="K1169" s="5" t="s">
        <v>35</v>
      </c>
    </row>
    <row r="1170" spans="1:11" hidden="1">
      <c r="A1170" s="5">
        <v>5</v>
      </c>
      <c r="B1170" s="5" t="s">
        <v>47</v>
      </c>
      <c r="C1170" s="5">
        <v>2018</v>
      </c>
      <c r="D1170" s="5" t="s">
        <v>11</v>
      </c>
      <c r="E1170" s="99">
        <v>50</v>
      </c>
      <c r="F1170" s="19">
        <v>0</v>
      </c>
      <c r="G1170" s="5" t="s">
        <v>92</v>
      </c>
      <c r="H1170" s="5" t="s">
        <v>586</v>
      </c>
      <c r="I1170" s="5" t="s">
        <v>27</v>
      </c>
      <c r="J1170" s="5" t="s">
        <v>15</v>
      </c>
      <c r="K1170" s="5" t="s">
        <v>92</v>
      </c>
    </row>
    <row r="1171" spans="1:11" hidden="1">
      <c r="A1171" s="5">
        <v>5</v>
      </c>
      <c r="B1171" s="5" t="s">
        <v>47</v>
      </c>
      <c r="C1171" s="5">
        <v>2018</v>
      </c>
      <c r="D1171" s="5" t="s">
        <v>12</v>
      </c>
      <c r="E1171" s="19">
        <v>1430</v>
      </c>
      <c r="F1171" s="19">
        <v>0</v>
      </c>
      <c r="G1171" s="5" t="s">
        <v>13</v>
      </c>
      <c r="H1171" s="5" t="s">
        <v>13</v>
      </c>
      <c r="I1171" s="5" t="s">
        <v>95</v>
      </c>
      <c r="J1171" s="5" t="s">
        <v>15</v>
      </c>
      <c r="K1171" s="5" t="s">
        <v>584</v>
      </c>
    </row>
    <row r="1172" spans="1:11" hidden="1">
      <c r="A1172" s="5">
        <v>6</v>
      </c>
      <c r="B1172" s="5" t="s">
        <v>47</v>
      </c>
      <c r="C1172" s="5">
        <v>2018</v>
      </c>
      <c r="D1172" s="5" t="s">
        <v>11</v>
      </c>
      <c r="E1172" s="19">
        <v>105.12</v>
      </c>
      <c r="F1172" s="19">
        <v>0</v>
      </c>
      <c r="G1172" s="5" t="s">
        <v>43</v>
      </c>
      <c r="H1172" s="5" t="s">
        <v>165</v>
      </c>
      <c r="I1172" s="5" t="s">
        <v>27</v>
      </c>
      <c r="J1172" s="5" t="s">
        <v>15</v>
      </c>
      <c r="K1172" s="5" t="s">
        <v>85</v>
      </c>
    </row>
    <row r="1173" spans="1:11" hidden="1">
      <c r="A1173" s="5">
        <v>6</v>
      </c>
      <c r="B1173" s="5" t="s">
        <v>47</v>
      </c>
      <c r="C1173" s="5">
        <v>2018</v>
      </c>
      <c r="D1173" s="5" t="s">
        <v>11</v>
      </c>
      <c r="E1173" s="19">
        <v>78.900000000000006</v>
      </c>
      <c r="F1173" s="19">
        <v>0</v>
      </c>
      <c r="G1173" s="5" t="s">
        <v>36</v>
      </c>
      <c r="H1173" s="5" t="s">
        <v>428</v>
      </c>
      <c r="I1173" s="5" t="s">
        <v>27</v>
      </c>
      <c r="J1173" s="5" t="s">
        <v>15</v>
      </c>
      <c r="K1173" s="5" t="s">
        <v>429</v>
      </c>
    </row>
    <row r="1174" spans="1:11" hidden="1">
      <c r="A1174" s="5"/>
      <c r="B1174" s="5"/>
      <c r="C1174" s="5"/>
      <c r="D1174" s="5" t="s">
        <v>11</v>
      </c>
      <c r="E1174" s="99">
        <v>75</v>
      </c>
      <c r="F1174" s="19">
        <v>0</v>
      </c>
      <c r="G1174" s="5" t="s">
        <v>87</v>
      </c>
      <c r="H1174" s="5" t="s">
        <v>152</v>
      </c>
      <c r="I1174" s="5" t="s">
        <v>27</v>
      </c>
      <c r="J1174" s="5" t="s">
        <v>361</v>
      </c>
      <c r="K1174" s="5" t="s">
        <v>153</v>
      </c>
    </row>
    <row r="1175" spans="1:11" hidden="1">
      <c r="A1175" s="5">
        <v>6</v>
      </c>
      <c r="B1175" s="5" t="s">
        <v>47</v>
      </c>
      <c r="C1175" s="5">
        <v>2018</v>
      </c>
      <c r="D1175" s="5" t="s">
        <v>12</v>
      </c>
      <c r="E1175" s="19">
        <v>0</v>
      </c>
      <c r="F1175" s="19">
        <v>230</v>
      </c>
      <c r="G1175" s="5" t="s">
        <v>127</v>
      </c>
      <c r="H1175" s="5" t="s">
        <v>25</v>
      </c>
      <c r="I1175" s="5" t="s">
        <v>26</v>
      </c>
      <c r="J1175" s="5" t="s">
        <v>14</v>
      </c>
      <c r="K1175" s="5" t="s">
        <v>312</v>
      </c>
    </row>
    <row r="1176" spans="1:11" hidden="1">
      <c r="A1176" s="5">
        <v>6</v>
      </c>
      <c r="B1176" s="5" t="s">
        <v>47</v>
      </c>
      <c r="C1176" s="5">
        <v>2018</v>
      </c>
      <c r="D1176" s="5" t="s">
        <v>12</v>
      </c>
      <c r="E1176" s="19">
        <v>70</v>
      </c>
      <c r="F1176" s="19">
        <v>0</v>
      </c>
      <c r="G1176" s="5" t="s">
        <v>33</v>
      </c>
      <c r="H1176" s="5" t="s">
        <v>587</v>
      </c>
      <c r="I1176" s="5" t="s">
        <v>95</v>
      </c>
      <c r="J1176" s="5" t="s">
        <v>15</v>
      </c>
      <c r="K1176" s="5" t="s">
        <v>588</v>
      </c>
    </row>
    <row r="1177" spans="1:11" hidden="1">
      <c r="A1177" s="5">
        <v>6</v>
      </c>
      <c r="B1177" s="5" t="s">
        <v>47</v>
      </c>
      <c r="C1177" s="5">
        <v>2018</v>
      </c>
      <c r="D1177" s="5" t="s">
        <v>12</v>
      </c>
      <c r="E1177" s="19">
        <v>50</v>
      </c>
      <c r="F1177" s="19">
        <v>0</v>
      </c>
      <c r="G1177" s="5" t="s">
        <v>127</v>
      </c>
      <c r="H1177" s="5" t="s">
        <v>25</v>
      </c>
      <c r="I1177" s="5" t="s">
        <v>589</v>
      </c>
      <c r="J1177" s="5" t="s">
        <v>15</v>
      </c>
      <c r="K1177" s="5" t="s">
        <v>590</v>
      </c>
    </row>
    <row r="1178" spans="1:11" hidden="1">
      <c r="A1178" s="5">
        <v>6</v>
      </c>
      <c r="B1178" s="5" t="s">
        <v>47</v>
      </c>
      <c r="C1178" s="5">
        <v>2018</v>
      </c>
      <c r="D1178" s="5" t="s">
        <v>12</v>
      </c>
      <c r="E1178" s="19">
        <v>0</v>
      </c>
      <c r="F1178" s="19">
        <v>50</v>
      </c>
      <c r="G1178" s="5" t="s">
        <v>127</v>
      </c>
      <c r="H1178" s="5" t="s">
        <v>25</v>
      </c>
      <c r="I1178" s="5" t="s">
        <v>26</v>
      </c>
      <c r="J1178" s="5" t="s">
        <v>14</v>
      </c>
      <c r="K1178" s="5" t="s">
        <v>591</v>
      </c>
    </row>
    <row r="1179" spans="1:11" hidden="1">
      <c r="A1179" s="5">
        <v>6</v>
      </c>
      <c r="B1179" s="5" t="s">
        <v>47</v>
      </c>
      <c r="C1179" s="5">
        <v>2018</v>
      </c>
      <c r="D1179" s="5" t="s">
        <v>12</v>
      </c>
      <c r="E1179" s="19">
        <v>18</v>
      </c>
      <c r="F1179" s="19">
        <v>0</v>
      </c>
      <c r="G1179" s="5" t="s">
        <v>34</v>
      </c>
      <c r="H1179" s="5" t="s">
        <v>592</v>
      </c>
      <c r="I1179" s="5" t="s">
        <v>26</v>
      </c>
      <c r="J1179" s="5" t="s">
        <v>15</v>
      </c>
      <c r="K1179" s="5" t="s">
        <v>438</v>
      </c>
    </row>
    <row r="1180" spans="1:11" hidden="1">
      <c r="A1180" s="5">
        <v>6</v>
      </c>
      <c r="B1180" s="5" t="s">
        <v>47</v>
      </c>
      <c r="C1180" s="5">
        <v>2018</v>
      </c>
      <c r="D1180" s="5" t="s">
        <v>12</v>
      </c>
      <c r="E1180" s="19">
        <v>10</v>
      </c>
      <c r="F1180" s="19">
        <v>0</v>
      </c>
      <c r="G1180" s="5" t="s">
        <v>33</v>
      </c>
      <c r="H1180" s="5" t="s">
        <v>593</v>
      </c>
      <c r="I1180" s="5" t="s">
        <v>26</v>
      </c>
      <c r="J1180" s="5" t="s">
        <v>15</v>
      </c>
      <c r="K1180" s="5" t="s">
        <v>593</v>
      </c>
    </row>
    <row r="1181" spans="1:11" hidden="1">
      <c r="A1181" s="5">
        <v>6</v>
      </c>
      <c r="B1181" s="5" t="s">
        <v>47</v>
      </c>
      <c r="C1181" s="5">
        <v>2018</v>
      </c>
      <c r="D1181" s="5" t="s">
        <v>11</v>
      </c>
      <c r="E1181" s="19">
        <v>15.16</v>
      </c>
      <c r="F1181" s="19">
        <v>0</v>
      </c>
      <c r="G1181" s="5" t="s">
        <v>28</v>
      </c>
      <c r="H1181" s="5" t="s">
        <v>452</v>
      </c>
      <c r="I1181" s="5" t="s">
        <v>27</v>
      </c>
      <c r="J1181" s="5" t="s">
        <v>15</v>
      </c>
      <c r="K1181" s="5" t="s">
        <v>599</v>
      </c>
    </row>
    <row r="1182" spans="1:11" hidden="1">
      <c r="A1182" s="5">
        <v>6</v>
      </c>
      <c r="B1182" s="5" t="s">
        <v>47</v>
      </c>
      <c r="C1182" s="5">
        <v>2018</v>
      </c>
      <c r="D1182" s="5" t="s">
        <v>12</v>
      </c>
      <c r="E1182" s="19">
        <v>46.4</v>
      </c>
      <c r="F1182" s="19">
        <v>0</v>
      </c>
      <c r="G1182" s="5" t="s">
        <v>33</v>
      </c>
      <c r="H1182" s="5" t="s">
        <v>248</v>
      </c>
      <c r="I1182" s="5" t="s">
        <v>27</v>
      </c>
      <c r="J1182" s="5" t="s">
        <v>15</v>
      </c>
      <c r="K1182" s="5" t="s">
        <v>595</v>
      </c>
    </row>
    <row r="1183" spans="1:11" hidden="1">
      <c r="A1183" s="5">
        <v>6</v>
      </c>
      <c r="B1183" s="5" t="s">
        <v>47</v>
      </c>
      <c r="C1183" s="5">
        <v>2018</v>
      </c>
      <c r="D1183" s="5" t="s">
        <v>11</v>
      </c>
      <c r="E1183" s="19">
        <v>10</v>
      </c>
      <c r="F1183" s="19">
        <v>0</v>
      </c>
      <c r="G1183" s="5" t="s">
        <v>28</v>
      </c>
      <c r="H1183" s="5" t="s">
        <v>431</v>
      </c>
      <c r="I1183" s="5" t="s">
        <v>27</v>
      </c>
      <c r="J1183" s="5" t="s">
        <v>15</v>
      </c>
      <c r="K1183" s="5" t="s">
        <v>31</v>
      </c>
    </row>
    <row r="1184" spans="1:11" hidden="1">
      <c r="A1184" s="5">
        <v>7</v>
      </c>
      <c r="B1184" s="5" t="s">
        <v>47</v>
      </c>
      <c r="C1184" s="5">
        <v>2018</v>
      </c>
      <c r="D1184" s="5" t="s">
        <v>12</v>
      </c>
      <c r="E1184" s="19">
        <v>4</v>
      </c>
      <c r="F1184" s="19">
        <v>0</v>
      </c>
      <c r="G1184" s="5" t="s">
        <v>34</v>
      </c>
      <c r="H1184" s="5" t="s">
        <v>568</v>
      </c>
      <c r="I1184" s="5" t="s">
        <v>27</v>
      </c>
      <c r="J1184" s="5" t="s">
        <v>15</v>
      </c>
      <c r="K1184" s="5" t="s">
        <v>97</v>
      </c>
    </row>
    <row r="1185" spans="1:11" hidden="1">
      <c r="A1185" s="5">
        <v>7</v>
      </c>
      <c r="B1185" s="5" t="s">
        <v>47</v>
      </c>
      <c r="C1185" s="5">
        <v>2018</v>
      </c>
      <c r="D1185" s="5" t="s">
        <v>12</v>
      </c>
      <c r="E1185" s="19">
        <v>5.6</v>
      </c>
      <c r="F1185" s="19">
        <v>0</v>
      </c>
      <c r="G1185" s="5" t="s">
        <v>34</v>
      </c>
      <c r="H1185" s="5" t="s">
        <v>568</v>
      </c>
      <c r="I1185" s="5" t="s">
        <v>27</v>
      </c>
      <c r="J1185" s="5" t="s">
        <v>15</v>
      </c>
      <c r="K1185" s="5" t="s">
        <v>493</v>
      </c>
    </row>
    <row r="1186" spans="1:11" hidden="1">
      <c r="A1186" s="5">
        <v>7</v>
      </c>
      <c r="B1186" s="5" t="s">
        <v>47</v>
      </c>
      <c r="C1186" s="5">
        <v>2018</v>
      </c>
      <c r="D1186" s="5" t="s">
        <v>12</v>
      </c>
      <c r="E1186" s="19">
        <v>41.57</v>
      </c>
      <c r="F1186" s="19">
        <v>0</v>
      </c>
      <c r="G1186" s="5" t="s">
        <v>43</v>
      </c>
      <c r="H1186" s="5" t="s">
        <v>557</v>
      </c>
      <c r="I1186" s="5" t="s">
        <v>27</v>
      </c>
      <c r="J1186" s="5" t="s">
        <v>15</v>
      </c>
      <c r="K1186" s="5" t="s">
        <v>596</v>
      </c>
    </row>
    <row r="1187" spans="1:11" hidden="1">
      <c r="A1187" s="5">
        <v>7</v>
      </c>
      <c r="B1187" s="5" t="s">
        <v>47</v>
      </c>
      <c r="C1187" s="5">
        <v>2018</v>
      </c>
      <c r="D1187" s="5" t="s">
        <v>12</v>
      </c>
      <c r="E1187" s="19">
        <v>12</v>
      </c>
      <c r="F1187" s="19">
        <v>0</v>
      </c>
      <c r="G1187" s="5" t="s">
        <v>34</v>
      </c>
      <c r="H1187" s="5" t="s">
        <v>597</v>
      </c>
      <c r="I1187" s="5" t="s">
        <v>27</v>
      </c>
      <c r="J1187" s="5" t="s">
        <v>15</v>
      </c>
      <c r="K1187" s="5" t="s">
        <v>90</v>
      </c>
    </row>
    <row r="1188" spans="1:11" hidden="1">
      <c r="A1188" s="5">
        <v>7</v>
      </c>
      <c r="B1188" s="5" t="s">
        <v>47</v>
      </c>
      <c r="C1188" s="5">
        <v>2018</v>
      </c>
      <c r="D1188" s="5" t="s">
        <v>12</v>
      </c>
      <c r="E1188" s="19">
        <v>24.95</v>
      </c>
      <c r="F1188" s="19">
        <v>0</v>
      </c>
      <c r="G1188" s="5" t="s">
        <v>28</v>
      </c>
      <c r="H1188" s="5" t="s">
        <v>557</v>
      </c>
      <c r="I1188" s="5" t="s">
        <v>27</v>
      </c>
      <c r="J1188" s="5" t="s">
        <v>15</v>
      </c>
      <c r="K1188" s="5" t="s">
        <v>594</v>
      </c>
    </row>
    <row r="1189" spans="1:11" hidden="1">
      <c r="A1189" s="5">
        <v>8</v>
      </c>
      <c r="B1189" s="5" t="s">
        <v>47</v>
      </c>
      <c r="C1189" s="5">
        <v>2018</v>
      </c>
      <c r="D1189" s="5" t="s">
        <v>12</v>
      </c>
      <c r="E1189" s="19">
        <v>4.5</v>
      </c>
      <c r="F1189" s="19">
        <v>0</v>
      </c>
      <c r="G1189" s="5" t="s">
        <v>34</v>
      </c>
      <c r="H1189" s="5" t="s">
        <v>567</v>
      </c>
      <c r="I1189" s="5" t="s">
        <v>27</v>
      </c>
      <c r="J1189" s="5" t="s">
        <v>15</v>
      </c>
      <c r="K1189" s="5" t="s">
        <v>600</v>
      </c>
    </row>
    <row r="1190" spans="1:11" hidden="1">
      <c r="A1190" s="5">
        <v>8</v>
      </c>
      <c r="B1190" s="5" t="s">
        <v>47</v>
      </c>
      <c r="C1190" s="5">
        <v>2018</v>
      </c>
      <c r="D1190" s="5" t="s">
        <v>12</v>
      </c>
      <c r="E1190" s="19">
        <v>6</v>
      </c>
      <c r="F1190" s="19">
        <v>0</v>
      </c>
      <c r="G1190" s="5" t="s">
        <v>34</v>
      </c>
      <c r="H1190" s="5" t="s">
        <v>567</v>
      </c>
      <c r="I1190" s="5" t="s">
        <v>27</v>
      </c>
      <c r="J1190" s="5" t="s">
        <v>15</v>
      </c>
      <c r="K1190" s="5" t="s">
        <v>97</v>
      </c>
    </row>
    <row r="1191" spans="1:11" hidden="1">
      <c r="A1191" s="5">
        <v>8</v>
      </c>
      <c r="B1191" s="5" t="s">
        <v>47</v>
      </c>
      <c r="C1191" s="5">
        <v>2018</v>
      </c>
      <c r="D1191" s="5" t="s">
        <v>12</v>
      </c>
      <c r="E1191" s="19">
        <v>10</v>
      </c>
      <c r="F1191" s="19">
        <v>0</v>
      </c>
      <c r="G1191" s="5" t="s">
        <v>30</v>
      </c>
      <c r="H1191" s="5" t="s">
        <v>601</v>
      </c>
      <c r="I1191" s="5" t="s">
        <v>27</v>
      </c>
      <c r="J1191" s="5" t="s">
        <v>15</v>
      </c>
      <c r="K1191" s="5" t="s">
        <v>464</v>
      </c>
    </row>
    <row r="1192" spans="1:11" hidden="1">
      <c r="A1192" s="5">
        <v>8</v>
      </c>
      <c r="B1192" s="5" t="s">
        <v>47</v>
      </c>
      <c r="C1192" s="5">
        <v>2018</v>
      </c>
      <c r="D1192" s="5" t="s">
        <v>12</v>
      </c>
      <c r="E1192" s="19">
        <v>13.59</v>
      </c>
      <c r="F1192" s="19">
        <v>0</v>
      </c>
      <c r="G1192" s="5" t="s">
        <v>28</v>
      </c>
      <c r="H1192" s="5" t="s">
        <v>557</v>
      </c>
      <c r="I1192" s="5" t="s">
        <v>27</v>
      </c>
      <c r="J1192" s="5" t="s">
        <v>15</v>
      </c>
      <c r="K1192" s="5" t="s">
        <v>598</v>
      </c>
    </row>
    <row r="1193" spans="1:11" hidden="1">
      <c r="A1193" s="5">
        <v>9</v>
      </c>
      <c r="B1193" s="5" t="s">
        <v>47</v>
      </c>
      <c r="C1193" s="5">
        <v>2018</v>
      </c>
      <c r="D1193" s="5" t="s">
        <v>11</v>
      </c>
      <c r="E1193" s="19">
        <v>120</v>
      </c>
      <c r="F1193" s="19">
        <v>0</v>
      </c>
      <c r="G1193" s="5" t="s">
        <v>40</v>
      </c>
      <c r="H1193" s="5" t="s">
        <v>603</v>
      </c>
      <c r="I1193" s="5" t="s">
        <v>27</v>
      </c>
      <c r="J1193" s="5" t="s">
        <v>15</v>
      </c>
      <c r="K1193" s="5" t="s">
        <v>297</v>
      </c>
    </row>
    <row r="1194" spans="1:11" hidden="1">
      <c r="A1194" s="5">
        <v>9</v>
      </c>
      <c r="B1194" s="5" t="s">
        <v>47</v>
      </c>
      <c r="C1194" s="5">
        <v>2018</v>
      </c>
      <c r="D1194" s="5" t="s">
        <v>12</v>
      </c>
      <c r="E1194" s="19">
        <v>9.1</v>
      </c>
      <c r="F1194" s="19">
        <v>0</v>
      </c>
      <c r="G1194" s="5" t="s">
        <v>34</v>
      </c>
      <c r="H1194" s="5" t="s">
        <v>568</v>
      </c>
      <c r="I1194" s="5" t="s">
        <v>27</v>
      </c>
      <c r="J1194" s="5" t="s">
        <v>15</v>
      </c>
      <c r="K1194" s="5" t="s">
        <v>35</v>
      </c>
    </row>
    <row r="1195" spans="1:11" hidden="1">
      <c r="A1195" s="5">
        <v>9</v>
      </c>
      <c r="B1195" s="5" t="s">
        <v>47</v>
      </c>
      <c r="C1195" s="5">
        <v>2018</v>
      </c>
      <c r="D1195" s="5" t="s">
        <v>12</v>
      </c>
      <c r="E1195" s="19">
        <v>9.5</v>
      </c>
      <c r="F1195" s="19">
        <v>0</v>
      </c>
      <c r="G1195" s="5" t="s">
        <v>34</v>
      </c>
      <c r="H1195" s="5" t="s">
        <v>568</v>
      </c>
      <c r="I1195" s="5" t="s">
        <v>27</v>
      </c>
      <c r="J1195" s="5" t="s">
        <v>15</v>
      </c>
      <c r="K1195" s="5" t="s">
        <v>600</v>
      </c>
    </row>
    <row r="1196" spans="1:11" hidden="1">
      <c r="A1196" s="5">
        <v>9</v>
      </c>
      <c r="B1196" s="5" t="s">
        <v>47</v>
      </c>
      <c r="C1196" s="5">
        <v>2018</v>
      </c>
      <c r="D1196" s="5" t="s">
        <v>12</v>
      </c>
      <c r="E1196" s="19">
        <v>140</v>
      </c>
      <c r="F1196" s="19">
        <v>0</v>
      </c>
      <c r="G1196" s="5" t="s">
        <v>127</v>
      </c>
      <c r="H1196" s="5" t="s">
        <v>25</v>
      </c>
      <c r="I1196" s="5" t="s">
        <v>27</v>
      </c>
      <c r="J1196" s="5" t="s">
        <v>15</v>
      </c>
      <c r="K1196" s="5" t="s">
        <v>604</v>
      </c>
    </row>
    <row r="1197" spans="1:11" hidden="1">
      <c r="A1197" s="5">
        <v>9</v>
      </c>
      <c r="B1197" s="5" t="s">
        <v>47</v>
      </c>
      <c r="C1197" s="5">
        <v>2018</v>
      </c>
      <c r="D1197" s="5" t="s">
        <v>12</v>
      </c>
      <c r="E1197" s="19">
        <v>0</v>
      </c>
      <c r="F1197" s="19">
        <v>140</v>
      </c>
      <c r="G1197" s="5" t="s">
        <v>127</v>
      </c>
      <c r="H1197" s="5" t="s">
        <v>25</v>
      </c>
      <c r="I1197" s="5" t="s">
        <v>26</v>
      </c>
      <c r="J1197" s="5" t="s">
        <v>14</v>
      </c>
      <c r="K1197" s="5" t="s">
        <v>604</v>
      </c>
    </row>
    <row r="1198" spans="1:11" hidden="1">
      <c r="A1198" s="5">
        <v>9</v>
      </c>
      <c r="B1198" s="5" t="s">
        <v>47</v>
      </c>
      <c r="C1198" s="5">
        <v>2018</v>
      </c>
      <c r="D1198" s="5" t="s">
        <v>11</v>
      </c>
      <c r="E1198" s="19">
        <v>400</v>
      </c>
      <c r="F1198" s="19">
        <v>0</v>
      </c>
      <c r="G1198" s="5" t="s">
        <v>36</v>
      </c>
      <c r="H1198" s="5" t="s">
        <v>41</v>
      </c>
      <c r="I1198" s="5" t="s">
        <v>27</v>
      </c>
      <c r="J1198" s="5" t="s">
        <v>15</v>
      </c>
      <c r="K1198" s="5" t="s">
        <v>605</v>
      </c>
    </row>
    <row r="1199" spans="1:11" hidden="1">
      <c r="A1199" s="5">
        <v>9</v>
      </c>
      <c r="B1199" s="5" t="s">
        <v>47</v>
      </c>
      <c r="C1199" s="5">
        <v>2018</v>
      </c>
      <c r="D1199" s="5" t="s">
        <v>12</v>
      </c>
      <c r="E1199" s="19">
        <v>366.33</v>
      </c>
      <c r="F1199" s="19">
        <v>0</v>
      </c>
      <c r="G1199" s="5" t="s">
        <v>33</v>
      </c>
      <c r="H1199" s="5" t="s">
        <v>91</v>
      </c>
      <c r="I1199" s="5" t="s">
        <v>26</v>
      </c>
      <c r="J1199" s="5" t="s">
        <v>15</v>
      </c>
      <c r="K1199" s="5" t="s">
        <v>606</v>
      </c>
    </row>
    <row r="1200" spans="1:11" hidden="1">
      <c r="A1200" s="5">
        <v>9</v>
      </c>
      <c r="B1200" s="5" t="s">
        <v>47</v>
      </c>
      <c r="C1200" s="5">
        <v>2018</v>
      </c>
      <c r="D1200" s="5" t="s">
        <v>12</v>
      </c>
      <c r="E1200" s="19">
        <v>27</v>
      </c>
      <c r="F1200" s="19">
        <v>0</v>
      </c>
      <c r="G1200" s="5" t="s">
        <v>33</v>
      </c>
      <c r="H1200" s="5" t="s">
        <v>607</v>
      </c>
      <c r="I1200" s="5" t="s">
        <v>26</v>
      </c>
      <c r="J1200" s="5" t="s">
        <v>15</v>
      </c>
      <c r="K1200" s="5" t="s">
        <v>608</v>
      </c>
    </row>
    <row r="1201" spans="1:11" hidden="1">
      <c r="A1201" s="5">
        <v>9</v>
      </c>
      <c r="B1201" s="5" t="s">
        <v>47</v>
      </c>
      <c r="C1201" s="5">
        <v>2018</v>
      </c>
      <c r="D1201" s="5" t="s">
        <v>12</v>
      </c>
      <c r="E1201" s="19">
        <v>0.56999999999999995</v>
      </c>
      <c r="F1201" s="19">
        <v>0</v>
      </c>
      <c r="G1201" s="5" t="s">
        <v>28</v>
      </c>
      <c r="H1201" s="5" t="s">
        <v>452</v>
      </c>
      <c r="I1201" s="5" t="s">
        <v>26</v>
      </c>
      <c r="J1201" s="5" t="s">
        <v>15</v>
      </c>
      <c r="K1201" s="5" t="s">
        <v>498</v>
      </c>
    </row>
    <row r="1202" spans="1:11" hidden="1">
      <c r="A1202" s="5">
        <v>10</v>
      </c>
      <c r="B1202" s="5" t="s">
        <v>47</v>
      </c>
      <c r="C1202" s="5">
        <v>2018</v>
      </c>
      <c r="D1202" s="5" t="s">
        <v>12</v>
      </c>
      <c r="E1202" s="19">
        <v>14.9</v>
      </c>
      <c r="F1202" s="19">
        <v>0</v>
      </c>
      <c r="G1202" s="5" t="s">
        <v>34</v>
      </c>
      <c r="H1202" s="5" t="s">
        <v>609</v>
      </c>
      <c r="I1202" s="5" t="s">
        <v>27</v>
      </c>
      <c r="J1202" s="5" t="s">
        <v>15</v>
      </c>
      <c r="K1202" s="5" t="s">
        <v>170</v>
      </c>
    </row>
    <row r="1203" spans="1:11" hidden="1">
      <c r="A1203" s="5">
        <v>11</v>
      </c>
      <c r="B1203" s="5" t="s">
        <v>47</v>
      </c>
      <c r="C1203" s="5">
        <v>2018</v>
      </c>
      <c r="D1203" s="5" t="s">
        <v>12</v>
      </c>
      <c r="E1203" s="19">
        <v>30.47</v>
      </c>
      <c r="F1203" s="19">
        <v>0</v>
      </c>
      <c r="G1203" s="5" t="s">
        <v>34</v>
      </c>
      <c r="H1203" s="5" t="s">
        <v>610</v>
      </c>
      <c r="I1203" s="5" t="s">
        <v>27</v>
      </c>
      <c r="J1203" s="5" t="s">
        <v>15</v>
      </c>
      <c r="K1203" s="5" t="s">
        <v>611</v>
      </c>
    </row>
    <row r="1204" spans="1:11" hidden="1">
      <c r="A1204" s="5">
        <v>12</v>
      </c>
      <c r="B1204" s="5" t="s">
        <v>47</v>
      </c>
      <c r="C1204" s="5">
        <v>2018</v>
      </c>
      <c r="D1204" s="5" t="s">
        <v>12</v>
      </c>
      <c r="E1204" s="19">
        <v>12</v>
      </c>
      <c r="F1204" s="19">
        <v>0</v>
      </c>
      <c r="G1204" s="5" t="s">
        <v>33</v>
      </c>
      <c r="H1204" s="5" t="s">
        <v>578</v>
      </c>
      <c r="I1204" s="5" t="s">
        <v>27</v>
      </c>
      <c r="J1204" s="5" t="s">
        <v>15</v>
      </c>
      <c r="K1204" s="5" t="s">
        <v>247</v>
      </c>
    </row>
    <row r="1205" spans="1:11" hidden="1">
      <c r="A1205" s="5">
        <v>12</v>
      </c>
      <c r="B1205" s="5" t="s">
        <v>47</v>
      </c>
      <c r="C1205" s="5">
        <v>2018</v>
      </c>
      <c r="D1205" s="5" t="s">
        <v>11</v>
      </c>
      <c r="E1205" s="19">
        <v>50</v>
      </c>
      <c r="F1205" s="19">
        <v>0</v>
      </c>
      <c r="G1205" s="5" t="s">
        <v>92</v>
      </c>
      <c r="H1205" s="5" t="s">
        <v>612</v>
      </c>
      <c r="I1205" s="5" t="s">
        <v>27</v>
      </c>
      <c r="J1205" s="5" t="s">
        <v>15</v>
      </c>
      <c r="K1205" s="5" t="s">
        <v>613</v>
      </c>
    </row>
    <row r="1206" spans="1:11" hidden="1">
      <c r="A1206" s="5">
        <v>13</v>
      </c>
      <c r="B1206" s="5" t="s">
        <v>47</v>
      </c>
      <c r="C1206" s="5">
        <v>2018</v>
      </c>
      <c r="D1206" s="5" t="s">
        <v>12</v>
      </c>
      <c r="E1206" s="19">
        <v>12</v>
      </c>
      <c r="F1206" s="19">
        <v>0</v>
      </c>
      <c r="G1206" s="5" t="s">
        <v>33</v>
      </c>
      <c r="H1206" s="5" t="s">
        <v>578</v>
      </c>
      <c r="I1206" s="5" t="s">
        <v>27</v>
      </c>
      <c r="J1206" s="5" t="s">
        <v>15</v>
      </c>
      <c r="K1206" s="5" t="s">
        <v>247</v>
      </c>
    </row>
    <row r="1207" spans="1:11" hidden="1">
      <c r="A1207" s="5">
        <v>13</v>
      </c>
      <c r="B1207" s="5" t="s">
        <v>47</v>
      </c>
      <c r="C1207" s="5">
        <v>2018</v>
      </c>
      <c r="D1207" s="5" t="s">
        <v>12</v>
      </c>
      <c r="E1207" s="19">
        <v>99.99</v>
      </c>
      <c r="F1207" s="19">
        <v>0</v>
      </c>
      <c r="G1207" s="5" t="s">
        <v>33</v>
      </c>
      <c r="H1207" s="5" t="s">
        <v>614</v>
      </c>
      <c r="I1207" s="5" t="s">
        <v>27</v>
      </c>
      <c r="J1207" s="5" t="s">
        <v>15</v>
      </c>
      <c r="K1207" s="5" t="s">
        <v>615</v>
      </c>
    </row>
    <row r="1208" spans="1:11" hidden="1">
      <c r="A1208" s="5">
        <v>13</v>
      </c>
      <c r="B1208" s="5" t="s">
        <v>47</v>
      </c>
      <c r="C1208" s="5">
        <v>2018</v>
      </c>
      <c r="D1208" s="5" t="s">
        <v>12</v>
      </c>
      <c r="E1208" s="19">
        <v>20</v>
      </c>
      <c r="F1208" s="19">
        <v>0</v>
      </c>
      <c r="G1208" s="5" t="s">
        <v>33</v>
      </c>
      <c r="H1208" s="5" t="s">
        <v>252</v>
      </c>
      <c r="I1208" s="5" t="s">
        <v>589</v>
      </c>
      <c r="J1208" s="5" t="s">
        <v>15</v>
      </c>
      <c r="K1208" s="5" t="s">
        <v>616</v>
      </c>
    </row>
    <row r="1209" spans="1:11" hidden="1">
      <c r="A1209" s="5">
        <v>13</v>
      </c>
      <c r="B1209" s="5" t="s">
        <v>47</v>
      </c>
      <c r="C1209" s="5">
        <v>2018</v>
      </c>
      <c r="D1209" s="5" t="s">
        <v>12</v>
      </c>
      <c r="E1209" s="19">
        <v>0</v>
      </c>
      <c r="F1209" s="19">
        <v>956.03</v>
      </c>
      <c r="G1209" s="5" t="s">
        <v>24</v>
      </c>
      <c r="H1209" s="5" t="s">
        <v>24</v>
      </c>
      <c r="I1209" s="5" t="s">
        <v>26</v>
      </c>
      <c r="J1209" s="5" t="s">
        <v>14</v>
      </c>
      <c r="K1209" s="5" t="s">
        <v>617</v>
      </c>
    </row>
    <row r="1210" spans="1:11" hidden="1">
      <c r="A1210" s="5">
        <v>14</v>
      </c>
      <c r="B1210" s="5" t="s">
        <v>47</v>
      </c>
      <c r="C1210" s="5">
        <v>2018</v>
      </c>
      <c r="D1210" s="5" t="s">
        <v>12</v>
      </c>
      <c r="E1210" s="19">
        <v>18</v>
      </c>
      <c r="F1210" s="19">
        <v>0</v>
      </c>
      <c r="G1210" s="5" t="s">
        <v>34</v>
      </c>
      <c r="H1210" s="5" t="s">
        <v>619</v>
      </c>
      <c r="I1210" s="5" t="s">
        <v>27</v>
      </c>
      <c r="J1210" s="5" t="s">
        <v>15</v>
      </c>
      <c r="K1210" s="5" t="s">
        <v>90</v>
      </c>
    </row>
    <row r="1211" spans="1:11" hidden="1">
      <c r="A1211" s="5">
        <v>14</v>
      </c>
      <c r="B1211" s="5" t="s">
        <v>47</v>
      </c>
      <c r="C1211" s="5">
        <v>2018</v>
      </c>
      <c r="D1211" s="5" t="s">
        <v>12</v>
      </c>
      <c r="E1211" s="19">
        <v>59.98</v>
      </c>
      <c r="F1211" s="19">
        <v>0</v>
      </c>
      <c r="G1211" s="5" t="s">
        <v>33</v>
      </c>
      <c r="H1211" s="5" t="s">
        <v>614</v>
      </c>
      <c r="I1211" s="5" t="s">
        <v>27</v>
      </c>
      <c r="J1211" s="5" t="s">
        <v>15</v>
      </c>
      <c r="K1211" s="5" t="s">
        <v>618</v>
      </c>
    </row>
    <row r="1212" spans="1:11" hidden="1">
      <c r="A1212" s="5">
        <v>14</v>
      </c>
      <c r="B1212" s="5" t="s">
        <v>47</v>
      </c>
      <c r="C1212" s="5">
        <v>2018</v>
      </c>
      <c r="D1212" s="5" t="s">
        <v>12</v>
      </c>
      <c r="E1212" s="19">
        <v>10</v>
      </c>
      <c r="F1212" s="19">
        <v>0</v>
      </c>
      <c r="G1212" s="5" t="s">
        <v>34</v>
      </c>
      <c r="H1212" s="5" t="s">
        <v>597</v>
      </c>
      <c r="I1212" s="5" t="s">
        <v>27</v>
      </c>
      <c r="J1212" s="5" t="s">
        <v>15</v>
      </c>
      <c r="K1212" s="5" t="s">
        <v>90</v>
      </c>
    </row>
    <row r="1213" spans="1:11" hidden="1">
      <c r="A1213" s="5">
        <v>14</v>
      </c>
      <c r="B1213" s="5" t="s">
        <v>47</v>
      </c>
      <c r="C1213" s="5">
        <v>2018</v>
      </c>
      <c r="D1213" s="5" t="s">
        <v>11</v>
      </c>
      <c r="E1213" s="19">
        <v>50</v>
      </c>
      <c r="F1213" s="19">
        <v>0</v>
      </c>
      <c r="G1213" s="5" t="s">
        <v>92</v>
      </c>
      <c r="H1213" s="5" t="s">
        <v>348</v>
      </c>
      <c r="I1213" s="5" t="s">
        <v>27</v>
      </c>
      <c r="J1213" s="5" t="s">
        <v>15</v>
      </c>
      <c r="K1213" s="5" t="s">
        <v>92</v>
      </c>
    </row>
    <row r="1214" spans="1:11" hidden="1">
      <c r="A1214" s="5">
        <v>14</v>
      </c>
      <c r="B1214" s="5" t="s">
        <v>47</v>
      </c>
      <c r="C1214" s="5">
        <v>2018</v>
      </c>
      <c r="D1214" s="5" t="s">
        <v>11</v>
      </c>
      <c r="E1214" s="19">
        <v>105</v>
      </c>
      <c r="F1214" s="19">
        <v>0</v>
      </c>
      <c r="G1214" s="5" t="s">
        <v>40</v>
      </c>
      <c r="H1214" s="5" t="s">
        <v>440</v>
      </c>
      <c r="I1214" s="5" t="s">
        <v>27</v>
      </c>
      <c r="J1214" s="5" t="s">
        <v>15</v>
      </c>
      <c r="K1214" s="5" t="s">
        <v>376</v>
      </c>
    </row>
    <row r="1215" spans="1:11" hidden="1">
      <c r="A1215" s="5">
        <v>14</v>
      </c>
      <c r="B1215" s="5" t="s">
        <v>47</v>
      </c>
      <c r="C1215" s="5">
        <v>2018</v>
      </c>
      <c r="D1215" s="5" t="s">
        <v>12</v>
      </c>
      <c r="E1215" s="19">
        <v>75</v>
      </c>
      <c r="F1215" s="19">
        <v>0</v>
      </c>
      <c r="G1215" s="5" t="s">
        <v>87</v>
      </c>
      <c r="H1215" s="5" t="s">
        <v>152</v>
      </c>
      <c r="I1215" s="5" t="s">
        <v>27</v>
      </c>
      <c r="J1215" s="5" t="s">
        <v>15</v>
      </c>
      <c r="K1215" s="5" t="s">
        <v>153</v>
      </c>
    </row>
    <row r="1216" spans="1:11" hidden="1">
      <c r="A1216" s="5">
        <v>15</v>
      </c>
      <c r="B1216" s="5" t="s">
        <v>47</v>
      </c>
      <c r="C1216" s="5">
        <v>2018</v>
      </c>
      <c r="D1216" s="5" t="s">
        <v>12</v>
      </c>
      <c r="E1216" s="19">
        <v>5</v>
      </c>
      <c r="F1216" s="19">
        <v>0</v>
      </c>
      <c r="G1216" s="5" t="s">
        <v>34</v>
      </c>
      <c r="H1216" s="5" t="s">
        <v>620</v>
      </c>
      <c r="I1216" s="5" t="s">
        <v>27</v>
      </c>
      <c r="J1216" s="5" t="s">
        <v>15</v>
      </c>
      <c r="K1216" s="5" t="s">
        <v>600</v>
      </c>
    </row>
    <row r="1217" spans="1:11" hidden="1">
      <c r="A1217" s="5">
        <v>15</v>
      </c>
      <c r="B1217" s="5" t="s">
        <v>47</v>
      </c>
      <c r="C1217" s="5">
        <v>2018</v>
      </c>
      <c r="D1217" s="5" t="s">
        <v>12</v>
      </c>
      <c r="E1217" s="19">
        <v>11.8</v>
      </c>
      <c r="F1217" s="19">
        <v>0</v>
      </c>
      <c r="G1217" s="5" t="s">
        <v>34</v>
      </c>
      <c r="H1217" s="5" t="s">
        <v>568</v>
      </c>
      <c r="I1217" s="5" t="s">
        <v>27</v>
      </c>
      <c r="J1217" s="5" t="s">
        <v>15</v>
      </c>
      <c r="K1217" s="5" t="s">
        <v>493</v>
      </c>
    </row>
    <row r="1218" spans="1:11" hidden="1">
      <c r="A1218" s="5">
        <v>15</v>
      </c>
      <c r="B1218" s="5" t="s">
        <v>47</v>
      </c>
      <c r="C1218" s="5">
        <v>2018</v>
      </c>
      <c r="D1218" s="5" t="s">
        <v>12</v>
      </c>
      <c r="E1218" s="19">
        <v>8</v>
      </c>
      <c r="F1218" s="19">
        <v>0</v>
      </c>
      <c r="G1218" s="5" t="s">
        <v>34</v>
      </c>
      <c r="H1218" s="5" t="s">
        <v>597</v>
      </c>
      <c r="I1218" s="5" t="s">
        <v>27</v>
      </c>
      <c r="J1218" s="5" t="s">
        <v>15</v>
      </c>
      <c r="K1218" s="5" t="s">
        <v>90</v>
      </c>
    </row>
    <row r="1219" spans="1:11" hidden="1">
      <c r="A1219" s="5">
        <v>15</v>
      </c>
      <c r="B1219" s="5" t="s">
        <v>47</v>
      </c>
      <c r="C1219" s="5">
        <v>2018</v>
      </c>
      <c r="D1219" s="5" t="s">
        <v>12</v>
      </c>
      <c r="E1219" s="19">
        <v>49.99</v>
      </c>
      <c r="F1219" s="19">
        <v>0</v>
      </c>
      <c r="G1219" s="5" t="s">
        <v>33</v>
      </c>
      <c r="H1219" s="5" t="s">
        <v>614</v>
      </c>
      <c r="I1219" s="5" t="s">
        <v>27</v>
      </c>
      <c r="J1219" s="5" t="s">
        <v>15</v>
      </c>
      <c r="K1219" s="5" t="s">
        <v>621</v>
      </c>
    </row>
    <row r="1220" spans="1:11" hidden="1">
      <c r="A1220" s="5">
        <v>15</v>
      </c>
      <c r="B1220" s="5" t="s">
        <v>47</v>
      </c>
      <c r="C1220" s="5">
        <v>2018</v>
      </c>
      <c r="D1220" s="5" t="s">
        <v>11</v>
      </c>
      <c r="E1220" s="19">
        <v>20.260000000000002</v>
      </c>
      <c r="F1220" s="19">
        <v>0</v>
      </c>
      <c r="G1220" s="5" t="s">
        <v>28</v>
      </c>
      <c r="H1220" s="5" t="s">
        <v>452</v>
      </c>
      <c r="I1220" s="5" t="s">
        <v>27</v>
      </c>
      <c r="J1220" s="5" t="s">
        <v>15</v>
      </c>
      <c r="K1220" s="5" t="s">
        <v>31</v>
      </c>
    </row>
    <row r="1221" spans="1:11" hidden="1">
      <c r="A1221" s="5">
        <v>16</v>
      </c>
      <c r="B1221" s="5" t="s">
        <v>47</v>
      </c>
      <c r="C1221" s="5">
        <v>2018</v>
      </c>
      <c r="D1221" s="5" t="s">
        <v>12</v>
      </c>
      <c r="E1221" s="19">
        <v>10</v>
      </c>
      <c r="F1221" s="19">
        <v>0</v>
      </c>
      <c r="G1221" s="5" t="s">
        <v>33</v>
      </c>
      <c r="H1221" s="5" t="s">
        <v>578</v>
      </c>
      <c r="I1221" s="5" t="s">
        <v>27</v>
      </c>
      <c r="J1221" s="5" t="s">
        <v>15</v>
      </c>
      <c r="K1221" s="5" t="s">
        <v>622</v>
      </c>
    </row>
    <row r="1222" spans="1:11" hidden="1">
      <c r="A1222" s="5">
        <v>16</v>
      </c>
      <c r="B1222" s="5" t="s">
        <v>47</v>
      </c>
      <c r="C1222" s="5">
        <v>2018</v>
      </c>
      <c r="D1222" s="5" t="s">
        <v>12</v>
      </c>
      <c r="E1222" s="19">
        <v>0</v>
      </c>
      <c r="F1222" s="19">
        <v>10</v>
      </c>
      <c r="G1222" s="5" t="s">
        <v>127</v>
      </c>
      <c r="H1222" s="5" t="s">
        <v>25</v>
      </c>
      <c r="I1222" s="5" t="s">
        <v>26</v>
      </c>
      <c r="J1222" s="5" t="s">
        <v>14</v>
      </c>
      <c r="K1222" s="5" t="s">
        <v>624</v>
      </c>
    </row>
    <row r="1223" spans="1:11" hidden="1">
      <c r="A1223" s="5">
        <v>16</v>
      </c>
      <c r="B1223" s="5" t="s">
        <v>47</v>
      </c>
      <c r="C1223" s="5">
        <v>2018</v>
      </c>
      <c r="D1223" s="5" t="s">
        <v>12</v>
      </c>
      <c r="E1223" s="19">
        <v>0</v>
      </c>
      <c r="F1223" s="19">
        <v>50</v>
      </c>
      <c r="G1223" s="5" t="s">
        <v>127</v>
      </c>
      <c r="H1223" s="5" t="s">
        <v>25</v>
      </c>
      <c r="I1223" s="5" t="s">
        <v>26</v>
      </c>
      <c r="J1223" s="5" t="s">
        <v>14</v>
      </c>
      <c r="K1223" s="5" t="s">
        <v>473</v>
      </c>
    </row>
    <row r="1224" spans="1:11" hidden="1">
      <c r="A1224" s="5">
        <v>16</v>
      </c>
      <c r="B1224" s="5" t="s">
        <v>47</v>
      </c>
      <c r="C1224" s="5">
        <v>2018</v>
      </c>
      <c r="D1224" s="5" t="s">
        <v>12</v>
      </c>
      <c r="E1224" s="19">
        <v>12</v>
      </c>
      <c r="F1224" s="19">
        <v>0</v>
      </c>
      <c r="G1224" s="5" t="s">
        <v>33</v>
      </c>
      <c r="H1224" s="5" t="s">
        <v>578</v>
      </c>
      <c r="I1224" s="5" t="s">
        <v>27</v>
      </c>
      <c r="J1224" s="5" t="s">
        <v>15</v>
      </c>
      <c r="K1224" s="5" t="s">
        <v>466</v>
      </c>
    </row>
    <row r="1225" spans="1:11" hidden="1">
      <c r="A1225" s="5">
        <v>16</v>
      </c>
      <c r="B1225" s="5" t="s">
        <v>47</v>
      </c>
      <c r="C1225" s="5">
        <v>2018</v>
      </c>
      <c r="D1225" s="5" t="s">
        <v>12</v>
      </c>
      <c r="E1225" s="19">
        <v>5</v>
      </c>
      <c r="F1225" s="19">
        <v>0</v>
      </c>
      <c r="G1225" s="5" t="s">
        <v>28</v>
      </c>
      <c r="H1225" s="5" t="s">
        <v>557</v>
      </c>
      <c r="I1225" s="5" t="s">
        <v>26</v>
      </c>
      <c r="J1225" s="5" t="s">
        <v>15</v>
      </c>
      <c r="K1225" s="5" t="s">
        <v>31</v>
      </c>
    </row>
    <row r="1226" spans="1:11" hidden="1">
      <c r="A1226" s="5">
        <v>16</v>
      </c>
      <c r="B1226" s="5" t="s">
        <v>47</v>
      </c>
      <c r="C1226" s="5">
        <v>2018</v>
      </c>
      <c r="D1226" s="5" t="s">
        <v>11</v>
      </c>
      <c r="E1226" s="19">
        <v>50</v>
      </c>
      <c r="F1226" s="19">
        <v>0</v>
      </c>
      <c r="G1226" s="5" t="s">
        <v>92</v>
      </c>
      <c r="H1226" s="5" t="s">
        <v>348</v>
      </c>
      <c r="I1226" s="5" t="s">
        <v>27</v>
      </c>
      <c r="J1226" s="5" t="s">
        <v>15</v>
      </c>
      <c r="K1226" s="5" t="s">
        <v>92</v>
      </c>
    </row>
    <row r="1227" spans="1:11" hidden="1">
      <c r="A1227" s="5">
        <v>16</v>
      </c>
      <c r="B1227" s="5" t="s">
        <v>47</v>
      </c>
      <c r="C1227" s="5">
        <v>2018</v>
      </c>
      <c r="D1227" s="5" t="s">
        <v>12</v>
      </c>
      <c r="E1227" s="19">
        <v>12.5</v>
      </c>
      <c r="F1227" s="19">
        <v>0</v>
      </c>
      <c r="G1227" s="5" t="s">
        <v>34</v>
      </c>
      <c r="H1227" s="5" t="s">
        <v>623</v>
      </c>
      <c r="I1227" s="5" t="s">
        <v>27</v>
      </c>
      <c r="J1227" s="5" t="s">
        <v>15</v>
      </c>
      <c r="K1227" s="5" t="s">
        <v>325</v>
      </c>
    </row>
    <row r="1228" spans="1:11" hidden="1">
      <c r="A1228" s="5">
        <v>17</v>
      </c>
      <c r="B1228" s="5" t="s">
        <v>47</v>
      </c>
      <c r="C1228" s="5">
        <v>2018</v>
      </c>
      <c r="D1228" s="5" t="s">
        <v>11</v>
      </c>
      <c r="E1228" s="19">
        <v>8.58</v>
      </c>
      <c r="F1228" s="19">
        <v>0</v>
      </c>
      <c r="G1228" s="5" t="s">
        <v>28</v>
      </c>
      <c r="H1228" s="5" t="s">
        <v>625</v>
      </c>
      <c r="I1228" s="5" t="s">
        <v>27</v>
      </c>
      <c r="J1228" s="5" t="s">
        <v>15</v>
      </c>
      <c r="K1228" s="5" t="s">
        <v>570</v>
      </c>
    </row>
    <row r="1229" spans="1:11" hidden="1">
      <c r="A1229" s="5">
        <v>17</v>
      </c>
      <c r="B1229" s="5" t="s">
        <v>47</v>
      </c>
      <c r="C1229" s="5">
        <v>2018</v>
      </c>
      <c r="D1229" s="5" t="s">
        <v>12</v>
      </c>
      <c r="E1229" s="19">
        <v>10</v>
      </c>
      <c r="F1229" s="19">
        <v>0</v>
      </c>
      <c r="G1229" s="5" t="s">
        <v>34</v>
      </c>
      <c r="H1229" s="5" t="s">
        <v>597</v>
      </c>
      <c r="I1229" s="5" t="s">
        <v>27</v>
      </c>
      <c r="J1229" s="5" t="s">
        <v>15</v>
      </c>
      <c r="K1229" s="5" t="s">
        <v>90</v>
      </c>
    </row>
    <row r="1230" spans="1:11" hidden="1">
      <c r="A1230" s="5">
        <v>18</v>
      </c>
      <c r="B1230" s="5" t="s">
        <v>47</v>
      </c>
      <c r="C1230" s="5">
        <v>2018</v>
      </c>
      <c r="D1230" s="5" t="s">
        <v>12</v>
      </c>
      <c r="E1230" s="19">
        <v>9</v>
      </c>
      <c r="F1230" s="19">
        <v>0</v>
      </c>
      <c r="G1230" s="5" t="s">
        <v>34</v>
      </c>
      <c r="H1230" s="5" t="s">
        <v>626</v>
      </c>
      <c r="I1230" s="5" t="s">
        <v>27</v>
      </c>
      <c r="J1230" s="5" t="s">
        <v>15</v>
      </c>
      <c r="K1230" s="5" t="s">
        <v>627</v>
      </c>
    </row>
    <row r="1231" spans="1:11" hidden="1">
      <c r="A1231" s="5">
        <v>18</v>
      </c>
      <c r="B1231" s="5" t="s">
        <v>47</v>
      </c>
      <c r="C1231" s="5">
        <v>2018</v>
      </c>
      <c r="D1231" s="5" t="s">
        <v>12</v>
      </c>
      <c r="E1231" s="19">
        <v>50</v>
      </c>
      <c r="F1231" s="19">
        <v>0</v>
      </c>
      <c r="G1231" s="5" t="s">
        <v>34</v>
      </c>
      <c r="H1231" s="5" t="s">
        <v>628</v>
      </c>
      <c r="I1231" s="5" t="s">
        <v>27</v>
      </c>
      <c r="J1231" s="5" t="s">
        <v>15</v>
      </c>
      <c r="K1231" s="5" t="s">
        <v>629</v>
      </c>
    </row>
    <row r="1232" spans="1:11" hidden="1">
      <c r="A1232" s="5">
        <v>19</v>
      </c>
      <c r="B1232" s="5" t="s">
        <v>47</v>
      </c>
      <c r="C1232" s="5">
        <v>2018</v>
      </c>
      <c r="D1232" s="5" t="s">
        <v>11</v>
      </c>
      <c r="E1232" s="19">
        <v>60</v>
      </c>
      <c r="F1232" s="19">
        <v>0</v>
      </c>
      <c r="G1232" s="5" t="s">
        <v>92</v>
      </c>
      <c r="H1232" s="5" t="s">
        <v>96</v>
      </c>
      <c r="I1232" s="5" t="s">
        <v>27</v>
      </c>
      <c r="J1232" s="5" t="s">
        <v>15</v>
      </c>
      <c r="K1232" s="5" t="s">
        <v>92</v>
      </c>
    </row>
    <row r="1233" spans="1:11" hidden="1">
      <c r="A1233" s="5">
        <v>19</v>
      </c>
      <c r="B1233" s="5" t="s">
        <v>47</v>
      </c>
      <c r="C1233" s="5">
        <v>2018</v>
      </c>
      <c r="D1233" s="5" t="s">
        <v>12</v>
      </c>
      <c r="E1233" s="19">
        <v>87.17</v>
      </c>
      <c r="F1233" s="19">
        <v>0</v>
      </c>
      <c r="G1233" s="5" t="s">
        <v>34</v>
      </c>
      <c r="H1233" s="5" t="s">
        <v>630</v>
      </c>
      <c r="I1233" s="5" t="s">
        <v>27</v>
      </c>
      <c r="J1233" s="5" t="s">
        <v>15</v>
      </c>
      <c r="K1233" s="5" t="s">
        <v>631</v>
      </c>
    </row>
    <row r="1234" spans="1:11" hidden="1">
      <c r="A1234" s="5">
        <v>20</v>
      </c>
      <c r="B1234" s="5" t="s">
        <v>47</v>
      </c>
      <c r="C1234" s="5">
        <v>2018</v>
      </c>
      <c r="D1234" s="5" t="s">
        <v>11</v>
      </c>
      <c r="E1234" s="19">
        <v>11.49</v>
      </c>
      <c r="F1234" s="19">
        <v>0</v>
      </c>
      <c r="G1234" s="5" t="s">
        <v>28</v>
      </c>
      <c r="H1234" s="5" t="s">
        <v>452</v>
      </c>
      <c r="I1234" s="5" t="s">
        <v>27</v>
      </c>
      <c r="J1234" s="5" t="s">
        <v>15</v>
      </c>
      <c r="K1234" s="5" t="s">
        <v>31</v>
      </c>
    </row>
    <row r="1235" spans="1:11" hidden="1">
      <c r="A1235" s="5">
        <v>20</v>
      </c>
      <c r="B1235" s="5" t="s">
        <v>47</v>
      </c>
      <c r="C1235" s="5">
        <v>2018</v>
      </c>
      <c r="D1235" s="5" t="s">
        <v>12</v>
      </c>
      <c r="E1235" s="19">
        <v>30</v>
      </c>
      <c r="F1235" s="19">
        <v>0</v>
      </c>
      <c r="G1235" s="5" t="s">
        <v>43</v>
      </c>
      <c r="H1235" s="5" t="s">
        <v>632</v>
      </c>
      <c r="I1235" s="5" t="s">
        <v>27</v>
      </c>
      <c r="J1235" s="5" t="s">
        <v>15</v>
      </c>
      <c r="K1235" s="5" t="s">
        <v>633</v>
      </c>
    </row>
    <row r="1236" spans="1:11" hidden="1">
      <c r="A1236" s="5">
        <v>21</v>
      </c>
      <c r="B1236" s="5" t="s">
        <v>47</v>
      </c>
      <c r="C1236" s="5">
        <v>2018</v>
      </c>
      <c r="D1236" s="5" t="s">
        <v>12</v>
      </c>
      <c r="E1236" s="19">
        <v>5</v>
      </c>
      <c r="F1236" s="19">
        <v>0</v>
      </c>
      <c r="G1236" s="5" t="s">
        <v>34</v>
      </c>
      <c r="H1236" s="5" t="s">
        <v>446</v>
      </c>
      <c r="I1236" s="5" t="s">
        <v>27</v>
      </c>
      <c r="J1236" s="5" t="s">
        <v>15</v>
      </c>
      <c r="K1236" s="5" t="s">
        <v>90</v>
      </c>
    </row>
    <row r="1237" spans="1:11" hidden="1">
      <c r="A1237" s="5">
        <v>21</v>
      </c>
      <c r="B1237" s="5" t="s">
        <v>47</v>
      </c>
      <c r="C1237" s="5">
        <v>2018</v>
      </c>
      <c r="D1237" s="5" t="s">
        <v>12</v>
      </c>
      <c r="E1237" s="19">
        <v>19.899999999999999</v>
      </c>
      <c r="F1237" s="19">
        <v>0</v>
      </c>
      <c r="G1237" s="5" t="s">
        <v>34</v>
      </c>
      <c r="H1237" s="5" t="s">
        <v>446</v>
      </c>
      <c r="I1237" s="5" t="s">
        <v>27</v>
      </c>
      <c r="J1237" s="5" t="s">
        <v>15</v>
      </c>
      <c r="K1237" s="5" t="s">
        <v>170</v>
      </c>
    </row>
    <row r="1238" spans="1:11" hidden="1">
      <c r="A1238" s="5">
        <v>21</v>
      </c>
      <c r="B1238" s="5" t="s">
        <v>47</v>
      </c>
      <c r="C1238" s="5">
        <v>2018</v>
      </c>
      <c r="D1238" s="5" t="s">
        <v>11</v>
      </c>
      <c r="E1238" s="19">
        <v>11.48</v>
      </c>
      <c r="F1238" s="19">
        <v>0</v>
      </c>
      <c r="G1238" s="5" t="s">
        <v>28</v>
      </c>
      <c r="H1238" s="5" t="s">
        <v>452</v>
      </c>
      <c r="I1238" s="5" t="s">
        <v>27</v>
      </c>
      <c r="J1238" s="5" t="s">
        <v>15</v>
      </c>
      <c r="K1238" s="5" t="s">
        <v>600</v>
      </c>
    </row>
    <row r="1239" spans="1:11" hidden="1">
      <c r="A1239" s="5">
        <v>21</v>
      </c>
      <c r="B1239" s="5" t="s">
        <v>47</v>
      </c>
      <c r="C1239" s="5">
        <v>2018</v>
      </c>
      <c r="D1239" s="5" t="s">
        <v>12</v>
      </c>
      <c r="E1239" s="19">
        <v>80</v>
      </c>
      <c r="F1239" s="19">
        <v>0</v>
      </c>
      <c r="G1239" s="5" t="s">
        <v>33</v>
      </c>
      <c r="H1239" s="5" t="s">
        <v>634</v>
      </c>
      <c r="I1239" s="5" t="s">
        <v>27</v>
      </c>
      <c r="J1239" s="5" t="s">
        <v>15</v>
      </c>
      <c r="K1239" s="5" t="s">
        <v>635</v>
      </c>
    </row>
    <row r="1240" spans="1:11" hidden="1">
      <c r="A1240" s="5">
        <v>22</v>
      </c>
      <c r="B1240" s="5" t="s">
        <v>47</v>
      </c>
      <c r="C1240" s="5">
        <v>2018</v>
      </c>
      <c r="D1240" s="5" t="s">
        <v>12</v>
      </c>
      <c r="E1240" s="19">
        <v>3.6</v>
      </c>
      <c r="F1240" s="19">
        <v>0</v>
      </c>
      <c r="G1240" s="5" t="s">
        <v>34</v>
      </c>
      <c r="H1240" s="5" t="s">
        <v>568</v>
      </c>
      <c r="I1240" s="5" t="s">
        <v>27</v>
      </c>
      <c r="J1240" s="5" t="s">
        <v>15</v>
      </c>
      <c r="K1240" s="5" t="s">
        <v>493</v>
      </c>
    </row>
    <row r="1241" spans="1:11" hidden="1">
      <c r="A1241" s="5">
        <v>22</v>
      </c>
      <c r="B1241" s="5" t="s">
        <v>47</v>
      </c>
      <c r="C1241" s="5">
        <v>2018</v>
      </c>
      <c r="D1241" s="5" t="s">
        <v>12</v>
      </c>
      <c r="E1241" s="19">
        <v>13.26</v>
      </c>
      <c r="F1241" s="19">
        <v>0</v>
      </c>
      <c r="G1241" s="5" t="s">
        <v>34</v>
      </c>
      <c r="H1241" s="5" t="s">
        <v>568</v>
      </c>
      <c r="I1241" s="5" t="s">
        <v>27</v>
      </c>
      <c r="J1241" s="5" t="s">
        <v>15</v>
      </c>
      <c r="K1241" s="5" t="s">
        <v>493</v>
      </c>
    </row>
    <row r="1242" spans="1:11" hidden="1">
      <c r="A1242" s="5">
        <v>23</v>
      </c>
      <c r="B1242" s="5" t="s">
        <v>47</v>
      </c>
      <c r="C1242" s="5">
        <v>2018</v>
      </c>
      <c r="D1242" s="5" t="s">
        <v>12</v>
      </c>
      <c r="E1242" s="19">
        <v>16</v>
      </c>
      <c r="F1242" s="19">
        <v>0</v>
      </c>
      <c r="G1242" s="5" t="s">
        <v>34</v>
      </c>
      <c r="H1242" s="5" t="s">
        <v>568</v>
      </c>
      <c r="I1242" s="5" t="s">
        <v>27</v>
      </c>
      <c r="J1242" s="5" t="s">
        <v>15</v>
      </c>
      <c r="K1242" s="5" t="s">
        <v>493</v>
      </c>
    </row>
    <row r="1243" spans="1:11" hidden="1">
      <c r="A1243" s="5">
        <v>23</v>
      </c>
      <c r="B1243" s="5" t="s">
        <v>47</v>
      </c>
      <c r="C1243" s="5">
        <v>2018</v>
      </c>
      <c r="D1243" s="5" t="s">
        <v>12</v>
      </c>
      <c r="E1243" s="19">
        <v>49.99</v>
      </c>
      <c r="F1243" s="19">
        <v>0</v>
      </c>
      <c r="G1243" s="5" t="s">
        <v>33</v>
      </c>
      <c r="H1243" s="5" t="s">
        <v>636</v>
      </c>
      <c r="I1243" s="5" t="s">
        <v>27</v>
      </c>
      <c r="J1243" s="5" t="s">
        <v>15</v>
      </c>
      <c r="K1243" s="5" t="s">
        <v>637</v>
      </c>
    </row>
    <row r="1244" spans="1:11" hidden="1">
      <c r="A1244" s="5">
        <v>23</v>
      </c>
      <c r="B1244" s="5" t="s">
        <v>47</v>
      </c>
      <c r="C1244" s="5">
        <v>2018</v>
      </c>
      <c r="D1244" s="5" t="s">
        <v>11</v>
      </c>
      <c r="E1244" s="19">
        <v>10.74</v>
      </c>
      <c r="F1244" s="19">
        <v>0</v>
      </c>
      <c r="G1244" s="5" t="s">
        <v>28</v>
      </c>
      <c r="H1244" s="5" t="s">
        <v>452</v>
      </c>
      <c r="I1244" s="5" t="s">
        <v>27</v>
      </c>
      <c r="J1244" s="5" t="s">
        <v>15</v>
      </c>
      <c r="K1244" s="5" t="s">
        <v>31</v>
      </c>
    </row>
    <row r="1245" spans="1:11" hidden="1">
      <c r="A1245" s="5">
        <v>24</v>
      </c>
      <c r="B1245" s="5" t="s">
        <v>47</v>
      </c>
      <c r="C1245" s="5">
        <v>2018</v>
      </c>
      <c r="D1245" s="5" t="s">
        <v>12</v>
      </c>
      <c r="E1245" s="19">
        <v>10</v>
      </c>
      <c r="F1245" s="19">
        <v>0</v>
      </c>
      <c r="G1245" s="5" t="s">
        <v>33</v>
      </c>
      <c r="H1245" s="5" t="s">
        <v>252</v>
      </c>
      <c r="I1245" s="5" t="s">
        <v>27</v>
      </c>
      <c r="J1245" s="5" t="s">
        <v>15</v>
      </c>
      <c r="K1245" s="5" t="s">
        <v>151</v>
      </c>
    </row>
    <row r="1246" spans="1:11" hidden="1">
      <c r="A1246" s="5">
        <v>24</v>
      </c>
      <c r="B1246" s="5" t="s">
        <v>47</v>
      </c>
      <c r="C1246" s="5">
        <v>2018</v>
      </c>
      <c r="D1246" s="5" t="s">
        <v>11</v>
      </c>
      <c r="E1246" s="19">
        <v>50</v>
      </c>
      <c r="F1246" s="19">
        <v>0</v>
      </c>
      <c r="G1246" s="5" t="s">
        <v>92</v>
      </c>
      <c r="H1246" s="5" t="s">
        <v>96</v>
      </c>
      <c r="I1246" s="5" t="s">
        <v>27</v>
      </c>
      <c r="J1246" s="5" t="s">
        <v>15</v>
      </c>
      <c r="K1246" s="5" t="s">
        <v>92</v>
      </c>
    </row>
    <row r="1247" spans="1:11" hidden="1">
      <c r="A1247" s="5">
        <v>24</v>
      </c>
      <c r="B1247" s="5" t="s">
        <v>47</v>
      </c>
      <c r="C1247" s="5">
        <v>2018</v>
      </c>
      <c r="D1247" s="5" t="s">
        <v>12</v>
      </c>
      <c r="E1247" s="19">
        <v>30.8</v>
      </c>
      <c r="F1247" s="19">
        <v>0</v>
      </c>
      <c r="G1247" s="5" t="s">
        <v>34</v>
      </c>
      <c r="H1247" s="5" t="s">
        <v>638</v>
      </c>
      <c r="I1247" s="5" t="s">
        <v>27</v>
      </c>
      <c r="J1247" s="5" t="s">
        <v>15</v>
      </c>
      <c r="K1247" s="5" t="s">
        <v>639</v>
      </c>
    </row>
    <row r="1248" spans="1:11" hidden="1">
      <c r="A1248" s="5">
        <v>25</v>
      </c>
      <c r="B1248" s="5" t="s">
        <v>47</v>
      </c>
      <c r="C1248" s="5">
        <v>2018</v>
      </c>
      <c r="D1248" s="5" t="s">
        <v>12</v>
      </c>
      <c r="E1248" s="19">
        <v>44.9</v>
      </c>
      <c r="F1248" s="19">
        <v>0</v>
      </c>
      <c r="G1248" s="5" t="s">
        <v>34</v>
      </c>
      <c r="H1248" s="5" t="s">
        <v>640</v>
      </c>
      <c r="I1248" s="5" t="s">
        <v>27</v>
      </c>
      <c r="J1248" s="5" t="s">
        <v>15</v>
      </c>
      <c r="K1248" s="5" t="s">
        <v>34</v>
      </c>
    </row>
    <row r="1249" spans="1:11" hidden="1">
      <c r="A1249" s="5">
        <v>25</v>
      </c>
      <c r="B1249" s="5" t="s">
        <v>47</v>
      </c>
      <c r="C1249" s="5">
        <v>2018</v>
      </c>
      <c r="D1249" s="5" t="s">
        <v>12</v>
      </c>
      <c r="E1249" s="19">
        <v>9.8000000000000007</v>
      </c>
      <c r="F1249" s="19">
        <v>0</v>
      </c>
      <c r="G1249" s="5" t="s">
        <v>34</v>
      </c>
      <c r="H1249" s="5" t="s">
        <v>641</v>
      </c>
      <c r="I1249" s="5" t="s">
        <v>27</v>
      </c>
      <c r="J1249" s="5" t="s">
        <v>15</v>
      </c>
      <c r="K1249" s="5" t="s">
        <v>97</v>
      </c>
    </row>
    <row r="1250" spans="1:11" hidden="1">
      <c r="A1250" s="5">
        <v>25</v>
      </c>
      <c r="B1250" s="5" t="s">
        <v>47</v>
      </c>
      <c r="C1250" s="5">
        <v>2018</v>
      </c>
      <c r="D1250" s="5" t="s">
        <v>12</v>
      </c>
      <c r="E1250" s="19">
        <v>11.6</v>
      </c>
      <c r="F1250" s="19">
        <v>0</v>
      </c>
      <c r="G1250" s="5" t="s">
        <v>30</v>
      </c>
      <c r="H1250" s="5" t="s">
        <v>642</v>
      </c>
      <c r="I1250" s="5" t="s">
        <v>27</v>
      </c>
      <c r="J1250" s="5" t="s">
        <v>15</v>
      </c>
      <c r="K1250" s="5"/>
    </row>
    <row r="1251" spans="1:11" hidden="1">
      <c r="A1251" s="5">
        <v>26</v>
      </c>
      <c r="B1251" s="5" t="s">
        <v>47</v>
      </c>
      <c r="C1251" s="5">
        <v>2018</v>
      </c>
      <c r="D1251" s="5" t="s">
        <v>12</v>
      </c>
      <c r="E1251" s="19">
        <v>3.6</v>
      </c>
      <c r="F1251" s="19">
        <v>0</v>
      </c>
      <c r="G1251" s="5" t="s">
        <v>28</v>
      </c>
      <c r="H1251" s="5" t="s">
        <v>643</v>
      </c>
      <c r="I1251" s="5" t="s">
        <v>27</v>
      </c>
      <c r="J1251" s="5" t="s">
        <v>15</v>
      </c>
      <c r="K1251" s="5" t="s">
        <v>644</v>
      </c>
    </row>
    <row r="1252" spans="1:11" hidden="1">
      <c r="A1252" s="5">
        <v>29</v>
      </c>
      <c r="B1252" s="5" t="s">
        <v>47</v>
      </c>
      <c r="C1252" s="5">
        <v>2018</v>
      </c>
      <c r="D1252" s="5" t="s">
        <v>11</v>
      </c>
      <c r="E1252" s="19">
        <v>30</v>
      </c>
      <c r="F1252" s="19">
        <v>0</v>
      </c>
      <c r="G1252" s="5" t="s">
        <v>92</v>
      </c>
      <c r="H1252" s="5" t="s">
        <v>575</v>
      </c>
      <c r="I1252" s="5" t="s">
        <v>27</v>
      </c>
      <c r="J1252" s="5" t="s">
        <v>15</v>
      </c>
      <c r="K1252" s="5" t="s">
        <v>92</v>
      </c>
    </row>
    <row r="1253" spans="1:11" hidden="1">
      <c r="A1253" s="5">
        <v>29</v>
      </c>
      <c r="B1253" s="5" t="s">
        <v>47</v>
      </c>
      <c r="C1253" s="5">
        <v>2018</v>
      </c>
      <c r="D1253" s="5" t="s">
        <v>12</v>
      </c>
      <c r="E1253" s="19">
        <v>12</v>
      </c>
      <c r="F1253" s="19">
        <v>0</v>
      </c>
      <c r="G1253" s="5" t="s">
        <v>34</v>
      </c>
      <c r="H1253" s="5" t="s">
        <v>494</v>
      </c>
      <c r="I1253" s="5" t="s">
        <v>27</v>
      </c>
      <c r="J1253" s="5" t="s">
        <v>15</v>
      </c>
      <c r="K1253" s="5" t="s">
        <v>35</v>
      </c>
    </row>
    <row r="1254" spans="1:11" hidden="1">
      <c r="A1254" s="5">
        <v>28</v>
      </c>
      <c r="B1254" s="5" t="s">
        <v>47</v>
      </c>
      <c r="C1254" s="5">
        <v>2018</v>
      </c>
      <c r="D1254" s="5" t="s">
        <v>12</v>
      </c>
      <c r="E1254" s="19">
        <v>17.899999999999999</v>
      </c>
      <c r="F1254" s="19">
        <v>0</v>
      </c>
      <c r="G1254" s="5" t="s">
        <v>34</v>
      </c>
      <c r="H1254" s="5" t="s">
        <v>645</v>
      </c>
      <c r="I1254" s="5" t="s">
        <v>27</v>
      </c>
      <c r="J1254" s="5" t="s">
        <v>15</v>
      </c>
      <c r="K1254" s="5" t="s">
        <v>35</v>
      </c>
    </row>
    <row r="1255" spans="1:11" hidden="1">
      <c r="A1255" s="5">
        <v>30</v>
      </c>
      <c r="B1255" s="5" t="s">
        <v>47</v>
      </c>
      <c r="C1255" s="5">
        <v>2018</v>
      </c>
      <c r="D1255" s="5" t="s">
        <v>12</v>
      </c>
      <c r="E1255" s="19">
        <v>26</v>
      </c>
      <c r="F1255" s="19">
        <v>0</v>
      </c>
      <c r="G1255" s="5" t="s">
        <v>30</v>
      </c>
      <c r="H1255" s="5" t="s">
        <v>166</v>
      </c>
      <c r="I1255" s="5" t="s">
        <v>27</v>
      </c>
      <c r="J1255" s="5" t="s">
        <v>15</v>
      </c>
      <c r="K1255" s="5" t="s">
        <v>88</v>
      </c>
    </row>
    <row r="1256" spans="1:11" hidden="1">
      <c r="A1256" s="5">
        <v>29</v>
      </c>
      <c r="B1256" s="5" t="s">
        <v>47</v>
      </c>
      <c r="C1256" s="5">
        <v>2018</v>
      </c>
      <c r="D1256" s="5" t="s">
        <v>12</v>
      </c>
      <c r="E1256" s="19">
        <v>20</v>
      </c>
      <c r="F1256" s="19">
        <v>0</v>
      </c>
      <c r="G1256" s="5" t="s">
        <v>34</v>
      </c>
      <c r="H1256" s="5" t="s">
        <v>646</v>
      </c>
      <c r="I1256" s="5" t="s">
        <v>27</v>
      </c>
      <c r="J1256" s="5" t="s">
        <v>15</v>
      </c>
      <c r="K1256" s="5" t="s">
        <v>90</v>
      </c>
    </row>
    <row r="1257" spans="1:11" hidden="1">
      <c r="A1257" s="5">
        <v>29</v>
      </c>
      <c r="B1257" s="5" t="s">
        <v>47</v>
      </c>
      <c r="C1257" s="5">
        <v>2018</v>
      </c>
      <c r="D1257" s="5" t="s">
        <v>12</v>
      </c>
      <c r="E1257" s="19">
        <v>10</v>
      </c>
      <c r="F1257" s="19">
        <v>0</v>
      </c>
      <c r="G1257" s="5" t="s">
        <v>28</v>
      </c>
      <c r="H1257" s="5" t="s">
        <v>643</v>
      </c>
      <c r="I1257" s="5" t="s">
        <v>27</v>
      </c>
      <c r="J1257" s="5" t="s">
        <v>15</v>
      </c>
      <c r="K1257" s="5" t="s">
        <v>31</v>
      </c>
    </row>
    <row r="1258" spans="1:11" hidden="1">
      <c r="A1258" s="5">
        <v>31</v>
      </c>
      <c r="B1258" s="5" t="s">
        <v>47</v>
      </c>
      <c r="C1258" s="5">
        <v>2018</v>
      </c>
      <c r="D1258" s="5" t="s">
        <v>11</v>
      </c>
      <c r="E1258" s="19">
        <v>17.25</v>
      </c>
      <c r="F1258" s="19">
        <v>0</v>
      </c>
      <c r="G1258" s="5" t="s">
        <v>28</v>
      </c>
      <c r="H1258" s="5" t="s">
        <v>386</v>
      </c>
      <c r="I1258" s="5" t="s">
        <v>27</v>
      </c>
      <c r="J1258" s="5" t="s">
        <v>15</v>
      </c>
      <c r="K1258" s="5" t="s">
        <v>31</v>
      </c>
    </row>
    <row r="1259" spans="1:11" hidden="1">
      <c r="A1259" s="5">
        <v>1</v>
      </c>
      <c r="B1259" s="5" t="s">
        <v>229</v>
      </c>
      <c r="C1259" s="5">
        <v>2018</v>
      </c>
      <c r="D1259" s="5" t="s">
        <v>12</v>
      </c>
      <c r="E1259" s="19">
        <v>0.91</v>
      </c>
      <c r="F1259" s="19">
        <v>0</v>
      </c>
      <c r="G1259" s="5" t="s">
        <v>24</v>
      </c>
      <c r="H1259" s="5" t="s">
        <v>24</v>
      </c>
      <c r="I1259" s="5" t="s">
        <v>26</v>
      </c>
      <c r="J1259" s="5" t="s">
        <v>15</v>
      </c>
      <c r="K1259" s="5" t="s">
        <v>576</v>
      </c>
    </row>
    <row r="1260" spans="1:11" hidden="1">
      <c r="A1260" s="5">
        <v>1</v>
      </c>
      <c r="B1260" s="5" t="s">
        <v>229</v>
      </c>
      <c r="C1260" s="5">
        <v>2018</v>
      </c>
      <c r="D1260" s="5" t="s">
        <v>12</v>
      </c>
      <c r="E1260" s="19">
        <v>7.22</v>
      </c>
      <c r="F1260" s="19"/>
      <c r="G1260" s="5" t="s">
        <v>24</v>
      </c>
      <c r="H1260" s="5" t="s">
        <v>24</v>
      </c>
      <c r="I1260" s="5" t="s">
        <v>26</v>
      </c>
      <c r="J1260" s="5" t="s">
        <v>15</v>
      </c>
      <c r="K1260" s="5" t="s">
        <v>274</v>
      </c>
    </row>
    <row r="1261" spans="1:11" hidden="1">
      <c r="A1261" s="5">
        <v>1</v>
      </c>
      <c r="B1261" s="5" t="s">
        <v>229</v>
      </c>
      <c r="C1261" s="5">
        <v>2018</v>
      </c>
      <c r="D1261" s="5" t="s">
        <v>11</v>
      </c>
      <c r="E1261" s="19">
        <v>0</v>
      </c>
      <c r="F1261" s="19">
        <v>480.7</v>
      </c>
      <c r="G1261" s="5" t="s">
        <v>156</v>
      </c>
      <c r="H1261" s="5" t="s">
        <v>25</v>
      </c>
      <c r="I1261" s="5" t="s">
        <v>156</v>
      </c>
      <c r="J1261" s="5" t="s">
        <v>14</v>
      </c>
      <c r="K1261" s="5" t="s">
        <v>577</v>
      </c>
    </row>
    <row r="1262" spans="1:11" hidden="1">
      <c r="A1262" s="5">
        <v>1</v>
      </c>
      <c r="B1262" s="5" t="s">
        <v>229</v>
      </c>
      <c r="C1262" s="5">
        <v>2018</v>
      </c>
      <c r="D1262" s="5" t="s">
        <v>11</v>
      </c>
      <c r="E1262" s="19">
        <v>16.98</v>
      </c>
      <c r="F1262" s="19">
        <v>0</v>
      </c>
      <c r="G1262" s="5" t="s">
        <v>28</v>
      </c>
      <c r="H1262" s="5" t="s">
        <v>386</v>
      </c>
      <c r="I1262" s="5" t="s">
        <v>27</v>
      </c>
      <c r="J1262" s="5" t="s">
        <v>15</v>
      </c>
      <c r="K1262" s="5" t="s">
        <v>31</v>
      </c>
    </row>
    <row r="1263" spans="1:11" hidden="1">
      <c r="A1263" s="5">
        <v>1</v>
      </c>
      <c r="B1263" s="5" t="s">
        <v>229</v>
      </c>
      <c r="C1263" s="5">
        <v>2018</v>
      </c>
      <c r="D1263" s="5" t="s">
        <v>12</v>
      </c>
      <c r="E1263" s="19">
        <v>7.2</v>
      </c>
      <c r="F1263" s="19">
        <v>0</v>
      </c>
      <c r="G1263" s="5" t="s">
        <v>34</v>
      </c>
      <c r="H1263" s="5" t="s">
        <v>248</v>
      </c>
      <c r="I1263" s="5" t="s">
        <v>27</v>
      </c>
      <c r="J1263" s="5" t="s">
        <v>15</v>
      </c>
      <c r="K1263" s="5" t="s">
        <v>407</v>
      </c>
    </row>
    <row r="1264" spans="1:11" hidden="1">
      <c r="A1264" s="5">
        <v>2</v>
      </c>
      <c r="B1264" s="5" t="s">
        <v>229</v>
      </c>
      <c r="C1264" s="5">
        <v>2018</v>
      </c>
      <c r="D1264" s="5" t="s">
        <v>11</v>
      </c>
      <c r="E1264" s="19">
        <v>30</v>
      </c>
      <c r="F1264" s="19">
        <v>0</v>
      </c>
      <c r="G1264" s="5" t="s">
        <v>28</v>
      </c>
      <c r="H1264" s="5" t="s">
        <v>649</v>
      </c>
      <c r="I1264" s="5" t="s">
        <v>95</v>
      </c>
      <c r="J1264" s="5" t="s">
        <v>15</v>
      </c>
      <c r="K1264" s="5" t="s">
        <v>650</v>
      </c>
    </row>
    <row r="1265" spans="1:11" hidden="1">
      <c r="A1265" s="5">
        <v>2</v>
      </c>
      <c r="B1265" s="5" t="s">
        <v>229</v>
      </c>
      <c r="C1265" s="5">
        <v>2018</v>
      </c>
      <c r="D1265" s="5" t="s">
        <v>11</v>
      </c>
      <c r="E1265" s="19">
        <v>8.3699999999999992</v>
      </c>
      <c r="F1265" s="19">
        <v>0</v>
      </c>
      <c r="G1265" s="5" t="s">
        <v>28</v>
      </c>
      <c r="H1265" s="5" t="s">
        <v>386</v>
      </c>
      <c r="I1265" s="5" t="s">
        <v>27</v>
      </c>
      <c r="J1265" s="5" t="s">
        <v>15</v>
      </c>
      <c r="K1265" s="5" t="s">
        <v>31</v>
      </c>
    </row>
    <row r="1266" spans="1:11" hidden="1">
      <c r="A1266" s="5">
        <v>2</v>
      </c>
      <c r="B1266" s="5" t="s">
        <v>229</v>
      </c>
      <c r="C1266" s="5">
        <v>2018</v>
      </c>
      <c r="D1266" s="5" t="s">
        <v>11</v>
      </c>
      <c r="E1266" s="19">
        <v>50</v>
      </c>
      <c r="F1266" s="19">
        <v>0</v>
      </c>
      <c r="G1266" s="5" t="s">
        <v>92</v>
      </c>
      <c r="H1266" s="5" t="s">
        <v>96</v>
      </c>
      <c r="I1266" s="5" t="s">
        <v>27</v>
      </c>
      <c r="J1266" s="5" t="s">
        <v>15</v>
      </c>
      <c r="K1266" s="5" t="s">
        <v>92</v>
      </c>
    </row>
    <row r="1267" spans="1:11" hidden="1">
      <c r="A1267" s="5">
        <v>3</v>
      </c>
      <c r="B1267" s="5" t="s">
        <v>229</v>
      </c>
      <c r="C1267" s="5">
        <v>2018</v>
      </c>
      <c r="D1267" s="5" t="s">
        <v>12</v>
      </c>
      <c r="E1267" s="19">
        <v>15</v>
      </c>
      <c r="F1267" s="19">
        <v>0</v>
      </c>
      <c r="G1267" s="5" t="s">
        <v>34</v>
      </c>
      <c r="H1267" s="5" t="s">
        <v>651</v>
      </c>
      <c r="I1267" s="5" t="s">
        <v>27</v>
      </c>
      <c r="J1267" s="5" t="s">
        <v>15</v>
      </c>
      <c r="K1267" s="5" t="s">
        <v>90</v>
      </c>
    </row>
    <row r="1268" spans="1:11" hidden="1">
      <c r="A1268" s="5">
        <v>3</v>
      </c>
      <c r="B1268" s="5" t="s">
        <v>229</v>
      </c>
      <c r="C1268" s="5">
        <v>2018</v>
      </c>
      <c r="D1268" s="5" t="s">
        <v>12</v>
      </c>
      <c r="E1268" s="19">
        <v>22.6</v>
      </c>
      <c r="F1268" s="19">
        <v>0</v>
      </c>
      <c r="G1268" s="5" t="s">
        <v>34</v>
      </c>
      <c r="H1268" s="5" t="s">
        <v>568</v>
      </c>
      <c r="I1268" s="5" t="s">
        <v>27</v>
      </c>
      <c r="J1268" s="5" t="s">
        <v>15</v>
      </c>
      <c r="K1268" s="5" t="s">
        <v>493</v>
      </c>
    </row>
    <row r="1269" spans="1:11" hidden="1">
      <c r="A1269" s="5">
        <v>4</v>
      </c>
      <c r="B1269" s="5" t="s">
        <v>229</v>
      </c>
      <c r="C1269" s="5">
        <v>2018</v>
      </c>
      <c r="D1269" s="5" t="s">
        <v>12</v>
      </c>
      <c r="E1269" s="19">
        <v>11.6</v>
      </c>
      <c r="F1269" s="19">
        <v>0</v>
      </c>
      <c r="G1269" s="5" t="s">
        <v>34</v>
      </c>
      <c r="H1269" s="5" t="s">
        <v>568</v>
      </c>
      <c r="I1269" s="5" t="s">
        <v>27</v>
      </c>
      <c r="J1269" s="5" t="s">
        <v>15</v>
      </c>
      <c r="K1269" s="5" t="s">
        <v>493</v>
      </c>
    </row>
    <row r="1270" spans="1:11" hidden="1">
      <c r="A1270" s="5">
        <v>4</v>
      </c>
      <c r="B1270" s="5" t="s">
        <v>229</v>
      </c>
      <c r="C1270" s="5">
        <v>2018</v>
      </c>
      <c r="D1270" s="5" t="s">
        <v>11</v>
      </c>
      <c r="E1270" s="19">
        <v>30</v>
      </c>
      <c r="F1270" s="19">
        <v>0</v>
      </c>
      <c r="G1270" s="5" t="s">
        <v>33</v>
      </c>
      <c r="H1270" s="5" t="s">
        <v>252</v>
      </c>
      <c r="I1270" s="5" t="s">
        <v>27</v>
      </c>
      <c r="J1270" s="5" t="s">
        <v>15</v>
      </c>
      <c r="K1270" s="5" t="s">
        <v>151</v>
      </c>
    </row>
    <row r="1271" spans="1:11" hidden="1">
      <c r="A1271" s="5">
        <v>4</v>
      </c>
      <c r="B1271" s="5" t="s">
        <v>229</v>
      </c>
      <c r="C1271" s="5">
        <v>2018</v>
      </c>
      <c r="D1271" s="5" t="s">
        <v>12</v>
      </c>
      <c r="E1271" s="19">
        <v>13</v>
      </c>
      <c r="F1271" s="19">
        <v>0</v>
      </c>
      <c r="G1271" s="5" t="s">
        <v>34</v>
      </c>
      <c r="H1271" s="5" t="s">
        <v>652</v>
      </c>
      <c r="I1271" s="5" t="s">
        <v>27</v>
      </c>
      <c r="J1271" s="5" t="s">
        <v>15</v>
      </c>
      <c r="K1271" s="5" t="s">
        <v>653</v>
      </c>
    </row>
    <row r="1272" spans="1:11" hidden="1">
      <c r="A1272" s="5">
        <v>4</v>
      </c>
      <c r="B1272" s="5" t="s">
        <v>229</v>
      </c>
      <c r="C1272" s="5">
        <v>2018</v>
      </c>
      <c r="D1272" s="5" t="s">
        <v>12</v>
      </c>
      <c r="E1272" s="19">
        <v>12.2</v>
      </c>
      <c r="F1272" s="19">
        <v>0</v>
      </c>
      <c r="G1272" s="5" t="s">
        <v>34</v>
      </c>
      <c r="H1272" s="5" t="s">
        <v>248</v>
      </c>
      <c r="I1272" s="5" t="s">
        <v>27</v>
      </c>
      <c r="J1272" s="5" t="s">
        <v>15</v>
      </c>
      <c r="K1272" s="5" t="s">
        <v>407</v>
      </c>
    </row>
    <row r="1273" spans="1:11" hidden="1">
      <c r="A1273" s="5">
        <v>4</v>
      </c>
      <c r="B1273" s="5" t="s">
        <v>229</v>
      </c>
      <c r="C1273" s="5">
        <v>2018</v>
      </c>
      <c r="D1273" s="5" t="s">
        <v>12</v>
      </c>
      <c r="E1273" s="19">
        <v>15</v>
      </c>
      <c r="F1273" s="19">
        <v>0</v>
      </c>
      <c r="G1273" s="5" t="s">
        <v>34</v>
      </c>
      <c r="H1273" s="5" t="s">
        <v>654</v>
      </c>
      <c r="I1273" s="5" t="s">
        <v>27</v>
      </c>
      <c r="J1273" s="5" t="s">
        <v>15</v>
      </c>
      <c r="K1273" s="5" t="s">
        <v>170</v>
      </c>
    </row>
    <row r="1274" spans="1:11" hidden="1">
      <c r="A1274" s="5">
        <v>4</v>
      </c>
      <c r="B1274" s="5" t="s">
        <v>229</v>
      </c>
      <c r="C1274" s="5">
        <v>2018</v>
      </c>
      <c r="D1274" s="5" t="s">
        <v>11</v>
      </c>
      <c r="E1274" s="19">
        <v>5.16</v>
      </c>
      <c r="F1274" s="19">
        <v>0</v>
      </c>
      <c r="G1274" s="5" t="s">
        <v>28</v>
      </c>
      <c r="H1274" s="5" t="s">
        <v>557</v>
      </c>
      <c r="I1274" s="5" t="s">
        <v>27</v>
      </c>
      <c r="J1274" s="5" t="s">
        <v>15</v>
      </c>
      <c r="K1274" s="5" t="s">
        <v>31</v>
      </c>
    </row>
    <row r="1275" spans="1:11" hidden="1">
      <c r="A1275" s="5">
        <v>5</v>
      </c>
      <c r="B1275" s="5" t="s">
        <v>229</v>
      </c>
      <c r="C1275" s="5">
        <v>2018</v>
      </c>
      <c r="D1275" s="5" t="s">
        <v>12</v>
      </c>
      <c r="E1275" s="19">
        <v>10</v>
      </c>
      <c r="F1275" s="19">
        <v>0</v>
      </c>
      <c r="G1275" s="5" t="s">
        <v>34</v>
      </c>
      <c r="H1275" s="5" t="s">
        <v>494</v>
      </c>
      <c r="I1275" s="5" t="s">
        <v>27</v>
      </c>
      <c r="J1275" s="5" t="s">
        <v>15</v>
      </c>
      <c r="K1275" s="5" t="s">
        <v>600</v>
      </c>
    </row>
    <row r="1276" spans="1:11" hidden="1">
      <c r="A1276" s="5">
        <v>5</v>
      </c>
      <c r="B1276" s="5" t="s">
        <v>229</v>
      </c>
      <c r="C1276" s="5">
        <v>2018</v>
      </c>
      <c r="D1276" s="5" t="s">
        <v>12</v>
      </c>
      <c r="E1276" s="19">
        <v>14.33</v>
      </c>
      <c r="F1276" s="19">
        <v>0</v>
      </c>
      <c r="G1276" s="5" t="s">
        <v>34</v>
      </c>
      <c r="H1276" s="5" t="s">
        <v>655</v>
      </c>
      <c r="I1276" s="5" t="s">
        <v>27</v>
      </c>
      <c r="J1276" s="5" t="s">
        <v>15</v>
      </c>
      <c r="K1276" s="5" t="s">
        <v>90</v>
      </c>
    </row>
    <row r="1277" spans="1:11" hidden="1">
      <c r="A1277" s="5">
        <v>5</v>
      </c>
      <c r="B1277" s="5" t="s">
        <v>229</v>
      </c>
      <c r="C1277" s="5">
        <v>2018</v>
      </c>
      <c r="D1277" s="5" t="s">
        <v>12</v>
      </c>
      <c r="E1277" s="19">
        <v>9</v>
      </c>
      <c r="F1277" s="19">
        <v>0</v>
      </c>
      <c r="G1277" s="5" t="s">
        <v>34</v>
      </c>
      <c r="H1277" s="5" t="s">
        <v>494</v>
      </c>
      <c r="I1277" s="5" t="s">
        <v>27</v>
      </c>
      <c r="J1277" s="5" t="s">
        <v>15</v>
      </c>
      <c r="K1277" s="5" t="s">
        <v>325</v>
      </c>
    </row>
    <row r="1278" spans="1:11" hidden="1">
      <c r="A1278" s="5">
        <v>5</v>
      </c>
      <c r="B1278" s="5" t="s">
        <v>229</v>
      </c>
      <c r="C1278" s="5">
        <v>2018</v>
      </c>
      <c r="D1278" s="5" t="s">
        <v>11</v>
      </c>
      <c r="E1278" s="19">
        <v>5.96</v>
      </c>
      <c r="F1278" s="19">
        <v>0</v>
      </c>
      <c r="G1278" s="5" t="s">
        <v>28</v>
      </c>
      <c r="H1278" s="5" t="s">
        <v>557</v>
      </c>
      <c r="I1278" s="5" t="s">
        <v>27</v>
      </c>
      <c r="J1278" s="5" t="s">
        <v>15</v>
      </c>
      <c r="K1278" s="5" t="s">
        <v>31</v>
      </c>
    </row>
    <row r="1279" spans="1:11" hidden="1">
      <c r="A1279" s="5">
        <v>5</v>
      </c>
      <c r="B1279" s="5" t="s">
        <v>229</v>
      </c>
      <c r="C1279" s="5">
        <v>2018</v>
      </c>
      <c r="D1279" s="5" t="s">
        <v>12</v>
      </c>
      <c r="E1279" s="19">
        <v>13.75</v>
      </c>
      <c r="F1279" s="19">
        <v>0</v>
      </c>
      <c r="G1279" s="5" t="s">
        <v>34</v>
      </c>
      <c r="H1279" s="5" t="s">
        <v>656</v>
      </c>
      <c r="I1279" s="5" t="s">
        <v>27</v>
      </c>
      <c r="J1279" s="5" t="s">
        <v>15</v>
      </c>
      <c r="K1279" s="5" t="s">
        <v>170</v>
      </c>
    </row>
    <row r="1280" spans="1:11" hidden="1">
      <c r="A1280" s="5">
        <v>6</v>
      </c>
      <c r="B1280" s="5" t="s">
        <v>229</v>
      </c>
      <c r="C1280" s="5">
        <v>2018</v>
      </c>
      <c r="D1280" s="5" t="s">
        <v>11</v>
      </c>
      <c r="E1280" s="19">
        <v>60</v>
      </c>
      <c r="F1280" s="19">
        <v>0</v>
      </c>
      <c r="G1280" s="5" t="s">
        <v>92</v>
      </c>
      <c r="H1280" s="5" t="s">
        <v>96</v>
      </c>
      <c r="I1280" s="5" t="s">
        <v>27</v>
      </c>
      <c r="J1280" s="5" t="s">
        <v>15</v>
      </c>
      <c r="K1280" s="5" t="s">
        <v>92</v>
      </c>
    </row>
    <row r="1281" spans="1:11" hidden="1">
      <c r="A1281" s="5">
        <v>6</v>
      </c>
      <c r="B1281" s="5" t="s">
        <v>229</v>
      </c>
      <c r="C1281" s="5">
        <v>2018</v>
      </c>
      <c r="D1281" s="5" t="s">
        <v>12</v>
      </c>
      <c r="E1281" s="19">
        <v>35.799999999999997</v>
      </c>
      <c r="F1281" s="19">
        <v>0</v>
      </c>
      <c r="G1281" s="5" t="s">
        <v>34</v>
      </c>
      <c r="H1281" s="5" t="s">
        <v>657</v>
      </c>
      <c r="I1281" s="5" t="s">
        <v>27</v>
      </c>
      <c r="J1281" s="5" t="s">
        <v>15</v>
      </c>
      <c r="K1281" s="5" t="s">
        <v>639</v>
      </c>
    </row>
    <row r="1282" spans="1:11" hidden="1">
      <c r="A1282" s="5">
        <v>6</v>
      </c>
      <c r="B1282" s="5" t="s">
        <v>229</v>
      </c>
      <c r="C1282" s="5">
        <v>2018</v>
      </c>
      <c r="D1282" s="5" t="s">
        <v>12</v>
      </c>
      <c r="E1282" s="19">
        <v>20.5</v>
      </c>
      <c r="F1282" s="19">
        <v>0</v>
      </c>
      <c r="G1282" s="5" t="s">
        <v>28</v>
      </c>
      <c r="H1282" s="5" t="s">
        <v>166</v>
      </c>
      <c r="I1282" s="5" t="s">
        <v>27</v>
      </c>
      <c r="J1282" s="5" t="s">
        <v>15</v>
      </c>
      <c r="K1282" s="5" t="s">
        <v>658</v>
      </c>
    </row>
    <row r="1283" spans="1:11" hidden="1">
      <c r="A1283" s="5">
        <v>7</v>
      </c>
      <c r="B1283" s="5" t="s">
        <v>229</v>
      </c>
      <c r="C1283" s="5">
        <v>2018</v>
      </c>
      <c r="D1283" s="5" t="s">
        <v>11</v>
      </c>
      <c r="E1283" s="19">
        <v>0</v>
      </c>
      <c r="F1283" s="19">
        <v>5381.46</v>
      </c>
      <c r="G1283" s="5" t="s">
        <v>24</v>
      </c>
      <c r="H1283" s="5" t="s">
        <v>25</v>
      </c>
      <c r="I1283" s="5" t="s">
        <v>27</v>
      </c>
      <c r="J1283" s="5" t="s">
        <v>14</v>
      </c>
      <c r="K1283" s="5" t="s">
        <v>660</v>
      </c>
    </row>
    <row r="1284" spans="1:11" hidden="1">
      <c r="A1284" s="5">
        <v>7</v>
      </c>
      <c r="B1284" s="5" t="s">
        <v>229</v>
      </c>
      <c r="C1284" s="5">
        <v>2018</v>
      </c>
      <c r="D1284" s="5" t="s">
        <v>11</v>
      </c>
      <c r="E1284" s="19">
        <v>165</v>
      </c>
      <c r="F1284" s="19">
        <v>0</v>
      </c>
      <c r="G1284" s="5" t="s">
        <v>40</v>
      </c>
      <c r="H1284" s="5" t="s">
        <v>661</v>
      </c>
      <c r="I1284" s="5" t="s">
        <v>27</v>
      </c>
      <c r="J1284" s="5" t="s">
        <v>15</v>
      </c>
      <c r="K1284" s="5" t="s">
        <v>662</v>
      </c>
    </row>
    <row r="1285" spans="1:11" hidden="1">
      <c r="A1285" s="5">
        <v>7</v>
      </c>
      <c r="B1285" s="5" t="s">
        <v>229</v>
      </c>
      <c r="C1285" s="5">
        <v>2018</v>
      </c>
      <c r="D1285" s="5" t="s">
        <v>12</v>
      </c>
      <c r="E1285" s="19">
        <v>8</v>
      </c>
      <c r="F1285" s="19">
        <v>0</v>
      </c>
      <c r="G1285" s="5" t="s">
        <v>34</v>
      </c>
      <c r="H1285" s="5" t="s">
        <v>597</v>
      </c>
      <c r="I1285" s="5" t="s">
        <v>27</v>
      </c>
      <c r="J1285" s="5" t="s">
        <v>15</v>
      </c>
      <c r="K1285" s="5" t="s">
        <v>90</v>
      </c>
    </row>
    <row r="1286" spans="1:11" hidden="1">
      <c r="A1286" s="5">
        <v>7</v>
      </c>
      <c r="B1286" s="5" t="s">
        <v>229</v>
      </c>
      <c r="C1286" s="5">
        <v>2018</v>
      </c>
      <c r="D1286" s="5" t="s">
        <v>12</v>
      </c>
      <c r="E1286" s="19">
        <v>52.91</v>
      </c>
      <c r="F1286" s="19">
        <v>0</v>
      </c>
      <c r="G1286" s="5" t="s">
        <v>33</v>
      </c>
      <c r="H1286" s="5" t="s">
        <v>370</v>
      </c>
      <c r="I1286" s="5" t="s">
        <v>27</v>
      </c>
      <c r="J1286" s="5" t="s">
        <v>15</v>
      </c>
      <c r="K1286" s="5" t="s">
        <v>663</v>
      </c>
    </row>
    <row r="1287" spans="1:11" hidden="1">
      <c r="A1287" s="5">
        <v>7</v>
      </c>
      <c r="B1287" s="5" t="s">
        <v>229</v>
      </c>
      <c r="C1287" s="5">
        <v>2018</v>
      </c>
      <c r="D1287" s="5" t="s">
        <v>12</v>
      </c>
      <c r="E1287" s="19">
        <v>0</v>
      </c>
      <c r="F1287" s="19">
        <v>55</v>
      </c>
      <c r="G1287" s="5" t="s">
        <v>127</v>
      </c>
      <c r="H1287" s="5" t="s">
        <v>25</v>
      </c>
      <c r="I1287" s="5" t="s">
        <v>26</v>
      </c>
      <c r="J1287" s="5" t="s">
        <v>14</v>
      </c>
      <c r="K1287" s="5" t="s">
        <v>664</v>
      </c>
    </row>
    <row r="1288" spans="1:11" hidden="1">
      <c r="A1288" s="5">
        <v>8</v>
      </c>
      <c r="B1288" s="5" t="s">
        <v>229</v>
      </c>
      <c r="C1288" s="5">
        <v>2018</v>
      </c>
      <c r="D1288" s="5" t="s">
        <v>11</v>
      </c>
      <c r="E1288" s="19">
        <v>105.13</v>
      </c>
      <c r="F1288" s="19">
        <v>0</v>
      </c>
      <c r="G1288" s="5" t="s">
        <v>43</v>
      </c>
      <c r="H1288" s="5" t="s">
        <v>165</v>
      </c>
      <c r="I1288" s="5" t="s">
        <v>27</v>
      </c>
      <c r="J1288" s="5" t="s">
        <v>15</v>
      </c>
      <c r="K1288" s="5" t="s">
        <v>85</v>
      </c>
    </row>
    <row r="1289" spans="1:11" hidden="1">
      <c r="A1289" s="5">
        <v>8</v>
      </c>
      <c r="B1289" s="5" t="s">
        <v>229</v>
      </c>
      <c r="C1289" s="5">
        <v>2018</v>
      </c>
      <c r="D1289" s="5" t="s">
        <v>12</v>
      </c>
      <c r="E1289" s="19">
        <v>78.900000000000006</v>
      </c>
      <c r="F1289" s="19">
        <v>0</v>
      </c>
      <c r="G1289" s="5" t="s">
        <v>36</v>
      </c>
      <c r="H1289" s="5" t="s">
        <v>428</v>
      </c>
      <c r="I1289" s="5" t="s">
        <v>27</v>
      </c>
      <c r="J1289" s="5" t="s">
        <v>15</v>
      </c>
      <c r="K1289" s="5" t="s">
        <v>429</v>
      </c>
    </row>
    <row r="1290" spans="1:11" hidden="1">
      <c r="A1290" s="5">
        <v>8</v>
      </c>
      <c r="B1290" s="5" t="s">
        <v>229</v>
      </c>
      <c r="C1290" s="5">
        <v>2018</v>
      </c>
      <c r="D1290" s="5" t="s">
        <v>12</v>
      </c>
      <c r="E1290" s="19">
        <v>0</v>
      </c>
      <c r="F1290" s="19">
        <v>50</v>
      </c>
      <c r="G1290" s="5" t="s">
        <v>127</v>
      </c>
      <c r="H1290" s="5" t="s">
        <v>25</v>
      </c>
      <c r="I1290" s="5" t="s">
        <v>26</v>
      </c>
      <c r="J1290" s="5" t="s">
        <v>14</v>
      </c>
      <c r="K1290" s="5" t="s">
        <v>473</v>
      </c>
    </row>
    <row r="1291" spans="1:11" hidden="1">
      <c r="A1291" s="5">
        <v>8</v>
      </c>
      <c r="B1291" s="5" t="s">
        <v>229</v>
      </c>
      <c r="C1291" s="5">
        <v>2018</v>
      </c>
      <c r="D1291" s="5" t="s">
        <v>11</v>
      </c>
      <c r="E1291" s="19">
        <v>219.6</v>
      </c>
      <c r="F1291" s="19">
        <v>0</v>
      </c>
      <c r="G1291" s="5" t="s">
        <v>358</v>
      </c>
      <c r="H1291" s="5" t="s">
        <v>359</v>
      </c>
      <c r="I1291" s="5" t="s">
        <v>27</v>
      </c>
      <c r="J1291" s="5" t="s">
        <v>15</v>
      </c>
      <c r="K1291" s="5" t="s">
        <v>665</v>
      </c>
    </row>
    <row r="1292" spans="1:11" hidden="1">
      <c r="A1292" s="5">
        <v>8</v>
      </c>
      <c r="B1292" s="5" t="s">
        <v>229</v>
      </c>
      <c r="C1292" s="5">
        <v>2018</v>
      </c>
      <c r="D1292" s="5" t="s">
        <v>11</v>
      </c>
      <c r="E1292" s="19">
        <v>400</v>
      </c>
      <c r="F1292" s="19">
        <v>0</v>
      </c>
      <c r="G1292" s="5" t="s">
        <v>36</v>
      </c>
      <c r="H1292" s="5" t="s">
        <v>41</v>
      </c>
      <c r="I1292" s="5" t="s">
        <v>27</v>
      </c>
      <c r="J1292" s="5" t="s">
        <v>15</v>
      </c>
      <c r="K1292" s="5" t="s">
        <v>605</v>
      </c>
    </row>
    <row r="1293" spans="1:11" hidden="1">
      <c r="A1293" s="5">
        <v>8</v>
      </c>
      <c r="B1293" s="5" t="s">
        <v>229</v>
      </c>
      <c r="C1293" s="5">
        <v>2018</v>
      </c>
      <c r="D1293" s="5" t="s">
        <v>12</v>
      </c>
      <c r="E1293" s="19">
        <v>748.1</v>
      </c>
      <c r="F1293" s="19">
        <v>0</v>
      </c>
      <c r="G1293" s="5" t="s">
        <v>33</v>
      </c>
      <c r="H1293" s="5" t="s">
        <v>91</v>
      </c>
      <c r="I1293" s="5" t="s">
        <v>26</v>
      </c>
      <c r="J1293" s="5" t="s">
        <v>15</v>
      </c>
      <c r="K1293" s="5" t="s">
        <v>606</v>
      </c>
    </row>
    <row r="1294" spans="1:11" hidden="1">
      <c r="A1294" s="5">
        <v>8</v>
      </c>
      <c r="B1294" s="5" t="s">
        <v>229</v>
      </c>
      <c r="C1294" s="5">
        <v>2018</v>
      </c>
      <c r="D1294" s="5" t="s">
        <v>12</v>
      </c>
      <c r="E1294" s="19">
        <v>80</v>
      </c>
      <c r="F1294" s="19">
        <v>0</v>
      </c>
      <c r="G1294" s="5" t="s">
        <v>40</v>
      </c>
      <c r="H1294" s="5" t="s">
        <v>607</v>
      </c>
      <c r="I1294" s="5" t="s">
        <v>26</v>
      </c>
      <c r="J1294" s="5" t="s">
        <v>15</v>
      </c>
      <c r="K1294" s="5" t="s">
        <v>703</v>
      </c>
    </row>
    <row r="1295" spans="1:11" hidden="1">
      <c r="A1295" s="5">
        <v>8</v>
      </c>
      <c r="B1295" s="5" t="s">
        <v>229</v>
      </c>
      <c r="C1295" s="5">
        <v>2018</v>
      </c>
      <c r="D1295" s="5" t="s">
        <v>12</v>
      </c>
      <c r="E1295" s="19">
        <v>110</v>
      </c>
      <c r="F1295" s="19">
        <v>0</v>
      </c>
      <c r="G1295" s="5" t="s">
        <v>33</v>
      </c>
      <c r="H1295" s="5" t="s">
        <v>315</v>
      </c>
      <c r="I1295" s="5" t="s">
        <v>26</v>
      </c>
      <c r="J1295" s="5" t="s">
        <v>15</v>
      </c>
      <c r="K1295" s="5" t="s">
        <v>666</v>
      </c>
    </row>
    <row r="1296" spans="1:11" hidden="1">
      <c r="A1296" s="5">
        <v>8</v>
      </c>
      <c r="B1296" s="5" t="s">
        <v>229</v>
      </c>
      <c r="C1296" s="5">
        <v>2018</v>
      </c>
      <c r="D1296" s="5" t="s">
        <v>12</v>
      </c>
      <c r="E1296" s="19">
        <v>1430</v>
      </c>
      <c r="F1296" s="19">
        <v>0</v>
      </c>
      <c r="G1296" s="5" t="s">
        <v>13</v>
      </c>
      <c r="H1296" s="5" t="s">
        <v>13</v>
      </c>
      <c r="I1296" s="5" t="s">
        <v>95</v>
      </c>
      <c r="J1296" s="5" t="s">
        <v>15</v>
      </c>
      <c r="K1296" s="5" t="s">
        <v>757</v>
      </c>
    </row>
    <row r="1297" spans="1:11" hidden="1">
      <c r="A1297" s="5">
        <v>8</v>
      </c>
      <c r="B1297" s="5" t="s">
        <v>229</v>
      </c>
      <c r="C1297" s="5">
        <v>2018</v>
      </c>
      <c r="D1297" s="5" t="s">
        <v>12</v>
      </c>
      <c r="E1297" s="19">
        <v>400</v>
      </c>
      <c r="F1297" s="19">
        <v>0</v>
      </c>
      <c r="G1297" s="5" t="s">
        <v>24</v>
      </c>
      <c r="H1297" s="5" t="s">
        <v>25</v>
      </c>
      <c r="I1297" s="5" t="s">
        <v>589</v>
      </c>
      <c r="J1297" s="5" t="s">
        <v>15</v>
      </c>
      <c r="K1297" s="5" t="s">
        <v>667</v>
      </c>
    </row>
    <row r="1298" spans="1:11" hidden="1">
      <c r="A1298" s="5">
        <v>8</v>
      </c>
      <c r="B1298" s="5" t="s">
        <v>229</v>
      </c>
      <c r="C1298" s="5">
        <v>2018</v>
      </c>
      <c r="D1298" s="5" t="s">
        <v>12</v>
      </c>
      <c r="E1298" s="19">
        <v>400</v>
      </c>
      <c r="F1298" s="19">
        <v>0</v>
      </c>
      <c r="G1298" s="5" t="s">
        <v>24</v>
      </c>
      <c r="H1298" s="5" t="s">
        <v>25</v>
      </c>
      <c r="I1298" s="5" t="s">
        <v>589</v>
      </c>
      <c r="J1298" s="5" t="s">
        <v>15</v>
      </c>
      <c r="K1298" s="5" t="s">
        <v>668</v>
      </c>
    </row>
    <row r="1299" spans="1:11" hidden="1">
      <c r="A1299" s="5">
        <v>8</v>
      </c>
      <c r="B1299" s="5" t="s">
        <v>229</v>
      </c>
      <c r="C1299" s="5">
        <v>2018</v>
      </c>
      <c r="D1299" s="5" t="s">
        <v>12</v>
      </c>
      <c r="E1299" s="19">
        <v>20</v>
      </c>
      <c r="F1299" s="19">
        <v>0</v>
      </c>
      <c r="G1299" s="5" t="s">
        <v>24</v>
      </c>
      <c r="H1299" s="5" t="s">
        <v>25</v>
      </c>
      <c r="I1299" s="5" t="s">
        <v>589</v>
      </c>
      <c r="J1299" s="5" t="s">
        <v>15</v>
      </c>
      <c r="K1299" s="5" t="s">
        <v>668</v>
      </c>
    </row>
    <row r="1300" spans="1:11" hidden="1">
      <c r="A1300" s="5">
        <v>8</v>
      </c>
      <c r="B1300" s="5" t="s">
        <v>229</v>
      </c>
      <c r="C1300" s="5">
        <v>2018</v>
      </c>
      <c r="D1300" s="5" t="s">
        <v>12</v>
      </c>
      <c r="E1300" s="19">
        <v>0</v>
      </c>
      <c r="F1300" s="19">
        <v>820</v>
      </c>
      <c r="G1300" s="5" t="s">
        <v>127</v>
      </c>
      <c r="H1300" s="5" t="s">
        <v>25</v>
      </c>
      <c r="I1300" s="5" t="s">
        <v>26</v>
      </c>
      <c r="J1300" s="5" t="s">
        <v>14</v>
      </c>
      <c r="K1300" s="5" t="s">
        <v>669</v>
      </c>
    </row>
    <row r="1301" spans="1:11" hidden="1">
      <c r="A1301" s="5">
        <v>8</v>
      </c>
      <c r="B1301" s="5" t="s">
        <v>229</v>
      </c>
      <c r="C1301" s="5">
        <v>2018</v>
      </c>
      <c r="D1301" s="5" t="s">
        <v>11</v>
      </c>
      <c r="E1301" s="19">
        <v>459.77</v>
      </c>
      <c r="F1301" s="19">
        <v>0</v>
      </c>
      <c r="G1301" s="5" t="s">
        <v>156</v>
      </c>
      <c r="H1301" s="5" t="s">
        <v>25</v>
      </c>
      <c r="I1301" s="5" t="s">
        <v>156</v>
      </c>
      <c r="J1301" s="5" t="s">
        <v>15</v>
      </c>
      <c r="K1301" s="5" t="s">
        <v>670</v>
      </c>
    </row>
    <row r="1302" spans="1:11" hidden="1">
      <c r="A1302" s="5">
        <v>8</v>
      </c>
      <c r="B1302" s="5" t="s">
        <v>229</v>
      </c>
      <c r="C1302" s="5">
        <v>2018</v>
      </c>
      <c r="D1302" s="5" t="s">
        <v>11</v>
      </c>
      <c r="E1302" s="19">
        <v>0</v>
      </c>
      <c r="F1302" s="19">
        <v>400</v>
      </c>
      <c r="G1302" s="5" t="s">
        <v>127</v>
      </c>
      <c r="H1302" s="5" t="s">
        <v>25</v>
      </c>
      <c r="I1302" s="5" t="s">
        <v>26</v>
      </c>
      <c r="J1302" s="5" t="s">
        <v>14</v>
      </c>
      <c r="K1302" s="5" t="s">
        <v>418</v>
      </c>
    </row>
    <row r="1303" spans="1:11" hidden="1">
      <c r="A1303" s="5">
        <v>8</v>
      </c>
      <c r="B1303" s="5" t="s">
        <v>229</v>
      </c>
      <c r="C1303" s="5">
        <v>2018</v>
      </c>
      <c r="D1303" s="5" t="s">
        <v>11</v>
      </c>
      <c r="E1303" s="19">
        <v>19.48</v>
      </c>
      <c r="F1303" s="19">
        <v>0</v>
      </c>
      <c r="G1303" s="5" t="s">
        <v>28</v>
      </c>
      <c r="H1303" s="5" t="s">
        <v>557</v>
      </c>
      <c r="I1303" s="5" t="s">
        <v>156</v>
      </c>
      <c r="J1303" s="5" t="s">
        <v>15</v>
      </c>
      <c r="K1303" s="5" t="s">
        <v>31</v>
      </c>
    </row>
    <row r="1304" spans="1:11" hidden="1">
      <c r="A1304" s="5">
        <v>8</v>
      </c>
      <c r="B1304" s="5" t="s">
        <v>229</v>
      </c>
      <c r="C1304" s="5">
        <v>2018</v>
      </c>
      <c r="D1304" s="5" t="s">
        <v>12</v>
      </c>
      <c r="E1304" s="19">
        <v>110</v>
      </c>
      <c r="F1304" s="19">
        <v>0</v>
      </c>
      <c r="G1304" s="5" t="s">
        <v>33</v>
      </c>
      <c r="H1304" s="5" t="s">
        <v>671</v>
      </c>
      <c r="I1304" s="5" t="s">
        <v>26</v>
      </c>
      <c r="J1304" s="5" t="s">
        <v>15</v>
      </c>
      <c r="K1304" s="5" t="s">
        <v>672</v>
      </c>
    </row>
    <row r="1305" spans="1:11" hidden="1">
      <c r="A1305" s="5">
        <v>9</v>
      </c>
      <c r="B1305" s="5" t="s">
        <v>229</v>
      </c>
      <c r="C1305" s="5">
        <v>2018</v>
      </c>
      <c r="D1305" s="5" t="s">
        <v>11</v>
      </c>
      <c r="E1305" s="19">
        <v>210</v>
      </c>
      <c r="F1305" s="19">
        <v>0</v>
      </c>
      <c r="G1305" s="5" t="s">
        <v>43</v>
      </c>
      <c r="H1305" s="5" t="s">
        <v>86</v>
      </c>
      <c r="I1305" s="5" t="s">
        <v>27</v>
      </c>
      <c r="J1305" s="5" t="s">
        <v>15</v>
      </c>
      <c r="K1305" s="5" t="s">
        <v>232</v>
      </c>
    </row>
    <row r="1306" spans="1:11" hidden="1">
      <c r="A1306" s="5">
        <v>9</v>
      </c>
      <c r="B1306" s="5" t="s">
        <v>229</v>
      </c>
      <c r="C1306" s="5">
        <v>2018</v>
      </c>
      <c r="D1306" s="5" t="s">
        <v>12</v>
      </c>
      <c r="E1306" s="19">
        <v>20</v>
      </c>
      <c r="F1306" s="19">
        <v>0</v>
      </c>
      <c r="G1306" s="5" t="s">
        <v>33</v>
      </c>
      <c r="H1306" s="5" t="s">
        <v>673</v>
      </c>
      <c r="I1306" s="5" t="s">
        <v>95</v>
      </c>
      <c r="J1306" s="5" t="s">
        <v>15</v>
      </c>
      <c r="K1306" s="5" t="s">
        <v>674</v>
      </c>
    </row>
    <row r="1307" spans="1:11" hidden="1">
      <c r="A1307" s="5">
        <v>9</v>
      </c>
      <c r="B1307" s="5" t="s">
        <v>229</v>
      </c>
      <c r="C1307" s="5">
        <v>2018</v>
      </c>
      <c r="D1307" s="5" t="s">
        <v>12</v>
      </c>
      <c r="E1307" s="19">
        <v>2.25</v>
      </c>
      <c r="F1307" s="19">
        <v>0</v>
      </c>
      <c r="G1307" s="5" t="s">
        <v>33</v>
      </c>
      <c r="H1307" s="5" t="s">
        <v>675</v>
      </c>
      <c r="I1307" s="5" t="s">
        <v>95</v>
      </c>
      <c r="J1307" s="5" t="s">
        <v>15</v>
      </c>
      <c r="K1307" s="5" t="s">
        <v>674</v>
      </c>
    </row>
    <row r="1308" spans="1:11" hidden="1">
      <c r="A1308" s="5">
        <v>9</v>
      </c>
      <c r="B1308" s="5" t="s">
        <v>229</v>
      </c>
      <c r="C1308" s="5">
        <v>2018</v>
      </c>
      <c r="D1308" s="5" t="s">
        <v>12</v>
      </c>
      <c r="E1308" s="19">
        <v>9.39</v>
      </c>
      <c r="F1308" s="19">
        <v>0</v>
      </c>
      <c r="G1308" s="5" t="s">
        <v>43</v>
      </c>
      <c r="H1308" s="5" t="s">
        <v>386</v>
      </c>
      <c r="I1308" s="5" t="s">
        <v>27</v>
      </c>
      <c r="J1308" s="5" t="s">
        <v>15</v>
      </c>
      <c r="K1308" s="5" t="s">
        <v>676</v>
      </c>
    </row>
    <row r="1309" spans="1:11" hidden="1">
      <c r="A1309" s="5">
        <v>9</v>
      </c>
      <c r="B1309" s="5" t="s">
        <v>229</v>
      </c>
      <c r="C1309" s="5">
        <v>2018</v>
      </c>
      <c r="D1309" s="5" t="s">
        <v>12</v>
      </c>
      <c r="E1309" s="19">
        <v>11.9</v>
      </c>
      <c r="F1309" s="19">
        <v>0</v>
      </c>
      <c r="G1309" s="5" t="s">
        <v>34</v>
      </c>
      <c r="H1309" s="5" t="s">
        <v>446</v>
      </c>
      <c r="I1309" s="5" t="s">
        <v>27</v>
      </c>
      <c r="J1309" s="5" t="s">
        <v>15</v>
      </c>
      <c r="K1309" s="5" t="s">
        <v>90</v>
      </c>
    </row>
    <row r="1310" spans="1:11" hidden="1">
      <c r="A1310" s="5">
        <v>10</v>
      </c>
      <c r="B1310" s="5" t="s">
        <v>229</v>
      </c>
      <c r="C1310" s="5">
        <v>2018</v>
      </c>
      <c r="D1310" s="5" t="s">
        <v>12</v>
      </c>
      <c r="E1310" s="19">
        <v>23.65</v>
      </c>
      <c r="F1310" s="19">
        <v>0</v>
      </c>
      <c r="G1310" s="5" t="s">
        <v>34</v>
      </c>
      <c r="H1310" s="5" t="s">
        <v>610</v>
      </c>
      <c r="I1310" s="5" t="s">
        <v>27</v>
      </c>
      <c r="J1310" s="5" t="s">
        <v>15</v>
      </c>
      <c r="K1310" s="5" t="s">
        <v>631</v>
      </c>
    </row>
    <row r="1311" spans="1:11" hidden="1">
      <c r="A1311" s="5">
        <v>11</v>
      </c>
      <c r="B1311" s="5" t="s">
        <v>229</v>
      </c>
      <c r="C1311" s="5">
        <v>2018</v>
      </c>
      <c r="D1311" s="5" t="s">
        <v>12</v>
      </c>
      <c r="E1311" s="19">
        <v>5</v>
      </c>
      <c r="F1311" s="19">
        <v>0</v>
      </c>
      <c r="G1311" s="5" t="s">
        <v>28</v>
      </c>
      <c r="H1311" s="5" t="s">
        <v>681</v>
      </c>
      <c r="I1311" s="5" t="s">
        <v>27</v>
      </c>
      <c r="J1311" s="5" t="s">
        <v>15</v>
      </c>
      <c r="K1311" s="5" t="s">
        <v>97</v>
      </c>
    </row>
    <row r="1312" spans="1:11" hidden="1">
      <c r="A1312" s="5">
        <v>11</v>
      </c>
      <c r="B1312" s="5" t="s">
        <v>229</v>
      </c>
      <c r="C1312" s="5">
        <v>2018</v>
      </c>
      <c r="D1312" s="5" t="s">
        <v>12</v>
      </c>
      <c r="E1312" s="19">
        <v>75</v>
      </c>
      <c r="F1312" s="19">
        <v>0</v>
      </c>
      <c r="G1312" s="5" t="s">
        <v>87</v>
      </c>
      <c r="H1312" s="5" t="s">
        <v>152</v>
      </c>
      <c r="I1312" s="5" t="s">
        <v>27</v>
      </c>
      <c r="J1312" s="5" t="s">
        <v>15</v>
      </c>
      <c r="K1312" s="5" t="s">
        <v>153</v>
      </c>
    </row>
    <row r="1313" spans="1:11" hidden="1">
      <c r="A1313" s="5">
        <v>11</v>
      </c>
      <c r="B1313" s="5" t="s">
        <v>229</v>
      </c>
      <c r="C1313" s="5">
        <v>2018</v>
      </c>
      <c r="D1313" s="5" t="s">
        <v>12</v>
      </c>
      <c r="E1313" s="19">
        <v>3</v>
      </c>
      <c r="F1313" s="19">
        <v>0</v>
      </c>
      <c r="G1313" s="5" t="s">
        <v>34</v>
      </c>
      <c r="H1313" s="5" t="s">
        <v>679</v>
      </c>
      <c r="I1313" s="5" t="s">
        <v>27</v>
      </c>
      <c r="J1313" s="5" t="s">
        <v>15</v>
      </c>
      <c r="K1313" s="5" t="s">
        <v>97</v>
      </c>
    </row>
    <row r="1314" spans="1:11" hidden="1">
      <c r="A1314" s="5">
        <v>11</v>
      </c>
      <c r="B1314" s="5" t="s">
        <v>229</v>
      </c>
      <c r="C1314" s="5">
        <v>2018</v>
      </c>
      <c r="D1314" s="5" t="s">
        <v>12</v>
      </c>
      <c r="E1314" s="19">
        <v>6.25</v>
      </c>
      <c r="F1314" s="19">
        <v>0</v>
      </c>
      <c r="G1314" s="5" t="s">
        <v>34</v>
      </c>
      <c r="H1314" s="5" t="s">
        <v>679</v>
      </c>
      <c r="I1314" s="5" t="s">
        <v>27</v>
      </c>
      <c r="J1314" s="5" t="s">
        <v>15</v>
      </c>
      <c r="K1314" s="5" t="s">
        <v>680</v>
      </c>
    </row>
    <row r="1315" spans="1:11" hidden="1">
      <c r="A1315" s="5">
        <v>11</v>
      </c>
      <c r="B1315" s="5" t="s">
        <v>229</v>
      </c>
      <c r="C1315" s="5">
        <v>2018</v>
      </c>
      <c r="D1315" s="5" t="s">
        <v>12</v>
      </c>
      <c r="E1315" s="19">
        <v>200</v>
      </c>
      <c r="F1315" s="19">
        <v>0</v>
      </c>
      <c r="G1315" s="5" t="s">
        <v>24</v>
      </c>
      <c r="H1315" s="5" t="s">
        <v>127</v>
      </c>
      <c r="I1315" s="5" t="s">
        <v>589</v>
      </c>
      <c r="J1315" s="5" t="s">
        <v>15</v>
      </c>
      <c r="K1315" s="5" t="s">
        <v>677</v>
      </c>
    </row>
    <row r="1316" spans="1:11" hidden="1">
      <c r="A1316" s="5">
        <v>11</v>
      </c>
      <c r="B1316" s="5" t="s">
        <v>229</v>
      </c>
      <c r="C1316" s="5">
        <v>2018</v>
      </c>
      <c r="D1316" s="5" t="s">
        <v>12</v>
      </c>
      <c r="E1316" s="19">
        <v>0</v>
      </c>
      <c r="F1316" s="19">
        <v>200</v>
      </c>
      <c r="G1316" s="5" t="s">
        <v>127</v>
      </c>
      <c r="H1316" s="5" t="s">
        <v>25</v>
      </c>
      <c r="I1316" s="5" t="s">
        <v>26</v>
      </c>
      <c r="J1316" s="5" t="s">
        <v>14</v>
      </c>
      <c r="K1316" s="5" t="s">
        <v>678</v>
      </c>
    </row>
    <row r="1317" spans="1:11" hidden="1">
      <c r="A1317" s="5">
        <v>11</v>
      </c>
      <c r="B1317" s="5" t="s">
        <v>229</v>
      </c>
      <c r="C1317" s="5">
        <v>2018</v>
      </c>
      <c r="D1317" s="5" t="s">
        <v>12</v>
      </c>
      <c r="E1317" s="19">
        <v>150</v>
      </c>
      <c r="F1317" s="19">
        <v>0</v>
      </c>
      <c r="G1317" s="5" t="s">
        <v>24</v>
      </c>
      <c r="H1317" s="5" t="s">
        <v>127</v>
      </c>
      <c r="I1317" s="5" t="s">
        <v>589</v>
      </c>
      <c r="J1317" s="5" t="s">
        <v>15</v>
      </c>
      <c r="K1317" s="5" t="s">
        <v>677</v>
      </c>
    </row>
    <row r="1318" spans="1:11" hidden="1">
      <c r="A1318" s="5">
        <v>11</v>
      </c>
      <c r="B1318" s="5" t="s">
        <v>229</v>
      </c>
      <c r="C1318" s="5">
        <v>2018</v>
      </c>
      <c r="D1318" s="5" t="s">
        <v>12</v>
      </c>
      <c r="E1318" s="19">
        <v>0</v>
      </c>
      <c r="F1318" s="19">
        <v>150</v>
      </c>
      <c r="G1318" s="5" t="s">
        <v>127</v>
      </c>
      <c r="H1318" s="5" t="s">
        <v>25</v>
      </c>
      <c r="I1318" s="5" t="s">
        <v>26</v>
      </c>
      <c r="J1318" s="5" t="s">
        <v>14</v>
      </c>
      <c r="K1318" s="5" t="s">
        <v>678</v>
      </c>
    </row>
    <row r="1319" spans="1:11" hidden="1">
      <c r="A1319" s="5">
        <v>11</v>
      </c>
      <c r="B1319" s="5" t="s">
        <v>229</v>
      </c>
      <c r="C1319" s="5">
        <v>2018</v>
      </c>
      <c r="D1319" s="5" t="s">
        <v>12</v>
      </c>
      <c r="E1319" s="19">
        <v>100</v>
      </c>
      <c r="F1319" s="19">
        <v>0</v>
      </c>
      <c r="G1319" s="5" t="s">
        <v>24</v>
      </c>
      <c r="H1319" s="5" t="s">
        <v>127</v>
      </c>
      <c r="I1319" s="5" t="s">
        <v>589</v>
      </c>
      <c r="J1319" s="5" t="s">
        <v>15</v>
      </c>
      <c r="K1319" s="5" t="s">
        <v>677</v>
      </c>
    </row>
    <row r="1320" spans="1:11" hidden="1">
      <c r="A1320" s="5">
        <v>11</v>
      </c>
      <c r="B1320" s="5" t="s">
        <v>229</v>
      </c>
      <c r="C1320" s="5">
        <v>2018</v>
      </c>
      <c r="D1320" s="5" t="s">
        <v>12</v>
      </c>
      <c r="E1320" s="19">
        <v>0</v>
      </c>
      <c r="F1320" s="19">
        <v>100</v>
      </c>
      <c r="G1320" s="5" t="s">
        <v>127</v>
      </c>
      <c r="H1320" s="5" t="s">
        <v>25</v>
      </c>
      <c r="I1320" s="5" t="s">
        <v>26</v>
      </c>
      <c r="J1320" s="5" t="s">
        <v>14</v>
      </c>
      <c r="K1320" s="5" t="s">
        <v>678</v>
      </c>
    </row>
    <row r="1321" spans="1:11" hidden="1">
      <c r="A1321" s="5">
        <v>11</v>
      </c>
      <c r="B1321" s="5" t="s">
        <v>229</v>
      </c>
      <c r="C1321" s="5">
        <v>2018</v>
      </c>
      <c r="D1321" s="5" t="s">
        <v>12</v>
      </c>
      <c r="E1321" s="19">
        <v>30</v>
      </c>
      <c r="F1321" s="19">
        <v>0</v>
      </c>
      <c r="G1321" s="5" t="s">
        <v>43</v>
      </c>
      <c r="H1321" s="5" t="s">
        <v>682</v>
      </c>
      <c r="I1321" s="5" t="s">
        <v>26</v>
      </c>
      <c r="J1321" s="5" t="s">
        <v>15</v>
      </c>
      <c r="K1321" s="5" t="s">
        <v>683</v>
      </c>
    </row>
    <row r="1322" spans="1:11" hidden="1">
      <c r="A1322" s="5">
        <v>11</v>
      </c>
      <c r="B1322" s="5" t="s">
        <v>229</v>
      </c>
      <c r="C1322" s="5">
        <v>2018</v>
      </c>
      <c r="D1322" s="5" t="s">
        <v>12</v>
      </c>
      <c r="E1322" s="19">
        <v>35</v>
      </c>
      <c r="F1322" s="19">
        <v>0</v>
      </c>
      <c r="G1322" s="5" t="s">
        <v>43</v>
      </c>
      <c r="H1322" s="5" t="s">
        <v>682</v>
      </c>
      <c r="I1322" s="5" t="s">
        <v>26</v>
      </c>
      <c r="J1322" s="5" t="s">
        <v>15</v>
      </c>
      <c r="K1322" s="5" t="s">
        <v>684</v>
      </c>
    </row>
    <row r="1323" spans="1:11" hidden="1">
      <c r="A1323" s="5">
        <v>11</v>
      </c>
      <c r="B1323" s="5" t="s">
        <v>229</v>
      </c>
      <c r="C1323" s="5">
        <v>2018</v>
      </c>
      <c r="D1323" s="5" t="s">
        <v>12</v>
      </c>
      <c r="E1323" s="19">
        <v>21</v>
      </c>
      <c r="F1323" s="19">
        <v>0</v>
      </c>
      <c r="G1323" s="5" t="s">
        <v>34</v>
      </c>
      <c r="H1323" s="5" t="s">
        <v>685</v>
      </c>
      <c r="I1323" s="5" t="s">
        <v>26</v>
      </c>
      <c r="J1323" s="5" t="s">
        <v>15</v>
      </c>
      <c r="K1323" s="5" t="s">
        <v>90</v>
      </c>
    </row>
    <row r="1324" spans="1:11" hidden="1">
      <c r="A1324" s="5">
        <v>11</v>
      </c>
      <c r="B1324" s="5" t="s">
        <v>229</v>
      </c>
      <c r="C1324" s="5">
        <v>2018</v>
      </c>
      <c r="D1324" s="5" t="s">
        <v>12</v>
      </c>
      <c r="E1324" s="19">
        <v>4.5</v>
      </c>
      <c r="F1324" s="19">
        <v>0</v>
      </c>
      <c r="G1324" s="5" t="s">
        <v>34</v>
      </c>
      <c r="H1324" s="5" t="s">
        <v>446</v>
      </c>
      <c r="I1324" s="5" t="s">
        <v>26</v>
      </c>
      <c r="J1324" s="5" t="s">
        <v>15</v>
      </c>
      <c r="K1324" s="5" t="s">
        <v>90</v>
      </c>
    </row>
    <row r="1325" spans="1:11" hidden="1">
      <c r="A1325" s="5">
        <v>11</v>
      </c>
      <c r="B1325" s="5" t="s">
        <v>229</v>
      </c>
      <c r="C1325" s="5">
        <v>2018</v>
      </c>
      <c r="D1325" s="5" t="s">
        <v>12</v>
      </c>
      <c r="E1325" s="19">
        <v>80</v>
      </c>
      <c r="F1325" s="19">
        <v>0</v>
      </c>
      <c r="G1325" s="5" t="s">
        <v>34</v>
      </c>
      <c r="H1325" s="5" t="s">
        <v>610</v>
      </c>
      <c r="I1325" s="5" t="s">
        <v>26</v>
      </c>
      <c r="J1325" s="5" t="s">
        <v>15</v>
      </c>
      <c r="K1325" s="5" t="s">
        <v>631</v>
      </c>
    </row>
    <row r="1326" spans="1:11" hidden="1">
      <c r="A1326" s="5">
        <v>11</v>
      </c>
      <c r="B1326" s="5" t="s">
        <v>229</v>
      </c>
      <c r="C1326" s="5">
        <v>2018</v>
      </c>
      <c r="D1326" s="5" t="s">
        <v>11</v>
      </c>
      <c r="E1326" s="19">
        <v>20</v>
      </c>
      <c r="F1326" s="19">
        <v>0</v>
      </c>
      <c r="G1326" s="5" t="s">
        <v>92</v>
      </c>
      <c r="H1326" s="5" t="s">
        <v>96</v>
      </c>
      <c r="I1326" s="5" t="s">
        <v>26</v>
      </c>
      <c r="J1326" s="5" t="s">
        <v>15</v>
      </c>
      <c r="K1326" s="5" t="s">
        <v>92</v>
      </c>
    </row>
    <row r="1327" spans="1:11" hidden="1">
      <c r="A1327" s="5">
        <v>11</v>
      </c>
      <c r="B1327" s="5" t="s">
        <v>229</v>
      </c>
      <c r="C1327" s="5">
        <v>2018</v>
      </c>
      <c r="D1327" s="5" t="s">
        <v>11</v>
      </c>
      <c r="E1327" s="19">
        <v>60</v>
      </c>
      <c r="F1327" s="19">
        <v>0</v>
      </c>
      <c r="G1327" s="5" t="s">
        <v>92</v>
      </c>
      <c r="H1327" s="5" t="s">
        <v>96</v>
      </c>
      <c r="I1327" s="5" t="s">
        <v>26</v>
      </c>
      <c r="J1327" s="5" t="s">
        <v>15</v>
      </c>
      <c r="K1327" s="5" t="s">
        <v>92</v>
      </c>
    </row>
    <row r="1328" spans="1:11" hidden="1">
      <c r="A1328" s="5">
        <v>11</v>
      </c>
      <c r="B1328" s="5" t="s">
        <v>229</v>
      </c>
      <c r="C1328" s="5">
        <v>2018</v>
      </c>
      <c r="D1328" s="5" t="s">
        <v>12</v>
      </c>
      <c r="E1328" s="19">
        <v>30</v>
      </c>
      <c r="F1328" s="19">
        <v>0</v>
      </c>
      <c r="G1328" s="5" t="s">
        <v>358</v>
      </c>
      <c r="H1328" s="5" t="s">
        <v>686</v>
      </c>
      <c r="I1328" s="5" t="s">
        <v>26</v>
      </c>
      <c r="J1328" s="5" t="s">
        <v>15</v>
      </c>
      <c r="K1328" s="5" t="s">
        <v>687</v>
      </c>
    </row>
    <row r="1329" spans="1:11" hidden="1">
      <c r="A1329" s="5">
        <v>11</v>
      </c>
      <c r="B1329" s="5" t="s">
        <v>229</v>
      </c>
      <c r="C1329" s="5">
        <v>2018</v>
      </c>
      <c r="D1329" s="5" t="s">
        <v>12</v>
      </c>
      <c r="E1329" s="19">
        <v>8</v>
      </c>
      <c r="F1329" s="19">
        <v>0</v>
      </c>
      <c r="G1329" s="5" t="s">
        <v>34</v>
      </c>
      <c r="H1329" s="5" t="s">
        <v>597</v>
      </c>
      <c r="I1329" s="5" t="s">
        <v>26</v>
      </c>
      <c r="J1329" s="5" t="s">
        <v>15</v>
      </c>
      <c r="K1329" s="5" t="s">
        <v>90</v>
      </c>
    </row>
    <row r="1330" spans="1:11" hidden="1">
      <c r="A1330" s="5">
        <v>11</v>
      </c>
      <c r="B1330" s="5" t="s">
        <v>229</v>
      </c>
      <c r="C1330" s="5">
        <v>2018</v>
      </c>
      <c r="D1330" s="5" t="s">
        <v>12</v>
      </c>
      <c r="E1330" s="19">
        <v>9</v>
      </c>
      <c r="F1330" s="19">
        <v>0</v>
      </c>
      <c r="G1330" s="5" t="s">
        <v>34</v>
      </c>
      <c r="H1330" s="5" t="s">
        <v>688</v>
      </c>
      <c r="I1330" s="5" t="s">
        <v>26</v>
      </c>
      <c r="J1330" s="5" t="s">
        <v>15</v>
      </c>
      <c r="K1330" s="5" t="s">
        <v>689</v>
      </c>
    </row>
    <row r="1331" spans="1:11" hidden="1">
      <c r="A1331" s="5">
        <v>11</v>
      </c>
      <c r="B1331" s="5" t="s">
        <v>229</v>
      </c>
      <c r="C1331" s="5">
        <v>2018</v>
      </c>
      <c r="D1331" s="5" t="s">
        <v>12</v>
      </c>
      <c r="E1331" s="19">
        <v>70</v>
      </c>
      <c r="F1331" s="19">
        <v>0</v>
      </c>
      <c r="G1331" s="5" t="s">
        <v>43</v>
      </c>
      <c r="H1331" s="5" t="s">
        <v>649</v>
      </c>
      <c r="I1331" s="5" t="s">
        <v>26</v>
      </c>
      <c r="J1331" s="5" t="s">
        <v>15</v>
      </c>
      <c r="K1331" s="5" t="s">
        <v>690</v>
      </c>
    </row>
    <row r="1332" spans="1:11" hidden="1">
      <c r="A1332" s="5">
        <v>11</v>
      </c>
      <c r="B1332" s="5" t="s">
        <v>229</v>
      </c>
      <c r="C1332" s="5">
        <v>2018</v>
      </c>
      <c r="D1332" s="5" t="s">
        <v>12</v>
      </c>
      <c r="E1332" s="19">
        <v>10</v>
      </c>
      <c r="F1332" s="19">
        <v>0</v>
      </c>
      <c r="G1332" s="5" t="s">
        <v>502</v>
      </c>
      <c r="H1332" s="5" t="s">
        <v>393</v>
      </c>
      <c r="I1332" s="5" t="s">
        <v>26</v>
      </c>
      <c r="J1332" s="5" t="s">
        <v>15</v>
      </c>
      <c r="K1332" s="5" t="s">
        <v>691</v>
      </c>
    </row>
    <row r="1333" spans="1:11" hidden="1">
      <c r="A1333" s="5">
        <v>11</v>
      </c>
      <c r="B1333" s="5" t="s">
        <v>229</v>
      </c>
      <c r="C1333" s="5">
        <v>2018</v>
      </c>
      <c r="D1333" s="5" t="s">
        <v>12</v>
      </c>
      <c r="E1333" s="19">
        <v>5.5</v>
      </c>
      <c r="F1333" s="19">
        <v>0</v>
      </c>
      <c r="G1333" s="5" t="s">
        <v>34</v>
      </c>
      <c r="H1333" s="5" t="s">
        <v>692</v>
      </c>
      <c r="I1333" s="5" t="s">
        <v>26</v>
      </c>
      <c r="J1333" s="5" t="s">
        <v>15</v>
      </c>
      <c r="K1333" s="5" t="s">
        <v>693</v>
      </c>
    </row>
    <row r="1334" spans="1:11" hidden="1">
      <c r="A1334" s="5">
        <v>11</v>
      </c>
      <c r="B1334" s="5" t="s">
        <v>229</v>
      </c>
      <c r="C1334" s="5">
        <v>2018</v>
      </c>
      <c r="D1334" s="5" t="s">
        <v>12</v>
      </c>
      <c r="E1334" s="19">
        <v>130</v>
      </c>
      <c r="F1334" s="19">
        <v>0</v>
      </c>
      <c r="G1334" s="5" t="s">
        <v>33</v>
      </c>
      <c r="H1334" s="5" t="s">
        <v>694</v>
      </c>
      <c r="I1334" s="5" t="s">
        <v>589</v>
      </c>
      <c r="J1334" s="5" t="s">
        <v>15</v>
      </c>
      <c r="K1334" s="5" t="s">
        <v>695</v>
      </c>
    </row>
    <row r="1335" spans="1:11" hidden="1">
      <c r="A1335" s="5">
        <v>11</v>
      </c>
      <c r="B1335" s="5" t="s">
        <v>229</v>
      </c>
      <c r="C1335" s="5">
        <v>2018</v>
      </c>
      <c r="D1335" s="5" t="s">
        <v>12</v>
      </c>
      <c r="E1335" s="19">
        <v>10</v>
      </c>
      <c r="F1335" s="19">
        <v>0</v>
      </c>
      <c r="G1335" s="5" t="s">
        <v>358</v>
      </c>
      <c r="H1335" s="5" t="s">
        <v>696</v>
      </c>
      <c r="I1335" s="5" t="s">
        <v>26</v>
      </c>
      <c r="J1335" s="5" t="s">
        <v>15</v>
      </c>
      <c r="K1335" s="5" t="s">
        <v>697</v>
      </c>
    </row>
    <row r="1336" spans="1:11" hidden="1">
      <c r="A1336" s="5">
        <v>14</v>
      </c>
      <c r="B1336" s="5" t="s">
        <v>229</v>
      </c>
      <c r="C1336" s="5">
        <v>2018</v>
      </c>
      <c r="D1336" s="5" t="s">
        <v>12</v>
      </c>
      <c r="E1336" s="19">
        <v>160</v>
      </c>
      <c r="F1336" s="19">
        <v>0</v>
      </c>
      <c r="G1336" s="5" t="s">
        <v>24</v>
      </c>
      <c r="H1336" s="5" t="s">
        <v>25</v>
      </c>
      <c r="I1336" s="5" t="s">
        <v>589</v>
      </c>
      <c r="J1336" s="5" t="s">
        <v>15</v>
      </c>
      <c r="K1336" s="5" t="s">
        <v>698</v>
      </c>
    </row>
    <row r="1337" spans="1:11" hidden="1">
      <c r="A1337" s="5">
        <v>14</v>
      </c>
      <c r="B1337" s="5" t="s">
        <v>229</v>
      </c>
      <c r="C1337" s="5">
        <v>2018</v>
      </c>
      <c r="D1337" s="5" t="s">
        <v>12</v>
      </c>
      <c r="E1337" s="19">
        <v>0</v>
      </c>
      <c r="F1337" s="19">
        <v>160</v>
      </c>
      <c r="G1337" s="5" t="s">
        <v>127</v>
      </c>
      <c r="H1337" s="5" t="s">
        <v>25</v>
      </c>
      <c r="I1337" s="5" t="s">
        <v>26</v>
      </c>
      <c r="J1337" s="5" t="s">
        <v>15</v>
      </c>
      <c r="K1337" s="5" t="s">
        <v>698</v>
      </c>
    </row>
    <row r="1338" spans="1:11" hidden="1">
      <c r="A1338" s="5">
        <v>14</v>
      </c>
      <c r="B1338" s="5" t="s">
        <v>229</v>
      </c>
      <c r="C1338" s="5">
        <v>2018</v>
      </c>
      <c r="D1338" s="5" t="s">
        <v>12</v>
      </c>
      <c r="E1338" s="19">
        <v>90</v>
      </c>
      <c r="F1338" s="19">
        <v>0</v>
      </c>
      <c r="G1338" s="5" t="s">
        <v>43</v>
      </c>
      <c r="H1338" s="5" t="s">
        <v>699</v>
      </c>
      <c r="I1338" s="5" t="s">
        <v>26</v>
      </c>
      <c r="J1338" s="5" t="s">
        <v>15</v>
      </c>
      <c r="K1338" s="5" t="s">
        <v>700</v>
      </c>
    </row>
    <row r="1339" spans="1:11" hidden="1">
      <c r="A1339" s="5">
        <v>14</v>
      </c>
      <c r="B1339" s="5" t="s">
        <v>229</v>
      </c>
      <c r="C1339" s="5">
        <v>2018</v>
      </c>
      <c r="D1339" s="5" t="s">
        <v>11</v>
      </c>
      <c r="E1339" s="19">
        <v>75</v>
      </c>
      <c r="F1339" s="19">
        <v>0</v>
      </c>
      <c r="G1339" s="5" t="s">
        <v>40</v>
      </c>
      <c r="H1339" s="5" t="s">
        <v>701</v>
      </c>
      <c r="I1339" s="5" t="s">
        <v>26</v>
      </c>
      <c r="J1339" s="5" t="s">
        <v>15</v>
      </c>
      <c r="K1339" s="5" t="s">
        <v>702</v>
      </c>
    </row>
    <row r="1340" spans="1:11" hidden="1">
      <c r="A1340" s="5">
        <v>17</v>
      </c>
      <c r="B1340" s="5" t="s">
        <v>229</v>
      </c>
      <c r="C1340" s="5">
        <v>2018</v>
      </c>
      <c r="D1340" s="5" t="s">
        <v>12</v>
      </c>
      <c r="E1340" s="19">
        <v>300</v>
      </c>
      <c r="F1340" s="19">
        <v>0</v>
      </c>
      <c r="G1340" s="5" t="s">
        <v>24</v>
      </c>
      <c r="H1340" s="5" t="s">
        <v>25</v>
      </c>
      <c r="I1340" s="5" t="s">
        <v>589</v>
      </c>
      <c r="J1340" s="5" t="s">
        <v>15</v>
      </c>
      <c r="K1340" s="5" t="s">
        <v>707</v>
      </c>
    </row>
    <row r="1341" spans="1:11" hidden="1">
      <c r="A1341" s="5">
        <v>17</v>
      </c>
      <c r="B1341" s="5" t="s">
        <v>229</v>
      </c>
      <c r="C1341" s="5">
        <v>2018</v>
      </c>
      <c r="D1341" s="5" t="s">
        <v>12</v>
      </c>
      <c r="E1341" s="19">
        <v>0</v>
      </c>
      <c r="F1341" s="19">
        <v>300</v>
      </c>
      <c r="G1341" s="5" t="s">
        <v>127</v>
      </c>
      <c r="H1341" s="5" t="s">
        <v>25</v>
      </c>
      <c r="I1341" s="5" t="s">
        <v>26</v>
      </c>
      <c r="J1341" s="5" t="s">
        <v>14</v>
      </c>
      <c r="K1341" s="5" t="s">
        <v>707</v>
      </c>
    </row>
    <row r="1342" spans="1:11" hidden="1">
      <c r="A1342" s="5">
        <v>17</v>
      </c>
      <c r="B1342" s="5" t="s">
        <v>229</v>
      </c>
      <c r="C1342" s="5">
        <v>2018</v>
      </c>
      <c r="D1342" s="5" t="s">
        <v>12</v>
      </c>
      <c r="E1342" s="19">
        <v>10</v>
      </c>
      <c r="F1342" s="19">
        <v>0</v>
      </c>
      <c r="G1342" s="5" t="s">
        <v>43</v>
      </c>
      <c r="H1342" s="5" t="s">
        <v>682</v>
      </c>
      <c r="I1342" s="5" t="s">
        <v>26</v>
      </c>
      <c r="J1342" s="5" t="s">
        <v>15</v>
      </c>
      <c r="K1342" s="5" t="s">
        <v>708</v>
      </c>
    </row>
    <row r="1343" spans="1:11" hidden="1">
      <c r="A1343" s="5">
        <v>17</v>
      </c>
      <c r="B1343" s="5" t="s">
        <v>229</v>
      </c>
      <c r="C1343" s="5">
        <v>2018</v>
      </c>
      <c r="D1343" s="5" t="s">
        <v>12</v>
      </c>
      <c r="E1343" s="19">
        <v>40</v>
      </c>
      <c r="F1343" s="19">
        <v>0</v>
      </c>
      <c r="G1343" s="5" t="s">
        <v>43</v>
      </c>
      <c r="H1343" s="5" t="s">
        <v>682</v>
      </c>
      <c r="I1343" s="5" t="s">
        <v>26</v>
      </c>
      <c r="J1343" s="5" t="s">
        <v>15</v>
      </c>
      <c r="K1343" s="5" t="s">
        <v>709</v>
      </c>
    </row>
    <row r="1344" spans="1:11" hidden="1">
      <c r="A1344" s="5">
        <v>17</v>
      </c>
      <c r="B1344" s="5" t="s">
        <v>229</v>
      </c>
      <c r="C1344" s="5">
        <v>2018</v>
      </c>
      <c r="D1344" s="5" t="s">
        <v>11</v>
      </c>
      <c r="E1344" s="19">
        <v>70</v>
      </c>
      <c r="F1344" s="19">
        <v>0</v>
      </c>
      <c r="G1344" s="5" t="s">
        <v>92</v>
      </c>
      <c r="H1344" s="5" t="s">
        <v>96</v>
      </c>
      <c r="I1344" s="5" t="s">
        <v>26</v>
      </c>
      <c r="J1344" s="5" t="s">
        <v>15</v>
      </c>
      <c r="K1344" s="5" t="s">
        <v>92</v>
      </c>
    </row>
    <row r="1345" spans="1:11" hidden="1">
      <c r="A1345" s="5">
        <v>17</v>
      </c>
      <c r="B1345" s="5" t="s">
        <v>229</v>
      </c>
      <c r="C1345" s="5">
        <v>2018</v>
      </c>
      <c r="D1345" s="5" t="s">
        <v>12</v>
      </c>
      <c r="E1345" s="19">
        <v>53</v>
      </c>
      <c r="F1345" s="19">
        <v>0</v>
      </c>
      <c r="G1345" s="5" t="s">
        <v>34</v>
      </c>
      <c r="H1345" s="5" t="s">
        <v>710</v>
      </c>
      <c r="I1345" s="5" t="s">
        <v>26</v>
      </c>
      <c r="J1345" s="5" t="s">
        <v>15</v>
      </c>
      <c r="K1345" s="5" t="s">
        <v>711</v>
      </c>
    </row>
    <row r="1346" spans="1:11" hidden="1">
      <c r="A1346" s="5">
        <v>17</v>
      </c>
      <c r="B1346" s="5" t="s">
        <v>229</v>
      </c>
      <c r="C1346" s="5">
        <v>2018</v>
      </c>
      <c r="D1346" s="5" t="s">
        <v>12</v>
      </c>
      <c r="E1346" s="19">
        <v>45</v>
      </c>
      <c r="F1346" s="19">
        <v>0</v>
      </c>
      <c r="G1346" s="5" t="s">
        <v>34</v>
      </c>
      <c r="H1346" s="5" t="s">
        <v>712</v>
      </c>
      <c r="I1346" s="5" t="s">
        <v>26</v>
      </c>
      <c r="J1346" s="5" t="s">
        <v>15</v>
      </c>
      <c r="K1346" s="5" t="s">
        <v>713</v>
      </c>
    </row>
    <row r="1347" spans="1:11" hidden="1">
      <c r="A1347" s="5">
        <v>17</v>
      </c>
      <c r="B1347" s="5" t="s">
        <v>229</v>
      </c>
      <c r="C1347" s="5">
        <v>2018</v>
      </c>
      <c r="D1347" s="5" t="s">
        <v>12</v>
      </c>
      <c r="E1347" s="19">
        <v>5</v>
      </c>
      <c r="F1347" s="19">
        <v>0</v>
      </c>
      <c r="G1347" s="5" t="s">
        <v>28</v>
      </c>
      <c r="H1347" s="5" t="s">
        <v>721</v>
      </c>
      <c r="I1347" s="5" t="s">
        <v>26</v>
      </c>
      <c r="J1347" s="5" t="s">
        <v>15</v>
      </c>
      <c r="K1347" s="5" t="s">
        <v>722</v>
      </c>
    </row>
    <row r="1348" spans="1:11" hidden="1">
      <c r="A1348" s="5">
        <v>17</v>
      </c>
      <c r="B1348" s="5" t="s">
        <v>229</v>
      </c>
      <c r="C1348" s="5">
        <v>2018</v>
      </c>
      <c r="D1348" s="5" t="s">
        <v>12</v>
      </c>
      <c r="E1348" s="19">
        <v>2</v>
      </c>
      <c r="F1348" s="19">
        <v>0</v>
      </c>
      <c r="G1348" s="5" t="s">
        <v>43</v>
      </c>
      <c r="H1348" s="5" t="s">
        <v>692</v>
      </c>
      <c r="I1348" s="5" t="s">
        <v>26</v>
      </c>
      <c r="J1348" s="5" t="s">
        <v>15</v>
      </c>
      <c r="K1348" s="5" t="s">
        <v>723</v>
      </c>
    </row>
    <row r="1349" spans="1:11" hidden="1">
      <c r="A1349" s="5">
        <v>18</v>
      </c>
      <c r="B1349" s="5" t="s">
        <v>229</v>
      </c>
      <c r="C1349" s="5">
        <v>2018</v>
      </c>
      <c r="D1349" s="5" t="s">
        <v>12</v>
      </c>
      <c r="E1349" s="19">
        <v>150</v>
      </c>
      <c r="F1349" s="19">
        <v>0</v>
      </c>
      <c r="G1349" s="5" t="s">
        <v>24</v>
      </c>
      <c r="H1349" s="5" t="s">
        <v>25</v>
      </c>
      <c r="I1349" s="5" t="s">
        <v>589</v>
      </c>
      <c r="J1349" s="5" t="s">
        <v>15</v>
      </c>
      <c r="K1349" s="5" t="s">
        <v>706</v>
      </c>
    </row>
    <row r="1350" spans="1:11" hidden="1">
      <c r="A1350" s="5">
        <v>18</v>
      </c>
      <c r="B1350" s="5" t="s">
        <v>229</v>
      </c>
      <c r="C1350" s="5">
        <v>2018</v>
      </c>
      <c r="D1350" s="5" t="s">
        <v>12</v>
      </c>
      <c r="E1350" s="19">
        <v>100</v>
      </c>
      <c r="F1350" s="19">
        <v>0</v>
      </c>
      <c r="G1350" s="5" t="s">
        <v>718</v>
      </c>
      <c r="H1350" s="5" t="s">
        <v>719</v>
      </c>
      <c r="I1350" s="5" t="s">
        <v>589</v>
      </c>
      <c r="J1350" s="5" t="s">
        <v>15</v>
      </c>
      <c r="K1350" s="5" t="s">
        <v>720</v>
      </c>
    </row>
    <row r="1351" spans="1:11" hidden="1">
      <c r="A1351" s="5">
        <v>18</v>
      </c>
      <c r="B1351" s="5" t="s">
        <v>229</v>
      </c>
      <c r="C1351" s="5">
        <v>2018</v>
      </c>
      <c r="D1351" s="5" t="s">
        <v>12</v>
      </c>
      <c r="E1351" s="19">
        <v>0</v>
      </c>
      <c r="F1351" s="19">
        <v>150</v>
      </c>
      <c r="G1351" s="5" t="s">
        <v>127</v>
      </c>
      <c r="H1351" s="5" t="s">
        <v>25</v>
      </c>
      <c r="I1351" s="5" t="s">
        <v>26</v>
      </c>
      <c r="J1351" s="5" t="s">
        <v>14</v>
      </c>
      <c r="K1351" s="5" t="s">
        <v>706</v>
      </c>
    </row>
    <row r="1352" spans="1:11" hidden="1">
      <c r="A1352" s="5">
        <v>18</v>
      </c>
      <c r="B1352" s="5" t="s">
        <v>229</v>
      </c>
      <c r="C1352" s="5">
        <v>2018</v>
      </c>
      <c r="D1352" s="5" t="s">
        <v>12</v>
      </c>
      <c r="E1352" s="19">
        <v>15</v>
      </c>
      <c r="F1352" s="19">
        <v>0</v>
      </c>
      <c r="G1352" s="5" t="s">
        <v>89</v>
      </c>
      <c r="H1352" s="5" t="s">
        <v>714</v>
      </c>
      <c r="I1352" s="5" t="s">
        <v>26</v>
      </c>
      <c r="J1352" s="5" t="s">
        <v>15</v>
      </c>
      <c r="K1352" s="5" t="s">
        <v>715</v>
      </c>
    </row>
    <row r="1353" spans="1:11" hidden="1">
      <c r="A1353" s="5">
        <v>18</v>
      </c>
      <c r="B1353" s="5" t="s">
        <v>229</v>
      </c>
      <c r="C1353" s="5">
        <v>2018</v>
      </c>
      <c r="D1353" s="5" t="s">
        <v>12</v>
      </c>
      <c r="E1353" s="19">
        <v>32</v>
      </c>
      <c r="F1353" s="19">
        <v>0</v>
      </c>
      <c r="G1353" s="5" t="s">
        <v>34</v>
      </c>
      <c r="H1353" s="5" t="s">
        <v>716</v>
      </c>
      <c r="I1353" s="5" t="s">
        <v>26</v>
      </c>
      <c r="J1353" s="5" t="s">
        <v>15</v>
      </c>
      <c r="K1353" s="5" t="s">
        <v>35</v>
      </c>
    </row>
    <row r="1354" spans="1:11" hidden="1">
      <c r="A1354" s="5">
        <v>18</v>
      </c>
      <c r="B1354" s="5" t="s">
        <v>229</v>
      </c>
      <c r="C1354" s="5">
        <v>2018</v>
      </c>
      <c r="D1354" s="5" t="s">
        <v>12</v>
      </c>
      <c r="E1354" s="19">
        <v>18</v>
      </c>
      <c r="F1354" s="19">
        <v>0</v>
      </c>
      <c r="G1354" s="5" t="s">
        <v>34</v>
      </c>
      <c r="H1354" s="5" t="s">
        <v>717</v>
      </c>
      <c r="I1354" s="5" t="s">
        <v>26</v>
      </c>
      <c r="J1354" s="5" t="s">
        <v>15</v>
      </c>
      <c r="K1354" s="5" t="s">
        <v>489</v>
      </c>
    </row>
    <row r="1355" spans="1:11" hidden="1">
      <c r="A1355" s="5">
        <v>18</v>
      </c>
      <c r="B1355" s="5" t="s">
        <v>229</v>
      </c>
      <c r="C1355" s="5">
        <v>2018</v>
      </c>
      <c r="D1355" s="5" t="s">
        <v>12</v>
      </c>
      <c r="E1355" s="19">
        <v>42</v>
      </c>
      <c r="F1355" s="19">
        <v>0</v>
      </c>
      <c r="G1355" s="5" t="s">
        <v>34</v>
      </c>
      <c r="H1355" s="5" t="s">
        <v>712</v>
      </c>
      <c r="I1355" s="5" t="s">
        <v>26</v>
      </c>
      <c r="J1355" s="5" t="s">
        <v>15</v>
      </c>
      <c r="K1355" s="5" t="s">
        <v>713</v>
      </c>
    </row>
    <row r="1356" spans="1:11" hidden="1">
      <c r="A1356" s="5">
        <v>18</v>
      </c>
      <c r="B1356" s="5" t="s">
        <v>229</v>
      </c>
      <c r="C1356" s="5">
        <v>2018</v>
      </c>
      <c r="D1356" s="5" t="s">
        <v>12</v>
      </c>
      <c r="E1356" s="19">
        <v>10</v>
      </c>
      <c r="F1356" s="19">
        <v>0</v>
      </c>
      <c r="G1356" s="5" t="s">
        <v>28</v>
      </c>
      <c r="H1356" s="5" t="s">
        <v>557</v>
      </c>
      <c r="I1356" s="5" t="s">
        <v>26</v>
      </c>
      <c r="J1356" s="5" t="s">
        <v>15</v>
      </c>
      <c r="K1356" s="5" t="s">
        <v>31</v>
      </c>
    </row>
    <row r="1357" spans="1:11" hidden="1">
      <c r="A1357" s="5">
        <v>18</v>
      </c>
      <c r="B1357" s="5" t="s">
        <v>229</v>
      </c>
      <c r="C1357" s="5">
        <v>2018</v>
      </c>
      <c r="D1357" s="5" t="s">
        <v>12</v>
      </c>
      <c r="E1357" s="19">
        <v>5</v>
      </c>
      <c r="F1357" s="19">
        <v>0</v>
      </c>
      <c r="G1357" s="5" t="s">
        <v>28</v>
      </c>
      <c r="H1357" s="5" t="s">
        <v>619</v>
      </c>
      <c r="I1357" s="5" t="s">
        <v>26</v>
      </c>
      <c r="J1357" s="5" t="s">
        <v>15</v>
      </c>
      <c r="K1357" s="5" t="s">
        <v>97</v>
      </c>
    </row>
    <row r="1358" spans="1:11" hidden="1">
      <c r="A1358" s="5">
        <v>20</v>
      </c>
      <c r="B1358" s="5" t="s">
        <v>229</v>
      </c>
      <c r="C1358" s="5">
        <v>2018</v>
      </c>
      <c r="D1358" s="5" t="s">
        <v>11</v>
      </c>
      <c r="E1358" s="19">
        <v>70</v>
      </c>
      <c r="F1358" s="19">
        <v>0</v>
      </c>
      <c r="G1358" s="5" t="s">
        <v>92</v>
      </c>
      <c r="H1358" s="5" t="s">
        <v>96</v>
      </c>
      <c r="I1358" s="5" t="s">
        <v>26</v>
      </c>
      <c r="J1358" s="5" t="s">
        <v>15</v>
      </c>
      <c r="K1358" s="5" t="s">
        <v>92</v>
      </c>
    </row>
    <row r="1359" spans="1:11" hidden="1">
      <c r="A1359" s="5">
        <v>20</v>
      </c>
      <c r="B1359" s="5" t="s">
        <v>229</v>
      </c>
      <c r="C1359" s="5">
        <v>2018</v>
      </c>
      <c r="D1359" s="5" t="s">
        <v>12</v>
      </c>
      <c r="E1359" s="19">
        <v>1</v>
      </c>
      <c r="F1359" s="19">
        <v>0</v>
      </c>
      <c r="G1359" s="5" t="s">
        <v>28</v>
      </c>
      <c r="H1359" s="5" t="s">
        <v>724</v>
      </c>
      <c r="I1359" s="5" t="s">
        <v>26</v>
      </c>
      <c r="J1359" s="5" t="s">
        <v>15</v>
      </c>
      <c r="K1359" s="5" t="s">
        <v>725</v>
      </c>
    </row>
    <row r="1360" spans="1:11" hidden="1">
      <c r="A1360" s="5">
        <v>21</v>
      </c>
      <c r="B1360" s="5" t="s">
        <v>229</v>
      </c>
      <c r="C1360" s="5">
        <v>2018</v>
      </c>
      <c r="D1360" s="5" t="s">
        <v>12</v>
      </c>
      <c r="E1360" s="19">
        <v>10</v>
      </c>
      <c r="F1360" s="19">
        <v>0</v>
      </c>
      <c r="G1360" s="5" t="s">
        <v>33</v>
      </c>
      <c r="H1360" s="5" t="s">
        <v>726</v>
      </c>
      <c r="I1360" s="5" t="s">
        <v>26</v>
      </c>
      <c r="J1360" s="5" t="s">
        <v>15</v>
      </c>
      <c r="K1360" s="5" t="s">
        <v>727</v>
      </c>
    </row>
    <row r="1361" spans="1:11" hidden="1">
      <c r="A1361" s="5">
        <v>21</v>
      </c>
      <c r="B1361" s="5" t="s">
        <v>229</v>
      </c>
      <c r="C1361" s="5">
        <v>2018</v>
      </c>
      <c r="D1361" s="5" t="s">
        <v>11</v>
      </c>
      <c r="E1361" s="19">
        <v>19</v>
      </c>
      <c r="F1361" s="19">
        <v>0</v>
      </c>
      <c r="G1361" s="5" t="s">
        <v>28</v>
      </c>
      <c r="H1361" s="5" t="s">
        <v>557</v>
      </c>
      <c r="I1361" s="5" t="s">
        <v>26</v>
      </c>
      <c r="J1361" s="5" t="s">
        <v>15</v>
      </c>
      <c r="K1361" s="5" t="s">
        <v>728</v>
      </c>
    </row>
    <row r="1362" spans="1:11" hidden="1">
      <c r="A1362" s="5">
        <v>22</v>
      </c>
      <c r="B1362" s="5" t="s">
        <v>229</v>
      </c>
      <c r="C1362" s="5">
        <v>2018</v>
      </c>
      <c r="D1362" s="5" t="s">
        <v>12</v>
      </c>
      <c r="E1362" s="19">
        <v>80</v>
      </c>
      <c r="F1362" s="19">
        <v>0</v>
      </c>
      <c r="G1362" s="5" t="s">
        <v>34</v>
      </c>
      <c r="H1362" s="5" t="s">
        <v>734</v>
      </c>
      <c r="I1362" s="5" t="s">
        <v>95</v>
      </c>
      <c r="J1362" s="5" t="s">
        <v>15</v>
      </c>
      <c r="K1362" s="5" t="s">
        <v>734</v>
      </c>
    </row>
    <row r="1363" spans="1:11" hidden="1">
      <c r="A1363" s="5">
        <v>23</v>
      </c>
      <c r="B1363" s="5" t="s">
        <v>229</v>
      </c>
      <c r="C1363" s="5">
        <v>2018</v>
      </c>
      <c r="D1363" s="5" t="s">
        <v>12</v>
      </c>
      <c r="E1363" s="19">
        <v>60</v>
      </c>
      <c r="F1363" s="19">
        <v>0</v>
      </c>
      <c r="G1363" s="5" t="s">
        <v>24</v>
      </c>
      <c r="H1363" s="5" t="s">
        <v>25</v>
      </c>
      <c r="I1363" s="5" t="s">
        <v>589</v>
      </c>
      <c r="J1363" s="5" t="s">
        <v>15</v>
      </c>
      <c r="K1363" s="5" t="s">
        <v>127</v>
      </c>
    </row>
    <row r="1364" spans="1:11" hidden="1">
      <c r="A1364" s="5">
        <v>23</v>
      </c>
      <c r="B1364" s="5" t="s">
        <v>229</v>
      </c>
      <c r="C1364" s="5">
        <v>2018</v>
      </c>
      <c r="D1364" s="5" t="s">
        <v>12</v>
      </c>
      <c r="E1364" s="19">
        <v>0</v>
      </c>
      <c r="F1364" s="19">
        <v>60</v>
      </c>
      <c r="G1364" s="5" t="s">
        <v>127</v>
      </c>
      <c r="H1364" s="5" t="s">
        <v>25</v>
      </c>
      <c r="I1364" s="5" t="s">
        <v>26</v>
      </c>
      <c r="J1364" s="5" t="s">
        <v>14</v>
      </c>
      <c r="K1364" s="5" t="s">
        <v>731</v>
      </c>
    </row>
    <row r="1365" spans="1:11" hidden="1">
      <c r="A1365" s="5">
        <v>23</v>
      </c>
      <c r="B1365" s="5" t="s">
        <v>229</v>
      </c>
      <c r="C1365" s="5">
        <v>2018</v>
      </c>
      <c r="D1365" s="5" t="s">
        <v>12</v>
      </c>
      <c r="E1365" s="19">
        <v>21</v>
      </c>
      <c r="F1365" s="19">
        <v>0</v>
      </c>
      <c r="G1365" s="5" t="s">
        <v>34</v>
      </c>
      <c r="H1365" s="5" t="s">
        <v>493</v>
      </c>
      <c r="I1365" s="5" t="s">
        <v>26</v>
      </c>
      <c r="J1365" s="5" t="s">
        <v>15</v>
      </c>
      <c r="K1365" s="5" t="s">
        <v>35</v>
      </c>
    </row>
    <row r="1366" spans="1:11" hidden="1">
      <c r="A1366" s="5">
        <v>23</v>
      </c>
      <c r="B1366" s="5" t="s">
        <v>229</v>
      </c>
      <c r="C1366" s="5">
        <v>2018</v>
      </c>
      <c r="D1366" s="5" t="s">
        <v>12</v>
      </c>
      <c r="E1366" s="19">
        <v>17</v>
      </c>
      <c r="F1366" s="19">
        <v>0</v>
      </c>
      <c r="G1366" s="5" t="s">
        <v>34</v>
      </c>
      <c r="H1366" s="5" t="s">
        <v>732</v>
      </c>
      <c r="I1366" s="5" t="s">
        <v>26</v>
      </c>
      <c r="J1366" s="5" t="s">
        <v>15</v>
      </c>
      <c r="K1366" s="5" t="s">
        <v>733</v>
      </c>
    </row>
    <row r="1367" spans="1:11" hidden="1">
      <c r="A1367" s="5">
        <v>23</v>
      </c>
      <c r="B1367" s="5" t="s">
        <v>229</v>
      </c>
      <c r="C1367" s="5">
        <v>2018</v>
      </c>
      <c r="D1367" s="5" t="s">
        <v>12</v>
      </c>
      <c r="E1367" s="19">
        <v>36</v>
      </c>
      <c r="F1367" s="19">
        <v>0</v>
      </c>
      <c r="G1367" s="5" t="s">
        <v>34</v>
      </c>
      <c r="H1367" s="5" t="s">
        <v>712</v>
      </c>
      <c r="I1367" s="5" t="s">
        <v>26</v>
      </c>
      <c r="J1367" s="5" t="s">
        <v>15</v>
      </c>
      <c r="K1367" s="5" t="s">
        <v>713</v>
      </c>
    </row>
    <row r="1368" spans="1:11" hidden="1">
      <c r="A1368" s="5">
        <v>23</v>
      </c>
      <c r="B1368" s="5" t="s">
        <v>229</v>
      </c>
      <c r="C1368" s="5">
        <v>2018</v>
      </c>
      <c r="D1368" s="5" t="s">
        <v>12</v>
      </c>
      <c r="E1368" s="19">
        <v>1</v>
      </c>
      <c r="F1368" s="19">
        <v>0</v>
      </c>
      <c r="G1368" s="5" t="s">
        <v>34</v>
      </c>
      <c r="H1368" s="5" t="s">
        <v>578</v>
      </c>
      <c r="I1368" s="5" t="s">
        <v>26</v>
      </c>
      <c r="J1368" s="5" t="s">
        <v>15</v>
      </c>
      <c r="K1368" s="5" t="s">
        <v>486</v>
      </c>
    </row>
    <row r="1369" spans="1:11" hidden="1">
      <c r="A1369" s="5">
        <v>24</v>
      </c>
      <c r="B1369" s="5" t="s">
        <v>229</v>
      </c>
      <c r="C1369" s="5">
        <v>2018</v>
      </c>
      <c r="D1369" s="5" t="s">
        <v>11</v>
      </c>
      <c r="E1369" s="19">
        <v>25</v>
      </c>
      <c r="F1369" s="19">
        <v>0</v>
      </c>
      <c r="G1369" s="5" t="s">
        <v>92</v>
      </c>
      <c r="H1369" s="5" t="s">
        <v>736</v>
      </c>
      <c r="I1369" s="5" t="s">
        <v>26</v>
      </c>
      <c r="J1369" s="5" t="s">
        <v>15</v>
      </c>
      <c r="K1369" s="5" t="s">
        <v>92</v>
      </c>
    </row>
    <row r="1370" spans="1:11" hidden="1">
      <c r="A1370" s="5">
        <v>24</v>
      </c>
      <c r="B1370" s="5" t="s">
        <v>229</v>
      </c>
      <c r="C1370" s="5">
        <v>2018</v>
      </c>
      <c r="D1370" s="5" t="s">
        <v>12</v>
      </c>
      <c r="E1370" s="19">
        <v>3</v>
      </c>
      <c r="F1370" s="19">
        <v>0</v>
      </c>
      <c r="G1370" s="5" t="s">
        <v>28</v>
      </c>
      <c r="H1370" s="5" t="s">
        <v>736</v>
      </c>
      <c r="I1370" s="5" t="s">
        <v>26</v>
      </c>
      <c r="J1370" s="5" t="s">
        <v>15</v>
      </c>
      <c r="K1370" s="5" t="s">
        <v>737</v>
      </c>
    </row>
    <row r="1371" spans="1:11" hidden="1">
      <c r="A1371" s="5">
        <v>26</v>
      </c>
      <c r="B1371" s="5" t="s">
        <v>229</v>
      </c>
      <c r="C1371" s="5">
        <v>2018</v>
      </c>
      <c r="D1371" s="5" t="s">
        <v>11</v>
      </c>
      <c r="E1371" s="19">
        <v>10</v>
      </c>
      <c r="F1371" s="19">
        <v>0</v>
      </c>
      <c r="G1371" s="5" t="s">
        <v>92</v>
      </c>
      <c r="H1371" s="5" t="s">
        <v>735</v>
      </c>
      <c r="I1371" s="5" t="s">
        <v>26</v>
      </c>
      <c r="J1371" s="5" t="s">
        <v>15</v>
      </c>
      <c r="K1371" s="5" t="s">
        <v>92</v>
      </c>
    </row>
    <row r="1372" spans="1:11" hidden="1">
      <c r="A1372" s="5">
        <v>28</v>
      </c>
      <c r="B1372" s="5" t="s">
        <v>229</v>
      </c>
      <c r="C1372" s="5">
        <v>2018</v>
      </c>
      <c r="D1372" s="5" t="s">
        <v>12</v>
      </c>
      <c r="E1372" s="19">
        <v>20</v>
      </c>
      <c r="F1372" s="19">
        <v>0</v>
      </c>
      <c r="G1372" s="5" t="s">
        <v>24</v>
      </c>
      <c r="H1372" s="5" t="s">
        <v>25</v>
      </c>
      <c r="I1372" s="5" t="s">
        <v>589</v>
      </c>
      <c r="J1372" s="5" t="s">
        <v>15</v>
      </c>
      <c r="K1372" s="5" t="s">
        <v>739</v>
      </c>
    </row>
    <row r="1373" spans="1:11" hidden="1">
      <c r="A1373" s="5">
        <v>28</v>
      </c>
      <c r="B1373" s="5" t="s">
        <v>229</v>
      </c>
      <c r="C1373" s="5">
        <v>2018</v>
      </c>
      <c r="D1373" s="5" t="s">
        <v>12</v>
      </c>
      <c r="E1373" s="19">
        <v>0</v>
      </c>
      <c r="F1373" s="19">
        <v>20</v>
      </c>
      <c r="G1373" s="5" t="s">
        <v>127</v>
      </c>
      <c r="H1373" s="5" t="s">
        <v>25</v>
      </c>
      <c r="I1373" s="5" t="s">
        <v>26</v>
      </c>
      <c r="J1373" s="5" t="s">
        <v>14</v>
      </c>
      <c r="K1373" s="5" t="s">
        <v>739</v>
      </c>
    </row>
    <row r="1374" spans="1:11" hidden="1">
      <c r="A1374" s="5">
        <v>29</v>
      </c>
      <c r="B1374" s="5" t="s">
        <v>229</v>
      </c>
      <c r="C1374" s="5">
        <v>2018</v>
      </c>
      <c r="D1374" s="5" t="s">
        <v>11</v>
      </c>
      <c r="E1374" s="19">
        <v>30</v>
      </c>
      <c r="F1374" s="19">
        <v>0</v>
      </c>
      <c r="G1374" s="5" t="s">
        <v>92</v>
      </c>
      <c r="H1374" s="5" t="s">
        <v>612</v>
      </c>
      <c r="I1374" s="5" t="s">
        <v>26</v>
      </c>
      <c r="J1374" s="5" t="s">
        <v>15</v>
      </c>
      <c r="K1374" s="5" t="s">
        <v>92</v>
      </c>
    </row>
    <row r="1375" spans="1:11" hidden="1">
      <c r="A1375" s="5">
        <v>30</v>
      </c>
      <c r="B1375" s="5" t="s">
        <v>229</v>
      </c>
      <c r="C1375" s="5">
        <v>2018</v>
      </c>
      <c r="D1375" s="5" t="s">
        <v>12</v>
      </c>
      <c r="E1375" s="19">
        <v>20</v>
      </c>
      <c r="F1375" s="19">
        <v>0</v>
      </c>
      <c r="G1375" s="5" t="s">
        <v>24</v>
      </c>
      <c r="H1375" s="5" t="s">
        <v>25</v>
      </c>
      <c r="I1375" s="5" t="s">
        <v>589</v>
      </c>
      <c r="J1375" s="5" t="s">
        <v>15</v>
      </c>
      <c r="K1375" s="5" t="s">
        <v>739</v>
      </c>
    </row>
    <row r="1376" spans="1:11" hidden="1">
      <c r="A1376" s="5">
        <v>30</v>
      </c>
      <c r="B1376" s="5" t="s">
        <v>229</v>
      </c>
      <c r="C1376" s="5">
        <v>2018</v>
      </c>
      <c r="D1376" s="5" t="s">
        <v>12</v>
      </c>
      <c r="E1376" s="19">
        <v>0</v>
      </c>
      <c r="F1376" s="19">
        <v>20</v>
      </c>
      <c r="G1376" s="5" t="s">
        <v>127</v>
      </c>
      <c r="H1376" s="5" t="s">
        <v>25</v>
      </c>
      <c r="I1376" s="5" t="s">
        <v>26</v>
      </c>
      <c r="J1376" s="5" t="s">
        <v>14</v>
      </c>
      <c r="K1376" s="5" t="s">
        <v>739</v>
      </c>
    </row>
    <row r="1377" spans="1:11" hidden="1">
      <c r="A1377" s="5">
        <v>30</v>
      </c>
      <c r="B1377" s="5" t="s">
        <v>229</v>
      </c>
      <c r="C1377" s="5">
        <v>2018</v>
      </c>
      <c r="D1377" s="5" t="s">
        <v>12</v>
      </c>
      <c r="E1377" s="19">
        <v>10</v>
      </c>
      <c r="F1377" s="19">
        <v>0</v>
      </c>
      <c r="G1377" s="5" t="s">
        <v>33</v>
      </c>
      <c r="H1377" s="5" t="s">
        <v>578</v>
      </c>
      <c r="I1377" s="5" t="s">
        <v>26</v>
      </c>
      <c r="J1377" s="5" t="s">
        <v>15</v>
      </c>
      <c r="K1377" s="5" t="s">
        <v>247</v>
      </c>
    </row>
    <row r="1378" spans="1:11" hidden="1">
      <c r="A1378" s="5">
        <v>31</v>
      </c>
      <c r="B1378" s="5" t="s">
        <v>229</v>
      </c>
      <c r="C1378" s="5">
        <v>2018</v>
      </c>
      <c r="D1378" s="5" t="s">
        <v>12</v>
      </c>
      <c r="E1378" s="19">
        <v>15</v>
      </c>
      <c r="F1378" s="19">
        <v>0</v>
      </c>
      <c r="G1378" s="5" t="s">
        <v>33</v>
      </c>
      <c r="H1378" s="5" t="s">
        <v>252</v>
      </c>
      <c r="I1378" s="5" t="s">
        <v>27</v>
      </c>
      <c r="J1378" s="5" t="s">
        <v>15</v>
      </c>
      <c r="K1378" s="5" t="s">
        <v>151</v>
      </c>
    </row>
    <row r="1379" spans="1:11" hidden="1">
      <c r="A1379" s="5">
        <v>31</v>
      </c>
      <c r="B1379" s="5" t="s">
        <v>229</v>
      </c>
      <c r="C1379" s="5">
        <v>2018</v>
      </c>
      <c r="D1379" s="5" t="s">
        <v>11</v>
      </c>
      <c r="E1379" s="19">
        <v>30</v>
      </c>
      <c r="F1379" s="19">
        <v>0</v>
      </c>
      <c r="G1379" s="5" t="s">
        <v>92</v>
      </c>
      <c r="H1379" s="5" t="s">
        <v>740</v>
      </c>
      <c r="I1379" s="5" t="s">
        <v>27</v>
      </c>
      <c r="J1379" s="5" t="s">
        <v>15</v>
      </c>
      <c r="K1379" s="5" t="s">
        <v>92</v>
      </c>
    </row>
    <row r="1380" spans="1:11" hidden="1">
      <c r="A1380" s="5">
        <v>31</v>
      </c>
      <c r="B1380" s="5" t="s">
        <v>229</v>
      </c>
      <c r="C1380" s="5">
        <v>2018</v>
      </c>
      <c r="D1380" s="5" t="s">
        <v>11</v>
      </c>
      <c r="E1380" s="19">
        <v>10</v>
      </c>
      <c r="F1380" s="19">
        <v>0</v>
      </c>
      <c r="G1380" s="5" t="s">
        <v>92</v>
      </c>
      <c r="H1380" s="5" t="s">
        <v>96</v>
      </c>
      <c r="I1380" s="5" t="s">
        <v>27</v>
      </c>
      <c r="J1380" s="5" t="s">
        <v>15</v>
      </c>
      <c r="K1380" s="5" t="s">
        <v>92</v>
      </c>
    </row>
    <row r="1381" spans="1:11" hidden="1">
      <c r="A1381" s="5">
        <v>31</v>
      </c>
      <c r="B1381" s="5" t="s">
        <v>229</v>
      </c>
      <c r="C1381" s="5">
        <v>2018</v>
      </c>
      <c r="D1381" s="5" t="s">
        <v>12</v>
      </c>
      <c r="E1381" s="19">
        <v>26.1</v>
      </c>
      <c r="F1381" s="19">
        <v>0</v>
      </c>
      <c r="G1381" s="5" t="s">
        <v>34</v>
      </c>
      <c r="H1381" s="5" t="s">
        <v>568</v>
      </c>
      <c r="I1381" s="5" t="s">
        <v>27</v>
      </c>
      <c r="J1381" s="5" t="s">
        <v>15</v>
      </c>
      <c r="K1381" s="5" t="s">
        <v>35</v>
      </c>
    </row>
    <row r="1382" spans="1:11" hidden="1">
      <c r="A1382" s="5">
        <v>31</v>
      </c>
      <c r="B1382" s="5" t="s">
        <v>229</v>
      </c>
      <c r="C1382" s="5">
        <v>2018</v>
      </c>
      <c r="D1382" s="5" t="s">
        <v>11</v>
      </c>
      <c r="E1382" s="19">
        <v>2.4</v>
      </c>
      <c r="F1382" s="19">
        <v>0</v>
      </c>
      <c r="G1382" s="5" t="s">
        <v>28</v>
      </c>
      <c r="H1382" s="5" t="s">
        <v>741</v>
      </c>
      <c r="I1382" s="5" t="s">
        <v>27</v>
      </c>
      <c r="J1382" s="5" t="s">
        <v>15</v>
      </c>
      <c r="K1382" s="5" t="s">
        <v>31</v>
      </c>
    </row>
    <row r="1383" spans="1:11" hidden="1">
      <c r="A1383" s="5">
        <v>31</v>
      </c>
      <c r="B1383" s="5" t="s">
        <v>229</v>
      </c>
      <c r="C1383" s="5">
        <v>2018</v>
      </c>
      <c r="D1383" s="5" t="s">
        <v>12</v>
      </c>
      <c r="E1383" s="19">
        <v>15.4</v>
      </c>
      <c r="F1383" s="19">
        <v>0</v>
      </c>
      <c r="G1383" s="5" t="s">
        <v>34</v>
      </c>
      <c r="H1383" s="5" t="s">
        <v>446</v>
      </c>
      <c r="I1383" s="5" t="s">
        <v>27</v>
      </c>
      <c r="J1383" s="5" t="s">
        <v>15</v>
      </c>
      <c r="K1383" s="5" t="s">
        <v>90</v>
      </c>
    </row>
    <row r="1384" spans="1:11" hidden="1">
      <c r="A1384" s="5">
        <v>1</v>
      </c>
      <c r="B1384" s="5" t="s">
        <v>83</v>
      </c>
      <c r="C1384" s="5">
        <v>2018</v>
      </c>
      <c r="D1384" s="5" t="s">
        <v>11</v>
      </c>
      <c r="E1384" s="19">
        <v>0</v>
      </c>
      <c r="F1384" s="19">
        <v>496.1</v>
      </c>
      <c r="G1384" s="5" t="s">
        <v>156</v>
      </c>
      <c r="H1384" s="5" t="s">
        <v>25</v>
      </c>
      <c r="I1384" s="5" t="s">
        <v>156</v>
      </c>
      <c r="J1384" s="5" t="s">
        <v>14</v>
      </c>
      <c r="K1384" s="5" t="s">
        <v>577</v>
      </c>
    </row>
    <row r="1385" spans="1:11" hidden="1">
      <c r="A1385" s="5">
        <v>1</v>
      </c>
      <c r="B1385" s="5" t="s">
        <v>83</v>
      </c>
      <c r="C1385" s="5">
        <v>2018</v>
      </c>
      <c r="D1385" s="5" t="s">
        <v>11</v>
      </c>
      <c r="E1385" s="19">
        <v>494.25</v>
      </c>
      <c r="F1385" s="19">
        <v>0</v>
      </c>
      <c r="G1385" s="5" t="s">
        <v>156</v>
      </c>
      <c r="H1385" s="5" t="s">
        <v>743</v>
      </c>
      <c r="I1385" s="5" t="s">
        <v>156</v>
      </c>
      <c r="J1385" s="5" t="s">
        <v>15</v>
      </c>
      <c r="K1385" s="5" t="s">
        <v>744</v>
      </c>
    </row>
    <row r="1386" spans="1:11" hidden="1">
      <c r="A1386" s="5">
        <v>1</v>
      </c>
      <c r="B1386" s="5" t="s">
        <v>83</v>
      </c>
      <c r="C1386" s="5">
        <v>2018</v>
      </c>
      <c r="D1386" s="5" t="s">
        <v>11</v>
      </c>
      <c r="E1386" s="19">
        <v>0</v>
      </c>
      <c r="F1386" s="19">
        <v>10</v>
      </c>
      <c r="G1386" s="5" t="s">
        <v>127</v>
      </c>
      <c r="H1386" s="5" t="s">
        <v>25</v>
      </c>
      <c r="I1386" s="5" t="s">
        <v>26</v>
      </c>
      <c r="J1386" s="5" t="s">
        <v>14</v>
      </c>
      <c r="K1386" s="5" t="s">
        <v>418</v>
      </c>
    </row>
    <row r="1387" spans="1:11" hidden="1">
      <c r="A1387" s="5">
        <v>1</v>
      </c>
      <c r="B1387" s="5" t="s">
        <v>83</v>
      </c>
      <c r="C1387" s="5">
        <v>2018</v>
      </c>
      <c r="D1387" s="5" t="s">
        <v>12</v>
      </c>
      <c r="E1387" s="19">
        <v>27</v>
      </c>
      <c r="F1387" s="19">
        <v>0</v>
      </c>
      <c r="G1387" s="5" t="s">
        <v>34</v>
      </c>
      <c r="H1387" s="5" t="s">
        <v>742</v>
      </c>
      <c r="I1387" s="5" t="s">
        <v>27</v>
      </c>
      <c r="J1387" s="5" t="s">
        <v>15</v>
      </c>
      <c r="K1387" s="5" t="s">
        <v>35</v>
      </c>
    </row>
    <row r="1388" spans="1:11" hidden="1">
      <c r="A1388" s="5">
        <v>1</v>
      </c>
      <c r="B1388" s="5" t="s">
        <v>83</v>
      </c>
      <c r="C1388" s="5">
        <v>2018</v>
      </c>
      <c r="D1388" s="5" t="s">
        <v>11</v>
      </c>
      <c r="E1388" s="19">
        <v>70</v>
      </c>
      <c r="F1388" s="19">
        <v>0</v>
      </c>
      <c r="G1388" s="5" t="s">
        <v>92</v>
      </c>
      <c r="H1388" s="5" t="s">
        <v>745</v>
      </c>
      <c r="I1388" s="5" t="s">
        <v>27</v>
      </c>
      <c r="J1388" s="5" t="s">
        <v>15</v>
      </c>
      <c r="K1388" s="5" t="s">
        <v>92</v>
      </c>
    </row>
    <row r="1389" spans="1:11" hidden="1">
      <c r="A1389" s="5">
        <v>1</v>
      </c>
      <c r="B1389" s="5" t="s">
        <v>83</v>
      </c>
      <c r="C1389" s="5">
        <v>2018</v>
      </c>
      <c r="D1389" s="5" t="s">
        <v>11</v>
      </c>
      <c r="E1389" s="19">
        <v>10.39</v>
      </c>
      <c r="F1389" s="19">
        <v>0</v>
      </c>
      <c r="G1389" s="5" t="s">
        <v>28</v>
      </c>
      <c r="H1389" s="5" t="s">
        <v>452</v>
      </c>
      <c r="I1389" s="5" t="s">
        <v>27</v>
      </c>
      <c r="J1389" s="5" t="s">
        <v>15</v>
      </c>
      <c r="K1389" s="5" t="s">
        <v>31</v>
      </c>
    </row>
    <row r="1390" spans="1:11" hidden="1">
      <c r="A1390" s="5">
        <v>1</v>
      </c>
      <c r="B1390" s="5" t="s">
        <v>83</v>
      </c>
      <c r="C1390" s="5">
        <v>2018</v>
      </c>
      <c r="D1390" s="5" t="s">
        <v>11</v>
      </c>
      <c r="E1390" s="19">
        <v>31.49</v>
      </c>
      <c r="F1390" s="19">
        <v>0</v>
      </c>
      <c r="G1390" s="5" t="s">
        <v>43</v>
      </c>
      <c r="H1390" s="5" t="s">
        <v>452</v>
      </c>
      <c r="I1390" s="5" t="s">
        <v>27</v>
      </c>
      <c r="J1390" s="5" t="s">
        <v>15</v>
      </c>
      <c r="K1390" s="5" t="s">
        <v>596</v>
      </c>
    </row>
    <row r="1391" spans="1:11" hidden="1">
      <c r="A1391" s="5">
        <v>1</v>
      </c>
      <c r="B1391" s="5" t="s">
        <v>83</v>
      </c>
      <c r="C1391" s="5">
        <v>2018</v>
      </c>
      <c r="D1391" s="5" t="s">
        <v>11</v>
      </c>
      <c r="E1391" s="19">
        <v>10.95</v>
      </c>
      <c r="F1391" s="19">
        <v>0</v>
      </c>
      <c r="G1391" s="5" t="s">
        <v>28</v>
      </c>
      <c r="H1391" s="5" t="s">
        <v>431</v>
      </c>
      <c r="I1391" s="5" t="s">
        <v>27</v>
      </c>
      <c r="J1391" s="5" t="s">
        <v>15</v>
      </c>
      <c r="K1391" s="5" t="s">
        <v>31</v>
      </c>
    </row>
    <row r="1392" spans="1:11" hidden="1">
      <c r="A1392" s="5">
        <v>1</v>
      </c>
      <c r="B1392" s="5" t="s">
        <v>83</v>
      </c>
      <c r="C1392" s="5">
        <v>2018</v>
      </c>
      <c r="D1392" s="5" t="s">
        <v>12</v>
      </c>
      <c r="E1392" s="19">
        <v>15</v>
      </c>
      <c r="F1392" s="19">
        <v>0</v>
      </c>
      <c r="G1392" s="5" t="s">
        <v>34</v>
      </c>
      <c r="H1392" s="5" t="s">
        <v>746</v>
      </c>
      <c r="I1392" s="5" t="s">
        <v>27</v>
      </c>
      <c r="J1392" s="5" t="s">
        <v>15</v>
      </c>
      <c r="K1392" s="5" t="s">
        <v>570</v>
      </c>
    </row>
    <row r="1393" spans="1:11" hidden="1">
      <c r="A1393" s="5">
        <v>2</v>
      </c>
      <c r="B1393" s="5" t="s">
        <v>83</v>
      </c>
      <c r="C1393" s="5">
        <v>2018</v>
      </c>
      <c r="D1393" s="5" t="s">
        <v>12</v>
      </c>
      <c r="E1393" s="19">
        <v>16</v>
      </c>
      <c r="F1393" s="19">
        <v>0</v>
      </c>
      <c r="G1393" s="5" t="s">
        <v>34</v>
      </c>
      <c r="H1393" s="5" t="s">
        <v>747</v>
      </c>
      <c r="I1393" s="5" t="s">
        <v>27</v>
      </c>
      <c r="J1393" s="5" t="s">
        <v>15</v>
      </c>
      <c r="K1393" s="5" t="s">
        <v>748</v>
      </c>
    </row>
    <row r="1394" spans="1:11" hidden="1">
      <c r="A1394" s="5">
        <v>2</v>
      </c>
      <c r="B1394" s="5" t="s">
        <v>83</v>
      </c>
      <c r="C1394" s="5">
        <v>2018</v>
      </c>
      <c r="D1394" s="5" t="s">
        <v>12</v>
      </c>
      <c r="E1394" s="19">
        <v>34.9</v>
      </c>
      <c r="F1394" s="19">
        <v>0</v>
      </c>
      <c r="G1394" s="5" t="s">
        <v>34</v>
      </c>
      <c r="H1394" s="5" t="s">
        <v>749</v>
      </c>
      <c r="I1394" s="5" t="s">
        <v>27</v>
      </c>
      <c r="J1394" s="5" t="s">
        <v>15</v>
      </c>
      <c r="K1394" s="5" t="s">
        <v>750</v>
      </c>
    </row>
    <row r="1395" spans="1:11" hidden="1">
      <c r="A1395" s="5">
        <v>2</v>
      </c>
      <c r="B1395" s="5" t="s">
        <v>83</v>
      </c>
      <c r="C1395" s="5">
        <v>2018</v>
      </c>
      <c r="D1395" s="5" t="s">
        <v>12</v>
      </c>
      <c r="E1395" s="19">
        <v>7.25</v>
      </c>
      <c r="F1395" s="19">
        <v>0</v>
      </c>
      <c r="G1395" s="5" t="s">
        <v>43</v>
      </c>
      <c r="H1395" s="5" t="s">
        <v>751</v>
      </c>
      <c r="I1395" s="5" t="s">
        <v>27</v>
      </c>
      <c r="J1395" s="5" t="s">
        <v>15</v>
      </c>
      <c r="K1395" s="5" t="s">
        <v>723</v>
      </c>
    </row>
    <row r="1396" spans="1:11" hidden="1">
      <c r="A1396" s="5">
        <v>2</v>
      </c>
      <c r="B1396" s="5" t="s">
        <v>83</v>
      </c>
      <c r="C1396" s="5">
        <v>2018</v>
      </c>
      <c r="D1396" s="5" t="s">
        <v>12</v>
      </c>
      <c r="E1396" s="19">
        <v>10</v>
      </c>
      <c r="F1396" s="19">
        <v>0</v>
      </c>
      <c r="G1396" s="5" t="s">
        <v>34</v>
      </c>
      <c r="H1396" s="5" t="s">
        <v>597</v>
      </c>
      <c r="I1396" s="5" t="s">
        <v>27</v>
      </c>
      <c r="J1396" s="5" t="s">
        <v>15</v>
      </c>
      <c r="K1396" s="5" t="s">
        <v>90</v>
      </c>
    </row>
    <row r="1397" spans="1:11" hidden="1">
      <c r="A1397" s="5">
        <v>2</v>
      </c>
      <c r="B1397" s="5" t="s">
        <v>83</v>
      </c>
      <c r="C1397" s="5">
        <v>2018</v>
      </c>
      <c r="D1397" s="5" t="s">
        <v>11</v>
      </c>
      <c r="E1397" s="19">
        <v>7</v>
      </c>
      <c r="F1397" s="19">
        <v>0</v>
      </c>
      <c r="G1397" s="5" t="s">
        <v>28</v>
      </c>
      <c r="H1397" s="5" t="s">
        <v>752</v>
      </c>
      <c r="I1397" s="5" t="s">
        <v>27</v>
      </c>
      <c r="J1397" s="5" t="s">
        <v>15</v>
      </c>
      <c r="K1397" s="5" t="s">
        <v>97</v>
      </c>
    </row>
    <row r="1398" spans="1:11" hidden="1">
      <c r="A1398" s="5">
        <v>2</v>
      </c>
      <c r="B1398" s="5" t="s">
        <v>83</v>
      </c>
      <c r="C1398" s="5">
        <v>2018</v>
      </c>
      <c r="D1398" s="5" t="s">
        <v>11</v>
      </c>
      <c r="E1398" s="19">
        <v>7</v>
      </c>
      <c r="F1398" s="19">
        <v>0</v>
      </c>
      <c r="G1398" s="5" t="s">
        <v>28</v>
      </c>
      <c r="H1398" s="5" t="s">
        <v>452</v>
      </c>
      <c r="I1398" s="5" t="s">
        <v>27</v>
      </c>
      <c r="J1398" s="5" t="s">
        <v>15</v>
      </c>
      <c r="K1398" s="5" t="s">
        <v>97</v>
      </c>
    </row>
    <row r="1399" spans="1:11" hidden="1">
      <c r="A1399" s="5">
        <v>3</v>
      </c>
      <c r="B1399" s="5" t="s">
        <v>83</v>
      </c>
      <c r="C1399" s="5">
        <v>2018</v>
      </c>
      <c r="D1399" s="5" t="s">
        <v>12</v>
      </c>
      <c r="E1399" s="19">
        <v>10</v>
      </c>
      <c r="F1399" s="19">
        <v>0</v>
      </c>
      <c r="G1399" s="5" t="s">
        <v>33</v>
      </c>
      <c r="H1399" s="5" t="s">
        <v>578</v>
      </c>
      <c r="I1399" s="5" t="s">
        <v>27</v>
      </c>
      <c r="J1399" s="5" t="s">
        <v>15</v>
      </c>
      <c r="K1399" s="5" t="s">
        <v>247</v>
      </c>
    </row>
    <row r="1400" spans="1:11" hidden="1">
      <c r="A1400" s="5">
        <v>3</v>
      </c>
      <c r="B1400" s="5" t="s">
        <v>83</v>
      </c>
      <c r="C1400" s="5">
        <v>2018</v>
      </c>
      <c r="D1400" s="5" t="s">
        <v>12</v>
      </c>
      <c r="E1400" s="19">
        <v>1.69</v>
      </c>
      <c r="F1400" s="19">
        <v>0</v>
      </c>
      <c r="G1400" s="5" t="s">
        <v>24</v>
      </c>
      <c r="H1400" s="5" t="s">
        <v>24</v>
      </c>
      <c r="I1400" s="5" t="s">
        <v>26</v>
      </c>
      <c r="J1400" s="5" t="s">
        <v>15</v>
      </c>
      <c r="K1400" s="5" t="s">
        <v>576</v>
      </c>
    </row>
    <row r="1401" spans="1:11" hidden="1">
      <c r="A1401" s="5">
        <v>3</v>
      </c>
      <c r="B1401" s="5" t="s">
        <v>83</v>
      </c>
      <c r="C1401" s="5">
        <v>2018</v>
      </c>
      <c r="D1401" s="5" t="s">
        <v>12</v>
      </c>
      <c r="E1401" s="19">
        <v>5.57</v>
      </c>
      <c r="F1401" s="19"/>
      <c r="G1401" s="5" t="s">
        <v>24</v>
      </c>
      <c r="H1401" s="5" t="s">
        <v>24</v>
      </c>
      <c r="I1401" s="5" t="s">
        <v>26</v>
      </c>
      <c r="J1401" s="5" t="s">
        <v>15</v>
      </c>
      <c r="K1401" s="5" t="s">
        <v>274</v>
      </c>
    </row>
    <row r="1402" spans="1:11" hidden="1">
      <c r="A1402" s="5">
        <v>4</v>
      </c>
      <c r="B1402" s="5" t="s">
        <v>83</v>
      </c>
      <c r="C1402" s="5">
        <v>2018</v>
      </c>
      <c r="D1402" s="5" t="s">
        <v>12</v>
      </c>
      <c r="E1402" s="19">
        <v>21.95</v>
      </c>
      <c r="F1402" s="19">
        <v>0</v>
      </c>
      <c r="G1402" s="5" t="s">
        <v>33</v>
      </c>
      <c r="H1402" s="5" t="s">
        <v>485</v>
      </c>
      <c r="I1402" s="5" t="s">
        <v>27</v>
      </c>
      <c r="J1402" s="5" t="s">
        <v>15</v>
      </c>
      <c r="K1402" s="5" t="s">
        <v>247</v>
      </c>
    </row>
    <row r="1403" spans="1:11" hidden="1">
      <c r="A1403" s="5">
        <v>4</v>
      </c>
      <c r="B1403" s="5" t="s">
        <v>83</v>
      </c>
      <c r="C1403" s="5">
        <v>2018</v>
      </c>
      <c r="D1403" s="5" t="s">
        <v>12</v>
      </c>
      <c r="E1403" s="19">
        <v>6.49</v>
      </c>
      <c r="F1403" s="19">
        <v>0</v>
      </c>
      <c r="G1403" s="5" t="s">
        <v>28</v>
      </c>
      <c r="H1403" s="5" t="s">
        <v>452</v>
      </c>
      <c r="I1403" s="5" t="s">
        <v>27</v>
      </c>
      <c r="J1403" s="5" t="s">
        <v>15</v>
      </c>
      <c r="K1403" s="5" t="s">
        <v>97</v>
      </c>
    </row>
    <row r="1404" spans="1:11" hidden="1">
      <c r="A1404" s="5">
        <v>4</v>
      </c>
      <c r="B1404" s="5" t="s">
        <v>83</v>
      </c>
      <c r="C1404" s="5">
        <v>2018</v>
      </c>
      <c r="D1404" s="5" t="s">
        <v>12</v>
      </c>
      <c r="E1404" s="19">
        <v>64.7</v>
      </c>
      <c r="F1404" s="19">
        <v>0</v>
      </c>
      <c r="G1404" s="5" t="s">
        <v>33</v>
      </c>
      <c r="H1404" s="5" t="s">
        <v>248</v>
      </c>
      <c r="I1404" s="5" t="s">
        <v>27</v>
      </c>
      <c r="J1404" s="5" t="s">
        <v>15</v>
      </c>
      <c r="K1404" s="5" t="s">
        <v>753</v>
      </c>
    </row>
    <row r="1405" spans="1:11" hidden="1">
      <c r="A1405" s="5">
        <v>4</v>
      </c>
      <c r="B1405" s="5" t="s">
        <v>83</v>
      </c>
      <c r="C1405" s="5">
        <v>2018</v>
      </c>
      <c r="D1405" s="5" t="s">
        <v>12</v>
      </c>
      <c r="E1405" s="19">
        <v>4.97</v>
      </c>
      <c r="F1405" s="19">
        <v>0</v>
      </c>
      <c r="G1405" s="5" t="s">
        <v>28</v>
      </c>
      <c r="H1405" s="5" t="s">
        <v>452</v>
      </c>
      <c r="I1405" s="5" t="s">
        <v>26</v>
      </c>
      <c r="J1405" s="5" t="s">
        <v>15</v>
      </c>
      <c r="K1405" s="5" t="s">
        <v>570</v>
      </c>
    </row>
    <row r="1406" spans="1:11" hidden="1">
      <c r="A1406" s="5">
        <v>5</v>
      </c>
      <c r="B1406" s="5" t="s">
        <v>83</v>
      </c>
      <c r="C1406" s="5">
        <v>2018</v>
      </c>
      <c r="D1406" s="5" t="s">
        <v>11</v>
      </c>
      <c r="E1406" s="19">
        <v>0</v>
      </c>
      <c r="F1406" s="19">
        <v>5081.45</v>
      </c>
      <c r="G1406" s="5" t="s">
        <v>24</v>
      </c>
      <c r="H1406" s="5" t="s">
        <v>25</v>
      </c>
      <c r="I1406" s="5" t="s">
        <v>26</v>
      </c>
      <c r="J1406" s="5" t="s">
        <v>14</v>
      </c>
      <c r="K1406" s="5" t="s">
        <v>754</v>
      </c>
    </row>
    <row r="1407" spans="1:11" hidden="1">
      <c r="A1407" s="5">
        <v>5</v>
      </c>
      <c r="B1407" s="5" t="s">
        <v>83</v>
      </c>
      <c r="C1407" s="5">
        <v>2018</v>
      </c>
      <c r="D1407" s="5" t="s">
        <v>11</v>
      </c>
      <c r="E1407" s="19">
        <v>0</v>
      </c>
      <c r="F1407" s="19">
        <v>420</v>
      </c>
      <c r="G1407" s="5" t="s">
        <v>24</v>
      </c>
      <c r="H1407" s="5" t="s">
        <v>25</v>
      </c>
      <c r="I1407" s="5" t="s">
        <v>26</v>
      </c>
      <c r="J1407" s="5" t="s">
        <v>14</v>
      </c>
      <c r="K1407" s="5" t="s">
        <v>418</v>
      </c>
    </row>
    <row r="1408" spans="1:11" hidden="1">
      <c r="A1408" s="5">
        <v>5</v>
      </c>
      <c r="B1408" s="5" t="s">
        <v>83</v>
      </c>
      <c r="C1408" s="5">
        <v>2018</v>
      </c>
      <c r="D1408" s="5" t="s">
        <v>12</v>
      </c>
      <c r="E1408" s="19">
        <v>500</v>
      </c>
      <c r="F1408" s="19">
        <v>0</v>
      </c>
      <c r="G1408" s="5" t="s">
        <v>24</v>
      </c>
      <c r="H1408" s="5" t="s">
        <v>25</v>
      </c>
      <c r="I1408" s="5" t="s">
        <v>589</v>
      </c>
      <c r="J1408" s="5" t="s">
        <v>15</v>
      </c>
      <c r="K1408" s="5" t="s">
        <v>379</v>
      </c>
    </row>
    <row r="1409" spans="1:11" hidden="1">
      <c r="A1409" s="5">
        <v>5</v>
      </c>
      <c r="B1409" s="5" t="s">
        <v>83</v>
      </c>
      <c r="C1409" s="5">
        <v>2018</v>
      </c>
      <c r="D1409" s="5" t="s">
        <v>12</v>
      </c>
      <c r="E1409" s="19">
        <v>0</v>
      </c>
      <c r="F1409" s="19">
        <v>500</v>
      </c>
      <c r="G1409" s="5" t="s">
        <v>127</v>
      </c>
      <c r="H1409" s="5" t="s">
        <v>25</v>
      </c>
      <c r="I1409" s="5" t="s">
        <v>26</v>
      </c>
      <c r="J1409" s="5" t="s">
        <v>14</v>
      </c>
      <c r="K1409" s="5" t="s">
        <v>473</v>
      </c>
    </row>
    <row r="1410" spans="1:11" hidden="1">
      <c r="A1410" s="5">
        <v>5</v>
      </c>
      <c r="B1410" s="5" t="s">
        <v>83</v>
      </c>
      <c r="C1410" s="5">
        <v>2018</v>
      </c>
      <c r="D1410" s="5" t="s">
        <v>11</v>
      </c>
      <c r="E1410" s="19">
        <v>160</v>
      </c>
      <c r="F1410" s="19">
        <v>0</v>
      </c>
      <c r="G1410" s="5" t="s">
        <v>40</v>
      </c>
      <c r="H1410" s="5" t="s">
        <v>724</v>
      </c>
      <c r="I1410" s="5" t="s">
        <v>27</v>
      </c>
      <c r="J1410" s="5" t="s">
        <v>15</v>
      </c>
      <c r="K1410" s="5" t="s">
        <v>755</v>
      </c>
    </row>
    <row r="1411" spans="1:11" hidden="1">
      <c r="A1411" s="5">
        <v>5</v>
      </c>
      <c r="B1411" s="5" t="s">
        <v>83</v>
      </c>
      <c r="C1411" s="5">
        <v>2018</v>
      </c>
      <c r="D1411" s="5" t="s">
        <v>11</v>
      </c>
      <c r="E1411" s="19">
        <v>137.11000000000001</v>
      </c>
      <c r="F1411" s="19">
        <v>0</v>
      </c>
      <c r="G1411" s="5" t="s">
        <v>92</v>
      </c>
      <c r="H1411" s="5" t="s">
        <v>756</v>
      </c>
      <c r="I1411" s="5" t="s">
        <v>27</v>
      </c>
      <c r="J1411" s="5" t="s">
        <v>15</v>
      </c>
      <c r="K1411" s="5" t="s">
        <v>92</v>
      </c>
    </row>
    <row r="1412" spans="1:11" hidden="1">
      <c r="A1412" s="5">
        <v>5</v>
      </c>
      <c r="B1412" s="5" t="s">
        <v>83</v>
      </c>
      <c r="C1412" s="5">
        <v>2018</v>
      </c>
      <c r="D1412" s="5" t="s">
        <v>12</v>
      </c>
      <c r="E1412" s="19">
        <v>700</v>
      </c>
      <c r="F1412" s="19">
        <v>0</v>
      </c>
      <c r="G1412" s="5" t="s">
        <v>24</v>
      </c>
      <c r="H1412" s="5" t="s">
        <v>25</v>
      </c>
      <c r="I1412" s="5" t="s">
        <v>589</v>
      </c>
      <c r="J1412" s="5" t="s">
        <v>15</v>
      </c>
      <c r="K1412" s="5" t="s">
        <v>379</v>
      </c>
    </row>
    <row r="1413" spans="1:11" hidden="1">
      <c r="A1413" s="5">
        <v>5</v>
      </c>
      <c r="B1413" s="5" t="s">
        <v>83</v>
      </c>
      <c r="C1413" s="5">
        <v>2018</v>
      </c>
      <c r="D1413" s="5" t="s">
        <v>12</v>
      </c>
      <c r="E1413" s="19">
        <v>0</v>
      </c>
      <c r="F1413" s="19">
        <v>700</v>
      </c>
      <c r="G1413" s="5" t="s">
        <v>127</v>
      </c>
      <c r="H1413" s="5" t="s">
        <v>25</v>
      </c>
      <c r="I1413" s="5" t="s">
        <v>26</v>
      </c>
      <c r="J1413" s="5" t="s">
        <v>14</v>
      </c>
      <c r="K1413" s="5" t="s">
        <v>473</v>
      </c>
    </row>
    <row r="1414" spans="1:11" hidden="1">
      <c r="A1414" s="5">
        <v>6</v>
      </c>
      <c r="B1414" s="5" t="s">
        <v>83</v>
      </c>
      <c r="C1414" s="5">
        <v>2018</v>
      </c>
      <c r="D1414" s="5" t="s">
        <v>12</v>
      </c>
      <c r="E1414" s="19">
        <v>1400</v>
      </c>
      <c r="F1414" s="19">
        <v>0</v>
      </c>
      <c r="G1414" s="5" t="s">
        <v>13</v>
      </c>
      <c r="H1414" s="5" t="s">
        <v>13</v>
      </c>
      <c r="I1414" s="5" t="s">
        <v>95</v>
      </c>
      <c r="J1414" s="5" t="s">
        <v>15</v>
      </c>
      <c r="K1414" s="5" t="s">
        <v>758</v>
      </c>
    </row>
    <row r="1415" spans="1:11" hidden="1">
      <c r="A1415" s="5">
        <v>6</v>
      </c>
      <c r="B1415" s="5" t="s">
        <v>83</v>
      </c>
      <c r="C1415" s="5">
        <v>2018</v>
      </c>
      <c r="D1415" s="5" t="s">
        <v>12</v>
      </c>
      <c r="E1415" s="19">
        <v>0</v>
      </c>
      <c r="F1415" s="19">
        <v>50</v>
      </c>
      <c r="G1415" s="5" t="s">
        <v>127</v>
      </c>
      <c r="H1415" s="5" t="s">
        <v>25</v>
      </c>
      <c r="I1415" s="5" t="s">
        <v>26</v>
      </c>
      <c r="J1415" s="5" t="s">
        <v>14</v>
      </c>
      <c r="K1415" s="5" t="s">
        <v>473</v>
      </c>
    </row>
    <row r="1416" spans="1:11" hidden="1">
      <c r="A1416" s="5">
        <v>6</v>
      </c>
      <c r="B1416" s="5" t="s">
        <v>83</v>
      </c>
      <c r="C1416" s="5">
        <v>2018</v>
      </c>
      <c r="D1416" s="5" t="s">
        <v>11</v>
      </c>
      <c r="E1416" s="19">
        <v>105.37</v>
      </c>
      <c r="F1416" s="19">
        <v>0</v>
      </c>
      <c r="G1416" s="5" t="s">
        <v>43</v>
      </c>
      <c r="H1416" s="5" t="s">
        <v>165</v>
      </c>
      <c r="I1416" s="5" t="s">
        <v>27</v>
      </c>
      <c r="J1416" s="5" t="s">
        <v>15</v>
      </c>
      <c r="K1416" s="5" t="s">
        <v>759</v>
      </c>
    </row>
    <row r="1417" spans="1:11" hidden="1">
      <c r="A1417" s="5">
        <v>6</v>
      </c>
      <c r="B1417" s="5" t="s">
        <v>83</v>
      </c>
      <c r="C1417" s="5">
        <v>2018</v>
      </c>
      <c r="D1417" s="5" t="s">
        <v>11</v>
      </c>
      <c r="E1417" s="19">
        <v>219.6</v>
      </c>
      <c r="F1417" s="19">
        <v>0</v>
      </c>
      <c r="G1417" s="5" t="s">
        <v>358</v>
      </c>
      <c r="H1417" s="5" t="s">
        <v>359</v>
      </c>
      <c r="I1417" s="5" t="s">
        <v>27</v>
      </c>
      <c r="J1417" s="5" t="s">
        <v>15</v>
      </c>
      <c r="K1417" s="5" t="s">
        <v>760</v>
      </c>
    </row>
    <row r="1418" spans="1:11" hidden="1">
      <c r="A1418" s="5">
        <v>6</v>
      </c>
      <c r="B1418" s="5" t="s">
        <v>83</v>
      </c>
      <c r="C1418" s="5">
        <v>2018</v>
      </c>
      <c r="D1418" s="5" t="s">
        <v>11</v>
      </c>
      <c r="E1418" s="19">
        <v>78.900000000000006</v>
      </c>
      <c r="F1418" s="19">
        <v>0</v>
      </c>
      <c r="G1418" s="5" t="s">
        <v>36</v>
      </c>
      <c r="H1418" s="5" t="s">
        <v>428</v>
      </c>
      <c r="I1418" s="5" t="s">
        <v>27</v>
      </c>
      <c r="J1418" s="5" t="s">
        <v>15</v>
      </c>
      <c r="K1418" s="5" t="s">
        <v>429</v>
      </c>
    </row>
    <row r="1419" spans="1:11" hidden="1">
      <c r="A1419" s="5">
        <v>6</v>
      </c>
      <c r="B1419" s="5" t="s">
        <v>83</v>
      </c>
      <c r="C1419" s="5">
        <v>2018</v>
      </c>
      <c r="D1419" s="5" t="s">
        <v>12</v>
      </c>
      <c r="E1419" s="19">
        <v>644.5</v>
      </c>
      <c r="F1419" s="19">
        <v>0</v>
      </c>
      <c r="G1419" s="5" t="s">
        <v>718</v>
      </c>
      <c r="H1419" s="5" t="s">
        <v>761</v>
      </c>
      <c r="I1419" s="5" t="s">
        <v>27</v>
      </c>
      <c r="J1419" s="5" t="s">
        <v>15</v>
      </c>
      <c r="K1419" s="5" t="s">
        <v>762</v>
      </c>
    </row>
    <row r="1420" spans="1:11" hidden="1">
      <c r="A1420" s="5">
        <v>6</v>
      </c>
      <c r="B1420" s="5" t="s">
        <v>83</v>
      </c>
      <c r="C1420" s="5">
        <v>2018</v>
      </c>
      <c r="D1420" s="5" t="s">
        <v>12</v>
      </c>
      <c r="E1420" s="19">
        <v>12.6</v>
      </c>
      <c r="F1420" s="19">
        <v>0</v>
      </c>
      <c r="G1420" s="5" t="s">
        <v>34</v>
      </c>
      <c r="H1420" s="5" t="s">
        <v>494</v>
      </c>
      <c r="I1420" s="5" t="s">
        <v>27</v>
      </c>
      <c r="J1420" s="5" t="s">
        <v>15</v>
      </c>
      <c r="K1420" s="5" t="s">
        <v>35</v>
      </c>
    </row>
    <row r="1421" spans="1:11" hidden="1">
      <c r="A1421" s="5"/>
      <c r="B1421" s="5"/>
      <c r="C1421" s="5">
        <v>2018</v>
      </c>
      <c r="D1421" s="5"/>
      <c r="E1421" s="19"/>
      <c r="F1421" s="19"/>
      <c r="G1421" s="5"/>
      <c r="H1421" s="5"/>
      <c r="I1421" s="5"/>
      <c r="J1421" s="5"/>
      <c r="K1421" s="5"/>
    </row>
    <row r="1422" spans="1:11" hidden="1">
      <c r="A1422" s="5"/>
      <c r="B1422" s="5"/>
      <c r="C1422" s="5">
        <v>2018</v>
      </c>
      <c r="D1422" s="5"/>
      <c r="E1422" s="19"/>
      <c r="F1422" s="19"/>
      <c r="G1422" s="5"/>
      <c r="H1422" s="5"/>
      <c r="I1422" s="5"/>
      <c r="J1422" s="5"/>
      <c r="K1422" s="5"/>
    </row>
    <row r="1423" spans="1:11" hidden="1">
      <c r="A1423" s="5"/>
      <c r="B1423" s="5"/>
      <c r="C1423" s="5">
        <v>2018</v>
      </c>
      <c r="D1423" s="5"/>
      <c r="E1423" s="19"/>
      <c r="F1423" s="19"/>
      <c r="G1423" s="5"/>
      <c r="H1423" s="5"/>
      <c r="I1423" s="5"/>
      <c r="J1423" s="5"/>
      <c r="K1423" s="5"/>
    </row>
    <row r="1424" spans="1:11" hidden="1">
      <c r="A1424" s="5"/>
      <c r="B1424" s="5"/>
      <c r="C1424" s="5">
        <v>2018</v>
      </c>
      <c r="D1424" s="5"/>
      <c r="E1424" s="19"/>
      <c r="F1424" s="19"/>
      <c r="G1424" s="5"/>
      <c r="H1424" s="5"/>
      <c r="I1424" s="5"/>
      <c r="J1424" s="5"/>
      <c r="K1424" s="5"/>
    </row>
    <row r="1425" spans="1:11" hidden="1">
      <c r="A1425" s="5"/>
      <c r="B1425" s="5"/>
      <c r="C1425" s="5">
        <v>2018</v>
      </c>
      <c r="D1425" s="5"/>
      <c r="E1425" s="19"/>
      <c r="F1425" s="19"/>
      <c r="G1425" s="5"/>
      <c r="H1425" s="5"/>
      <c r="I1425" s="5"/>
      <c r="J1425" s="5"/>
      <c r="K1425" s="5"/>
    </row>
    <row r="1426" spans="1:11" hidden="1">
      <c r="A1426" s="5"/>
      <c r="B1426" s="5"/>
      <c r="C1426" s="5">
        <v>2018</v>
      </c>
      <c r="D1426" s="5"/>
      <c r="E1426" s="19"/>
      <c r="F1426" s="19"/>
      <c r="G1426" s="5"/>
      <c r="H1426" s="5"/>
      <c r="I1426" s="5"/>
      <c r="J1426" s="5"/>
      <c r="K1426" s="5"/>
    </row>
    <row r="1427" spans="1:11" hidden="1">
      <c r="A1427" s="5"/>
      <c r="B1427" s="5"/>
      <c r="C1427" s="5">
        <v>2018</v>
      </c>
      <c r="D1427" s="5"/>
      <c r="E1427" s="19"/>
      <c r="F1427" s="19"/>
      <c r="G1427" s="5"/>
      <c r="H1427" s="5"/>
      <c r="I1427" s="5"/>
      <c r="J1427" s="5"/>
      <c r="K1427" s="5"/>
    </row>
    <row r="1428" spans="1:11" hidden="1">
      <c r="A1428" s="5"/>
      <c r="B1428" s="5"/>
      <c r="C1428" s="5">
        <v>2018</v>
      </c>
      <c r="D1428" s="5"/>
      <c r="E1428" s="19"/>
      <c r="F1428" s="19"/>
      <c r="G1428" s="5"/>
      <c r="H1428" s="5"/>
      <c r="I1428" s="5"/>
      <c r="J1428" s="5"/>
      <c r="K1428" s="5"/>
    </row>
    <row r="1429" spans="1:11" hidden="1">
      <c r="A1429" s="5"/>
      <c r="B1429" s="5"/>
      <c r="C1429" s="5">
        <v>2018</v>
      </c>
      <c r="D1429" s="5"/>
      <c r="E1429" s="19"/>
      <c r="F1429" s="19"/>
      <c r="G1429" s="5"/>
      <c r="H1429" s="5"/>
      <c r="I1429" s="5"/>
      <c r="J1429" s="5"/>
      <c r="K1429" s="5"/>
    </row>
    <row r="1430" spans="1:11" hidden="1">
      <c r="A1430" s="5"/>
      <c r="B1430" s="5"/>
      <c r="C1430" s="5">
        <v>2018</v>
      </c>
      <c r="D1430" s="5"/>
      <c r="E1430" s="19"/>
      <c r="F1430" s="19"/>
      <c r="G1430" s="5"/>
      <c r="H1430" s="5"/>
      <c r="I1430" s="5"/>
      <c r="J1430" s="5"/>
      <c r="K1430" s="5"/>
    </row>
    <row r="1431" spans="1:11" hidden="1">
      <c r="A1431" s="5"/>
      <c r="B1431" s="5"/>
      <c r="C1431" s="5">
        <v>2018</v>
      </c>
      <c r="D1431" s="5"/>
      <c r="E1431" s="19"/>
      <c r="F1431" s="19"/>
      <c r="G1431" s="5"/>
      <c r="H1431" s="5"/>
      <c r="I1431" s="5"/>
      <c r="J1431" s="5"/>
      <c r="K1431" s="5"/>
    </row>
    <row r="1432" spans="1:11" hidden="1">
      <c r="A1432" s="5"/>
      <c r="B1432" s="5"/>
      <c r="C1432" s="5">
        <v>2018</v>
      </c>
      <c r="D1432" s="5"/>
      <c r="E1432" s="19"/>
      <c r="F1432" s="19"/>
      <c r="G1432" s="5"/>
      <c r="H1432" s="5"/>
      <c r="I1432" s="5"/>
      <c r="J1432" s="5"/>
      <c r="K1432" s="5"/>
    </row>
    <row r="1433" spans="1:11" hidden="1">
      <c r="A1433" s="5"/>
      <c r="B1433" s="5"/>
      <c r="C1433" s="5">
        <v>2018</v>
      </c>
      <c r="D1433" s="5"/>
      <c r="E1433" s="19"/>
      <c r="F1433" s="19"/>
      <c r="G1433" s="5"/>
      <c r="H1433" s="5"/>
      <c r="I1433" s="5"/>
      <c r="J1433" s="5"/>
      <c r="K1433" s="5"/>
    </row>
    <row r="1434" spans="1:11" hidden="1">
      <c r="A1434" s="5"/>
      <c r="B1434" s="5"/>
      <c r="C1434" s="5">
        <v>2018</v>
      </c>
      <c r="D1434" s="5"/>
      <c r="E1434" s="19"/>
      <c r="F1434" s="19"/>
      <c r="G1434" s="5"/>
      <c r="H1434" s="5"/>
      <c r="I1434" s="5"/>
      <c r="J1434" s="5"/>
      <c r="K1434" s="5"/>
    </row>
    <row r="1435" spans="1:11" hidden="1">
      <c r="A1435" s="5"/>
      <c r="B1435" s="5"/>
      <c r="C1435" s="5">
        <v>2018</v>
      </c>
      <c r="D1435" s="5"/>
      <c r="E1435" s="19"/>
      <c r="F1435" s="19"/>
      <c r="G1435" s="5"/>
      <c r="H1435" s="5"/>
      <c r="I1435" s="5"/>
      <c r="J1435" s="5"/>
      <c r="K1435" s="5"/>
    </row>
    <row r="1436" spans="1:11" hidden="1">
      <c r="A1436" s="5"/>
      <c r="B1436" s="5"/>
      <c r="C1436" s="5">
        <v>2018</v>
      </c>
      <c r="D1436" s="5"/>
      <c r="E1436" s="19"/>
      <c r="F1436" s="19"/>
      <c r="G1436" s="5"/>
      <c r="H1436" s="5"/>
      <c r="I1436" s="5"/>
      <c r="J1436" s="5"/>
      <c r="K1436" s="5"/>
    </row>
    <row r="1437" spans="1:11" hidden="1">
      <c r="A1437" s="5"/>
      <c r="B1437" s="5"/>
      <c r="C1437" s="5">
        <v>2018</v>
      </c>
      <c r="D1437" s="5"/>
      <c r="E1437" s="19"/>
      <c r="F1437" s="19"/>
      <c r="G1437" s="5"/>
      <c r="H1437" s="5"/>
      <c r="I1437" s="5"/>
      <c r="J1437" s="5"/>
      <c r="K1437" s="5"/>
    </row>
    <row r="1438" spans="1:11" hidden="1">
      <c r="A1438" s="5"/>
      <c r="B1438" s="5"/>
      <c r="C1438" s="5">
        <v>2018</v>
      </c>
      <c r="D1438" s="5"/>
      <c r="E1438" s="19"/>
      <c r="F1438" s="19"/>
      <c r="G1438" s="5"/>
      <c r="H1438" s="5"/>
      <c r="I1438" s="5"/>
      <c r="J1438" s="5"/>
      <c r="K1438" s="5"/>
    </row>
    <row r="1439" spans="1:11" hidden="1">
      <c r="A1439" s="5"/>
      <c r="B1439" s="5"/>
      <c r="C1439" s="5">
        <v>2018</v>
      </c>
      <c r="D1439" s="5"/>
      <c r="E1439" s="19"/>
      <c r="F1439" s="19"/>
      <c r="G1439" s="5"/>
      <c r="H1439" s="5"/>
      <c r="I1439" s="5"/>
      <c r="J1439" s="5"/>
      <c r="K1439" s="5"/>
    </row>
    <row r="1440" spans="1:11" hidden="1">
      <c r="A1440" s="5"/>
      <c r="B1440" s="5"/>
      <c r="C1440" s="5">
        <v>2018</v>
      </c>
      <c r="D1440" s="5"/>
      <c r="E1440" s="19"/>
      <c r="F1440" s="19"/>
      <c r="G1440" s="5"/>
      <c r="H1440" s="5"/>
      <c r="I1440" s="5"/>
      <c r="J1440" s="5"/>
      <c r="K1440" s="5"/>
    </row>
    <row r="1441" spans="1:11" hidden="1">
      <c r="A1441" s="5"/>
      <c r="B1441" s="5"/>
      <c r="C1441" s="5">
        <v>2018</v>
      </c>
      <c r="D1441" s="5"/>
      <c r="E1441" s="19"/>
      <c r="F1441" s="19"/>
      <c r="G1441" s="5"/>
      <c r="H1441" s="5"/>
      <c r="I1441" s="5"/>
      <c r="J1441" s="5"/>
      <c r="K1441" s="5"/>
    </row>
    <row r="1442" spans="1:11" hidden="1">
      <c r="A1442" s="5"/>
      <c r="B1442" s="5"/>
      <c r="C1442" s="5">
        <v>2018</v>
      </c>
      <c r="D1442" s="5"/>
      <c r="E1442" s="19"/>
      <c r="F1442" s="19"/>
      <c r="G1442" s="5"/>
      <c r="H1442" s="5"/>
      <c r="I1442" s="5"/>
      <c r="J1442" s="5"/>
      <c r="K1442" s="5"/>
    </row>
    <row r="1443" spans="1:11" hidden="1">
      <c r="A1443" s="5"/>
      <c r="B1443" s="5"/>
      <c r="C1443" s="5">
        <v>2018</v>
      </c>
      <c r="D1443" s="5"/>
      <c r="E1443" s="19"/>
      <c r="F1443" s="19"/>
      <c r="G1443" s="5"/>
      <c r="H1443" s="5"/>
      <c r="I1443" s="5"/>
      <c r="J1443" s="5"/>
      <c r="K1443" s="5"/>
    </row>
    <row r="1444" spans="1:11" hidden="1">
      <c r="A1444" s="5"/>
      <c r="B1444" s="5"/>
      <c r="C1444" s="5">
        <v>2018</v>
      </c>
      <c r="D1444" s="5"/>
      <c r="E1444" s="19"/>
      <c r="F1444" s="19"/>
      <c r="G1444" s="5"/>
      <c r="H1444" s="5"/>
      <c r="I1444" s="5"/>
      <c r="J1444" s="5"/>
      <c r="K1444" s="5"/>
    </row>
    <row r="1445" spans="1:11" hidden="1">
      <c r="A1445" s="5"/>
      <c r="B1445" s="5"/>
      <c r="C1445" s="5">
        <v>2018</v>
      </c>
      <c r="D1445" s="5"/>
      <c r="E1445" s="19"/>
      <c r="F1445" s="19"/>
      <c r="G1445" s="5"/>
      <c r="H1445" s="5"/>
      <c r="I1445" s="5"/>
      <c r="J1445" s="5"/>
      <c r="K1445" s="5"/>
    </row>
    <row r="1446" spans="1:11" hidden="1">
      <c r="A1446" s="5"/>
      <c r="B1446" s="5"/>
      <c r="C1446" s="5">
        <v>2018</v>
      </c>
      <c r="D1446" s="5"/>
      <c r="E1446" s="19"/>
      <c r="F1446" s="19"/>
      <c r="G1446" s="5"/>
      <c r="H1446" s="5"/>
      <c r="I1446" s="5"/>
      <c r="J1446" s="5"/>
      <c r="K1446" s="5"/>
    </row>
    <row r="1447" spans="1:11" hidden="1">
      <c r="A1447" s="5"/>
      <c r="B1447" s="5"/>
      <c r="C1447" s="5">
        <v>2018</v>
      </c>
      <c r="D1447" s="5"/>
      <c r="E1447" s="19"/>
      <c r="F1447" s="19"/>
      <c r="G1447" s="5"/>
      <c r="H1447" s="5"/>
      <c r="I1447" s="5"/>
      <c r="J1447" s="5"/>
      <c r="K1447" s="5"/>
    </row>
    <row r="1448" spans="1:11" hidden="1">
      <c r="A1448" s="5"/>
      <c r="B1448" s="5"/>
      <c r="C1448" s="5">
        <v>2018</v>
      </c>
      <c r="D1448" s="5"/>
      <c r="E1448" s="19"/>
      <c r="F1448" s="19"/>
      <c r="G1448" s="5"/>
      <c r="H1448" s="5"/>
      <c r="I1448" s="5"/>
      <c r="J1448" s="5"/>
      <c r="K1448" s="5"/>
    </row>
    <row r="1449" spans="1:11" hidden="1">
      <c r="A1449" s="5"/>
      <c r="B1449" s="5"/>
      <c r="C1449" s="5">
        <v>2018</v>
      </c>
      <c r="D1449" s="5"/>
      <c r="E1449" s="19"/>
      <c r="F1449" s="19"/>
      <c r="G1449" s="5"/>
      <c r="H1449" s="5"/>
      <c r="I1449" s="5"/>
      <c r="J1449" s="5"/>
      <c r="K1449" s="5"/>
    </row>
    <row r="1450" spans="1:11" hidden="1">
      <c r="A1450" s="5"/>
      <c r="B1450" s="5"/>
      <c r="C1450" s="5">
        <v>2018</v>
      </c>
      <c r="D1450" s="5"/>
      <c r="E1450" s="19"/>
      <c r="F1450" s="19"/>
      <c r="G1450" s="5"/>
      <c r="H1450" s="5"/>
      <c r="I1450" s="5"/>
      <c r="J1450" s="5"/>
      <c r="K1450" s="5"/>
    </row>
    <row r="1451" spans="1:11" hidden="1">
      <c r="A1451" s="5"/>
      <c r="B1451" s="5"/>
      <c r="C1451" s="5">
        <v>2018</v>
      </c>
      <c r="D1451" s="5"/>
      <c r="E1451" s="19"/>
      <c r="F1451" s="19"/>
      <c r="G1451" s="5"/>
      <c r="H1451" s="5"/>
      <c r="I1451" s="5"/>
      <c r="J1451" s="5"/>
      <c r="K1451" s="5"/>
    </row>
    <row r="1452" spans="1:11" hidden="1">
      <c r="A1452" s="5"/>
      <c r="B1452" s="5"/>
      <c r="C1452" s="5">
        <v>2018</v>
      </c>
      <c r="D1452" s="5"/>
      <c r="E1452" s="19"/>
      <c r="F1452" s="19"/>
      <c r="G1452" s="5"/>
      <c r="H1452" s="5"/>
      <c r="I1452" s="5"/>
      <c r="J1452" s="5"/>
      <c r="K1452" s="5"/>
    </row>
    <row r="1453" spans="1:11" hidden="1">
      <c r="A1453" s="5"/>
      <c r="B1453" s="5"/>
      <c r="C1453" s="5">
        <v>2018</v>
      </c>
      <c r="D1453" s="5"/>
      <c r="E1453" s="19"/>
      <c r="F1453" s="19"/>
      <c r="G1453" s="5"/>
      <c r="H1453" s="5"/>
      <c r="I1453" s="5"/>
      <c r="J1453" s="5"/>
      <c r="K1453" s="5"/>
    </row>
    <row r="1454" spans="1:11" hidden="1">
      <c r="A1454" s="5"/>
      <c r="B1454" s="5"/>
      <c r="C1454" s="5">
        <v>2018</v>
      </c>
      <c r="D1454" s="5"/>
      <c r="E1454" s="19"/>
      <c r="F1454" s="19"/>
      <c r="G1454" s="5"/>
      <c r="H1454" s="5"/>
      <c r="I1454" s="5"/>
      <c r="J1454" s="5"/>
      <c r="K1454" s="5"/>
    </row>
    <row r="1455" spans="1:11" hidden="1">
      <c r="A1455" s="5"/>
      <c r="B1455" s="5"/>
      <c r="C1455" s="5">
        <v>2018</v>
      </c>
      <c r="D1455" s="5"/>
      <c r="E1455" s="19"/>
      <c r="F1455" s="19"/>
      <c r="G1455" s="5"/>
      <c r="H1455" s="5"/>
      <c r="I1455" s="5"/>
      <c r="J1455" s="5"/>
      <c r="K1455" s="5"/>
    </row>
    <row r="1456" spans="1:11" hidden="1">
      <c r="A1456" s="5"/>
      <c r="B1456" s="5"/>
      <c r="C1456" s="5">
        <v>2018</v>
      </c>
      <c r="D1456" s="5"/>
      <c r="E1456" s="19"/>
      <c r="F1456" s="19"/>
      <c r="G1456" s="5"/>
      <c r="H1456" s="5"/>
      <c r="I1456" s="5"/>
      <c r="J1456" s="5"/>
      <c r="K1456" s="5"/>
    </row>
    <row r="1457" spans="1:11" hidden="1">
      <c r="A1457" s="5"/>
      <c r="B1457" s="5"/>
      <c r="C1457" s="5">
        <v>2018</v>
      </c>
      <c r="D1457" s="5"/>
      <c r="E1457" s="19"/>
      <c r="F1457" s="19"/>
      <c r="G1457" s="5"/>
      <c r="H1457" s="5"/>
      <c r="I1457" s="5"/>
      <c r="J1457" s="5"/>
      <c r="K1457" s="5"/>
    </row>
    <row r="1458" spans="1:11" hidden="1">
      <c r="A1458" s="5"/>
      <c r="B1458" s="5"/>
      <c r="C1458" s="5">
        <v>2018</v>
      </c>
      <c r="D1458" s="5"/>
      <c r="E1458" s="19"/>
      <c r="F1458" s="19"/>
      <c r="G1458" s="5"/>
      <c r="H1458" s="5"/>
      <c r="I1458" s="5"/>
      <c r="J1458" s="5"/>
      <c r="K1458" s="5"/>
    </row>
    <row r="1459" spans="1:11" hidden="1">
      <c r="A1459" s="5"/>
      <c r="B1459" s="5"/>
      <c r="C1459" s="5">
        <v>2018</v>
      </c>
      <c r="D1459" s="5"/>
      <c r="E1459" s="19"/>
      <c r="F1459" s="19"/>
      <c r="G1459" s="5"/>
      <c r="H1459" s="5"/>
      <c r="I1459" s="5"/>
      <c r="J1459" s="5"/>
      <c r="K1459" s="5"/>
    </row>
    <row r="1460" spans="1:11" hidden="1">
      <c r="A1460" s="5"/>
      <c r="B1460" s="5"/>
      <c r="C1460" s="5">
        <v>2018</v>
      </c>
      <c r="D1460" s="5"/>
      <c r="E1460" s="19"/>
      <c r="F1460" s="19"/>
      <c r="G1460" s="5"/>
      <c r="H1460" s="5"/>
      <c r="I1460" s="5"/>
      <c r="J1460" s="5"/>
      <c r="K1460" s="5"/>
    </row>
    <row r="1461" spans="1:11" hidden="1">
      <c r="A1461" s="5"/>
      <c r="B1461" s="5"/>
      <c r="C1461" s="5">
        <v>2018</v>
      </c>
      <c r="D1461" s="5"/>
      <c r="E1461" s="19"/>
      <c r="F1461" s="19"/>
      <c r="G1461" s="5"/>
      <c r="H1461" s="5"/>
      <c r="I1461" s="5"/>
      <c r="J1461" s="5"/>
      <c r="K1461" s="5"/>
    </row>
    <row r="1462" spans="1:11" hidden="1">
      <c r="A1462" s="5"/>
      <c r="B1462" s="5"/>
      <c r="C1462" s="5">
        <v>2018</v>
      </c>
      <c r="D1462" s="5"/>
      <c r="E1462" s="19"/>
      <c r="F1462" s="19"/>
      <c r="G1462" s="5"/>
      <c r="H1462" s="5"/>
      <c r="I1462" s="5"/>
      <c r="J1462" s="5"/>
      <c r="K1462" s="5"/>
    </row>
    <row r="1463" spans="1:11" hidden="1">
      <c r="A1463" s="5"/>
      <c r="B1463" s="5"/>
      <c r="C1463" s="5">
        <v>2018</v>
      </c>
      <c r="D1463" s="5"/>
      <c r="E1463" s="19"/>
      <c r="F1463" s="19"/>
      <c r="G1463" s="5"/>
      <c r="H1463" s="5"/>
      <c r="I1463" s="5"/>
      <c r="J1463" s="5"/>
      <c r="K1463" s="5"/>
    </row>
    <row r="1464" spans="1:11" hidden="1">
      <c r="A1464" s="5"/>
      <c r="B1464" s="5"/>
      <c r="C1464" s="5">
        <v>2018</v>
      </c>
      <c r="D1464" s="5"/>
      <c r="E1464" s="19"/>
      <c r="F1464" s="19"/>
      <c r="G1464" s="5"/>
      <c r="H1464" s="5"/>
      <c r="I1464" s="5"/>
      <c r="J1464" s="5"/>
      <c r="K1464" s="5"/>
    </row>
    <row r="1465" spans="1:11" hidden="1">
      <c r="A1465" s="5"/>
      <c r="B1465" s="5"/>
      <c r="C1465" s="5">
        <v>2018</v>
      </c>
      <c r="D1465" s="5"/>
      <c r="E1465" s="19"/>
      <c r="F1465" s="19"/>
      <c r="G1465" s="5"/>
      <c r="H1465" s="5"/>
      <c r="I1465" s="5"/>
      <c r="J1465" s="5"/>
      <c r="K1465" s="5"/>
    </row>
    <row r="1466" spans="1:11" hidden="1">
      <c r="A1466" s="5"/>
      <c r="B1466" s="5"/>
      <c r="C1466" s="5">
        <v>2018</v>
      </c>
      <c r="D1466" s="5"/>
      <c r="E1466" s="19"/>
      <c r="F1466" s="19"/>
      <c r="G1466" s="5"/>
      <c r="H1466" s="5"/>
      <c r="I1466" s="5"/>
      <c r="J1466" s="5"/>
      <c r="K1466" s="5"/>
    </row>
    <row r="1467" spans="1:11" hidden="1">
      <c r="A1467" s="5"/>
      <c r="B1467" s="5"/>
      <c r="C1467" s="5">
        <v>2018</v>
      </c>
      <c r="D1467" s="5"/>
      <c r="E1467" s="19"/>
      <c r="F1467" s="19"/>
      <c r="G1467" s="5"/>
      <c r="H1467" s="5"/>
      <c r="I1467" s="5"/>
      <c r="J1467" s="5"/>
      <c r="K1467" s="5"/>
    </row>
    <row r="1468" spans="1:11" hidden="1">
      <c r="A1468" s="5"/>
      <c r="B1468" s="5"/>
      <c r="C1468" s="5">
        <v>2018</v>
      </c>
      <c r="D1468" s="5"/>
      <c r="E1468" s="19"/>
      <c r="F1468" s="19"/>
      <c r="G1468" s="5"/>
      <c r="H1468" s="5"/>
      <c r="I1468" s="5"/>
      <c r="J1468" s="5"/>
      <c r="K1468" s="5"/>
    </row>
    <row r="1469" spans="1:11" hidden="1">
      <c r="A1469" s="5"/>
      <c r="B1469" s="5"/>
      <c r="C1469" s="5">
        <v>2018</v>
      </c>
      <c r="D1469" s="5"/>
      <c r="E1469" s="19"/>
      <c r="F1469" s="19"/>
      <c r="G1469" s="5"/>
      <c r="H1469" s="5"/>
      <c r="I1469" s="5"/>
      <c r="J1469" s="5"/>
      <c r="K1469" s="5"/>
    </row>
    <row r="1470" spans="1:11" hidden="1">
      <c r="A1470" s="5"/>
      <c r="B1470" s="5"/>
      <c r="C1470" s="5">
        <v>2018</v>
      </c>
      <c r="D1470" s="5"/>
      <c r="E1470" s="19"/>
      <c r="F1470" s="19"/>
      <c r="G1470" s="5"/>
      <c r="H1470" s="5"/>
      <c r="I1470" s="5"/>
      <c r="J1470" s="5"/>
      <c r="K1470" s="5"/>
    </row>
    <row r="1471" spans="1:11" hidden="1">
      <c r="A1471" s="5"/>
      <c r="B1471" s="5"/>
      <c r="C1471" s="5">
        <v>2018</v>
      </c>
      <c r="D1471" s="5"/>
      <c r="E1471" s="19"/>
      <c r="F1471" s="19"/>
      <c r="G1471" s="5"/>
      <c r="H1471" s="5"/>
      <c r="I1471" s="5"/>
      <c r="J1471" s="5"/>
      <c r="K1471" s="5"/>
    </row>
    <row r="1472" spans="1:11" hidden="1">
      <c r="A1472" s="5"/>
      <c r="B1472" s="5"/>
      <c r="C1472" s="5">
        <v>2018</v>
      </c>
      <c r="D1472" s="5"/>
      <c r="E1472" s="19"/>
      <c r="F1472" s="19"/>
      <c r="G1472" s="5"/>
      <c r="H1472" s="5"/>
      <c r="I1472" s="5"/>
      <c r="J1472" s="5"/>
      <c r="K1472" s="5"/>
    </row>
    <row r="1473" spans="1:11" hidden="1">
      <c r="A1473" s="5"/>
      <c r="B1473" s="5"/>
      <c r="C1473" s="5">
        <v>2018</v>
      </c>
      <c r="D1473" s="5"/>
      <c r="E1473" s="19"/>
      <c r="F1473" s="19"/>
      <c r="G1473" s="5"/>
      <c r="H1473" s="5"/>
      <c r="I1473" s="5"/>
      <c r="J1473" s="5"/>
      <c r="K1473" s="5"/>
    </row>
    <row r="1474" spans="1:11" hidden="1">
      <c r="A1474" s="5"/>
      <c r="B1474" s="5"/>
      <c r="C1474" s="5">
        <v>2018</v>
      </c>
      <c r="D1474" s="5"/>
      <c r="E1474" s="19"/>
      <c r="F1474" s="19"/>
      <c r="G1474" s="5"/>
      <c r="H1474" s="5"/>
      <c r="I1474" s="5"/>
      <c r="J1474" s="5"/>
      <c r="K1474" s="5"/>
    </row>
    <row r="1475" spans="1:11" hidden="1">
      <c r="A1475" s="5"/>
      <c r="B1475" s="5"/>
      <c r="C1475" s="5">
        <v>2018</v>
      </c>
      <c r="D1475" s="5"/>
      <c r="E1475" s="19"/>
      <c r="F1475" s="19"/>
      <c r="G1475" s="5"/>
      <c r="H1475" s="5"/>
      <c r="I1475" s="5"/>
      <c r="J1475" s="5"/>
      <c r="K1475" s="5"/>
    </row>
    <row r="1476" spans="1:11" hidden="1">
      <c r="A1476" s="5"/>
      <c r="B1476" s="5"/>
      <c r="C1476" s="5">
        <v>2018</v>
      </c>
      <c r="D1476" s="5"/>
      <c r="E1476" s="19"/>
      <c r="F1476" s="19"/>
      <c r="G1476" s="5"/>
      <c r="H1476" s="5"/>
      <c r="I1476" s="5"/>
      <c r="J1476" s="5"/>
      <c r="K1476" s="5"/>
    </row>
    <row r="1477" spans="1:11" hidden="1">
      <c r="A1477" s="5"/>
      <c r="B1477" s="5"/>
      <c r="C1477" s="5">
        <v>2018</v>
      </c>
      <c r="D1477" s="5"/>
      <c r="E1477" s="19"/>
      <c r="F1477" s="19"/>
      <c r="G1477" s="5"/>
      <c r="H1477" s="5"/>
      <c r="I1477" s="5"/>
      <c r="J1477" s="5"/>
      <c r="K1477" s="5"/>
    </row>
    <row r="1478" spans="1:11" hidden="1">
      <c r="A1478" s="5"/>
      <c r="B1478" s="5"/>
      <c r="C1478" s="5">
        <v>2018</v>
      </c>
      <c r="D1478" s="5"/>
      <c r="E1478" s="19"/>
      <c r="F1478" s="19"/>
      <c r="G1478" s="5"/>
      <c r="H1478" s="5"/>
      <c r="I1478" s="5"/>
      <c r="J1478" s="5"/>
      <c r="K1478" s="5"/>
    </row>
    <row r="1479" spans="1:11" hidden="1">
      <c r="A1479" s="5"/>
      <c r="B1479" s="5"/>
      <c r="C1479" s="5">
        <v>2018</v>
      </c>
      <c r="D1479" s="5"/>
      <c r="E1479" s="19"/>
      <c r="F1479" s="19"/>
      <c r="G1479" s="5"/>
      <c r="H1479" s="5"/>
      <c r="I1479" s="5"/>
      <c r="J1479" s="5"/>
      <c r="K1479" s="5"/>
    </row>
    <row r="1480" spans="1:11" hidden="1">
      <c r="A1480" s="5"/>
      <c r="B1480" s="5"/>
      <c r="C1480" s="5">
        <v>2018</v>
      </c>
      <c r="D1480" s="5"/>
      <c r="E1480" s="19"/>
      <c r="F1480" s="19"/>
      <c r="G1480" s="5"/>
      <c r="H1480" s="5"/>
      <c r="I1480" s="5"/>
      <c r="J1480" s="5"/>
      <c r="K1480" s="5"/>
    </row>
    <row r="1481" spans="1:11" hidden="1">
      <c r="A1481" s="5"/>
      <c r="B1481" s="5"/>
      <c r="C1481" s="5">
        <v>2018</v>
      </c>
      <c r="D1481" s="5"/>
      <c r="E1481" s="19"/>
      <c r="F1481" s="19"/>
      <c r="G1481" s="5"/>
      <c r="H1481" s="5"/>
      <c r="I1481" s="5"/>
      <c r="J1481" s="5"/>
      <c r="K1481" s="5"/>
    </row>
    <row r="1482" spans="1:11" hidden="1">
      <c r="A1482" s="5"/>
      <c r="B1482" s="5"/>
      <c r="C1482" s="5">
        <v>2018</v>
      </c>
      <c r="D1482" s="5"/>
      <c r="E1482" s="19"/>
      <c r="F1482" s="19"/>
      <c r="G1482" s="5"/>
      <c r="H1482" s="5"/>
      <c r="I1482" s="5"/>
      <c r="J1482" s="5"/>
      <c r="K1482" s="5"/>
    </row>
    <row r="1483" spans="1:11" hidden="1">
      <c r="A1483" s="5"/>
      <c r="B1483" s="5"/>
      <c r="C1483" s="5">
        <v>2018</v>
      </c>
      <c r="D1483" s="5"/>
      <c r="E1483" s="19"/>
      <c r="F1483" s="19"/>
      <c r="G1483" s="5"/>
      <c r="H1483" s="5"/>
      <c r="I1483" s="5"/>
      <c r="J1483" s="5"/>
      <c r="K1483" s="5"/>
    </row>
    <row r="1484" spans="1:11" hidden="1">
      <c r="A1484" s="5"/>
      <c r="B1484" s="5"/>
      <c r="C1484" s="5">
        <v>2018</v>
      </c>
      <c r="D1484" s="5"/>
      <c r="E1484" s="19"/>
      <c r="F1484" s="19"/>
      <c r="G1484" s="5"/>
      <c r="H1484" s="5"/>
      <c r="I1484" s="5"/>
      <c r="J1484" s="5"/>
      <c r="K1484" s="5"/>
    </row>
    <row r="1485" spans="1:11" hidden="1">
      <c r="A1485" s="5"/>
      <c r="B1485" s="5"/>
      <c r="C1485" s="5">
        <v>2018</v>
      </c>
      <c r="D1485" s="5"/>
      <c r="E1485" s="19"/>
      <c r="F1485" s="19"/>
      <c r="G1485" s="5"/>
      <c r="H1485" s="5"/>
      <c r="I1485" s="5"/>
      <c r="J1485" s="5"/>
      <c r="K1485" s="5"/>
    </row>
    <row r="1486" spans="1:11" hidden="1">
      <c r="A1486" s="5"/>
      <c r="B1486" s="5"/>
      <c r="C1486" s="5">
        <v>2018</v>
      </c>
      <c r="D1486" s="5"/>
      <c r="E1486" s="19"/>
      <c r="F1486" s="19"/>
      <c r="G1486" s="5"/>
      <c r="H1486" s="5"/>
      <c r="I1486" s="5"/>
      <c r="J1486" s="5"/>
      <c r="K1486" s="5"/>
    </row>
    <row r="1487" spans="1:11" hidden="1">
      <c r="A1487" s="5"/>
      <c r="B1487" s="5"/>
      <c r="C1487" s="5">
        <v>2018</v>
      </c>
      <c r="D1487" s="5"/>
      <c r="E1487" s="19"/>
      <c r="F1487" s="19"/>
      <c r="G1487" s="5"/>
      <c r="H1487" s="5"/>
      <c r="I1487" s="5"/>
      <c r="J1487" s="5"/>
      <c r="K1487" s="5"/>
    </row>
    <row r="1488" spans="1:11" hidden="1">
      <c r="A1488" s="5"/>
      <c r="B1488" s="5"/>
      <c r="C1488" s="5">
        <v>2018</v>
      </c>
      <c r="D1488" s="5"/>
      <c r="E1488" s="19"/>
      <c r="F1488" s="19"/>
      <c r="G1488" s="5"/>
      <c r="H1488" s="5"/>
      <c r="I1488" s="5"/>
      <c r="J1488" s="5"/>
      <c r="K1488" s="5"/>
    </row>
    <row r="1489" spans="1:11" hidden="1">
      <c r="A1489" s="5"/>
      <c r="B1489" s="5"/>
      <c r="C1489" s="5">
        <v>2018</v>
      </c>
      <c r="D1489" s="5"/>
      <c r="E1489" s="19"/>
      <c r="F1489" s="19"/>
      <c r="G1489" s="5"/>
      <c r="H1489" s="5"/>
      <c r="I1489" s="5"/>
      <c r="J1489" s="5"/>
      <c r="K1489" s="5"/>
    </row>
    <row r="1490" spans="1:11" hidden="1">
      <c r="A1490" s="5"/>
      <c r="B1490" s="5"/>
      <c r="C1490" s="5">
        <v>2018</v>
      </c>
      <c r="D1490" s="5"/>
      <c r="E1490" s="19"/>
      <c r="F1490" s="19"/>
      <c r="G1490" s="5"/>
      <c r="H1490" s="5"/>
      <c r="I1490" s="5"/>
      <c r="J1490" s="5"/>
      <c r="K1490" s="5"/>
    </row>
    <row r="1491" spans="1:11" hidden="1">
      <c r="A1491" s="5"/>
      <c r="B1491" s="5"/>
      <c r="C1491" s="5">
        <v>2018</v>
      </c>
      <c r="D1491" s="5"/>
      <c r="E1491" s="19"/>
      <c r="F1491" s="19"/>
      <c r="G1491" s="5"/>
      <c r="H1491" s="5"/>
      <c r="I1491" s="5"/>
      <c r="J1491" s="5"/>
      <c r="K1491" s="5"/>
    </row>
    <row r="1492" spans="1:11" hidden="1">
      <c r="A1492" s="5"/>
      <c r="B1492" s="5"/>
      <c r="C1492" s="5">
        <v>2018</v>
      </c>
      <c r="D1492" s="5"/>
      <c r="E1492" s="19"/>
      <c r="F1492" s="19"/>
      <c r="G1492" s="5"/>
      <c r="H1492" s="5"/>
      <c r="I1492" s="5"/>
      <c r="J1492" s="5"/>
      <c r="K1492" s="5"/>
    </row>
    <row r="1493" spans="1:11" hidden="1">
      <c r="A1493" s="5"/>
      <c r="B1493" s="5"/>
      <c r="C1493" s="5">
        <v>2018</v>
      </c>
      <c r="D1493" s="5"/>
      <c r="E1493" s="19"/>
      <c r="F1493" s="19"/>
      <c r="G1493" s="5"/>
      <c r="H1493" s="5"/>
      <c r="I1493" s="5"/>
      <c r="J1493" s="5"/>
      <c r="K1493" s="5"/>
    </row>
    <row r="1494" spans="1:11" hidden="1">
      <c r="A1494" s="5"/>
      <c r="B1494" s="5"/>
      <c r="C1494" s="5">
        <v>2018</v>
      </c>
      <c r="D1494" s="5"/>
      <c r="E1494" s="19"/>
      <c r="F1494" s="19"/>
      <c r="G1494" s="5"/>
      <c r="H1494" s="5"/>
      <c r="I1494" s="5"/>
      <c r="J1494" s="5"/>
      <c r="K1494" s="5"/>
    </row>
    <row r="1495" spans="1:11" hidden="1">
      <c r="A1495" s="5"/>
      <c r="B1495" s="5"/>
      <c r="C1495" s="5">
        <v>2018</v>
      </c>
      <c r="D1495" s="5"/>
      <c r="E1495" s="19"/>
      <c r="F1495" s="19"/>
      <c r="G1495" s="5"/>
      <c r="H1495" s="5"/>
      <c r="I1495" s="5"/>
      <c r="J1495" s="5"/>
      <c r="K1495" s="5"/>
    </row>
    <row r="1496" spans="1:11" hidden="1">
      <c r="A1496" s="5"/>
      <c r="B1496" s="5"/>
      <c r="C1496" s="5">
        <v>2018</v>
      </c>
      <c r="D1496" s="5"/>
      <c r="E1496" s="19"/>
      <c r="F1496" s="19"/>
      <c r="G1496" s="5"/>
      <c r="H1496" s="5"/>
      <c r="I1496" s="5"/>
      <c r="J1496" s="5"/>
      <c r="K1496" s="5"/>
    </row>
    <row r="1497" spans="1:11" hidden="1">
      <c r="A1497" s="5"/>
      <c r="B1497" s="5"/>
      <c r="C1497" s="5">
        <v>2018</v>
      </c>
      <c r="D1497" s="5"/>
      <c r="E1497" s="19"/>
      <c r="F1497" s="19"/>
      <c r="G1497" s="5"/>
      <c r="H1497" s="5"/>
      <c r="I1497" s="5"/>
      <c r="J1497" s="5"/>
      <c r="K1497" s="5"/>
    </row>
    <row r="1498" spans="1:11" hidden="1">
      <c r="A1498" s="5"/>
      <c r="B1498" s="5"/>
      <c r="C1498" s="5">
        <v>2018</v>
      </c>
      <c r="D1498" s="5"/>
      <c r="E1498" s="19"/>
      <c r="F1498" s="19"/>
      <c r="G1498" s="5"/>
      <c r="H1498" s="5"/>
      <c r="I1498" s="5"/>
      <c r="J1498" s="5"/>
      <c r="K1498" s="5"/>
    </row>
    <row r="1499" spans="1:11" hidden="1">
      <c r="A1499" s="5"/>
      <c r="B1499" s="5"/>
      <c r="C1499" s="5">
        <v>2018</v>
      </c>
      <c r="D1499" s="5"/>
      <c r="E1499" s="19"/>
      <c r="F1499" s="19"/>
      <c r="G1499" s="5"/>
      <c r="H1499" s="5"/>
      <c r="I1499" s="5"/>
      <c r="J1499" s="5"/>
      <c r="K1499" s="5"/>
    </row>
    <row r="1500" spans="1:11" hidden="1">
      <c r="A1500" s="5"/>
      <c r="B1500" s="5"/>
      <c r="C1500" s="5">
        <v>2018</v>
      </c>
      <c r="D1500" s="5"/>
      <c r="E1500" s="19"/>
      <c r="F1500" s="19"/>
      <c r="G1500" s="5"/>
      <c r="H1500" s="5"/>
      <c r="I1500" s="5"/>
      <c r="J1500" s="5"/>
      <c r="K1500" s="5"/>
    </row>
    <row r="1501" spans="1:11" hidden="1">
      <c r="A1501" s="5"/>
      <c r="B1501" s="5"/>
      <c r="C1501" s="5">
        <v>2018</v>
      </c>
      <c r="D1501" s="5"/>
      <c r="E1501" s="19"/>
      <c r="F1501" s="19"/>
      <c r="G1501" s="5"/>
      <c r="H1501" s="5"/>
      <c r="I1501" s="5"/>
      <c r="J1501" s="5"/>
      <c r="K1501" s="5"/>
    </row>
    <row r="1502" spans="1:11" hidden="1">
      <c r="A1502" s="5"/>
      <c r="B1502" s="5"/>
      <c r="C1502" s="5">
        <v>2018</v>
      </c>
      <c r="D1502" s="5"/>
      <c r="E1502" s="19"/>
      <c r="F1502" s="19"/>
      <c r="G1502" s="5"/>
      <c r="H1502" s="5"/>
      <c r="I1502" s="5"/>
      <c r="J1502" s="5"/>
      <c r="K1502" s="5"/>
    </row>
    <row r="1503" spans="1:11" hidden="1">
      <c r="A1503" s="5"/>
      <c r="B1503" s="5"/>
      <c r="C1503" s="5">
        <v>2018</v>
      </c>
      <c r="D1503" s="5"/>
      <c r="E1503" s="19"/>
      <c r="F1503" s="19"/>
      <c r="G1503" s="5"/>
      <c r="H1503" s="5"/>
      <c r="I1503" s="5"/>
      <c r="J1503" s="5"/>
      <c r="K1503" s="5"/>
    </row>
    <row r="1504" spans="1:11" hidden="1">
      <c r="A1504" s="5"/>
      <c r="B1504" s="5"/>
      <c r="C1504" s="5">
        <v>2018</v>
      </c>
      <c r="D1504" s="5"/>
      <c r="E1504" s="19"/>
      <c r="F1504" s="19"/>
      <c r="G1504" s="5"/>
      <c r="H1504" s="5"/>
      <c r="I1504" s="5"/>
      <c r="J1504" s="5"/>
      <c r="K1504" s="5"/>
    </row>
    <row r="1505" spans="1:11" hidden="1">
      <c r="A1505" s="5"/>
      <c r="B1505" s="5"/>
      <c r="C1505" s="5">
        <v>2018</v>
      </c>
      <c r="D1505" s="5"/>
      <c r="E1505" s="19"/>
      <c r="F1505" s="19"/>
      <c r="G1505" s="5"/>
      <c r="H1505" s="5"/>
      <c r="I1505" s="5"/>
      <c r="J1505" s="5"/>
      <c r="K1505" s="5"/>
    </row>
    <row r="1506" spans="1:11" hidden="1">
      <c r="A1506" s="5"/>
      <c r="B1506" s="5"/>
      <c r="C1506" s="5">
        <v>2018</v>
      </c>
      <c r="D1506" s="5"/>
      <c r="E1506" s="19"/>
      <c r="F1506" s="19"/>
      <c r="G1506" s="5"/>
      <c r="H1506" s="5"/>
      <c r="I1506" s="5"/>
      <c r="J1506" s="5"/>
      <c r="K1506" s="5"/>
    </row>
    <row r="1507" spans="1:11" hidden="1">
      <c r="A1507" s="5"/>
      <c r="B1507" s="5"/>
      <c r="C1507" s="5">
        <v>2018</v>
      </c>
      <c r="D1507" s="5"/>
      <c r="E1507" s="19"/>
      <c r="F1507" s="19"/>
      <c r="G1507" s="5"/>
      <c r="H1507" s="5"/>
      <c r="I1507" s="5"/>
      <c r="J1507" s="5"/>
      <c r="K1507" s="5"/>
    </row>
    <row r="1508" spans="1:11" hidden="1">
      <c r="A1508" s="5"/>
      <c r="B1508" s="5"/>
      <c r="C1508" s="5">
        <v>2018</v>
      </c>
      <c r="D1508" s="5"/>
      <c r="E1508" s="19"/>
      <c r="F1508" s="19"/>
      <c r="G1508" s="5"/>
      <c r="H1508" s="5"/>
      <c r="I1508" s="5"/>
      <c r="J1508" s="5"/>
      <c r="K1508" s="5"/>
    </row>
    <row r="1509" spans="1:11" hidden="1">
      <c r="A1509" s="5"/>
      <c r="B1509" s="5"/>
      <c r="C1509" s="5">
        <v>2018</v>
      </c>
      <c r="D1509" s="5"/>
      <c r="E1509" s="19"/>
      <c r="F1509" s="19"/>
      <c r="G1509" s="5"/>
      <c r="H1509" s="5"/>
      <c r="I1509" s="5"/>
      <c r="J1509" s="5"/>
      <c r="K1509" s="5"/>
    </row>
    <row r="1510" spans="1:11" hidden="1">
      <c r="A1510" s="5"/>
      <c r="B1510" s="5"/>
      <c r="C1510" s="5">
        <v>2018</v>
      </c>
      <c r="D1510" s="5"/>
      <c r="E1510" s="19"/>
      <c r="F1510" s="19"/>
      <c r="G1510" s="5"/>
      <c r="H1510" s="5"/>
      <c r="I1510" s="5"/>
      <c r="J1510" s="5"/>
      <c r="K1510" s="5"/>
    </row>
    <row r="1511" spans="1:11" hidden="1">
      <c r="A1511" s="5"/>
      <c r="B1511" s="5"/>
      <c r="C1511" s="5">
        <v>2018</v>
      </c>
      <c r="D1511" s="5"/>
      <c r="E1511" s="19"/>
      <c r="F1511" s="19"/>
      <c r="G1511" s="5"/>
      <c r="H1511" s="5"/>
      <c r="I1511" s="5"/>
      <c r="J1511" s="5"/>
      <c r="K1511" s="5"/>
    </row>
    <row r="1512" spans="1:11" hidden="1">
      <c r="A1512" s="5"/>
      <c r="B1512" s="5"/>
      <c r="C1512" s="5">
        <v>2018</v>
      </c>
      <c r="D1512" s="5"/>
      <c r="E1512" s="19"/>
      <c r="F1512" s="19"/>
      <c r="G1512" s="5"/>
      <c r="H1512" s="5"/>
      <c r="I1512" s="5"/>
      <c r="J1512" s="5"/>
      <c r="K1512" s="5"/>
    </row>
    <row r="1513" spans="1:11" hidden="1">
      <c r="A1513" s="5"/>
      <c r="B1513" s="5"/>
      <c r="C1513" s="5">
        <v>2018</v>
      </c>
      <c r="D1513" s="5"/>
      <c r="E1513" s="19"/>
      <c r="F1513" s="19"/>
      <c r="G1513" s="5"/>
      <c r="H1513" s="5"/>
      <c r="I1513" s="5"/>
      <c r="J1513" s="5"/>
      <c r="K1513" s="5"/>
    </row>
    <row r="1514" spans="1:11" hidden="1">
      <c r="A1514" s="5"/>
      <c r="B1514" s="5"/>
      <c r="C1514" s="5">
        <v>2018</v>
      </c>
      <c r="D1514" s="5"/>
      <c r="E1514" s="19"/>
      <c r="F1514" s="19"/>
      <c r="G1514" s="5"/>
      <c r="H1514" s="5"/>
      <c r="I1514" s="5"/>
      <c r="J1514" s="5"/>
      <c r="K1514" s="5"/>
    </row>
    <row r="1515" spans="1:11" hidden="1">
      <c r="A1515" s="5"/>
      <c r="B1515" s="5"/>
      <c r="C1515" s="5">
        <v>2018</v>
      </c>
      <c r="D1515" s="5"/>
      <c r="E1515" s="19"/>
      <c r="F1515" s="19"/>
      <c r="G1515" s="5"/>
      <c r="H1515" s="5"/>
      <c r="I1515" s="5"/>
      <c r="J1515" s="5"/>
      <c r="K1515" s="5"/>
    </row>
    <row r="1516" spans="1:11" hidden="1">
      <c r="A1516" s="5"/>
      <c r="B1516" s="5"/>
      <c r="C1516" s="5">
        <v>2018</v>
      </c>
      <c r="D1516" s="5"/>
      <c r="E1516" s="19"/>
      <c r="F1516" s="19"/>
      <c r="G1516" s="5"/>
      <c r="H1516" s="5"/>
      <c r="I1516" s="5"/>
      <c r="J1516" s="5"/>
      <c r="K1516" s="5"/>
    </row>
    <row r="1517" spans="1:11" hidden="1">
      <c r="A1517" s="5"/>
      <c r="B1517" s="5"/>
      <c r="C1517" s="5">
        <v>2018</v>
      </c>
      <c r="D1517" s="5"/>
      <c r="E1517" s="19"/>
      <c r="F1517" s="19"/>
      <c r="G1517" s="5"/>
      <c r="H1517" s="5"/>
      <c r="I1517" s="5"/>
      <c r="J1517" s="5"/>
      <c r="K1517" s="5"/>
    </row>
    <row r="1518" spans="1:11" hidden="1">
      <c r="A1518" s="5"/>
      <c r="B1518" s="5"/>
      <c r="C1518" s="5">
        <v>2018</v>
      </c>
      <c r="D1518" s="5"/>
      <c r="E1518" s="19"/>
      <c r="F1518" s="19"/>
      <c r="G1518" s="5"/>
      <c r="H1518" s="5"/>
      <c r="I1518" s="5"/>
      <c r="J1518" s="5"/>
      <c r="K1518" s="5"/>
    </row>
    <row r="1519" spans="1:11" hidden="1">
      <c r="A1519" s="5"/>
      <c r="B1519" s="5"/>
      <c r="C1519" s="5">
        <v>2018</v>
      </c>
      <c r="D1519" s="5"/>
      <c r="E1519" s="19"/>
      <c r="F1519" s="19"/>
      <c r="G1519" s="5"/>
      <c r="H1519" s="5"/>
      <c r="I1519" s="5"/>
      <c r="J1519" s="5"/>
      <c r="K1519" s="5"/>
    </row>
    <row r="1520" spans="1:11" hidden="1">
      <c r="A1520" s="5"/>
      <c r="B1520" s="5"/>
      <c r="C1520" s="5">
        <v>2018</v>
      </c>
      <c r="D1520" s="5"/>
      <c r="E1520" s="19"/>
      <c r="F1520" s="19"/>
      <c r="G1520" s="5"/>
      <c r="H1520" s="5"/>
      <c r="I1520" s="5"/>
      <c r="J1520" s="5"/>
      <c r="K1520" s="5"/>
    </row>
    <row r="1521" spans="1:11" hidden="1">
      <c r="A1521" s="5"/>
      <c r="B1521" s="5"/>
      <c r="C1521" s="5">
        <v>2018</v>
      </c>
      <c r="D1521" s="5"/>
      <c r="E1521" s="19"/>
      <c r="F1521" s="19"/>
      <c r="G1521" s="5"/>
      <c r="H1521" s="5"/>
      <c r="I1521" s="5"/>
      <c r="J1521" s="5"/>
      <c r="K1521" s="5"/>
    </row>
    <row r="1522" spans="1:11" hidden="1">
      <c r="A1522" s="5"/>
      <c r="B1522" s="5"/>
      <c r="C1522" s="5">
        <v>2018</v>
      </c>
      <c r="D1522" s="5"/>
      <c r="E1522" s="19"/>
      <c r="F1522" s="19"/>
      <c r="G1522" s="5"/>
      <c r="H1522" s="5"/>
      <c r="I1522" s="5"/>
      <c r="J1522" s="5"/>
      <c r="K1522" s="5"/>
    </row>
    <row r="1523" spans="1:11" hidden="1">
      <c r="A1523" s="5"/>
      <c r="B1523" s="5"/>
      <c r="C1523" s="5">
        <v>2018</v>
      </c>
      <c r="D1523" s="5"/>
      <c r="E1523" s="19"/>
      <c r="F1523" s="19"/>
      <c r="G1523" s="5"/>
      <c r="H1523" s="5"/>
      <c r="I1523" s="5"/>
      <c r="J1523" s="5"/>
      <c r="K1523" s="5"/>
    </row>
    <row r="1524" spans="1:11" hidden="1">
      <c r="A1524" s="5"/>
      <c r="B1524" s="5"/>
      <c r="C1524" s="5">
        <v>2018</v>
      </c>
      <c r="D1524" s="5"/>
      <c r="E1524" s="19"/>
      <c r="F1524" s="19"/>
      <c r="G1524" s="5"/>
      <c r="H1524" s="5"/>
      <c r="I1524" s="5"/>
      <c r="J1524" s="5"/>
      <c r="K1524" s="5"/>
    </row>
    <row r="1525" spans="1:11" hidden="1">
      <c r="A1525" s="5"/>
      <c r="B1525" s="5"/>
      <c r="C1525" s="5">
        <v>2018</v>
      </c>
      <c r="D1525" s="5"/>
      <c r="E1525" s="19"/>
      <c r="F1525" s="19"/>
      <c r="G1525" s="5"/>
      <c r="H1525" s="5"/>
      <c r="I1525" s="5"/>
      <c r="J1525" s="5"/>
      <c r="K1525" s="5"/>
    </row>
    <row r="1526" spans="1:11" hidden="1">
      <c r="A1526" s="5"/>
      <c r="B1526" s="5"/>
      <c r="C1526" s="5">
        <v>2018</v>
      </c>
      <c r="D1526" s="5"/>
      <c r="E1526" s="19"/>
      <c r="F1526" s="19"/>
      <c r="G1526" s="5"/>
      <c r="H1526" s="5"/>
      <c r="I1526" s="5"/>
      <c r="J1526" s="5"/>
      <c r="K1526" s="5"/>
    </row>
    <row r="1527" spans="1:11" hidden="1">
      <c r="A1527" s="5">
        <v>6</v>
      </c>
      <c r="B1527" s="5" t="s">
        <v>83</v>
      </c>
      <c r="C1527" s="5">
        <v>2018</v>
      </c>
      <c r="D1527" s="5" t="s">
        <v>12</v>
      </c>
      <c r="E1527" s="19">
        <v>130</v>
      </c>
      <c r="F1527" s="19">
        <v>0</v>
      </c>
      <c r="G1527" s="5" t="s">
        <v>24</v>
      </c>
      <c r="H1527" s="5" t="s">
        <v>127</v>
      </c>
      <c r="I1527" s="5" t="s">
        <v>589</v>
      </c>
      <c r="J1527" s="5" t="s">
        <v>15</v>
      </c>
      <c r="K1527" s="5" t="s">
        <v>379</v>
      </c>
    </row>
    <row r="1528" spans="1:11" hidden="1">
      <c r="A1528" s="5">
        <v>6</v>
      </c>
      <c r="B1528" s="5" t="s">
        <v>83</v>
      </c>
      <c r="C1528" s="5">
        <v>2018</v>
      </c>
      <c r="D1528" s="5" t="s">
        <v>12</v>
      </c>
      <c r="E1528" s="19">
        <v>0</v>
      </c>
      <c r="F1528" s="19">
        <v>130</v>
      </c>
      <c r="G1528" s="5" t="s">
        <v>127</v>
      </c>
      <c r="H1528" s="5" t="s">
        <v>25</v>
      </c>
      <c r="I1528" s="5" t="s">
        <v>26</v>
      </c>
      <c r="J1528" s="5" t="s">
        <v>14</v>
      </c>
      <c r="K1528" s="5" t="s">
        <v>763</v>
      </c>
    </row>
    <row r="1529" spans="1:11" hidden="1">
      <c r="A1529" s="5">
        <v>7</v>
      </c>
      <c r="B1529" s="5" t="s">
        <v>83</v>
      </c>
      <c r="C1529" s="5">
        <v>2018</v>
      </c>
      <c r="D1529" s="5" t="s">
        <v>12</v>
      </c>
      <c r="E1529" s="19">
        <v>4.5</v>
      </c>
      <c r="F1529" s="19">
        <v>0</v>
      </c>
      <c r="G1529" s="5" t="s">
        <v>28</v>
      </c>
      <c r="H1529" s="5" t="s">
        <v>567</v>
      </c>
      <c r="I1529" s="5" t="s">
        <v>27</v>
      </c>
      <c r="J1529" s="5" t="s">
        <v>15</v>
      </c>
      <c r="K1529" s="5" t="s">
        <v>97</v>
      </c>
    </row>
    <row r="1530" spans="1:11" hidden="1">
      <c r="A1530" s="5">
        <v>7</v>
      </c>
      <c r="B1530" s="5" t="s">
        <v>83</v>
      </c>
      <c r="C1530" s="5">
        <v>2018</v>
      </c>
      <c r="D1530" s="5" t="s">
        <v>12</v>
      </c>
      <c r="E1530" s="19">
        <v>25</v>
      </c>
      <c r="F1530" s="19">
        <v>0</v>
      </c>
      <c r="G1530" s="5" t="s">
        <v>34</v>
      </c>
      <c r="H1530" s="5" t="s">
        <v>387</v>
      </c>
      <c r="I1530" s="5" t="s">
        <v>27</v>
      </c>
      <c r="J1530" s="5" t="s">
        <v>15</v>
      </c>
      <c r="K1530" s="5" t="s">
        <v>35</v>
      </c>
    </row>
    <row r="1531" spans="1:11" hidden="1">
      <c r="A1531" s="5">
        <v>7</v>
      </c>
      <c r="B1531" s="5" t="s">
        <v>83</v>
      </c>
      <c r="C1531" s="5">
        <v>2018</v>
      </c>
      <c r="D1531" s="5" t="s">
        <v>12</v>
      </c>
      <c r="E1531" s="19">
        <v>270</v>
      </c>
      <c r="F1531" s="19">
        <v>0</v>
      </c>
      <c r="G1531" s="5" t="s">
        <v>24</v>
      </c>
      <c r="H1531" s="5" t="s">
        <v>127</v>
      </c>
      <c r="I1531" s="5" t="s">
        <v>589</v>
      </c>
      <c r="J1531" s="5" t="s">
        <v>15</v>
      </c>
      <c r="K1531" s="5" t="s">
        <v>379</v>
      </c>
    </row>
    <row r="1532" spans="1:11" hidden="1">
      <c r="A1532" s="5">
        <v>7</v>
      </c>
      <c r="B1532" s="5" t="s">
        <v>83</v>
      </c>
      <c r="C1532" s="5">
        <v>2018</v>
      </c>
      <c r="D1532" s="5" t="s">
        <v>12</v>
      </c>
      <c r="E1532" s="19">
        <v>0</v>
      </c>
      <c r="F1532" s="19">
        <v>160</v>
      </c>
      <c r="G1532" s="5" t="s">
        <v>127</v>
      </c>
      <c r="H1532" s="5" t="s">
        <v>25</v>
      </c>
      <c r="I1532" s="5" t="s">
        <v>26</v>
      </c>
      <c r="J1532" s="5" t="s">
        <v>14</v>
      </c>
      <c r="K1532" s="5" t="s">
        <v>763</v>
      </c>
    </row>
    <row r="1533" spans="1:11" hidden="1">
      <c r="A1533" s="5">
        <v>7</v>
      </c>
      <c r="B1533" s="5" t="s">
        <v>83</v>
      </c>
      <c r="C1533" s="5">
        <v>2018</v>
      </c>
      <c r="D1533" s="5" t="s">
        <v>12</v>
      </c>
      <c r="E1533" s="19">
        <v>982.21</v>
      </c>
      <c r="F1533" s="19">
        <v>0</v>
      </c>
      <c r="G1533" s="5" t="s">
        <v>33</v>
      </c>
      <c r="H1533" s="5" t="s">
        <v>91</v>
      </c>
      <c r="I1533" s="5" t="s">
        <v>26</v>
      </c>
      <c r="J1533" s="5" t="s">
        <v>15</v>
      </c>
      <c r="K1533" s="5" t="s">
        <v>606</v>
      </c>
    </row>
    <row r="1534" spans="1:11" hidden="1">
      <c r="A1534" s="5">
        <v>7</v>
      </c>
      <c r="B1534" s="5" t="s">
        <v>83</v>
      </c>
      <c r="C1534" s="5">
        <v>2018</v>
      </c>
      <c r="D1534" s="5" t="s">
        <v>12</v>
      </c>
      <c r="E1534" s="19">
        <v>110</v>
      </c>
      <c r="F1534" s="19">
        <v>0</v>
      </c>
      <c r="G1534" s="5" t="s">
        <v>33</v>
      </c>
      <c r="H1534" s="5" t="s">
        <v>315</v>
      </c>
      <c r="I1534" s="5" t="s">
        <v>26</v>
      </c>
      <c r="J1534" s="5" t="s">
        <v>15</v>
      </c>
      <c r="K1534" s="5" t="s">
        <v>764</v>
      </c>
    </row>
    <row r="1535" spans="1:11" hidden="1">
      <c r="A1535" s="5">
        <v>7</v>
      </c>
      <c r="B1535" s="5" t="s">
        <v>83</v>
      </c>
      <c r="C1535" s="5">
        <v>2018</v>
      </c>
      <c r="D1535" s="5" t="s">
        <v>11</v>
      </c>
      <c r="E1535" s="19">
        <v>400</v>
      </c>
      <c r="F1535" s="19">
        <v>0</v>
      </c>
      <c r="G1535" s="5" t="s">
        <v>36</v>
      </c>
      <c r="H1535" s="5" t="s">
        <v>41</v>
      </c>
      <c r="I1535" s="5" t="s">
        <v>27</v>
      </c>
      <c r="J1535" s="5" t="s">
        <v>15</v>
      </c>
      <c r="K1535" s="5" t="s">
        <v>765</v>
      </c>
    </row>
    <row r="1536" spans="1:11" hidden="1">
      <c r="A1536" s="5">
        <v>8</v>
      </c>
      <c r="B1536" s="5" t="s">
        <v>83</v>
      </c>
      <c r="C1536" s="5">
        <v>2018</v>
      </c>
      <c r="D1536" s="5" t="s">
        <v>11</v>
      </c>
      <c r="E1536" s="19">
        <v>2.4900000000000002</v>
      </c>
      <c r="F1536" s="19">
        <v>0</v>
      </c>
      <c r="G1536" s="5" t="s">
        <v>28</v>
      </c>
      <c r="H1536" s="5" t="s">
        <v>403</v>
      </c>
      <c r="I1536" s="5" t="s">
        <v>27</v>
      </c>
      <c r="J1536" s="5" t="s">
        <v>15</v>
      </c>
      <c r="K1536" s="5" t="s">
        <v>570</v>
      </c>
    </row>
    <row r="1537" spans="1:11" hidden="1">
      <c r="A1537" s="5">
        <v>8</v>
      </c>
      <c r="B1537" s="5" t="s">
        <v>83</v>
      </c>
      <c r="C1537" s="5">
        <v>2018</v>
      </c>
      <c r="D1537" s="5" t="s">
        <v>12</v>
      </c>
      <c r="E1537" s="19">
        <v>29.5</v>
      </c>
      <c r="F1537" s="19">
        <v>0</v>
      </c>
      <c r="G1537" s="5" t="s">
        <v>33</v>
      </c>
      <c r="H1537" s="5" t="s">
        <v>766</v>
      </c>
      <c r="I1537" s="5" t="s">
        <v>27</v>
      </c>
      <c r="J1537" s="5" t="s">
        <v>15</v>
      </c>
      <c r="K1537" s="5" t="s">
        <v>767</v>
      </c>
    </row>
    <row r="1538" spans="1:11" hidden="1">
      <c r="A1538" s="5">
        <v>8</v>
      </c>
      <c r="B1538" s="5" t="s">
        <v>83</v>
      </c>
      <c r="C1538" s="5">
        <v>2018</v>
      </c>
      <c r="D1538" s="5" t="s">
        <v>12</v>
      </c>
      <c r="E1538" s="19">
        <v>60</v>
      </c>
      <c r="F1538" s="19">
        <v>0</v>
      </c>
      <c r="G1538" s="5" t="s">
        <v>33</v>
      </c>
      <c r="H1538" s="5" t="s">
        <v>768</v>
      </c>
      <c r="I1538" s="5" t="s">
        <v>95</v>
      </c>
      <c r="J1538" s="5" t="s">
        <v>15</v>
      </c>
      <c r="K1538" s="5" t="s">
        <v>769</v>
      </c>
    </row>
    <row r="1539" spans="1:11" hidden="1">
      <c r="A1539" s="5">
        <v>9</v>
      </c>
      <c r="B1539" s="5" t="s">
        <v>83</v>
      </c>
      <c r="C1539" s="5">
        <v>2018</v>
      </c>
      <c r="D1539" s="5" t="s">
        <v>12</v>
      </c>
      <c r="E1539" s="19">
        <v>10.8</v>
      </c>
      <c r="F1539" s="19">
        <v>0</v>
      </c>
      <c r="G1539" s="5" t="s">
        <v>34</v>
      </c>
      <c r="H1539" s="5" t="s">
        <v>568</v>
      </c>
      <c r="I1539" s="5" t="s">
        <v>27</v>
      </c>
      <c r="J1539" s="5" t="s">
        <v>15</v>
      </c>
      <c r="K1539" s="5" t="s">
        <v>35</v>
      </c>
    </row>
    <row r="1540" spans="1:11" hidden="1">
      <c r="A1540" s="5">
        <v>9</v>
      </c>
      <c r="B1540" s="5" t="s">
        <v>83</v>
      </c>
      <c r="C1540" s="5">
        <v>2018</v>
      </c>
      <c r="D1540" s="5" t="s">
        <v>12</v>
      </c>
      <c r="E1540" s="19">
        <v>12</v>
      </c>
      <c r="F1540" s="19">
        <v>0</v>
      </c>
      <c r="G1540" s="5" t="s">
        <v>28</v>
      </c>
      <c r="H1540" s="5" t="s">
        <v>567</v>
      </c>
      <c r="I1540" s="5" t="s">
        <v>27</v>
      </c>
      <c r="J1540" s="5" t="s">
        <v>15</v>
      </c>
      <c r="K1540" s="5" t="s">
        <v>97</v>
      </c>
    </row>
    <row r="1541" spans="1:11" hidden="1">
      <c r="A1541" s="5">
        <v>8</v>
      </c>
      <c r="B1541" s="5" t="s">
        <v>83</v>
      </c>
      <c r="C1541" s="5">
        <v>2018</v>
      </c>
      <c r="D1541" s="5" t="s">
        <v>11</v>
      </c>
      <c r="E1541" s="19">
        <v>20</v>
      </c>
      <c r="F1541" s="19">
        <v>0</v>
      </c>
      <c r="G1541" s="5" t="s">
        <v>33</v>
      </c>
      <c r="H1541" s="5" t="s">
        <v>252</v>
      </c>
      <c r="I1541" s="5" t="s">
        <v>27</v>
      </c>
      <c r="J1541" s="5" t="s">
        <v>15</v>
      </c>
      <c r="K1541" s="5" t="s">
        <v>151</v>
      </c>
    </row>
    <row r="1542" spans="1:11" hidden="1">
      <c r="A1542" s="5">
        <v>8</v>
      </c>
      <c r="B1542" s="5" t="s">
        <v>83</v>
      </c>
      <c r="C1542" s="5">
        <v>2018</v>
      </c>
      <c r="D1542" s="5" t="s">
        <v>12</v>
      </c>
      <c r="E1542" s="19">
        <v>10</v>
      </c>
      <c r="F1542" s="19">
        <v>0</v>
      </c>
      <c r="G1542" s="5" t="s">
        <v>28</v>
      </c>
      <c r="H1542" s="5" t="s">
        <v>649</v>
      </c>
      <c r="I1542" s="5" t="s">
        <v>26</v>
      </c>
      <c r="J1542" s="5" t="s">
        <v>15</v>
      </c>
      <c r="K1542" s="5" t="s">
        <v>770</v>
      </c>
    </row>
    <row r="1543" spans="1:11" hidden="1">
      <c r="A1543" s="5">
        <v>8</v>
      </c>
      <c r="B1543" s="5" t="s">
        <v>83</v>
      </c>
      <c r="C1543" s="5">
        <v>2018</v>
      </c>
      <c r="D1543" s="5" t="s">
        <v>12</v>
      </c>
      <c r="E1543" s="19">
        <v>6</v>
      </c>
      <c r="F1543" s="19">
        <v>0</v>
      </c>
      <c r="G1543" s="5" t="s">
        <v>28</v>
      </c>
      <c r="H1543" s="5" t="s">
        <v>403</v>
      </c>
      <c r="I1543" s="5" t="s">
        <v>26</v>
      </c>
      <c r="J1543" s="5" t="s">
        <v>15</v>
      </c>
      <c r="K1543" s="5" t="s">
        <v>771</v>
      </c>
    </row>
    <row r="1544" spans="1:11" hidden="1">
      <c r="A1544" s="5">
        <v>10</v>
      </c>
      <c r="B1544" s="5" t="s">
        <v>83</v>
      </c>
      <c r="C1544" s="5">
        <v>2018</v>
      </c>
      <c r="D1544" s="5" t="s">
        <v>12</v>
      </c>
      <c r="E1544" s="19">
        <v>70</v>
      </c>
      <c r="F1544" s="19">
        <v>0</v>
      </c>
      <c r="G1544" s="5" t="s">
        <v>24</v>
      </c>
      <c r="H1544" s="5" t="s">
        <v>127</v>
      </c>
      <c r="I1544" s="5" t="s">
        <v>589</v>
      </c>
      <c r="J1544" s="5" t="s">
        <v>15</v>
      </c>
      <c r="K1544" s="5" t="s">
        <v>379</v>
      </c>
    </row>
    <row r="1545" spans="1:11" hidden="1">
      <c r="A1545" s="5">
        <v>10</v>
      </c>
      <c r="B1545" s="5" t="s">
        <v>83</v>
      </c>
      <c r="C1545" s="5">
        <v>2018</v>
      </c>
      <c r="D1545" s="5" t="s">
        <v>12</v>
      </c>
      <c r="E1545" s="19">
        <v>0</v>
      </c>
      <c r="F1545" s="19">
        <v>70</v>
      </c>
      <c r="G1545" s="5" t="s">
        <v>127</v>
      </c>
      <c r="H1545" s="5" t="s">
        <v>25</v>
      </c>
      <c r="I1545" s="5" t="s">
        <v>26</v>
      </c>
      <c r="J1545" s="5" t="s">
        <v>14</v>
      </c>
      <c r="K1545" s="5" t="s">
        <v>763</v>
      </c>
    </row>
    <row r="1546" spans="1:11" hidden="1">
      <c r="A1546" s="5">
        <v>10</v>
      </c>
      <c r="B1546" s="5" t="s">
        <v>83</v>
      </c>
      <c r="C1546" s="5">
        <v>2018</v>
      </c>
      <c r="D1546" s="5" t="s">
        <v>12</v>
      </c>
      <c r="E1546" s="19">
        <v>24</v>
      </c>
      <c r="F1546" s="19">
        <v>0</v>
      </c>
      <c r="G1546" s="5" t="s">
        <v>34</v>
      </c>
      <c r="H1546" s="5" t="s">
        <v>772</v>
      </c>
      <c r="I1546" s="5" t="s">
        <v>27</v>
      </c>
      <c r="J1546" s="5" t="s">
        <v>15</v>
      </c>
      <c r="K1546" s="5" t="s">
        <v>773</v>
      </c>
    </row>
    <row r="1547" spans="1:11" hidden="1">
      <c r="A1547" s="5">
        <v>10</v>
      </c>
      <c r="B1547" s="5" t="s">
        <v>83</v>
      </c>
      <c r="C1547" s="5">
        <v>2018</v>
      </c>
      <c r="D1547" s="5" t="s">
        <v>11</v>
      </c>
      <c r="E1547" s="19">
        <v>29.5</v>
      </c>
      <c r="F1547" s="19">
        <v>0</v>
      </c>
      <c r="G1547" s="5" t="s">
        <v>40</v>
      </c>
      <c r="H1547" s="5" t="s">
        <v>774</v>
      </c>
      <c r="I1547" s="5" t="s">
        <v>27</v>
      </c>
      <c r="J1547" s="5" t="s">
        <v>15</v>
      </c>
      <c r="K1547" s="5" t="s">
        <v>775</v>
      </c>
    </row>
    <row r="1548" spans="1:11" hidden="1">
      <c r="A1548" s="5">
        <v>10</v>
      </c>
      <c r="B1548" s="5" t="s">
        <v>83</v>
      </c>
      <c r="C1548" s="5">
        <v>2018</v>
      </c>
      <c r="D1548" s="5" t="s">
        <v>12</v>
      </c>
      <c r="E1548" s="19">
        <v>73.37</v>
      </c>
      <c r="F1548" s="19">
        <v>0</v>
      </c>
      <c r="G1548" s="5" t="s">
        <v>34</v>
      </c>
      <c r="H1548" s="5" t="s">
        <v>610</v>
      </c>
      <c r="I1548" s="5" t="s">
        <v>27</v>
      </c>
      <c r="J1548" s="5" t="s">
        <v>15</v>
      </c>
      <c r="K1548" s="5" t="s">
        <v>631</v>
      </c>
    </row>
    <row r="1549" spans="1:11" hidden="1">
      <c r="A1549" s="5">
        <v>10</v>
      </c>
      <c r="B1549" s="5" t="s">
        <v>83</v>
      </c>
      <c r="C1549" s="5">
        <v>2018</v>
      </c>
      <c r="D1549" s="5" t="s">
        <v>12</v>
      </c>
      <c r="E1549" s="19">
        <v>530.4</v>
      </c>
      <c r="F1549" s="19">
        <v>0</v>
      </c>
      <c r="G1549" s="5" t="s">
        <v>33</v>
      </c>
      <c r="H1549" s="5" t="s">
        <v>776</v>
      </c>
      <c r="I1549" s="5" t="s">
        <v>27</v>
      </c>
      <c r="J1549" s="5" t="s">
        <v>15</v>
      </c>
      <c r="K1549" s="5" t="s">
        <v>564</v>
      </c>
    </row>
    <row r="1550" spans="1:11" hidden="1">
      <c r="A1550" s="5">
        <v>11</v>
      </c>
      <c r="B1550" s="5" t="s">
        <v>83</v>
      </c>
      <c r="C1550" s="5">
        <v>2018</v>
      </c>
      <c r="D1550" s="5" t="s">
        <v>12</v>
      </c>
      <c r="E1550" s="19">
        <v>0</v>
      </c>
      <c r="F1550" s="19">
        <v>640</v>
      </c>
      <c r="G1550" s="5" t="s">
        <v>24</v>
      </c>
      <c r="H1550" s="5" t="s">
        <v>24</v>
      </c>
      <c r="I1550" s="5" t="s">
        <v>26</v>
      </c>
      <c r="J1550" s="5" t="s">
        <v>14</v>
      </c>
      <c r="K1550" s="5" t="s">
        <v>777</v>
      </c>
    </row>
    <row r="1551" spans="1:11" hidden="1">
      <c r="A1551" s="5">
        <v>11</v>
      </c>
      <c r="B1551" s="5" t="s">
        <v>83</v>
      </c>
      <c r="C1551" s="5">
        <v>2018</v>
      </c>
      <c r="D1551" s="5" t="s">
        <v>12</v>
      </c>
      <c r="E1551" s="19">
        <v>20</v>
      </c>
      <c r="F1551" s="19">
        <v>0</v>
      </c>
      <c r="G1551" s="5" t="s">
        <v>33</v>
      </c>
      <c r="H1551" s="5" t="s">
        <v>578</v>
      </c>
      <c r="I1551" s="5" t="s">
        <v>27</v>
      </c>
      <c r="J1551" s="5" t="s">
        <v>15</v>
      </c>
      <c r="K1551" s="5" t="s">
        <v>778</v>
      </c>
    </row>
    <row r="1552" spans="1:11" hidden="1">
      <c r="A1552" s="5">
        <v>11</v>
      </c>
      <c r="B1552" s="5" t="s">
        <v>83</v>
      </c>
      <c r="C1552" s="5">
        <v>2018</v>
      </c>
      <c r="D1552" s="5" t="s">
        <v>12</v>
      </c>
      <c r="E1552" s="19">
        <v>0</v>
      </c>
      <c r="F1552" s="19">
        <v>10</v>
      </c>
      <c r="G1552" s="5" t="s">
        <v>127</v>
      </c>
      <c r="H1552" s="5" t="s">
        <v>25</v>
      </c>
      <c r="I1552" s="5" t="s">
        <v>26</v>
      </c>
      <c r="J1552" s="5" t="s">
        <v>14</v>
      </c>
      <c r="K1552" s="5" t="s">
        <v>779</v>
      </c>
    </row>
    <row r="1553" spans="1:11" hidden="1">
      <c r="A1553" s="5">
        <v>11</v>
      </c>
      <c r="B1553" s="5" t="s">
        <v>83</v>
      </c>
      <c r="C1553" s="5">
        <v>2018</v>
      </c>
      <c r="D1553" s="5" t="s">
        <v>12</v>
      </c>
      <c r="E1553" s="19">
        <v>19.899999999999999</v>
      </c>
      <c r="F1553" s="19">
        <v>0</v>
      </c>
      <c r="G1553" s="5" t="s">
        <v>34</v>
      </c>
      <c r="H1553" s="5" t="s">
        <v>446</v>
      </c>
      <c r="I1553" s="5" t="s">
        <v>27</v>
      </c>
      <c r="J1553" s="5" t="s">
        <v>15</v>
      </c>
      <c r="K1553" s="5" t="s">
        <v>35</v>
      </c>
    </row>
    <row r="1554" spans="1:11" hidden="1">
      <c r="A1554" s="5">
        <v>11</v>
      </c>
      <c r="B1554" s="5" t="s">
        <v>83</v>
      </c>
      <c r="C1554" s="5">
        <v>2018</v>
      </c>
      <c r="D1554" s="5" t="s">
        <v>12</v>
      </c>
      <c r="E1554" s="19">
        <v>120</v>
      </c>
      <c r="F1554" s="19">
        <v>0</v>
      </c>
      <c r="G1554" s="5" t="s">
        <v>43</v>
      </c>
      <c r="H1554" s="5" t="s">
        <v>699</v>
      </c>
      <c r="I1554" s="5" t="s">
        <v>589</v>
      </c>
      <c r="J1554" s="5" t="s">
        <v>15</v>
      </c>
      <c r="K1554" s="5" t="s">
        <v>780</v>
      </c>
    </row>
    <row r="1555" spans="1:11" hidden="1">
      <c r="A1555" s="5">
        <v>11</v>
      </c>
      <c r="B1555" s="5" t="s">
        <v>83</v>
      </c>
      <c r="C1555" s="5">
        <v>2018</v>
      </c>
      <c r="D1555" s="5" t="s">
        <v>11</v>
      </c>
      <c r="E1555" s="19">
        <v>65</v>
      </c>
      <c r="F1555" s="19">
        <v>0</v>
      </c>
      <c r="G1555" s="5" t="s">
        <v>40</v>
      </c>
      <c r="H1555" s="5" t="s">
        <v>701</v>
      </c>
      <c r="I1555" s="5" t="s">
        <v>26</v>
      </c>
      <c r="J1555" s="5" t="s">
        <v>15</v>
      </c>
      <c r="K1555" s="5" t="s">
        <v>781</v>
      </c>
    </row>
    <row r="1556" spans="1:11" hidden="1">
      <c r="A1556" s="5">
        <v>12</v>
      </c>
      <c r="B1556" s="5" t="s">
        <v>83</v>
      </c>
      <c r="C1556" s="5">
        <v>2018</v>
      </c>
      <c r="D1556" s="5" t="s">
        <v>12</v>
      </c>
      <c r="E1556" s="19">
        <v>9</v>
      </c>
      <c r="F1556" s="19">
        <v>0</v>
      </c>
      <c r="G1556" s="5" t="s">
        <v>34</v>
      </c>
      <c r="H1556" s="5" t="s">
        <v>782</v>
      </c>
      <c r="I1556" s="5" t="s">
        <v>95</v>
      </c>
      <c r="J1556" s="5" t="s">
        <v>15</v>
      </c>
      <c r="K1556" s="5" t="s">
        <v>783</v>
      </c>
    </row>
    <row r="1557" spans="1:11" hidden="1">
      <c r="A1557" s="5">
        <v>13</v>
      </c>
      <c r="B1557" s="5" t="s">
        <v>83</v>
      </c>
      <c r="C1557" s="5">
        <v>2018</v>
      </c>
      <c r="D1557" s="5" t="s">
        <v>12</v>
      </c>
      <c r="E1557" s="19">
        <v>19</v>
      </c>
      <c r="F1557" s="19">
        <v>0</v>
      </c>
      <c r="G1557" s="5" t="s">
        <v>33</v>
      </c>
      <c r="H1557" s="5" t="s">
        <v>784</v>
      </c>
      <c r="I1557" s="5" t="s">
        <v>27</v>
      </c>
      <c r="J1557" s="5" t="s">
        <v>15</v>
      </c>
      <c r="K1557" s="5" t="s">
        <v>247</v>
      </c>
    </row>
    <row r="1558" spans="1:11" hidden="1">
      <c r="A1558" s="5">
        <v>13</v>
      </c>
      <c r="B1558" s="5" t="s">
        <v>83</v>
      </c>
      <c r="C1558" s="5">
        <v>2018</v>
      </c>
      <c r="D1558" s="5" t="s">
        <v>12</v>
      </c>
      <c r="E1558" s="19">
        <v>6</v>
      </c>
      <c r="F1558" s="19">
        <v>0</v>
      </c>
      <c r="G1558" s="5" t="s">
        <v>34</v>
      </c>
      <c r="H1558" s="5" t="s">
        <v>387</v>
      </c>
      <c r="I1558" s="5" t="s">
        <v>27</v>
      </c>
      <c r="J1558" s="5" t="s">
        <v>15</v>
      </c>
      <c r="K1558" s="5" t="s">
        <v>477</v>
      </c>
    </row>
    <row r="1559" spans="1:11" hidden="1">
      <c r="A1559" s="5">
        <v>14</v>
      </c>
      <c r="B1559" s="5" t="s">
        <v>83</v>
      </c>
      <c r="C1559" s="5">
        <v>2018</v>
      </c>
      <c r="D1559" s="5" t="s">
        <v>11</v>
      </c>
      <c r="E1559" s="19">
        <v>12.46</v>
      </c>
      <c r="F1559" s="19">
        <v>0</v>
      </c>
      <c r="G1559" s="5" t="s">
        <v>28</v>
      </c>
      <c r="H1559" s="5" t="s">
        <v>491</v>
      </c>
      <c r="I1559" s="5" t="s">
        <v>27</v>
      </c>
      <c r="J1559" s="5" t="s">
        <v>15</v>
      </c>
      <c r="K1559" s="5" t="s">
        <v>31</v>
      </c>
    </row>
    <row r="1560" spans="1:11" hidden="1">
      <c r="A1560" s="5">
        <v>14</v>
      </c>
      <c r="B1560" s="5" t="s">
        <v>83</v>
      </c>
      <c r="C1560" s="5">
        <v>2018</v>
      </c>
      <c r="D1560" s="5" t="s">
        <v>11</v>
      </c>
      <c r="E1560" s="19">
        <v>5.42</v>
      </c>
      <c r="F1560" s="19">
        <v>0</v>
      </c>
      <c r="G1560" s="5" t="s">
        <v>28</v>
      </c>
      <c r="H1560" s="5" t="s">
        <v>491</v>
      </c>
      <c r="I1560" s="5" t="s">
        <v>27</v>
      </c>
      <c r="J1560" s="5" t="s">
        <v>15</v>
      </c>
      <c r="K1560" s="5" t="s">
        <v>31</v>
      </c>
    </row>
    <row r="1561" spans="1:11" hidden="1">
      <c r="A1561" s="5">
        <v>15</v>
      </c>
      <c r="B1561" s="5" t="s">
        <v>83</v>
      </c>
      <c r="C1561" s="5">
        <v>2018</v>
      </c>
      <c r="D1561" s="5" t="s">
        <v>12</v>
      </c>
      <c r="E1561" s="19">
        <v>26.9</v>
      </c>
      <c r="F1561" s="19">
        <v>0</v>
      </c>
      <c r="G1561" s="5" t="s">
        <v>34</v>
      </c>
      <c r="H1561" s="5" t="s">
        <v>446</v>
      </c>
      <c r="I1561" s="5" t="s">
        <v>27</v>
      </c>
      <c r="J1561" s="5" t="s">
        <v>15</v>
      </c>
      <c r="K1561" s="5" t="s">
        <v>35</v>
      </c>
    </row>
    <row r="1562" spans="1:11" hidden="1">
      <c r="A1562" s="5">
        <v>15</v>
      </c>
      <c r="B1562" s="5" t="s">
        <v>83</v>
      </c>
      <c r="C1562" s="5">
        <v>2018</v>
      </c>
      <c r="D1562" s="5" t="s">
        <v>11</v>
      </c>
      <c r="E1562" s="19">
        <v>4.29</v>
      </c>
      <c r="F1562" s="19">
        <v>0</v>
      </c>
      <c r="G1562" s="5" t="s">
        <v>28</v>
      </c>
      <c r="H1562" s="5" t="s">
        <v>431</v>
      </c>
      <c r="I1562" s="5" t="s">
        <v>27</v>
      </c>
      <c r="J1562" s="5" t="s">
        <v>15</v>
      </c>
      <c r="K1562" s="5" t="s">
        <v>97</v>
      </c>
    </row>
    <row r="1563" spans="1:11" hidden="1">
      <c r="A1563" s="5">
        <v>15</v>
      </c>
      <c r="B1563" s="5" t="s">
        <v>83</v>
      </c>
      <c r="C1563" s="5">
        <v>2018</v>
      </c>
      <c r="D1563" s="5" t="s">
        <v>11</v>
      </c>
      <c r="E1563" s="19">
        <v>17.97</v>
      </c>
      <c r="F1563" s="19">
        <v>0</v>
      </c>
      <c r="G1563" s="5" t="s">
        <v>28</v>
      </c>
      <c r="H1563" s="5" t="s">
        <v>403</v>
      </c>
      <c r="I1563" s="5" t="s">
        <v>27</v>
      </c>
      <c r="J1563" s="5" t="s">
        <v>15</v>
      </c>
      <c r="K1563" s="5" t="s">
        <v>31</v>
      </c>
    </row>
    <row r="1564" spans="1:11" hidden="1">
      <c r="A1564" s="5">
        <v>15</v>
      </c>
      <c r="B1564" s="5" t="s">
        <v>83</v>
      </c>
      <c r="C1564" s="5">
        <v>2018</v>
      </c>
      <c r="D1564" s="5" t="s">
        <v>12</v>
      </c>
      <c r="E1564" s="19">
        <v>20</v>
      </c>
      <c r="F1564" s="19">
        <v>0</v>
      </c>
      <c r="G1564" s="5" t="s">
        <v>24</v>
      </c>
      <c r="H1564" s="5" t="s">
        <v>25</v>
      </c>
      <c r="I1564" s="5" t="s">
        <v>589</v>
      </c>
      <c r="J1564" s="5" t="s">
        <v>15</v>
      </c>
      <c r="K1564" s="5" t="s">
        <v>785</v>
      </c>
    </row>
    <row r="1565" spans="1:11" hidden="1">
      <c r="A1565" s="5">
        <v>15</v>
      </c>
      <c r="B1565" s="5" t="s">
        <v>83</v>
      </c>
      <c r="C1565" s="5">
        <v>2018</v>
      </c>
      <c r="D1565" s="5" t="s">
        <v>12</v>
      </c>
      <c r="E1565" s="19">
        <v>0</v>
      </c>
      <c r="F1565" s="19">
        <v>20</v>
      </c>
      <c r="G1565" s="5" t="s">
        <v>127</v>
      </c>
      <c r="H1565" s="5" t="s">
        <v>25</v>
      </c>
      <c r="I1565" s="5" t="s">
        <v>26</v>
      </c>
      <c r="J1565" s="5" t="s">
        <v>14</v>
      </c>
      <c r="K1565" s="5" t="s">
        <v>785</v>
      </c>
    </row>
    <row r="1566" spans="1:11" hidden="1">
      <c r="A1566" s="5">
        <v>15</v>
      </c>
      <c r="B1566" s="5" t="s">
        <v>83</v>
      </c>
      <c r="C1566" s="5">
        <v>2018</v>
      </c>
      <c r="D1566" s="5" t="s">
        <v>12</v>
      </c>
      <c r="E1566" s="19">
        <v>10</v>
      </c>
      <c r="F1566" s="19">
        <v>0</v>
      </c>
      <c r="G1566" s="5" t="s">
        <v>33</v>
      </c>
      <c r="H1566" s="5" t="s">
        <v>786</v>
      </c>
      <c r="I1566" s="5" t="s">
        <v>26</v>
      </c>
      <c r="J1566" s="5" t="s">
        <v>15</v>
      </c>
      <c r="K1566" s="5" t="s">
        <v>466</v>
      </c>
    </row>
    <row r="1567" spans="1:11" hidden="1">
      <c r="A1567" s="5">
        <v>15</v>
      </c>
      <c r="B1567" s="5" t="s">
        <v>83</v>
      </c>
      <c r="C1567" s="5">
        <v>2018</v>
      </c>
      <c r="D1567" s="5" t="s">
        <v>11</v>
      </c>
      <c r="E1567" s="19">
        <v>75</v>
      </c>
      <c r="F1567" s="19">
        <v>0</v>
      </c>
      <c r="G1567" s="5" t="s">
        <v>87</v>
      </c>
      <c r="H1567" s="5" t="s">
        <v>152</v>
      </c>
      <c r="I1567" s="5" t="s">
        <v>27</v>
      </c>
      <c r="J1567" s="5" t="s">
        <v>15</v>
      </c>
      <c r="K1567" s="5" t="s">
        <v>153</v>
      </c>
    </row>
    <row r="1568" spans="1:11" hidden="1">
      <c r="A1568" s="5">
        <v>15</v>
      </c>
      <c r="B1568" s="5" t="s">
        <v>83</v>
      </c>
      <c r="C1568" s="5">
        <v>2018</v>
      </c>
      <c r="D1568" s="5" t="s">
        <v>11</v>
      </c>
      <c r="E1568" s="19">
        <v>100.42</v>
      </c>
      <c r="F1568" s="19">
        <v>0</v>
      </c>
      <c r="G1568" s="5" t="s">
        <v>92</v>
      </c>
      <c r="H1568" s="5" t="s">
        <v>787</v>
      </c>
      <c r="I1568" s="5" t="s">
        <v>27</v>
      </c>
      <c r="J1568" s="5" t="s">
        <v>15</v>
      </c>
      <c r="K1568" s="5" t="s">
        <v>92</v>
      </c>
    </row>
    <row r="1569" spans="1:11" hidden="1">
      <c r="A1569" s="5">
        <v>15</v>
      </c>
      <c r="B1569" s="5" t="s">
        <v>83</v>
      </c>
      <c r="C1569" s="5">
        <v>2018</v>
      </c>
      <c r="D1569" s="5" t="s">
        <v>12</v>
      </c>
      <c r="E1569" s="19">
        <v>10</v>
      </c>
      <c r="F1569" s="19">
        <v>0</v>
      </c>
      <c r="G1569" s="5" t="s">
        <v>43</v>
      </c>
      <c r="H1569" s="5" t="s">
        <v>560</v>
      </c>
      <c r="I1569" s="5" t="s">
        <v>27</v>
      </c>
      <c r="J1569" s="5" t="s">
        <v>15</v>
      </c>
      <c r="K1569" s="5" t="s">
        <v>801</v>
      </c>
    </row>
    <row r="1570" spans="1:11" hidden="1">
      <c r="A1570" s="5">
        <v>16</v>
      </c>
      <c r="B1570" s="5" t="s">
        <v>83</v>
      </c>
      <c r="C1570" s="5">
        <v>2018</v>
      </c>
      <c r="D1570" s="5" t="s">
        <v>11</v>
      </c>
      <c r="E1570" s="19">
        <v>24</v>
      </c>
      <c r="F1570" s="19">
        <v>0</v>
      </c>
      <c r="G1570" s="5" t="s">
        <v>34</v>
      </c>
      <c r="H1570" s="5" t="s">
        <v>772</v>
      </c>
      <c r="I1570" s="5" t="s">
        <v>27</v>
      </c>
      <c r="J1570" s="5" t="s">
        <v>15</v>
      </c>
      <c r="K1570" s="5" t="s">
        <v>773</v>
      </c>
    </row>
    <row r="1571" spans="1:11" hidden="1">
      <c r="A1571" s="5">
        <v>16</v>
      </c>
      <c r="B1571" s="5" t="s">
        <v>83</v>
      </c>
      <c r="C1571" s="5">
        <v>2018</v>
      </c>
      <c r="D1571" s="5" t="s">
        <v>12</v>
      </c>
      <c r="E1571" s="19">
        <v>10</v>
      </c>
      <c r="F1571" s="19">
        <v>0</v>
      </c>
      <c r="G1571" s="5" t="s">
        <v>43</v>
      </c>
      <c r="H1571" s="5" t="s">
        <v>788</v>
      </c>
      <c r="I1571" s="5" t="s">
        <v>27</v>
      </c>
      <c r="J1571" s="5" t="s">
        <v>15</v>
      </c>
      <c r="K1571" s="5" t="s">
        <v>629</v>
      </c>
    </row>
    <row r="1572" spans="1:11" hidden="1">
      <c r="A1572" s="5">
        <v>16</v>
      </c>
      <c r="B1572" s="5" t="s">
        <v>83</v>
      </c>
      <c r="C1572" s="5">
        <v>2018</v>
      </c>
      <c r="D1572" s="5" t="s">
        <v>12</v>
      </c>
      <c r="E1572" s="19">
        <v>22</v>
      </c>
      <c r="F1572" s="19">
        <v>0</v>
      </c>
      <c r="G1572" s="5" t="s">
        <v>34</v>
      </c>
      <c r="H1572" s="5" t="s">
        <v>789</v>
      </c>
      <c r="I1572" s="5" t="s">
        <v>27</v>
      </c>
      <c r="J1572" s="5" t="s">
        <v>15</v>
      </c>
      <c r="K1572" s="5" t="s">
        <v>790</v>
      </c>
    </row>
    <row r="1573" spans="1:11" hidden="1">
      <c r="A1573" s="5">
        <v>16</v>
      </c>
      <c r="B1573" s="5" t="s">
        <v>83</v>
      </c>
      <c r="C1573" s="5">
        <v>2018</v>
      </c>
      <c r="D1573" s="5" t="s">
        <v>12</v>
      </c>
      <c r="E1573" s="19">
        <v>29</v>
      </c>
      <c r="F1573" s="19">
        <v>0</v>
      </c>
      <c r="G1573" s="5" t="s">
        <v>34</v>
      </c>
      <c r="H1573" s="5" t="s">
        <v>789</v>
      </c>
      <c r="I1573" s="5" t="s">
        <v>27</v>
      </c>
      <c r="J1573" s="5" t="s">
        <v>15</v>
      </c>
      <c r="K1573" s="5" t="s">
        <v>791</v>
      </c>
    </row>
    <row r="1574" spans="1:11" hidden="1">
      <c r="A1574" s="5">
        <v>16</v>
      </c>
      <c r="B1574" s="5" t="s">
        <v>83</v>
      </c>
      <c r="C1574" s="5">
        <v>2018</v>
      </c>
      <c r="D1574" s="5" t="s">
        <v>11</v>
      </c>
      <c r="E1574" s="19">
        <v>21.38</v>
      </c>
      <c r="F1574" s="19">
        <v>0</v>
      </c>
      <c r="G1574" s="5" t="s">
        <v>28</v>
      </c>
      <c r="H1574" s="5" t="s">
        <v>403</v>
      </c>
      <c r="I1574" s="5" t="s">
        <v>27</v>
      </c>
      <c r="J1574" s="5" t="s">
        <v>15</v>
      </c>
      <c r="K1574" s="5" t="s">
        <v>773</v>
      </c>
    </row>
    <row r="1575" spans="1:11" hidden="1">
      <c r="A1575" s="5">
        <v>16</v>
      </c>
      <c r="B1575" s="5" t="s">
        <v>83</v>
      </c>
      <c r="C1575" s="5">
        <v>2018</v>
      </c>
      <c r="D1575" s="5" t="s">
        <v>12</v>
      </c>
      <c r="E1575" s="19">
        <v>5</v>
      </c>
      <c r="F1575" s="19">
        <v>0</v>
      </c>
      <c r="G1575" s="5" t="s">
        <v>28</v>
      </c>
      <c r="H1575" s="5" t="s">
        <v>570</v>
      </c>
      <c r="I1575" s="5" t="s">
        <v>26</v>
      </c>
      <c r="J1575" s="5" t="s">
        <v>15</v>
      </c>
      <c r="K1575" s="5" t="s">
        <v>570</v>
      </c>
    </row>
    <row r="1576" spans="1:11" hidden="1">
      <c r="A1576" s="5">
        <v>17</v>
      </c>
      <c r="B1576" s="5" t="s">
        <v>83</v>
      </c>
      <c r="C1576" s="5">
        <v>2018</v>
      </c>
      <c r="D1576" s="5" t="s">
        <v>12</v>
      </c>
      <c r="E1576" s="19">
        <v>17</v>
      </c>
      <c r="F1576" s="19">
        <v>0</v>
      </c>
      <c r="G1576" s="5" t="s">
        <v>30</v>
      </c>
      <c r="H1576" s="5" t="s">
        <v>503</v>
      </c>
      <c r="I1576" s="5" t="s">
        <v>27</v>
      </c>
      <c r="J1576" s="5" t="s">
        <v>15</v>
      </c>
      <c r="K1576" s="5" t="s">
        <v>88</v>
      </c>
    </row>
    <row r="1577" spans="1:11" hidden="1">
      <c r="A1577" s="5">
        <v>17</v>
      </c>
      <c r="B1577" s="5" t="s">
        <v>83</v>
      </c>
      <c r="C1577" s="5">
        <v>2018</v>
      </c>
      <c r="D1577" s="5" t="s">
        <v>12</v>
      </c>
      <c r="E1577" s="19">
        <v>14</v>
      </c>
      <c r="F1577" s="19">
        <v>0</v>
      </c>
      <c r="G1577" s="5" t="s">
        <v>34</v>
      </c>
      <c r="H1577" s="5" t="s">
        <v>792</v>
      </c>
      <c r="I1577" s="5" t="s">
        <v>27</v>
      </c>
      <c r="J1577" s="5" t="s">
        <v>15</v>
      </c>
      <c r="K1577" s="5" t="s">
        <v>350</v>
      </c>
    </row>
    <row r="1578" spans="1:11" hidden="1">
      <c r="A1578" s="5">
        <v>18</v>
      </c>
      <c r="B1578" s="5" t="s">
        <v>83</v>
      </c>
      <c r="C1578" s="5">
        <v>2018</v>
      </c>
      <c r="D1578" s="5" t="s">
        <v>12</v>
      </c>
      <c r="E1578" s="19">
        <v>6.28</v>
      </c>
      <c r="F1578" s="19">
        <v>0</v>
      </c>
      <c r="G1578" s="5" t="s">
        <v>30</v>
      </c>
      <c r="H1578" s="5" t="s">
        <v>795</v>
      </c>
      <c r="I1578" s="5" t="s">
        <v>27</v>
      </c>
      <c r="J1578" s="5" t="s">
        <v>15</v>
      </c>
      <c r="K1578" s="5" t="s">
        <v>796</v>
      </c>
    </row>
    <row r="1579" spans="1:11" hidden="1">
      <c r="A1579" s="5">
        <v>19</v>
      </c>
      <c r="B1579" s="5" t="s">
        <v>83</v>
      </c>
      <c r="C1579" s="5">
        <v>2018</v>
      </c>
      <c r="D1579" s="5" t="s">
        <v>12</v>
      </c>
      <c r="E1579" s="19">
        <v>25.56</v>
      </c>
      <c r="F1579" s="19">
        <v>0</v>
      </c>
      <c r="G1579" s="5" t="s">
        <v>33</v>
      </c>
      <c r="H1579" s="5" t="s">
        <v>784</v>
      </c>
      <c r="I1579" s="5" t="s">
        <v>27</v>
      </c>
      <c r="J1579" s="5" t="s">
        <v>15</v>
      </c>
      <c r="K1579" s="5" t="s">
        <v>247</v>
      </c>
    </row>
    <row r="1580" spans="1:11" hidden="1">
      <c r="A1580" s="5">
        <v>19</v>
      </c>
      <c r="B1580" s="5" t="s">
        <v>83</v>
      </c>
      <c r="C1580" s="5">
        <v>2018</v>
      </c>
      <c r="D1580" s="5" t="s">
        <v>11</v>
      </c>
      <c r="E1580" s="19">
        <v>6.15</v>
      </c>
      <c r="F1580" s="19">
        <v>0</v>
      </c>
      <c r="G1580" s="5" t="s">
        <v>28</v>
      </c>
      <c r="H1580" s="5" t="s">
        <v>403</v>
      </c>
      <c r="I1580" s="5" t="s">
        <v>27</v>
      </c>
      <c r="J1580" s="5" t="s">
        <v>15</v>
      </c>
      <c r="K1580" s="5" t="s">
        <v>771</v>
      </c>
    </row>
    <row r="1581" spans="1:11" hidden="1">
      <c r="A1581" s="5">
        <v>20</v>
      </c>
      <c r="B1581" s="5" t="s">
        <v>83</v>
      </c>
      <c r="C1581" s="5">
        <v>2018</v>
      </c>
      <c r="D1581" s="5" t="s">
        <v>11</v>
      </c>
      <c r="E1581" s="19">
        <v>7.95</v>
      </c>
      <c r="F1581" s="19">
        <v>0</v>
      </c>
      <c r="G1581" s="5" t="s">
        <v>28</v>
      </c>
      <c r="H1581" s="5" t="s">
        <v>797</v>
      </c>
      <c r="I1581" s="5" t="s">
        <v>27</v>
      </c>
      <c r="J1581" s="5" t="s">
        <v>15</v>
      </c>
      <c r="K1581" s="5" t="s">
        <v>31</v>
      </c>
    </row>
    <row r="1582" spans="1:11" hidden="1">
      <c r="A1582" s="5">
        <v>20</v>
      </c>
      <c r="B1582" s="5" t="s">
        <v>83</v>
      </c>
      <c r="C1582" s="5">
        <v>2018</v>
      </c>
      <c r="D1582" s="5" t="s">
        <v>12</v>
      </c>
      <c r="E1582" s="19">
        <v>20</v>
      </c>
      <c r="F1582" s="19">
        <v>0</v>
      </c>
      <c r="G1582" s="5" t="s">
        <v>24</v>
      </c>
      <c r="H1582" s="5" t="s">
        <v>25</v>
      </c>
      <c r="I1582" s="5" t="s">
        <v>589</v>
      </c>
      <c r="J1582" s="5" t="s">
        <v>15</v>
      </c>
      <c r="K1582" s="5" t="s">
        <v>798</v>
      </c>
    </row>
    <row r="1583" spans="1:11" hidden="1">
      <c r="A1583" s="5">
        <v>20</v>
      </c>
      <c r="B1583" s="5" t="s">
        <v>83</v>
      </c>
      <c r="C1583" s="5">
        <v>2018</v>
      </c>
      <c r="D1583" s="5" t="s">
        <v>12</v>
      </c>
      <c r="E1583" s="19">
        <v>0</v>
      </c>
      <c r="F1583" s="19">
        <v>20</v>
      </c>
      <c r="G1583" s="5" t="s">
        <v>127</v>
      </c>
      <c r="H1583" s="5" t="s">
        <v>25</v>
      </c>
      <c r="I1583" s="5" t="s">
        <v>26</v>
      </c>
      <c r="J1583" s="5" t="s">
        <v>14</v>
      </c>
      <c r="K1583" s="5" t="s">
        <v>798</v>
      </c>
    </row>
    <row r="1584" spans="1:11" hidden="1">
      <c r="A1584" s="5">
        <v>20</v>
      </c>
      <c r="B1584" s="5" t="s">
        <v>83</v>
      </c>
      <c r="C1584" s="5">
        <v>2018</v>
      </c>
      <c r="D1584" s="5" t="s">
        <v>12</v>
      </c>
      <c r="E1584" s="19">
        <v>10</v>
      </c>
      <c r="F1584" s="19">
        <v>0</v>
      </c>
      <c r="G1584" s="5" t="s">
        <v>33</v>
      </c>
      <c r="H1584" s="5" t="s">
        <v>799</v>
      </c>
      <c r="I1584" s="5" t="s">
        <v>26</v>
      </c>
      <c r="J1584" s="5" t="s">
        <v>15</v>
      </c>
      <c r="K1584" s="5" t="s">
        <v>800</v>
      </c>
    </row>
    <row r="1585" spans="1:11" hidden="1">
      <c r="A1585" s="5">
        <v>20</v>
      </c>
      <c r="B1585" s="5" t="s">
        <v>83</v>
      </c>
      <c r="C1585" s="5">
        <v>2018</v>
      </c>
      <c r="D1585" s="5" t="s">
        <v>12</v>
      </c>
      <c r="E1585" s="19">
        <v>39.78</v>
      </c>
      <c r="F1585" s="19">
        <v>0</v>
      </c>
      <c r="G1585" s="5" t="s">
        <v>33</v>
      </c>
      <c r="H1585" s="5" t="s">
        <v>25</v>
      </c>
      <c r="I1585" s="5" t="s">
        <v>26</v>
      </c>
      <c r="J1585" s="5" t="s">
        <v>15</v>
      </c>
      <c r="K1585" s="5" t="s">
        <v>802</v>
      </c>
    </row>
    <row r="1586" spans="1:11" hidden="1">
      <c r="A1586" s="5">
        <v>20</v>
      </c>
      <c r="B1586" s="5" t="s">
        <v>83</v>
      </c>
      <c r="C1586" s="5">
        <v>2018</v>
      </c>
      <c r="D1586" s="5" t="s">
        <v>11</v>
      </c>
      <c r="E1586" s="19">
        <v>6.99</v>
      </c>
      <c r="F1586" s="19">
        <v>0</v>
      </c>
      <c r="G1586" s="5" t="s">
        <v>28</v>
      </c>
      <c r="H1586" s="5" t="s">
        <v>803</v>
      </c>
      <c r="I1586" s="5" t="s">
        <v>27</v>
      </c>
      <c r="J1586" s="5" t="s">
        <v>15</v>
      </c>
      <c r="K1586" s="5" t="s">
        <v>407</v>
      </c>
    </row>
    <row r="1587" spans="1:11" hidden="1">
      <c r="A1587" s="5">
        <v>20</v>
      </c>
      <c r="B1587" s="5" t="s">
        <v>83</v>
      </c>
      <c r="C1587" s="5">
        <v>2018</v>
      </c>
      <c r="D1587" s="5" t="s">
        <v>12</v>
      </c>
      <c r="E1587" s="19">
        <v>17.36</v>
      </c>
      <c r="F1587" s="19">
        <v>0</v>
      </c>
      <c r="G1587" s="5" t="s">
        <v>30</v>
      </c>
      <c r="H1587" s="5" t="s">
        <v>795</v>
      </c>
      <c r="I1587" s="5" t="s">
        <v>27</v>
      </c>
      <c r="J1587" s="5" t="s">
        <v>15</v>
      </c>
      <c r="K1587" s="5" t="s">
        <v>88</v>
      </c>
    </row>
    <row r="1588" spans="1:11" hidden="1">
      <c r="A1588" s="5">
        <v>21</v>
      </c>
      <c r="B1588" s="5" t="s">
        <v>83</v>
      </c>
      <c r="C1588" s="5">
        <v>2018</v>
      </c>
      <c r="D1588" s="5" t="s">
        <v>12</v>
      </c>
      <c r="E1588" s="19">
        <v>12</v>
      </c>
      <c r="F1588" s="19">
        <v>0</v>
      </c>
      <c r="G1588" s="5" t="s">
        <v>33</v>
      </c>
      <c r="H1588" s="5" t="s">
        <v>578</v>
      </c>
      <c r="I1588" s="5" t="s">
        <v>27</v>
      </c>
      <c r="J1588" s="5" t="s">
        <v>15</v>
      </c>
      <c r="K1588" s="5" t="s">
        <v>247</v>
      </c>
    </row>
    <row r="1589" spans="1:11" hidden="1">
      <c r="A1589" s="5">
        <v>21</v>
      </c>
      <c r="B1589" s="5" t="s">
        <v>83</v>
      </c>
      <c r="C1589" s="5">
        <v>2018</v>
      </c>
      <c r="D1589" s="5" t="s">
        <v>12</v>
      </c>
      <c r="E1589" s="19">
        <v>5</v>
      </c>
      <c r="F1589" s="19">
        <v>0</v>
      </c>
      <c r="G1589" s="5" t="s">
        <v>34</v>
      </c>
      <c r="H1589" s="5" t="s">
        <v>804</v>
      </c>
      <c r="I1589" s="5" t="s">
        <v>27</v>
      </c>
      <c r="J1589" s="5" t="s">
        <v>15</v>
      </c>
      <c r="K1589" s="5" t="s">
        <v>325</v>
      </c>
    </row>
    <row r="1590" spans="1:11" hidden="1">
      <c r="A1590" s="5">
        <v>21</v>
      </c>
      <c r="B1590" s="5" t="s">
        <v>83</v>
      </c>
      <c r="C1590" s="5">
        <v>2018</v>
      </c>
      <c r="D1590" s="5" t="s">
        <v>12</v>
      </c>
      <c r="E1590" s="19">
        <v>10</v>
      </c>
      <c r="F1590" s="19">
        <v>0</v>
      </c>
      <c r="G1590" s="5" t="s">
        <v>43</v>
      </c>
      <c r="H1590" s="5" t="s">
        <v>788</v>
      </c>
      <c r="I1590" s="5" t="s">
        <v>27</v>
      </c>
      <c r="J1590" s="5" t="s">
        <v>15</v>
      </c>
      <c r="K1590" s="5" t="s">
        <v>805</v>
      </c>
    </row>
    <row r="1591" spans="1:11" hidden="1">
      <c r="A1591" s="5">
        <v>21</v>
      </c>
      <c r="B1591" s="5" t="s">
        <v>83</v>
      </c>
      <c r="C1591" s="5">
        <v>2018</v>
      </c>
      <c r="D1591" s="5" t="s">
        <v>12</v>
      </c>
      <c r="E1591" s="19">
        <v>5.5</v>
      </c>
      <c r="F1591" s="19">
        <v>0</v>
      </c>
      <c r="G1591" s="5" t="s">
        <v>34</v>
      </c>
      <c r="H1591" s="5" t="s">
        <v>568</v>
      </c>
      <c r="I1591" s="5" t="s">
        <v>27</v>
      </c>
      <c r="J1591" s="5" t="s">
        <v>15</v>
      </c>
      <c r="K1591" s="5" t="s">
        <v>35</v>
      </c>
    </row>
    <row r="1592" spans="1:11" hidden="1">
      <c r="A1592" s="5">
        <v>21</v>
      </c>
      <c r="B1592" s="5" t="s">
        <v>83</v>
      </c>
      <c r="C1592" s="5">
        <v>2018</v>
      </c>
      <c r="D1592" s="5" t="s">
        <v>12</v>
      </c>
      <c r="E1592" s="19">
        <v>10.199999999999999</v>
      </c>
      <c r="F1592" s="19">
        <v>0</v>
      </c>
      <c r="G1592" s="5" t="s">
        <v>34</v>
      </c>
      <c r="H1592" s="5" t="s">
        <v>568</v>
      </c>
      <c r="I1592" s="5" t="s">
        <v>27</v>
      </c>
      <c r="J1592" s="5" t="s">
        <v>15</v>
      </c>
      <c r="K1592" s="5" t="s">
        <v>35</v>
      </c>
    </row>
    <row r="1593" spans="1:11" hidden="1">
      <c r="A1593" s="5">
        <v>22</v>
      </c>
      <c r="B1593" s="5" t="s">
        <v>83</v>
      </c>
      <c r="C1593" s="5">
        <v>2018</v>
      </c>
      <c r="D1593" s="5" t="s">
        <v>12</v>
      </c>
      <c r="E1593" s="19">
        <v>9</v>
      </c>
      <c r="F1593" s="19">
        <v>0</v>
      </c>
      <c r="G1593" s="5" t="s">
        <v>28</v>
      </c>
      <c r="H1593" s="5" t="s">
        <v>403</v>
      </c>
      <c r="I1593" s="5" t="s">
        <v>27</v>
      </c>
      <c r="J1593" s="5" t="s">
        <v>15</v>
      </c>
      <c r="K1593" s="5"/>
    </row>
    <row r="1594" spans="1:11" hidden="1">
      <c r="A1594" s="5">
        <v>23</v>
      </c>
      <c r="B1594" s="5" t="s">
        <v>83</v>
      </c>
      <c r="C1594" s="5">
        <v>2018</v>
      </c>
      <c r="D1594" s="5" t="s">
        <v>12</v>
      </c>
      <c r="E1594" s="19">
        <v>12.65</v>
      </c>
      <c r="F1594" s="19">
        <v>0</v>
      </c>
      <c r="G1594" s="5" t="s">
        <v>34</v>
      </c>
      <c r="H1594" s="5" t="s">
        <v>806</v>
      </c>
      <c r="I1594" s="5" t="s">
        <v>27</v>
      </c>
      <c r="J1594" s="5" t="s">
        <v>15</v>
      </c>
      <c r="K1594" s="5" t="s">
        <v>35</v>
      </c>
    </row>
    <row r="1595" spans="1:11" hidden="1">
      <c r="A1595" s="5">
        <v>23</v>
      </c>
      <c r="B1595" s="5" t="s">
        <v>83</v>
      </c>
      <c r="C1595" s="5">
        <v>2018</v>
      </c>
      <c r="D1595" s="5" t="s">
        <v>12</v>
      </c>
      <c r="E1595" s="19">
        <v>18.7</v>
      </c>
      <c r="F1595" s="19">
        <v>0</v>
      </c>
      <c r="G1595" s="5" t="s">
        <v>28</v>
      </c>
      <c r="H1595" s="5" t="s">
        <v>403</v>
      </c>
      <c r="I1595" s="5" t="s">
        <v>27</v>
      </c>
      <c r="J1595" s="5" t="s">
        <v>15</v>
      </c>
      <c r="K1595" s="5" t="s">
        <v>773</v>
      </c>
    </row>
    <row r="1596" spans="1:11" hidden="1">
      <c r="A1596" s="5">
        <v>23</v>
      </c>
      <c r="B1596" s="5" t="s">
        <v>83</v>
      </c>
      <c r="C1596" s="5">
        <v>2018</v>
      </c>
      <c r="D1596" s="5" t="s">
        <v>12</v>
      </c>
      <c r="E1596" s="19">
        <v>4.71</v>
      </c>
      <c r="F1596" s="19">
        <v>0</v>
      </c>
      <c r="G1596" s="5" t="s">
        <v>28</v>
      </c>
      <c r="H1596" s="5" t="s">
        <v>403</v>
      </c>
      <c r="I1596" s="5" t="s">
        <v>27</v>
      </c>
      <c r="J1596" s="5" t="s">
        <v>15</v>
      </c>
      <c r="K1596" s="5" t="s">
        <v>807</v>
      </c>
    </row>
    <row r="1597" spans="1:11" hidden="1">
      <c r="A1597" s="5">
        <v>24</v>
      </c>
      <c r="B1597" s="5" t="s">
        <v>83</v>
      </c>
      <c r="C1597" s="5">
        <v>2018</v>
      </c>
      <c r="D1597" s="5" t="s">
        <v>11</v>
      </c>
      <c r="E1597" s="19">
        <v>4.99</v>
      </c>
      <c r="F1597" s="19">
        <v>0</v>
      </c>
      <c r="G1597" s="5" t="s">
        <v>28</v>
      </c>
      <c r="H1597" s="5" t="s">
        <v>403</v>
      </c>
      <c r="I1597" s="5" t="s">
        <v>27</v>
      </c>
      <c r="J1597" s="5" t="s">
        <v>15</v>
      </c>
      <c r="K1597" s="5" t="s">
        <v>97</v>
      </c>
    </row>
    <row r="1598" spans="1:11" hidden="1">
      <c r="A1598" s="5">
        <v>24</v>
      </c>
      <c r="B1598" s="5" t="s">
        <v>83</v>
      </c>
      <c r="C1598" s="5">
        <v>2018</v>
      </c>
      <c r="D1598" s="5" t="s">
        <v>12</v>
      </c>
      <c r="E1598" s="19">
        <v>15</v>
      </c>
      <c r="F1598" s="19">
        <v>0</v>
      </c>
      <c r="G1598" s="5" t="s">
        <v>34</v>
      </c>
      <c r="H1598" s="5" t="s">
        <v>808</v>
      </c>
      <c r="I1598" s="5" t="s">
        <v>27</v>
      </c>
      <c r="J1598" s="5" t="s">
        <v>15</v>
      </c>
      <c r="K1598" s="5" t="s">
        <v>35</v>
      </c>
    </row>
    <row r="1599" spans="1:11" hidden="1">
      <c r="A1599" s="5">
        <v>24</v>
      </c>
      <c r="B1599" s="5" t="s">
        <v>83</v>
      </c>
      <c r="C1599" s="5">
        <v>2018</v>
      </c>
      <c r="D1599" s="5" t="s">
        <v>11</v>
      </c>
      <c r="E1599" s="19">
        <v>40</v>
      </c>
      <c r="F1599" s="19">
        <v>0</v>
      </c>
      <c r="G1599" s="5" t="s">
        <v>92</v>
      </c>
      <c r="H1599" s="5" t="s">
        <v>809</v>
      </c>
      <c r="I1599" s="5" t="s">
        <v>27</v>
      </c>
      <c r="J1599" s="5" t="s">
        <v>15</v>
      </c>
      <c r="K1599" s="5" t="s">
        <v>92</v>
      </c>
    </row>
    <row r="1600" spans="1:11" hidden="1">
      <c r="A1600" s="5">
        <v>26</v>
      </c>
      <c r="B1600" s="5" t="s">
        <v>83</v>
      </c>
      <c r="C1600" s="5">
        <v>2018</v>
      </c>
      <c r="D1600" s="5" t="s">
        <v>12</v>
      </c>
      <c r="E1600" s="19">
        <v>6</v>
      </c>
      <c r="F1600" s="19">
        <v>0</v>
      </c>
      <c r="G1600" s="5" t="s">
        <v>34</v>
      </c>
      <c r="H1600" s="5" t="s">
        <v>387</v>
      </c>
      <c r="I1600" s="5" t="s">
        <v>27</v>
      </c>
      <c r="J1600" s="5" t="s">
        <v>15</v>
      </c>
      <c r="K1600" s="5" t="s">
        <v>477</v>
      </c>
    </row>
    <row r="1601" spans="1:11" hidden="1">
      <c r="A1601" s="5">
        <v>28</v>
      </c>
      <c r="B1601" s="5" t="s">
        <v>83</v>
      </c>
      <c r="C1601" s="5">
        <v>2018</v>
      </c>
      <c r="D1601" s="5" t="s">
        <v>12</v>
      </c>
      <c r="E1601" s="19">
        <v>24.1</v>
      </c>
      <c r="F1601" s="19">
        <v>0</v>
      </c>
      <c r="G1601" s="5" t="s">
        <v>33</v>
      </c>
      <c r="H1601" s="5" t="s">
        <v>834</v>
      </c>
      <c r="I1601" s="5" t="s">
        <v>27</v>
      </c>
      <c r="J1601" s="5" t="s">
        <v>15</v>
      </c>
      <c r="K1601" s="5" t="s">
        <v>247</v>
      </c>
    </row>
    <row r="1602" spans="1:11" hidden="1">
      <c r="A1602" s="5">
        <v>28</v>
      </c>
      <c r="B1602" s="5" t="s">
        <v>83</v>
      </c>
      <c r="C1602" s="5">
        <v>2018</v>
      </c>
      <c r="D1602" s="5" t="s">
        <v>12</v>
      </c>
      <c r="E1602" s="19">
        <v>5.5</v>
      </c>
      <c r="F1602" s="19">
        <v>0</v>
      </c>
      <c r="G1602" s="5" t="s">
        <v>34</v>
      </c>
      <c r="H1602" s="5" t="s">
        <v>578</v>
      </c>
      <c r="I1602" s="5" t="s">
        <v>27</v>
      </c>
      <c r="J1602" s="5" t="s">
        <v>15</v>
      </c>
      <c r="K1602" s="5" t="s">
        <v>97</v>
      </c>
    </row>
    <row r="1603" spans="1:11" hidden="1">
      <c r="A1603" s="5">
        <v>29</v>
      </c>
      <c r="B1603" s="5" t="s">
        <v>83</v>
      </c>
      <c r="C1603" s="5">
        <v>2018</v>
      </c>
      <c r="D1603" s="5" t="s">
        <v>12</v>
      </c>
      <c r="E1603" s="19">
        <v>6.18</v>
      </c>
      <c r="F1603" s="19">
        <v>0</v>
      </c>
      <c r="G1603" s="5" t="s">
        <v>30</v>
      </c>
      <c r="H1603" s="5" t="s">
        <v>835</v>
      </c>
      <c r="I1603" s="5" t="s">
        <v>27</v>
      </c>
      <c r="J1603" s="5" t="s">
        <v>15</v>
      </c>
      <c r="K1603" s="5" t="s">
        <v>796</v>
      </c>
    </row>
    <row r="1604" spans="1:11" hidden="1">
      <c r="A1604" s="5">
        <v>29</v>
      </c>
      <c r="B1604" s="5" t="s">
        <v>83</v>
      </c>
      <c r="C1604" s="5">
        <v>2018</v>
      </c>
      <c r="D1604" s="5" t="s">
        <v>12</v>
      </c>
      <c r="E1604" s="19">
        <v>24</v>
      </c>
      <c r="F1604" s="19">
        <v>0</v>
      </c>
      <c r="G1604" s="5" t="s">
        <v>34</v>
      </c>
      <c r="H1604" s="5" t="s">
        <v>836</v>
      </c>
      <c r="I1604" s="5" t="s">
        <v>27</v>
      </c>
      <c r="J1604" s="5" t="s">
        <v>15</v>
      </c>
      <c r="K1604" s="5" t="s">
        <v>34</v>
      </c>
    </row>
    <row r="1605" spans="1:11" hidden="1">
      <c r="A1605" s="5">
        <v>30</v>
      </c>
      <c r="B1605" s="5" t="s">
        <v>83</v>
      </c>
      <c r="C1605" s="5">
        <v>2018</v>
      </c>
      <c r="D1605" s="5" t="s">
        <v>12</v>
      </c>
      <c r="E1605" s="19">
        <v>24.4</v>
      </c>
      <c r="F1605" s="19">
        <v>0</v>
      </c>
      <c r="G1605" s="5" t="s">
        <v>34</v>
      </c>
      <c r="H1605" s="5" t="s">
        <v>568</v>
      </c>
      <c r="I1605" s="5" t="s">
        <v>27</v>
      </c>
      <c r="J1605" s="5" t="s">
        <v>15</v>
      </c>
      <c r="K1605" s="5" t="s">
        <v>35</v>
      </c>
    </row>
    <row r="1606" spans="1:11" hidden="1">
      <c r="A1606" s="5">
        <v>30</v>
      </c>
      <c r="B1606" s="5" t="s">
        <v>83</v>
      </c>
      <c r="C1606" s="5">
        <v>2018</v>
      </c>
      <c r="D1606" s="5" t="s">
        <v>11</v>
      </c>
      <c r="E1606" s="19">
        <v>8.5</v>
      </c>
      <c r="F1606" s="19">
        <v>0</v>
      </c>
      <c r="G1606" s="5" t="s">
        <v>28</v>
      </c>
      <c r="H1606" s="5" t="s">
        <v>837</v>
      </c>
      <c r="I1606" s="5" t="s">
        <v>27</v>
      </c>
      <c r="J1606" s="5" t="s">
        <v>15</v>
      </c>
      <c r="K1606" s="5" t="s">
        <v>31</v>
      </c>
    </row>
    <row r="1607" spans="1:11" hidden="1">
      <c r="A1607" s="5">
        <v>30</v>
      </c>
      <c r="B1607" s="5" t="s">
        <v>83</v>
      </c>
      <c r="C1607" s="5">
        <v>2018</v>
      </c>
      <c r="D1607" s="5" t="s">
        <v>11</v>
      </c>
      <c r="E1607" s="19">
        <v>8.25</v>
      </c>
      <c r="F1607" s="19">
        <v>0</v>
      </c>
      <c r="G1607" s="5" t="s">
        <v>28</v>
      </c>
      <c r="H1607" s="5" t="s">
        <v>567</v>
      </c>
      <c r="I1607" s="5" t="s">
        <v>27</v>
      </c>
      <c r="J1607" s="5" t="s">
        <v>15</v>
      </c>
      <c r="K1607" s="5" t="s">
        <v>97</v>
      </c>
    </row>
    <row r="1608" spans="1:11" hidden="1">
      <c r="A1608" s="5">
        <v>30</v>
      </c>
      <c r="B1608" s="5" t="s">
        <v>83</v>
      </c>
      <c r="C1608" s="5">
        <v>2018</v>
      </c>
      <c r="D1608" s="5" t="s">
        <v>12</v>
      </c>
      <c r="E1608" s="19">
        <v>7</v>
      </c>
      <c r="F1608" s="19">
        <v>0</v>
      </c>
      <c r="G1608" s="5" t="s">
        <v>43</v>
      </c>
      <c r="H1608" s="5" t="s">
        <v>838</v>
      </c>
      <c r="I1608" s="5" t="s">
        <v>26</v>
      </c>
      <c r="J1608" s="5" t="s">
        <v>15</v>
      </c>
      <c r="K1608" s="5" t="s">
        <v>839</v>
      </c>
    </row>
    <row r="1609" spans="1:11" hidden="1">
      <c r="A1609" s="5">
        <v>30</v>
      </c>
      <c r="B1609" s="5" t="s">
        <v>83</v>
      </c>
      <c r="C1609" s="5">
        <v>2018</v>
      </c>
      <c r="D1609" s="5" t="s">
        <v>12</v>
      </c>
      <c r="E1609" s="19">
        <v>7</v>
      </c>
      <c r="F1609" s="19">
        <v>0</v>
      </c>
      <c r="G1609" s="5" t="s">
        <v>33</v>
      </c>
      <c r="H1609" s="5" t="s">
        <v>840</v>
      </c>
      <c r="I1609" s="5" t="s">
        <v>26</v>
      </c>
      <c r="J1609" s="5" t="s">
        <v>15</v>
      </c>
      <c r="K1609" s="5" t="s">
        <v>841</v>
      </c>
    </row>
    <row r="1610" spans="1:11" hidden="1">
      <c r="A1610" s="5">
        <v>30</v>
      </c>
      <c r="B1610" s="5" t="s">
        <v>83</v>
      </c>
      <c r="C1610" s="5">
        <v>2018</v>
      </c>
      <c r="D1610" s="5" t="s">
        <v>12</v>
      </c>
      <c r="E1610" s="19">
        <v>6</v>
      </c>
      <c r="F1610" s="19">
        <v>0</v>
      </c>
      <c r="G1610" s="5" t="s">
        <v>28</v>
      </c>
      <c r="H1610" s="5" t="s">
        <v>837</v>
      </c>
      <c r="I1610" s="5" t="s">
        <v>26</v>
      </c>
      <c r="J1610" s="5" t="s">
        <v>15</v>
      </c>
      <c r="K1610" s="5" t="s">
        <v>570</v>
      </c>
    </row>
    <row r="1611" spans="1:11" hidden="1">
      <c r="A1611" s="5">
        <v>1</v>
      </c>
      <c r="B1611" s="5" t="s">
        <v>98</v>
      </c>
      <c r="C1611" s="5">
        <v>2018</v>
      </c>
      <c r="D1611" s="5" t="s">
        <v>12</v>
      </c>
      <c r="E1611" s="19">
        <v>17.22</v>
      </c>
      <c r="F1611" s="19">
        <v>0</v>
      </c>
      <c r="G1611" s="5" t="s">
        <v>24</v>
      </c>
      <c r="H1611" s="5" t="s">
        <v>24</v>
      </c>
      <c r="I1611" s="5" t="s">
        <v>26</v>
      </c>
      <c r="J1611" s="5" t="s">
        <v>15</v>
      </c>
      <c r="K1611" s="5" t="s">
        <v>274</v>
      </c>
    </row>
    <row r="1612" spans="1:11" hidden="1">
      <c r="A1612" s="5">
        <v>1</v>
      </c>
      <c r="B1612" s="5" t="s">
        <v>98</v>
      </c>
      <c r="C1612" s="5">
        <v>2018</v>
      </c>
      <c r="D1612" s="5" t="s">
        <v>11</v>
      </c>
      <c r="E1612" s="19">
        <v>0</v>
      </c>
      <c r="F1612" s="19">
        <v>459.8</v>
      </c>
      <c r="G1612" s="5" t="s">
        <v>156</v>
      </c>
      <c r="H1612" s="5" t="s">
        <v>25</v>
      </c>
      <c r="I1612" s="5" t="s">
        <v>156</v>
      </c>
      <c r="J1612" s="5" t="s">
        <v>14</v>
      </c>
      <c r="K1612" s="5" t="s">
        <v>577</v>
      </c>
    </row>
    <row r="1613" spans="1:11" hidden="1">
      <c r="A1613" s="5">
        <v>1</v>
      </c>
      <c r="B1613" s="5" t="s">
        <v>98</v>
      </c>
      <c r="C1613" s="5">
        <v>2018</v>
      </c>
      <c r="D1613" s="5" t="s">
        <v>11</v>
      </c>
      <c r="E1613" s="19">
        <v>459.77</v>
      </c>
      <c r="F1613" s="19">
        <v>0</v>
      </c>
      <c r="G1613" s="5" t="s">
        <v>156</v>
      </c>
      <c r="H1613" s="5" t="s">
        <v>743</v>
      </c>
      <c r="I1613" s="5" t="s">
        <v>156</v>
      </c>
      <c r="J1613" s="5" t="s">
        <v>15</v>
      </c>
      <c r="K1613" s="5" t="s">
        <v>418</v>
      </c>
    </row>
    <row r="1614" spans="1:11" hidden="1">
      <c r="A1614" s="5">
        <v>1</v>
      </c>
      <c r="B1614" s="5" t="s">
        <v>98</v>
      </c>
      <c r="C1614" s="5">
        <v>2018</v>
      </c>
      <c r="D1614" s="5" t="s">
        <v>11</v>
      </c>
      <c r="E1614" s="19">
        <v>0</v>
      </c>
      <c r="F1614" s="19">
        <v>400</v>
      </c>
      <c r="G1614" s="5" t="s">
        <v>24</v>
      </c>
      <c r="H1614" s="5" t="s">
        <v>24</v>
      </c>
      <c r="I1614" s="5" t="s">
        <v>26</v>
      </c>
      <c r="J1614" s="5" t="s">
        <v>14</v>
      </c>
      <c r="K1614" s="5" t="s">
        <v>842</v>
      </c>
    </row>
    <row r="1615" spans="1:11" hidden="1">
      <c r="A1615" s="5">
        <v>1</v>
      </c>
      <c r="B1615" s="5" t="s">
        <v>98</v>
      </c>
      <c r="C1615" s="5">
        <v>2018</v>
      </c>
      <c r="D1615" s="5" t="s">
        <v>11</v>
      </c>
      <c r="E1615" s="19">
        <v>13.19</v>
      </c>
      <c r="F1615" s="19">
        <v>0</v>
      </c>
      <c r="G1615" s="5" t="s">
        <v>28</v>
      </c>
      <c r="H1615" s="5" t="s">
        <v>403</v>
      </c>
      <c r="I1615" s="5" t="s">
        <v>27</v>
      </c>
      <c r="J1615" s="5" t="s">
        <v>15</v>
      </c>
      <c r="K1615" s="5" t="s">
        <v>31</v>
      </c>
    </row>
    <row r="1616" spans="1:11" hidden="1">
      <c r="A1616" s="5">
        <v>1</v>
      </c>
      <c r="B1616" s="5" t="s">
        <v>98</v>
      </c>
      <c r="C1616" s="5">
        <v>2018</v>
      </c>
      <c r="D1616" s="5" t="s">
        <v>11</v>
      </c>
      <c r="E1616" s="19">
        <v>15</v>
      </c>
      <c r="F1616" s="19">
        <v>0</v>
      </c>
      <c r="G1616" s="5" t="s">
        <v>33</v>
      </c>
      <c r="H1616" s="5" t="s">
        <v>252</v>
      </c>
      <c r="I1616" s="5" t="s">
        <v>27</v>
      </c>
      <c r="J1616" s="5" t="s">
        <v>15</v>
      </c>
      <c r="K1616" s="5" t="s">
        <v>151</v>
      </c>
    </row>
    <row r="1617" spans="1:11" hidden="1">
      <c r="A1617" s="5">
        <v>1</v>
      </c>
      <c r="B1617" s="5" t="s">
        <v>98</v>
      </c>
      <c r="C1617" s="5">
        <v>2018</v>
      </c>
      <c r="D1617" s="5" t="s">
        <v>12</v>
      </c>
      <c r="E1617" s="19">
        <v>3.28</v>
      </c>
      <c r="F1617" s="19">
        <v>0</v>
      </c>
      <c r="G1617" s="5" t="s">
        <v>24</v>
      </c>
      <c r="H1617" s="5" t="s">
        <v>24</v>
      </c>
      <c r="I1617" s="5" t="s">
        <v>26</v>
      </c>
      <c r="J1617" s="5" t="s">
        <v>15</v>
      </c>
      <c r="K1617" s="5" t="s">
        <v>576</v>
      </c>
    </row>
    <row r="1618" spans="1:11" hidden="1">
      <c r="A1618" s="5">
        <v>2</v>
      </c>
      <c r="B1618" s="5" t="s">
        <v>98</v>
      </c>
      <c r="C1618" s="5">
        <v>2018</v>
      </c>
      <c r="D1618" s="5" t="s">
        <v>12</v>
      </c>
      <c r="E1618" s="19">
        <v>10</v>
      </c>
      <c r="F1618" s="19">
        <v>0</v>
      </c>
      <c r="G1618" s="5" t="s">
        <v>33</v>
      </c>
      <c r="H1618" s="5" t="s">
        <v>578</v>
      </c>
      <c r="I1618" s="5" t="s">
        <v>27</v>
      </c>
      <c r="J1618" s="5" t="s">
        <v>15</v>
      </c>
      <c r="K1618" s="5" t="s">
        <v>247</v>
      </c>
    </row>
    <row r="1619" spans="1:11" hidden="1">
      <c r="A1619" s="5">
        <v>2</v>
      </c>
      <c r="B1619" s="5" t="s">
        <v>98</v>
      </c>
      <c r="C1619" s="5">
        <v>2018</v>
      </c>
      <c r="D1619" s="5" t="s">
        <v>11</v>
      </c>
      <c r="E1619" s="19">
        <v>81.900000000000006</v>
      </c>
      <c r="F1619" s="19">
        <v>0</v>
      </c>
      <c r="G1619" s="5" t="s">
        <v>40</v>
      </c>
      <c r="H1619" s="5" t="s">
        <v>661</v>
      </c>
      <c r="I1619" s="5" t="s">
        <v>27</v>
      </c>
      <c r="J1619" s="5" t="s">
        <v>15</v>
      </c>
      <c r="K1619" s="5" t="s">
        <v>845</v>
      </c>
    </row>
    <row r="1620" spans="1:11" hidden="1">
      <c r="A1620" s="5">
        <v>3</v>
      </c>
      <c r="B1620" s="5" t="s">
        <v>98</v>
      </c>
      <c r="C1620" s="5">
        <v>2018</v>
      </c>
      <c r="D1620" s="5" t="s">
        <v>12</v>
      </c>
      <c r="E1620" s="19">
        <v>26.15</v>
      </c>
      <c r="F1620" s="19">
        <v>0</v>
      </c>
      <c r="G1620" s="5" t="s">
        <v>33</v>
      </c>
      <c r="H1620" s="5" t="s">
        <v>834</v>
      </c>
      <c r="I1620" s="5" t="s">
        <v>27</v>
      </c>
      <c r="J1620" s="5" t="s">
        <v>15</v>
      </c>
      <c r="K1620" s="5" t="s">
        <v>247</v>
      </c>
    </row>
    <row r="1621" spans="1:11" hidden="1">
      <c r="A1621" s="5">
        <v>3</v>
      </c>
      <c r="B1621" s="5" t="s">
        <v>98</v>
      </c>
      <c r="C1621" s="5">
        <v>2018</v>
      </c>
      <c r="D1621" s="5" t="s">
        <v>12</v>
      </c>
      <c r="E1621" s="19">
        <v>50</v>
      </c>
      <c r="F1621" s="19">
        <v>0</v>
      </c>
      <c r="G1621" s="5" t="s">
        <v>33</v>
      </c>
      <c r="H1621" s="5" t="s">
        <v>846</v>
      </c>
      <c r="I1621" s="5" t="s">
        <v>95</v>
      </c>
      <c r="J1621" s="5" t="s">
        <v>15</v>
      </c>
      <c r="K1621" s="5" t="s">
        <v>847</v>
      </c>
    </row>
    <row r="1622" spans="1:11" hidden="1">
      <c r="A1622" s="5">
        <v>3</v>
      </c>
      <c r="B1622" s="5" t="s">
        <v>98</v>
      </c>
      <c r="C1622" s="5">
        <v>2018</v>
      </c>
      <c r="D1622" s="5" t="s">
        <v>12</v>
      </c>
      <c r="E1622" s="19">
        <v>0</v>
      </c>
      <c r="F1622" s="19">
        <v>50</v>
      </c>
      <c r="G1622" s="5" t="s">
        <v>849</v>
      </c>
      <c r="H1622" s="5" t="s">
        <v>846</v>
      </c>
      <c r="I1622" s="5" t="s">
        <v>95</v>
      </c>
      <c r="J1622" s="5" t="s">
        <v>14</v>
      </c>
      <c r="K1622" s="5" t="s">
        <v>850</v>
      </c>
    </row>
    <row r="1623" spans="1:11" hidden="1">
      <c r="A1623" s="5">
        <v>3</v>
      </c>
      <c r="B1623" s="5" t="s">
        <v>98</v>
      </c>
      <c r="C1623" s="5">
        <v>2018</v>
      </c>
      <c r="D1623" s="5" t="s">
        <v>12</v>
      </c>
      <c r="E1623" s="19">
        <v>45</v>
      </c>
      <c r="F1623" s="19">
        <v>0</v>
      </c>
      <c r="G1623" s="5" t="s">
        <v>40</v>
      </c>
      <c r="H1623" s="5" t="s">
        <v>661</v>
      </c>
      <c r="I1623" s="5" t="s">
        <v>27</v>
      </c>
      <c r="J1623" s="5" t="s">
        <v>15</v>
      </c>
      <c r="K1623" s="5" t="s">
        <v>848</v>
      </c>
    </row>
    <row r="1624" spans="1:11" hidden="1">
      <c r="A1624" s="5">
        <v>3</v>
      </c>
      <c r="B1624" s="5" t="s">
        <v>98</v>
      </c>
      <c r="C1624" s="5">
        <v>2018</v>
      </c>
      <c r="D1624" s="5" t="s">
        <v>11</v>
      </c>
      <c r="E1624" s="19">
        <v>50</v>
      </c>
      <c r="F1624" s="19">
        <v>0</v>
      </c>
      <c r="G1624" s="5" t="s">
        <v>92</v>
      </c>
      <c r="H1624" s="5" t="s">
        <v>809</v>
      </c>
      <c r="I1624" s="5" t="s">
        <v>27</v>
      </c>
      <c r="J1624" s="5" t="s">
        <v>15</v>
      </c>
      <c r="K1624" s="5" t="s">
        <v>92</v>
      </c>
    </row>
    <row r="1625" spans="1:11" hidden="1">
      <c r="A1625" s="5">
        <v>4</v>
      </c>
      <c r="B1625" s="5" t="s">
        <v>98</v>
      </c>
      <c r="C1625" s="5">
        <v>2018</v>
      </c>
      <c r="D1625" s="5" t="s">
        <v>12</v>
      </c>
      <c r="E1625" s="19">
        <v>13.65</v>
      </c>
      <c r="F1625" s="19">
        <v>0</v>
      </c>
      <c r="G1625" s="5" t="s">
        <v>34</v>
      </c>
      <c r="H1625" s="5" t="s">
        <v>851</v>
      </c>
      <c r="I1625" s="5" t="s">
        <v>27</v>
      </c>
      <c r="J1625" s="5" t="s">
        <v>15</v>
      </c>
      <c r="K1625" s="5" t="s">
        <v>570</v>
      </c>
    </row>
    <row r="1626" spans="1:11" hidden="1">
      <c r="A1626" s="5">
        <v>5</v>
      </c>
      <c r="B1626" s="5" t="s">
        <v>98</v>
      </c>
      <c r="C1626" s="5">
        <v>2018</v>
      </c>
      <c r="D1626" s="5" t="s">
        <v>12</v>
      </c>
      <c r="E1626" s="19">
        <v>0</v>
      </c>
      <c r="F1626" s="19">
        <v>20</v>
      </c>
      <c r="G1626" s="5" t="s">
        <v>24</v>
      </c>
      <c r="H1626" s="5" t="s">
        <v>849</v>
      </c>
      <c r="I1626" s="5" t="s">
        <v>95</v>
      </c>
      <c r="J1626" s="5" t="s">
        <v>14</v>
      </c>
      <c r="K1626" s="5" t="s">
        <v>852</v>
      </c>
    </row>
    <row r="1627" spans="1:11" hidden="1">
      <c r="A1627" s="5">
        <v>5</v>
      </c>
      <c r="B1627" s="5" t="s">
        <v>98</v>
      </c>
      <c r="C1627" s="5">
        <v>2018</v>
      </c>
      <c r="D1627" s="5" t="s">
        <v>11</v>
      </c>
      <c r="E1627" s="19">
        <v>0</v>
      </c>
      <c r="F1627" s="19">
        <v>5600.46</v>
      </c>
      <c r="G1627" s="5" t="s">
        <v>24</v>
      </c>
      <c r="H1627" s="5" t="s">
        <v>24</v>
      </c>
      <c r="I1627" s="5" t="s">
        <v>26</v>
      </c>
      <c r="J1627" s="5" t="s">
        <v>14</v>
      </c>
      <c r="K1627" s="5" t="s">
        <v>853</v>
      </c>
    </row>
    <row r="1628" spans="1:11" hidden="1">
      <c r="A1628" s="5">
        <v>5</v>
      </c>
      <c r="B1628" s="5" t="s">
        <v>98</v>
      </c>
      <c r="C1628" s="5">
        <v>2018</v>
      </c>
      <c r="D1628" s="5" t="s">
        <v>12</v>
      </c>
      <c r="E1628" s="19">
        <v>900</v>
      </c>
      <c r="F1628" s="19">
        <v>0</v>
      </c>
      <c r="G1628" s="5" t="s">
        <v>13</v>
      </c>
      <c r="H1628" s="5" t="s">
        <v>13</v>
      </c>
      <c r="I1628" s="5" t="s">
        <v>95</v>
      </c>
      <c r="J1628" s="5" t="s">
        <v>15</v>
      </c>
      <c r="K1628" s="5" t="s">
        <v>854</v>
      </c>
    </row>
    <row r="1629" spans="1:11" hidden="1">
      <c r="A1629" s="5">
        <v>5</v>
      </c>
      <c r="B1629" s="5" t="s">
        <v>98</v>
      </c>
      <c r="C1629" s="5">
        <v>2018</v>
      </c>
      <c r="D1629" s="5" t="s">
        <v>12</v>
      </c>
      <c r="E1629" s="19">
        <v>570</v>
      </c>
      <c r="F1629" s="19">
        <v>0</v>
      </c>
      <c r="G1629" s="5" t="s">
        <v>24</v>
      </c>
      <c r="H1629" s="5" t="s">
        <v>25</v>
      </c>
      <c r="I1629" s="5" t="s">
        <v>589</v>
      </c>
      <c r="J1629" s="5" t="s">
        <v>15</v>
      </c>
      <c r="K1629" s="5" t="s">
        <v>855</v>
      </c>
    </row>
    <row r="1630" spans="1:11" hidden="1">
      <c r="A1630" s="5">
        <v>5</v>
      </c>
      <c r="B1630" s="5" t="s">
        <v>98</v>
      </c>
      <c r="C1630" s="5">
        <v>2018</v>
      </c>
      <c r="D1630" s="5" t="s">
        <v>12</v>
      </c>
      <c r="E1630" s="19">
        <v>0</v>
      </c>
      <c r="F1630" s="19">
        <v>570</v>
      </c>
      <c r="G1630" s="5" t="s">
        <v>127</v>
      </c>
      <c r="H1630" s="5" t="s">
        <v>25</v>
      </c>
      <c r="I1630" s="5" t="s">
        <v>26</v>
      </c>
      <c r="J1630" s="5" t="s">
        <v>14</v>
      </c>
      <c r="K1630" s="5" t="s">
        <v>855</v>
      </c>
    </row>
    <row r="1631" spans="1:11" hidden="1">
      <c r="A1631" s="5">
        <v>5</v>
      </c>
      <c r="B1631" s="5" t="s">
        <v>98</v>
      </c>
      <c r="C1631" s="5">
        <v>2018</v>
      </c>
      <c r="D1631" s="5" t="s">
        <v>11</v>
      </c>
      <c r="E1631" s="19">
        <v>14.48</v>
      </c>
      <c r="F1631" s="19">
        <v>0</v>
      </c>
      <c r="G1631" s="5" t="s">
        <v>28</v>
      </c>
      <c r="H1631" s="5" t="s">
        <v>403</v>
      </c>
      <c r="I1631" s="5" t="s">
        <v>27</v>
      </c>
      <c r="J1631" s="5" t="s">
        <v>15</v>
      </c>
      <c r="K1631" s="5" t="s">
        <v>31</v>
      </c>
    </row>
    <row r="1632" spans="1:11" hidden="1">
      <c r="A1632" s="5">
        <v>5</v>
      </c>
      <c r="B1632" s="5" t="s">
        <v>98</v>
      </c>
      <c r="C1632" s="5">
        <v>2018</v>
      </c>
      <c r="D1632" s="5" t="s">
        <v>11</v>
      </c>
      <c r="E1632" s="19">
        <v>7</v>
      </c>
      <c r="F1632" s="19">
        <v>0</v>
      </c>
      <c r="G1632" s="5" t="s">
        <v>28</v>
      </c>
      <c r="H1632" s="5" t="s">
        <v>567</v>
      </c>
      <c r="I1632" s="5" t="s">
        <v>27</v>
      </c>
      <c r="J1632" s="5" t="s">
        <v>15</v>
      </c>
      <c r="K1632" s="5" t="s">
        <v>97</v>
      </c>
    </row>
    <row r="1633" spans="1:11" hidden="1">
      <c r="A1633" s="5">
        <v>5</v>
      </c>
      <c r="B1633" s="5" t="s">
        <v>98</v>
      </c>
      <c r="C1633" s="5">
        <v>2018</v>
      </c>
      <c r="D1633" s="5" t="s">
        <v>11</v>
      </c>
      <c r="E1633" s="19">
        <v>9.5</v>
      </c>
      <c r="F1633" s="19">
        <v>0</v>
      </c>
      <c r="G1633" s="5" t="s">
        <v>28</v>
      </c>
      <c r="H1633" s="5" t="s">
        <v>567</v>
      </c>
      <c r="I1633" s="5" t="s">
        <v>27</v>
      </c>
      <c r="J1633" s="5" t="s">
        <v>15</v>
      </c>
      <c r="K1633" s="5" t="s">
        <v>97</v>
      </c>
    </row>
    <row r="1634" spans="1:11" hidden="1">
      <c r="A1634" s="5">
        <v>5</v>
      </c>
      <c r="B1634" s="5" t="s">
        <v>98</v>
      </c>
      <c r="C1634" s="5">
        <v>2018</v>
      </c>
      <c r="D1634" s="5" t="s">
        <v>12</v>
      </c>
      <c r="E1634" s="19">
        <v>700</v>
      </c>
      <c r="F1634" s="19">
        <v>0</v>
      </c>
      <c r="G1634" s="5" t="s">
        <v>24</v>
      </c>
      <c r="H1634" s="5" t="s">
        <v>25</v>
      </c>
      <c r="I1634" s="5" t="s">
        <v>589</v>
      </c>
      <c r="J1634" s="5" t="s">
        <v>15</v>
      </c>
      <c r="K1634" s="5" t="s">
        <v>855</v>
      </c>
    </row>
    <row r="1635" spans="1:11" hidden="1">
      <c r="A1635" s="5">
        <v>5</v>
      </c>
      <c r="B1635" s="5" t="s">
        <v>98</v>
      </c>
      <c r="C1635" s="5">
        <v>2018</v>
      </c>
      <c r="D1635" s="5" t="s">
        <v>12</v>
      </c>
      <c r="E1635" s="19">
        <v>0</v>
      </c>
      <c r="F1635" s="19">
        <v>700</v>
      </c>
      <c r="G1635" s="5" t="s">
        <v>127</v>
      </c>
      <c r="H1635" s="5" t="s">
        <v>25</v>
      </c>
      <c r="I1635" s="5" t="s">
        <v>26</v>
      </c>
      <c r="J1635" s="5" t="s">
        <v>14</v>
      </c>
      <c r="K1635" s="5" t="s">
        <v>855</v>
      </c>
    </row>
    <row r="1636" spans="1:11" hidden="1">
      <c r="A1636" s="5">
        <v>5</v>
      </c>
      <c r="B1636" s="5" t="s">
        <v>98</v>
      </c>
      <c r="C1636" s="5">
        <v>2018</v>
      </c>
      <c r="D1636" s="5" t="s">
        <v>11</v>
      </c>
      <c r="E1636" s="19">
        <v>400</v>
      </c>
      <c r="F1636" s="19">
        <v>0</v>
      </c>
      <c r="G1636" s="5" t="s">
        <v>36</v>
      </c>
      <c r="H1636" s="5" t="s">
        <v>41</v>
      </c>
      <c r="I1636" s="5" t="s">
        <v>26</v>
      </c>
      <c r="J1636" s="5" t="s">
        <v>15</v>
      </c>
      <c r="K1636" s="5" t="s">
        <v>856</v>
      </c>
    </row>
    <row r="1637" spans="1:11" hidden="1">
      <c r="A1637" s="5">
        <v>5</v>
      </c>
      <c r="B1637" s="5" t="s">
        <v>98</v>
      </c>
      <c r="C1637" s="5">
        <v>2018</v>
      </c>
      <c r="D1637" s="5" t="s">
        <v>12</v>
      </c>
      <c r="E1637" s="19">
        <v>867.86</v>
      </c>
      <c r="F1637" s="19">
        <v>0</v>
      </c>
      <c r="G1637" s="5" t="s">
        <v>33</v>
      </c>
      <c r="H1637" s="5" t="s">
        <v>91</v>
      </c>
      <c r="I1637" s="5" t="s">
        <v>26</v>
      </c>
      <c r="J1637" s="5" t="s">
        <v>15</v>
      </c>
      <c r="K1637" s="5" t="s">
        <v>606</v>
      </c>
    </row>
    <row r="1638" spans="1:11" hidden="1">
      <c r="A1638" s="5">
        <v>6</v>
      </c>
      <c r="B1638" s="5" t="s">
        <v>98</v>
      </c>
      <c r="C1638" s="5">
        <v>2018</v>
      </c>
      <c r="D1638" s="5" t="s">
        <v>12</v>
      </c>
      <c r="E1638" s="19">
        <v>45.36</v>
      </c>
      <c r="F1638" s="19">
        <v>0</v>
      </c>
      <c r="G1638" s="5" t="s">
        <v>34</v>
      </c>
      <c r="H1638" s="5" t="s">
        <v>403</v>
      </c>
      <c r="I1638" s="5" t="s">
        <v>27</v>
      </c>
      <c r="J1638" s="5" t="s">
        <v>15</v>
      </c>
      <c r="K1638" s="5" t="s">
        <v>857</v>
      </c>
    </row>
    <row r="1639" spans="1:11" hidden="1">
      <c r="A1639" s="5">
        <v>7</v>
      </c>
      <c r="B1639" s="5" t="s">
        <v>98</v>
      </c>
      <c r="C1639" s="5">
        <v>2018</v>
      </c>
      <c r="D1639" s="5" t="s">
        <v>12</v>
      </c>
      <c r="E1639" s="19">
        <v>10.37</v>
      </c>
      <c r="F1639" s="19">
        <v>0</v>
      </c>
      <c r="G1639" s="5" t="s">
        <v>34</v>
      </c>
      <c r="H1639" s="5" t="s">
        <v>568</v>
      </c>
      <c r="I1639" s="5" t="s">
        <v>27</v>
      </c>
      <c r="J1639" s="5" t="s">
        <v>15</v>
      </c>
      <c r="K1639" s="5" t="s">
        <v>35</v>
      </c>
    </row>
    <row r="1640" spans="1:11" hidden="1">
      <c r="A1640" s="5">
        <v>7</v>
      </c>
      <c r="B1640" s="5" t="s">
        <v>98</v>
      </c>
      <c r="C1640" s="5">
        <v>2018</v>
      </c>
      <c r="D1640" s="5" t="s">
        <v>11</v>
      </c>
      <c r="E1640" s="19">
        <v>4.99</v>
      </c>
      <c r="F1640" s="19">
        <v>0</v>
      </c>
      <c r="G1640" s="5" t="s">
        <v>28</v>
      </c>
      <c r="H1640" s="5" t="s">
        <v>403</v>
      </c>
      <c r="I1640" s="5" t="s">
        <v>27</v>
      </c>
      <c r="J1640" s="5" t="s">
        <v>15</v>
      </c>
      <c r="K1640" s="5" t="s">
        <v>97</v>
      </c>
    </row>
    <row r="1641" spans="1:11" hidden="1">
      <c r="A1641" s="5">
        <v>7</v>
      </c>
      <c r="B1641" s="5" t="s">
        <v>98</v>
      </c>
      <c r="C1641" s="5">
        <v>2018</v>
      </c>
      <c r="D1641" s="5" t="s">
        <v>12</v>
      </c>
      <c r="E1641" s="19">
        <v>12</v>
      </c>
      <c r="F1641" s="19">
        <v>0</v>
      </c>
      <c r="G1641" s="5" t="s">
        <v>89</v>
      </c>
      <c r="H1641" s="5" t="s">
        <v>858</v>
      </c>
      <c r="I1641" s="5" t="s">
        <v>27</v>
      </c>
      <c r="J1641" s="5" t="s">
        <v>15</v>
      </c>
      <c r="K1641" s="5" t="s">
        <v>859</v>
      </c>
    </row>
    <row r="1642" spans="1:11" hidden="1">
      <c r="A1642" s="5">
        <v>7</v>
      </c>
      <c r="B1642" s="5" t="s">
        <v>98</v>
      </c>
      <c r="C1642" s="5">
        <v>2018</v>
      </c>
      <c r="D1642" s="5" t="s">
        <v>12</v>
      </c>
      <c r="E1642" s="19">
        <v>3.3</v>
      </c>
      <c r="F1642" s="19">
        <v>0</v>
      </c>
      <c r="G1642" s="5" t="s">
        <v>28</v>
      </c>
      <c r="H1642" s="5" t="s">
        <v>480</v>
      </c>
      <c r="I1642" s="5" t="s">
        <v>27</v>
      </c>
      <c r="J1642" s="5" t="s">
        <v>15</v>
      </c>
      <c r="K1642" s="5" t="s">
        <v>35</v>
      </c>
    </row>
    <row r="1643" spans="1:11" hidden="1">
      <c r="A1643" s="5">
        <v>7</v>
      </c>
      <c r="B1643" s="5" t="s">
        <v>98</v>
      </c>
      <c r="C1643" s="5">
        <v>2018</v>
      </c>
      <c r="D1643" s="5" t="s">
        <v>12</v>
      </c>
      <c r="E1643" s="19">
        <v>34</v>
      </c>
      <c r="F1643" s="19">
        <v>0</v>
      </c>
      <c r="G1643" s="5" t="s">
        <v>36</v>
      </c>
      <c r="H1643" s="5" t="s">
        <v>860</v>
      </c>
      <c r="I1643" s="5" t="s">
        <v>27</v>
      </c>
      <c r="J1643" s="5" t="s">
        <v>15</v>
      </c>
      <c r="K1643" s="5" t="s">
        <v>861</v>
      </c>
    </row>
    <row r="1644" spans="1:11" hidden="1">
      <c r="A1644" s="5">
        <v>7</v>
      </c>
      <c r="B1644" s="5" t="s">
        <v>98</v>
      </c>
      <c r="C1644" s="5">
        <v>2018</v>
      </c>
      <c r="D1644" s="5" t="s">
        <v>12</v>
      </c>
      <c r="E1644" s="19">
        <v>15</v>
      </c>
      <c r="F1644" s="19">
        <v>0</v>
      </c>
      <c r="G1644" s="5" t="s">
        <v>92</v>
      </c>
      <c r="H1644" s="5" t="s">
        <v>96</v>
      </c>
      <c r="I1644" s="5" t="s">
        <v>27</v>
      </c>
      <c r="J1644" s="5" t="s">
        <v>15</v>
      </c>
      <c r="K1644" s="5" t="s">
        <v>92</v>
      </c>
    </row>
    <row r="1645" spans="1:11" hidden="1">
      <c r="A1645" s="5">
        <v>7</v>
      </c>
      <c r="B1645" s="5" t="s">
        <v>98</v>
      </c>
      <c r="C1645" s="5">
        <v>2018</v>
      </c>
      <c r="D1645" s="5" t="s">
        <v>12</v>
      </c>
      <c r="E1645" s="19">
        <v>2.04</v>
      </c>
      <c r="F1645" s="19">
        <v>0</v>
      </c>
      <c r="G1645" s="5" t="s">
        <v>28</v>
      </c>
      <c r="H1645" s="5" t="s">
        <v>403</v>
      </c>
      <c r="I1645" s="5" t="s">
        <v>26</v>
      </c>
      <c r="J1645" s="5" t="s">
        <v>15</v>
      </c>
      <c r="K1645" s="5" t="s">
        <v>570</v>
      </c>
    </row>
    <row r="1646" spans="1:11" hidden="1">
      <c r="A1646" s="5">
        <v>7</v>
      </c>
      <c r="B1646" s="5" t="s">
        <v>98</v>
      </c>
      <c r="C1646" s="5">
        <v>2018</v>
      </c>
      <c r="D1646" s="5" t="s">
        <v>12</v>
      </c>
      <c r="E1646" s="19">
        <v>0</v>
      </c>
      <c r="F1646" s="19">
        <v>15</v>
      </c>
      <c r="G1646" s="5" t="s">
        <v>849</v>
      </c>
      <c r="H1646" s="5" t="s">
        <v>846</v>
      </c>
      <c r="I1646" s="5" t="s">
        <v>95</v>
      </c>
      <c r="J1646" s="5" t="s">
        <v>14</v>
      </c>
      <c r="K1646" s="5" t="s">
        <v>850</v>
      </c>
    </row>
    <row r="1647" spans="1:11" hidden="1">
      <c r="A1647" s="5">
        <v>8</v>
      </c>
      <c r="B1647" s="5" t="s">
        <v>98</v>
      </c>
      <c r="C1647" s="5">
        <v>2018</v>
      </c>
      <c r="D1647" s="5" t="s">
        <v>12</v>
      </c>
      <c r="E1647" s="19">
        <v>78.900000000000006</v>
      </c>
      <c r="F1647" s="19">
        <v>0</v>
      </c>
      <c r="G1647" s="5" t="s">
        <v>36</v>
      </c>
      <c r="H1647" s="5" t="s">
        <v>428</v>
      </c>
      <c r="I1647" s="5" t="s">
        <v>27</v>
      </c>
      <c r="J1647" s="5" t="s">
        <v>15</v>
      </c>
      <c r="K1647" s="5" t="s">
        <v>862</v>
      </c>
    </row>
    <row r="1648" spans="1:11" hidden="1">
      <c r="A1648" s="5">
        <v>8</v>
      </c>
      <c r="B1648" s="5" t="s">
        <v>98</v>
      </c>
      <c r="C1648" s="5">
        <v>2018</v>
      </c>
      <c r="D1648" s="5" t="s">
        <v>12</v>
      </c>
      <c r="E1648" s="19">
        <v>644.5</v>
      </c>
      <c r="F1648" s="19">
        <v>0</v>
      </c>
      <c r="G1648" s="5" t="s">
        <v>718</v>
      </c>
      <c r="H1648" s="5" t="s">
        <v>761</v>
      </c>
      <c r="I1648" s="5" t="s">
        <v>27</v>
      </c>
      <c r="J1648" s="5" t="s">
        <v>15</v>
      </c>
      <c r="K1648" s="5" t="s">
        <v>762</v>
      </c>
    </row>
    <row r="1649" spans="1:11" hidden="1">
      <c r="A1649" s="5">
        <v>8</v>
      </c>
      <c r="B1649" s="5" t="s">
        <v>98</v>
      </c>
      <c r="C1649" s="5">
        <v>2018</v>
      </c>
      <c r="D1649" s="5" t="s">
        <v>11</v>
      </c>
      <c r="E1649" s="19">
        <v>219.6</v>
      </c>
      <c r="F1649" s="19">
        <v>0</v>
      </c>
      <c r="G1649" s="5" t="s">
        <v>358</v>
      </c>
      <c r="H1649" s="5" t="s">
        <v>359</v>
      </c>
      <c r="I1649" s="5" t="s">
        <v>27</v>
      </c>
      <c r="J1649" s="5" t="s">
        <v>15</v>
      </c>
      <c r="K1649" s="5" t="s">
        <v>760</v>
      </c>
    </row>
    <row r="1650" spans="1:11" hidden="1">
      <c r="A1650" s="5">
        <v>8</v>
      </c>
      <c r="B1650" s="5" t="s">
        <v>98</v>
      </c>
      <c r="C1650" s="5">
        <v>2018</v>
      </c>
      <c r="D1650" s="5" t="s">
        <v>12</v>
      </c>
      <c r="E1650" s="19">
        <v>500</v>
      </c>
      <c r="F1650" s="19">
        <v>0</v>
      </c>
      <c r="G1650" s="5" t="s">
        <v>33</v>
      </c>
      <c r="H1650" s="5" t="s">
        <v>863</v>
      </c>
      <c r="I1650" s="5" t="s">
        <v>95</v>
      </c>
      <c r="J1650" s="5" t="s">
        <v>15</v>
      </c>
      <c r="K1650" s="5" t="s">
        <v>864</v>
      </c>
    </row>
    <row r="1651" spans="1:11" hidden="1">
      <c r="A1651" s="5">
        <v>8</v>
      </c>
      <c r="B1651" s="5" t="s">
        <v>98</v>
      </c>
      <c r="C1651" s="5">
        <v>2018</v>
      </c>
      <c r="D1651" s="5" t="s">
        <v>12</v>
      </c>
      <c r="E1651" s="19">
        <v>1000</v>
      </c>
      <c r="F1651" s="19">
        <v>0</v>
      </c>
      <c r="G1651" s="5" t="s">
        <v>502</v>
      </c>
      <c r="H1651" s="5" t="s">
        <v>649</v>
      </c>
      <c r="I1651" s="5" t="s">
        <v>95</v>
      </c>
      <c r="J1651" s="5" t="s">
        <v>15</v>
      </c>
      <c r="K1651" s="5" t="s">
        <v>865</v>
      </c>
    </row>
    <row r="1652" spans="1:11" hidden="1">
      <c r="A1652" s="5">
        <v>9</v>
      </c>
      <c r="B1652" s="5" t="s">
        <v>98</v>
      </c>
      <c r="C1652" s="5">
        <v>2018</v>
      </c>
      <c r="D1652" s="5" t="s">
        <v>12</v>
      </c>
      <c r="E1652" s="19">
        <v>7</v>
      </c>
      <c r="F1652" s="19">
        <v>0</v>
      </c>
      <c r="G1652" s="5" t="s">
        <v>34</v>
      </c>
      <c r="H1652" s="5" t="s">
        <v>866</v>
      </c>
      <c r="I1652" s="5" t="s">
        <v>27</v>
      </c>
      <c r="J1652" s="5" t="s">
        <v>15</v>
      </c>
      <c r="K1652" s="5" t="s">
        <v>35</v>
      </c>
    </row>
    <row r="1653" spans="1:11" hidden="1">
      <c r="A1653" s="5">
        <v>9</v>
      </c>
      <c r="B1653" s="5" t="s">
        <v>98</v>
      </c>
      <c r="C1653" s="5">
        <v>2018</v>
      </c>
      <c r="D1653" s="5" t="s">
        <v>12</v>
      </c>
      <c r="E1653" s="19">
        <v>4.5</v>
      </c>
      <c r="F1653" s="19">
        <v>0</v>
      </c>
      <c r="G1653" s="5" t="s">
        <v>34</v>
      </c>
      <c r="H1653" s="5" t="s">
        <v>867</v>
      </c>
      <c r="I1653" s="5" t="s">
        <v>27</v>
      </c>
      <c r="J1653" s="5" t="s">
        <v>15</v>
      </c>
      <c r="K1653" s="5" t="s">
        <v>477</v>
      </c>
    </row>
    <row r="1654" spans="1:11" hidden="1">
      <c r="A1654" s="5">
        <v>9</v>
      </c>
      <c r="B1654" s="5" t="s">
        <v>98</v>
      </c>
      <c r="C1654" s="5">
        <v>2018</v>
      </c>
      <c r="D1654" s="5" t="s">
        <v>12</v>
      </c>
      <c r="E1654" s="19">
        <v>12</v>
      </c>
      <c r="F1654" s="19">
        <v>0</v>
      </c>
      <c r="G1654" s="5" t="s">
        <v>33</v>
      </c>
      <c r="H1654" s="5" t="s">
        <v>578</v>
      </c>
      <c r="I1654" s="5" t="s">
        <v>27</v>
      </c>
      <c r="J1654" s="5" t="s">
        <v>15</v>
      </c>
      <c r="K1654" s="5" t="s">
        <v>247</v>
      </c>
    </row>
    <row r="1655" spans="1:11" hidden="1">
      <c r="A1655" s="5">
        <v>9</v>
      </c>
      <c r="B1655" s="5" t="s">
        <v>98</v>
      </c>
      <c r="C1655" s="5">
        <v>2018</v>
      </c>
      <c r="D1655" s="5" t="s">
        <v>12</v>
      </c>
      <c r="E1655" s="19">
        <v>8.15</v>
      </c>
      <c r="F1655" s="19">
        <v>0</v>
      </c>
      <c r="G1655" s="5" t="s">
        <v>28</v>
      </c>
      <c r="H1655" s="5" t="s">
        <v>851</v>
      </c>
      <c r="I1655" s="5" t="s">
        <v>27</v>
      </c>
      <c r="J1655" s="5" t="s">
        <v>15</v>
      </c>
      <c r="K1655" s="5" t="s">
        <v>245</v>
      </c>
    </row>
    <row r="1656" spans="1:11" hidden="1">
      <c r="A1656" s="5">
        <v>9</v>
      </c>
      <c r="B1656" s="5" t="s">
        <v>98</v>
      </c>
      <c r="C1656" s="5">
        <v>2018</v>
      </c>
      <c r="D1656" s="5" t="s">
        <v>11</v>
      </c>
      <c r="E1656" s="19">
        <v>100</v>
      </c>
      <c r="F1656" s="19">
        <v>0</v>
      </c>
      <c r="G1656" s="5" t="s">
        <v>92</v>
      </c>
      <c r="H1656" s="5" t="s">
        <v>809</v>
      </c>
      <c r="I1656" s="5" t="s">
        <v>27</v>
      </c>
      <c r="J1656" s="5" t="s">
        <v>15</v>
      </c>
      <c r="K1656" s="5" t="s">
        <v>92</v>
      </c>
    </row>
    <row r="1657" spans="1:11" hidden="1">
      <c r="A1657" s="5">
        <v>10</v>
      </c>
      <c r="B1657" s="5" t="s">
        <v>98</v>
      </c>
      <c r="C1657" s="5">
        <v>2018</v>
      </c>
      <c r="D1657" s="5" t="s">
        <v>12</v>
      </c>
      <c r="E1657" s="19">
        <v>50</v>
      </c>
      <c r="F1657" s="19">
        <v>0</v>
      </c>
      <c r="G1657" s="5" t="s">
        <v>33</v>
      </c>
      <c r="H1657" s="5" t="s">
        <v>846</v>
      </c>
      <c r="I1657" s="5" t="s">
        <v>95</v>
      </c>
      <c r="J1657" s="5" t="s">
        <v>15</v>
      </c>
      <c r="K1657" s="5" t="s">
        <v>847</v>
      </c>
    </row>
    <row r="1658" spans="1:11" hidden="1">
      <c r="A1658" s="5">
        <v>10</v>
      </c>
      <c r="B1658" s="5" t="s">
        <v>98</v>
      </c>
      <c r="C1658" s="5">
        <v>2018</v>
      </c>
      <c r="D1658" s="5" t="s">
        <v>12</v>
      </c>
      <c r="E1658" s="19">
        <v>0</v>
      </c>
      <c r="F1658" s="19">
        <v>50</v>
      </c>
      <c r="G1658" s="5" t="s">
        <v>849</v>
      </c>
      <c r="H1658" s="5" t="s">
        <v>846</v>
      </c>
      <c r="I1658" s="5" t="s">
        <v>95</v>
      </c>
      <c r="J1658" s="5" t="s">
        <v>14</v>
      </c>
      <c r="K1658" s="5" t="s">
        <v>850</v>
      </c>
    </row>
    <row r="1659" spans="1:11" hidden="1">
      <c r="A1659" s="5">
        <v>10</v>
      </c>
      <c r="B1659" s="5" t="s">
        <v>98</v>
      </c>
      <c r="C1659" s="5">
        <v>2018</v>
      </c>
      <c r="D1659" s="5" t="s">
        <v>12</v>
      </c>
      <c r="E1659" s="19">
        <v>0</v>
      </c>
      <c r="F1659" s="19">
        <v>10</v>
      </c>
      <c r="G1659" s="5" t="s">
        <v>849</v>
      </c>
      <c r="H1659" s="5" t="s">
        <v>846</v>
      </c>
      <c r="I1659" s="5" t="s">
        <v>95</v>
      </c>
      <c r="J1659" s="5" t="s">
        <v>14</v>
      </c>
      <c r="K1659" s="5" t="s">
        <v>868</v>
      </c>
    </row>
    <row r="1660" spans="1:11" hidden="1">
      <c r="A1660" s="5">
        <v>10</v>
      </c>
      <c r="B1660" s="5" t="s">
        <v>98</v>
      </c>
      <c r="C1660" s="5">
        <v>2018</v>
      </c>
      <c r="D1660" s="5" t="s">
        <v>12</v>
      </c>
      <c r="E1660" s="19">
        <v>105.5</v>
      </c>
      <c r="F1660" s="19">
        <v>0</v>
      </c>
      <c r="G1660" s="5" t="s">
        <v>43</v>
      </c>
      <c r="H1660" s="5" t="s">
        <v>869</v>
      </c>
      <c r="I1660" s="5" t="s">
        <v>27</v>
      </c>
      <c r="J1660" s="5" t="s">
        <v>15</v>
      </c>
      <c r="K1660" s="5" t="s">
        <v>759</v>
      </c>
    </row>
    <row r="1661" spans="1:11" hidden="1">
      <c r="A1661" s="5">
        <v>10</v>
      </c>
      <c r="B1661" s="5" t="s">
        <v>98</v>
      </c>
      <c r="C1661" s="5">
        <v>2018</v>
      </c>
      <c r="D1661" s="5" t="s">
        <v>12</v>
      </c>
      <c r="E1661" s="19">
        <v>6</v>
      </c>
      <c r="F1661" s="19">
        <v>0</v>
      </c>
      <c r="G1661" s="5" t="s">
        <v>34</v>
      </c>
      <c r="H1661" s="5" t="s">
        <v>494</v>
      </c>
      <c r="I1661" s="5" t="s">
        <v>27</v>
      </c>
      <c r="J1661" s="5" t="s">
        <v>15</v>
      </c>
      <c r="K1661" s="5" t="s">
        <v>477</v>
      </c>
    </row>
    <row r="1662" spans="1:11" hidden="1">
      <c r="A1662" s="5">
        <v>11</v>
      </c>
      <c r="B1662" s="5" t="s">
        <v>98</v>
      </c>
      <c r="C1662" s="5">
        <v>2018</v>
      </c>
      <c r="D1662" s="5" t="s">
        <v>12</v>
      </c>
      <c r="E1662" s="19">
        <v>18</v>
      </c>
      <c r="F1662" s="19">
        <v>0</v>
      </c>
      <c r="G1662" s="5" t="s">
        <v>33</v>
      </c>
      <c r="H1662" s="5" t="s">
        <v>870</v>
      </c>
      <c r="I1662" s="5" t="s">
        <v>95</v>
      </c>
      <c r="J1662" s="5" t="s">
        <v>15</v>
      </c>
      <c r="K1662" s="5" t="s">
        <v>871</v>
      </c>
    </row>
    <row r="1663" spans="1:11" hidden="1">
      <c r="A1663" s="5">
        <v>11</v>
      </c>
      <c r="B1663" s="5" t="s">
        <v>98</v>
      </c>
      <c r="C1663" s="5">
        <v>2018</v>
      </c>
      <c r="D1663" s="5" t="s">
        <v>12</v>
      </c>
      <c r="E1663" s="19">
        <v>110</v>
      </c>
      <c r="F1663" s="19">
        <v>0</v>
      </c>
      <c r="G1663" s="5" t="s">
        <v>849</v>
      </c>
      <c r="H1663" s="5" t="s">
        <v>24</v>
      </c>
      <c r="I1663" s="5" t="s">
        <v>95</v>
      </c>
      <c r="J1663" s="5" t="s">
        <v>15</v>
      </c>
      <c r="K1663" s="5" t="s">
        <v>872</v>
      </c>
    </row>
    <row r="1664" spans="1:11" hidden="1">
      <c r="A1664" s="5">
        <v>11</v>
      </c>
      <c r="B1664" s="5" t="s">
        <v>98</v>
      </c>
      <c r="C1664" s="5">
        <v>2018</v>
      </c>
      <c r="D1664" s="5" t="s">
        <v>12</v>
      </c>
      <c r="E1664" s="19">
        <v>0</v>
      </c>
      <c r="F1664" s="19">
        <v>110</v>
      </c>
      <c r="G1664" s="5" t="s">
        <v>24</v>
      </c>
      <c r="H1664" s="5" t="s">
        <v>24</v>
      </c>
      <c r="I1664" s="5" t="s">
        <v>26</v>
      </c>
      <c r="J1664" s="5" t="s">
        <v>14</v>
      </c>
      <c r="K1664" s="5" t="s">
        <v>873</v>
      </c>
    </row>
    <row r="1665" spans="1:11" hidden="1">
      <c r="A1665" s="5">
        <v>11</v>
      </c>
      <c r="B1665" s="5" t="s">
        <v>98</v>
      </c>
      <c r="C1665" s="5">
        <v>2018</v>
      </c>
      <c r="D1665" s="5" t="s">
        <v>11</v>
      </c>
      <c r="E1665" s="19">
        <v>20</v>
      </c>
      <c r="F1665" s="19">
        <v>0</v>
      </c>
      <c r="G1665" s="5" t="s">
        <v>33</v>
      </c>
      <c r="H1665" s="5" t="s">
        <v>252</v>
      </c>
      <c r="I1665" s="5" t="s">
        <v>27</v>
      </c>
      <c r="J1665" s="5" t="s">
        <v>15</v>
      </c>
      <c r="K1665" s="5" t="s">
        <v>151</v>
      </c>
    </row>
    <row r="1666" spans="1:11" hidden="1">
      <c r="A1666" s="5">
        <v>11</v>
      </c>
      <c r="B1666" s="5" t="s">
        <v>98</v>
      </c>
      <c r="C1666" s="5">
        <v>2018</v>
      </c>
      <c r="D1666" s="5" t="s">
        <v>12</v>
      </c>
      <c r="E1666" s="19">
        <v>25</v>
      </c>
      <c r="F1666" s="19">
        <v>0</v>
      </c>
      <c r="G1666" s="5" t="s">
        <v>34</v>
      </c>
      <c r="H1666" s="5" t="s">
        <v>792</v>
      </c>
      <c r="I1666" s="5" t="s">
        <v>27</v>
      </c>
      <c r="J1666" s="5" t="s">
        <v>15</v>
      </c>
      <c r="K1666" s="5" t="s">
        <v>350</v>
      </c>
    </row>
    <row r="1667" spans="1:11" hidden="1">
      <c r="A1667" s="5">
        <v>11</v>
      </c>
      <c r="B1667" s="5" t="s">
        <v>98</v>
      </c>
      <c r="C1667" s="5">
        <v>2018</v>
      </c>
      <c r="D1667" s="5" t="s">
        <v>11</v>
      </c>
      <c r="E1667" s="19">
        <v>6.5</v>
      </c>
      <c r="F1667" s="19">
        <v>0</v>
      </c>
      <c r="G1667" s="5" t="s">
        <v>28</v>
      </c>
      <c r="H1667" s="5" t="s">
        <v>803</v>
      </c>
      <c r="I1667" s="5" t="s">
        <v>27</v>
      </c>
      <c r="J1667" s="5" t="s">
        <v>15</v>
      </c>
      <c r="K1667" s="5" t="s">
        <v>600</v>
      </c>
    </row>
    <row r="1668" spans="1:11" hidden="1">
      <c r="A1668" s="5">
        <v>12</v>
      </c>
      <c r="B1668" s="5" t="s">
        <v>98</v>
      </c>
      <c r="C1668" s="5">
        <v>2018</v>
      </c>
      <c r="D1668" s="5" t="s">
        <v>11</v>
      </c>
      <c r="E1668" s="19">
        <v>4.99</v>
      </c>
      <c r="F1668" s="19">
        <v>0</v>
      </c>
      <c r="G1668" s="5" t="s">
        <v>28</v>
      </c>
      <c r="H1668" s="5" t="s">
        <v>876</v>
      </c>
      <c r="I1668" s="5" t="s">
        <v>27</v>
      </c>
      <c r="J1668" s="5" t="s">
        <v>15</v>
      </c>
      <c r="K1668" s="5" t="s">
        <v>97</v>
      </c>
    </row>
    <row r="1669" spans="1:11" hidden="1">
      <c r="A1669" s="5">
        <v>12</v>
      </c>
      <c r="B1669" s="5" t="s">
        <v>98</v>
      </c>
      <c r="C1669" s="5">
        <v>2018</v>
      </c>
      <c r="D1669" s="5" t="s">
        <v>12</v>
      </c>
      <c r="E1669" s="19">
        <v>32</v>
      </c>
      <c r="F1669" s="19">
        <v>0</v>
      </c>
      <c r="G1669" s="5" t="s">
        <v>34</v>
      </c>
      <c r="H1669" s="5" t="s">
        <v>874</v>
      </c>
      <c r="I1669" s="5" t="s">
        <v>27</v>
      </c>
      <c r="J1669" s="5" t="s">
        <v>15</v>
      </c>
      <c r="K1669" s="5" t="s">
        <v>402</v>
      </c>
    </row>
    <row r="1670" spans="1:11" hidden="1">
      <c r="A1670" s="5">
        <v>12</v>
      </c>
      <c r="B1670" s="5" t="s">
        <v>98</v>
      </c>
      <c r="C1670" s="5">
        <v>2018</v>
      </c>
      <c r="D1670" s="5" t="s">
        <v>11</v>
      </c>
      <c r="E1670" s="19">
        <v>19.989999999999998</v>
      </c>
      <c r="F1670" s="19">
        <v>0</v>
      </c>
      <c r="G1670" s="5" t="s">
        <v>28</v>
      </c>
      <c r="H1670" s="5" t="s">
        <v>403</v>
      </c>
      <c r="I1670" s="5" t="s">
        <v>27</v>
      </c>
      <c r="J1670" s="5" t="s">
        <v>15</v>
      </c>
      <c r="K1670" s="5" t="s">
        <v>90</v>
      </c>
    </row>
    <row r="1671" spans="1:11" hidden="1">
      <c r="A1671" s="5">
        <v>12</v>
      </c>
      <c r="B1671" s="5" t="s">
        <v>98</v>
      </c>
      <c r="C1671" s="5">
        <v>2018</v>
      </c>
      <c r="D1671" s="5" t="s">
        <v>11</v>
      </c>
      <c r="E1671" s="19">
        <v>6</v>
      </c>
      <c r="F1671" s="19">
        <v>0</v>
      </c>
      <c r="G1671" s="5" t="s">
        <v>28</v>
      </c>
      <c r="H1671" s="5" t="s">
        <v>403</v>
      </c>
      <c r="I1671" s="5" t="s">
        <v>27</v>
      </c>
      <c r="J1671" s="5" t="s">
        <v>15</v>
      </c>
      <c r="K1671" s="5" t="s">
        <v>97</v>
      </c>
    </row>
    <row r="1672" spans="1:11" hidden="1">
      <c r="A1672" s="5">
        <v>12</v>
      </c>
      <c r="B1672" s="5" t="s">
        <v>98</v>
      </c>
      <c r="C1672" s="5">
        <v>2018</v>
      </c>
      <c r="D1672" s="5" t="s">
        <v>12</v>
      </c>
      <c r="E1672" s="19">
        <v>20</v>
      </c>
      <c r="F1672" s="19">
        <v>0</v>
      </c>
      <c r="G1672" s="5" t="s">
        <v>24</v>
      </c>
      <c r="H1672" s="5" t="s">
        <v>25</v>
      </c>
      <c r="I1672" s="5" t="s">
        <v>589</v>
      </c>
      <c r="J1672" s="5" t="s">
        <v>15</v>
      </c>
      <c r="K1672" s="5" t="s">
        <v>877</v>
      </c>
    </row>
    <row r="1673" spans="1:11" hidden="1">
      <c r="A1673" s="5">
        <v>12</v>
      </c>
      <c r="B1673" s="5" t="s">
        <v>98</v>
      </c>
      <c r="C1673" s="5">
        <v>2018</v>
      </c>
      <c r="D1673" s="5" t="s">
        <v>12</v>
      </c>
      <c r="E1673" s="19">
        <v>0</v>
      </c>
      <c r="F1673" s="19">
        <v>20</v>
      </c>
      <c r="G1673" s="5" t="s">
        <v>127</v>
      </c>
      <c r="H1673" s="5" t="s">
        <v>25</v>
      </c>
      <c r="I1673" s="5" t="s">
        <v>26</v>
      </c>
      <c r="J1673" s="5" t="s">
        <v>14</v>
      </c>
      <c r="K1673" s="5" t="s">
        <v>877</v>
      </c>
    </row>
    <row r="1674" spans="1:11" hidden="1">
      <c r="A1674" s="5">
        <v>12</v>
      </c>
      <c r="B1674" s="5" t="s">
        <v>98</v>
      </c>
      <c r="C1674" s="5">
        <v>2018</v>
      </c>
      <c r="D1674" s="5" t="s">
        <v>12</v>
      </c>
      <c r="E1674" s="19">
        <v>10</v>
      </c>
      <c r="F1674" s="19">
        <v>0</v>
      </c>
      <c r="G1674" s="5" t="s">
        <v>34</v>
      </c>
      <c r="H1674" s="5" t="s">
        <v>878</v>
      </c>
      <c r="I1674" s="5" t="s">
        <v>26</v>
      </c>
      <c r="J1674" s="5" t="s">
        <v>15</v>
      </c>
      <c r="K1674" s="5" t="s">
        <v>770</v>
      </c>
    </row>
    <row r="1675" spans="1:11" hidden="1">
      <c r="A1675" s="5">
        <v>12</v>
      </c>
      <c r="B1675" s="5" t="s">
        <v>98</v>
      </c>
      <c r="C1675" s="5">
        <v>2018</v>
      </c>
      <c r="D1675" s="5" t="s">
        <v>12</v>
      </c>
      <c r="E1675" s="19">
        <v>20</v>
      </c>
      <c r="F1675" s="19">
        <v>0</v>
      </c>
      <c r="G1675" s="5" t="s">
        <v>89</v>
      </c>
      <c r="H1675" s="5" t="s">
        <v>858</v>
      </c>
      <c r="I1675" s="5" t="s">
        <v>27</v>
      </c>
      <c r="J1675" s="5" t="s">
        <v>15</v>
      </c>
      <c r="K1675" s="5" t="s">
        <v>879</v>
      </c>
    </row>
    <row r="1676" spans="1:11" hidden="1">
      <c r="A1676" s="5">
        <v>13</v>
      </c>
      <c r="B1676" s="5" t="s">
        <v>98</v>
      </c>
      <c r="C1676" s="5">
        <v>2018</v>
      </c>
      <c r="D1676" s="5" t="s">
        <v>12</v>
      </c>
      <c r="E1676" s="19">
        <v>25</v>
      </c>
      <c r="F1676" s="19">
        <v>0</v>
      </c>
      <c r="G1676" s="5" t="s">
        <v>34</v>
      </c>
      <c r="H1676" s="5" t="s">
        <v>792</v>
      </c>
      <c r="I1676" s="5" t="s">
        <v>27</v>
      </c>
      <c r="J1676" s="5" t="s">
        <v>15</v>
      </c>
      <c r="K1676" s="5" t="s">
        <v>350</v>
      </c>
    </row>
    <row r="1677" spans="1:11" hidden="1">
      <c r="A1677" s="5">
        <v>13</v>
      </c>
      <c r="B1677" s="5" t="s">
        <v>98</v>
      </c>
      <c r="C1677" s="5">
        <v>2018</v>
      </c>
      <c r="D1677" s="5" t="s">
        <v>12</v>
      </c>
      <c r="E1677" s="19">
        <v>4.5</v>
      </c>
      <c r="F1677" s="19">
        <v>0</v>
      </c>
      <c r="G1677" s="5" t="s">
        <v>43</v>
      </c>
      <c r="H1677" s="5" t="s">
        <v>682</v>
      </c>
      <c r="I1677" s="5" t="s">
        <v>27</v>
      </c>
      <c r="J1677" s="5" t="s">
        <v>15</v>
      </c>
      <c r="K1677" s="5" t="s">
        <v>880</v>
      </c>
    </row>
    <row r="1678" spans="1:11" hidden="1">
      <c r="A1678" s="5">
        <v>13</v>
      </c>
      <c r="B1678" s="5" t="s">
        <v>98</v>
      </c>
      <c r="C1678" s="5">
        <v>2018</v>
      </c>
      <c r="D1678" s="5" t="s">
        <v>12</v>
      </c>
      <c r="E1678" s="19">
        <v>23</v>
      </c>
      <c r="F1678" s="19">
        <v>0</v>
      </c>
      <c r="G1678" s="5" t="s">
        <v>43</v>
      </c>
      <c r="H1678" s="5" t="s">
        <v>682</v>
      </c>
      <c r="I1678" s="5" t="s">
        <v>27</v>
      </c>
      <c r="J1678" s="5" t="s">
        <v>15</v>
      </c>
      <c r="K1678" s="5" t="s">
        <v>875</v>
      </c>
    </row>
    <row r="1679" spans="1:11" hidden="1">
      <c r="A1679" s="5">
        <v>13</v>
      </c>
      <c r="B1679" s="5" t="s">
        <v>98</v>
      </c>
      <c r="C1679" s="5">
        <v>2018</v>
      </c>
      <c r="D1679" s="5" t="s">
        <v>12</v>
      </c>
      <c r="E1679" s="19">
        <v>20</v>
      </c>
      <c r="F1679" s="19">
        <v>0</v>
      </c>
      <c r="G1679" s="5" t="s">
        <v>24</v>
      </c>
      <c r="H1679" s="5" t="s">
        <v>25</v>
      </c>
      <c r="I1679" s="5" t="s">
        <v>589</v>
      </c>
      <c r="J1679" s="5" t="s">
        <v>15</v>
      </c>
      <c r="K1679" s="5" t="s">
        <v>881</v>
      </c>
    </row>
    <row r="1680" spans="1:11" hidden="1">
      <c r="A1680" s="5">
        <v>13</v>
      </c>
      <c r="B1680" s="5" t="s">
        <v>98</v>
      </c>
      <c r="C1680" s="5">
        <v>2018</v>
      </c>
      <c r="D1680" s="5" t="s">
        <v>12</v>
      </c>
      <c r="E1680" s="19">
        <v>0</v>
      </c>
      <c r="F1680" s="19">
        <v>20</v>
      </c>
      <c r="G1680" s="5" t="s">
        <v>127</v>
      </c>
      <c r="H1680" s="5" t="s">
        <v>25</v>
      </c>
      <c r="I1680" s="5" t="s">
        <v>26</v>
      </c>
      <c r="J1680" s="5" t="s">
        <v>14</v>
      </c>
      <c r="K1680" s="5" t="s">
        <v>881</v>
      </c>
    </row>
    <row r="1681" spans="1:11" hidden="1">
      <c r="A1681" s="5">
        <v>13</v>
      </c>
      <c r="B1681" s="5" t="s">
        <v>98</v>
      </c>
      <c r="C1681" s="5">
        <v>2018</v>
      </c>
      <c r="D1681" s="5" t="s">
        <v>12</v>
      </c>
      <c r="E1681" s="19">
        <v>6</v>
      </c>
      <c r="F1681" s="19">
        <v>0</v>
      </c>
      <c r="G1681" s="5" t="s">
        <v>33</v>
      </c>
      <c r="H1681" s="5" t="s">
        <v>882</v>
      </c>
      <c r="I1681" s="5" t="s">
        <v>26</v>
      </c>
      <c r="J1681" s="5" t="s">
        <v>15</v>
      </c>
      <c r="K1681" s="5" t="s">
        <v>883</v>
      </c>
    </row>
    <row r="1682" spans="1:11" hidden="1">
      <c r="A1682" s="5">
        <v>13</v>
      </c>
      <c r="B1682" s="5" t="s">
        <v>98</v>
      </c>
      <c r="C1682" s="5">
        <v>2018</v>
      </c>
      <c r="D1682" s="5" t="s">
        <v>12</v>
      </c>
      <c r="E1682" s="19">
        <v>13.5</v>
      </c>
      <c r="F1682" s="19">
        <v>0</v>
      </c>
      <c r="G1682" s="5" t="s">
        <v>28</v>
      </c>
      <c r="H1682" s="5" t="s">
        <v>567</v>
      </c>
      <c r="I1682" s="5" t="s">
        <v>27</v>
      </c>
      <c r="J1682" s="5" t="s">
        <v>15</v>
      </c>
      <c r="K1682" s="5" t="s">
        <v>97</v>
      </c>
    </row>
    <row r="1683" spans="1:11" hidden="1">
      <c r="A1683" s="5">
        <v>13</v>
      </c>
      <c r="B1683" s="5" t="s">
        <v>98</v>
      </c>
      <c r="C1683" s="5">
        <v>2018</v>
      </c>
      <c r="D1683" s="5" t="s">
        <v>11</v>
      </c>
      <c r="E1683" s="19">
        <v>75</v>
      </c>
      <c r="F1683" s="19">
        <v>0</v>
      </c>
      <c r="G1683" s="5" t="s">
        <v>87</v>
      </c>
      <c r="H1683" s="5" t="s">
        <v>152</v>
      </c>
      <c r="I1683" s="5" t="s">
        <v>27</v>
      </c>
      <c r="J1683" s="5" t="s">
        <v>15</v>
      </c>
      <c r="K1683" s="5" t="s">
        <v>153</v>
      </c>
    </row>
    <row r="1684" spans="1:11" hidden="1">
      <c r="A1684" s="5">
        <v>14</v>
      </c>
      <c r="B1684" s="5" t="s">
        <v>98</v>
      </c>
      <c r="C1684" s="5">
        <v>2018</v>
      </c>
      <c r="D1684" s="5" t="s">
        <v>12</v>
      </c>
      <c r="E1684" s="19">
        <v>16.5</v>
      </c>
      <c r="F1684" s="19">
        <v>0</v>
      </c>
      <c r="G1684" s="5" t="s">
        <v>34</v>
      </c>
      <c r="H1684" s="5" t="s">
        <v>884</v>
      </c>
      <c r="I1684" s="5" t="s">
        <v>27</v>
      </c>
      <c r="J1684" s="5" t="s">
        <v>15</v>
      </c>
      <c r="K1684" s="5" t="s">
        <v>402</v>
      </c>
    </row>
    <row r="1685" spans="1:11" hidden="1">
      <c r="A1685" s="5">
        <v>14</v>
      </c>
      <c r="B1685" s="5" t="s">
        <v>98</v>
      </c>
      <c r="C1685" s="5">
        <v>2018</v>
      </c>
      <c r="D1685" s="5" t="s">
        <v>12</v>
      </c>
      <c r="E1685" s="19">
        <v>6.15</v>
      </c>
      <c r="F1685" s="19">
        <v>0</v>
      </c>
      <c r="G1685" s="5" t="s">
        <v>28</v>
      </c>
      <c r="H1685" s="5" t="s">
        <v>403</v>
      </c>
      <c r="I1685" s="5" t="s">
        <v>27</v>
      </c>
      <c r="J1685" s="5" t="s">
        <v>15</v>
      </c>
      <c r="K1685" s="5" t="s">
        <v>771</v>
      </c>
    </row>
    <row r="1686" spans="1:11" hidden="1">
      <c r="A1686" s="5">
        <v>15</v>
      </c>
      <c r="B1686" s="5" t="s">
        <v>98</v>
      </c>
      <c r="C1686" s="5">
        <v>2018</v>
      </c>
      <c r="D1686" s="5" t="s">
        <v>12</v>
      </c>
      <c r="E1686" s="19">
        <v>0</v>
      </c>
      <c r="F1686" s="19">
        <v>993.35</v>
      </c>
      <c r="G1686" s="5" t="s">
        <v>502</v>
      </c>
      <c r="H1686" s="5" t="s">
        <v>649</v>
      </c>
      <c r="I1686" s="5" t="s">
        <v>95</v>
      </c>
      <c r="J1686" s="5" t="s">
        <v>14</v>
      </c>
      <c r="K1686" s="5" t="s">
        <v>502</v>
      </c>
    </row>
    <row r="1687" spans="1:11" hidden="1">
      <c r="A1687" s="5">
        <v>15</v>
      </c>
      <c r="B1687" s="5" t="s">
        <v>98</v>
      </c>
      <c r="C1687" s="5">
        <v>2018</v>
      </c>
      <c r="D1687" s="5" t="s">
        <v>12</v>
      </c>
      <c r="E1687" s="19">
        <v>478.34</v>
      </c>
      <c r="F1687" s="19">
        <v>0</v>
      </c>
      <c r="G1687" s="5" t="s">
        <v>718</v>
      </c>
      <c r="H1687" s="5" t="s">
        <v>761</v>
      </c>
      <c r="I1687" s="5" t="s">
        <v>27</v>
      </c>
      <c r="J1687" s="5" t="s">
        <v>15</v>
      </c>
      <c r="K1687" s="5" t="s">
        <v>885</v>
      </c>
    </row>
    <row r="1688" spans="1:11" hidden="1">
      <c r="A1688" s="5">
        <v>15</v>
      </c>
      <c r="B1688" s="5" t="s">
        <v>98</v>
      </c>
      <c r="C1688" s="5">
        <v>2018</v>
      </c>
      <c r="D1688" s="5" t="s">
        <v>11</v>
      </c>
      <c r="E1688" s="19">
        <v>80</v>
      </c>
      <c r="F1688" s="19">
        <v>0</v>
      </c>
      <c r="G1688" s="5" t="s">
        <v>40</v>
      </c>
      <c r="H1688" s="5" t="s">
        <v>221</v>
      </c>
      <c r="I1688" s="5" t="s">
        <v>27</v>
      </c>
      <c r="J1688" s="5" t="s">
        <v>15</v>
      </c>
      <c r="K1688" s="5" t="s">
        <v>297</v>
      </c>
    </row>
    <row r="1689" spans="1:11" hidden="1">
      <c r="A1689" s="5">
        <v>16</v>
      </c>
      <c r="B1689" s="5" t="s">
        <v>98</v>
      </c>
      <c r="C1689" s="5">
        <v>2018</v>
      </c>
      <c r="D1689" s="5" t="s">
        <v>12</v>
      </c>
      <c r="E1689" s="19">
        <v>2</v>
      </c>
      <c r="F1689" s="19">
        <v>0</v>
      </c>
      <c r="G1689" s="5" t="s">
        <v>28</v>
      </c>
      <c r="H1689" s="5" t="s">
        <v>578</v>
      </c>
      <c r="I1689" s="5" t="s">
        <v>26</v>
      </c>
      <c r="J1689" s="5" t="s">
        <v>15</v>
      </c>
      <c r="K1689" s="5" t="s">
        <v>570</v>
      </c>
    </row>
    <row r="1690" spans="1:11" hidden="1">
      <c r="A1690" s="5">
        <v>16</v>
      </c>
      <c r="B1690" s="5" t="s">
        <v>98</v>
      </c>
      <c r="C1690" s="5">
        <v>2018</v>
      </c>
      <c r="D1690" s="5" t="s">
        <v>12</v>
      </c>
      <c r="E1690" s="19">
        <v>19</v>
      </c>
      <c r="F1690" s="19">
        <v>0</v>
      </c>
      <c r="G1690" s="5" t="s">
        <v>34</v>
      </c>
      <c r="H1690" s="5" t="s">
        <v>792</v>
      </c>
      <c r="I1690" s="5" t="s">
        <v>27</v>
      </c>
      <c r="J1690" s="5" t="s">
        <v>15</v>
      </c>
      <c r="K1690" s="5" t="s">
        <v>350</v>
      </c>
    </row>
    <row r="1691" spans="1:11" hidden="1">
      <c r="A1691" s="5">
        <v>17</v>
      </c>
      <c r="B1691" s="5" t="s">
        <v>98</v>
      </c>
      <c r="C1691" s="5">
        <v>2018</v>
      </c>
      <c r="D1691" s="5" t="s">
        <v>12</v>
      </c>
      <c r="E1691" s="19">
        <v>11</v>
      </c>
      <c r="F1691" s="19">
        <v>0</v>
      </c>
      <c r="G1691" s="5" t="s">
        <v>33</v>
      </c>
      <c r="H1691" s="5" t="s">
        <v>578</v>
      </c>
      <c r="I1691" s="5" t="s">
        <v>27</v>
      </c>
      <c r="J1691" s="5" t="s">
        <v>15</v>
      </c>
      <c r="K1691" s="5" t="s">
        <v>247</v>
      </c>
    </row>
    <row r="1692" spans="1:11" hidden="1">
      <c r="A1692" s="5">
        <v>17</v>
      </c>
      <c r="B1692" s="5" t="s">
        <v>98</v>
      </c>
      <c r="C1692" s="5">
        <v>2018</v>
      </c>
      <c r="D1692" s="5" t="s">
        <v>11</v>
      </c>
      <c r="E1692" s="19">
        <v>100</v>
      </c>
      <c r="F1692" s="19">
        <v>0</v>
      </c>
      <c r="G1692" s="5" t="s">
        <v>92</v>
      </c>
      <c r="H1692" s="5" t="s">
        <v>809</v>
      </c>
      <c r="I1692" s="5" t="s">
        <v>27</v>
      </c>
      <c r="J1692" s="5" t="s">
        <v>15</v>
      </c>
      <c r="K1692" s="5" t="s">
        <v>92</v>
      </c>
    </row>
    <row r="1693" spans="1:11" hidden="1">
      <c r="A1693" s="5">
        <v>18</v>
      </c>
      <c r="B1693" s="5" t="s">
        <v>98</v>
      </c>
      <c r="C1693" s="5">
        <v>2018</v>
      </c>
      <c r="D1693" s="5" t="s">
        <v>12</v>
      </c>
      <c r="E1693" s="19">
        <v>70</v>
      </c>
      <c r="F1693" s="19">
        <v>0</v>
      </c>
      <c r="G1693" s="5" t="s">
        <v>13</v>
      </c>
      <c r="H1693" s="5" t="s">
        <v>13</v>
      </c>
      <c r="I1693" s="5" t="s">
        <v>27</v>
      </c>
      <c r="J1693" s="5" t="s">
        <v>15</v>
      </c>
      <c r="K1693" s="5" t="s">
        <v>886</v>
      </c>
    </row>
    <row r="1694" spans="1:11" hidden="1">
      <c r="A1694" s="5">
        <v>18</v>
      </c>
      <c r="B1694" s="5" t="s">
        <v>98</v>
      </c>
      <c r="C1694" s="5">
        <v>2018</v>
      </c>
      <c r="D1694" s="5" t="s">
        <v>12</v>
      </c>
      <c r="E1694" s="19">
        <v>24.5</v>
      </c>
      <c r="F1694" s="19">
        <v>0</v>
      </c>
      <c r="G1694" s="5" t="s">
        <v>34</v>
      </c>
      <c r="H1694" s="5" t="s">
        <v>463</v>
      </c>
      <c r="I1694" s="5" t="s">
        <v>27</v>
      </c>
      <c r="J1694" s="5" t="s">
        <v>15</v>
      </c>
      <c r="K1694" s="5" t="s">
        <v>325</v>
      </c>
    </row>
    <row r="1695" spans="1:11" hidden="1">
      <c r="A1695" s="5">
        <v>18</v>
      </c>
      <c r="B1695" s="5" t="s">
        <v>98</v>
      </c>
      <c r="C1695" s="5">
        <v>2018</v>
      </c>
      <c r="D1695" s="5" t="s">
        <v>12</v>
      </c>
      <c r="E1695" s="19">
        <v>6</v>
      </c>
      <c r="F1695" s="19">
        <v>0</v>
      </c>
      <c r="G1695" s="5" t="s">
        <v>34</v>
      </c>
      <c r="H1695" s="5" t="s">
        <v>387</v>
      </c>
      <c r="I1695" s="5" t="s">
        <v>27</v>
      </c>
      <c r="J1695" s="5" t="s">
        <v>15</v>
      </c>
      <c r="K1695" s="5" t="s">
        <v>402</v>
      </c>
    </row>
    <row r="1696" spans="1:11" hidden="1">
      <c r="A1696" s="5">
        <v>18</v>
      </c>
      <c r="B1696" s="5" t="s">
        <v>98</v>
      </c>
      <c r="C1696" s="5">
        <v>2018</v>
      </c>
      <c r="D1696" s="5" t="s">
        <v>12</v>
      </c>
      <c r="E1696" s="19">
        <v>182.62</v>
      </c>
      <c r="F1696" s="19">
        <v>0</v>
      </c>
      <c r="G1696" s="5" t="s">
        <v>33</v>
      </c>
      <c r="H1696" s="5" t="s">
        <v>887</v>
      </c>
      <c r="I1696" s="5" t="s">
        <v>27</v>
      </c>
      <c r="J1696" s="5" t="s">
        <v>15</v>
      </c>
      <c r="K1696" s="5" t="s">
        <v>888</v>
      </c>
    </row>
    <row r="1697" spans="1:11" hidden="1">
      <c r="A1697" s="5">
        <v>18</v>
      </c>
      <c r="B1697" s="5" t="s">
        <v>98</v>
      </c>
      <c r="C1697" s="5">
        <v>2018</v>
      </c>
      <c r="D1697" s="5" t="s">
        <v>12</v>
      </c>
      <c r="E1697" s="19">
        <v>4</v>
      </c>
      <c r="F1697" s="19">
        <v>0</v>
      </c>
      <c r="G1697" s="5" t="s">
        <v>34</v>
      </c>
      <c r="H1697" s="5" t="s">
        <v>889</v>
      </c>
      <c r="I1697" s="5" t="s">
        <v>26</v>
      </c>
      <c r="J1697" s="5" t="s">
        <v>15</v>
      </c>
      <c r="K1697" s="5" t="s">
        <v>97</v>
      </c>
    </row>
    <row r="1698" spans="1:11" hidden="1">
      <c r="A1698" s="5">
        <v>18</v>
      </c>
      <c r="B1698" s="5" t="s">
        <v>98</v>
      </c>
      <c r="C1698" s="5">
        <v>2018</v>
      </c>
      <c r="D1698" s="5" t="s">
        <v>12</v>
      </c>
      <c r="E1698" s="19">
        <v>2</v>
      </c>
      <c r="F1698" s="19">
        <v>0</v>
      </c>
      <c r="G1698" s="5" t="s">
        <v>43</v>
      </c>
      <c r="H1698" s="5" t="s">
        <v>890</v>
      </c>
      <c r="I1698" s="5" t="s">
        <v>26</v>
      </c>
      <c r="J1698" s="5" t="s">
        <v>15</v>
      </c>
      <c r="K1698" s="5" t="s">
        <v>891</v>
      </c>
    </row>
    <row r="1699" spans="1:11" hidden="1">
      <c r="A1699" s="5">
        <v>19</v>
      </c>
      <c r="B1699" s="5" t="s">
        <v>98</v>
      </c>
      <c r="C1699" s="5">
        <v>2018</v>
      </c>
      <c r="D1699" s="5" t="s">
        <v>12</v>
      </c>
      <c r="E1699" s="19">
        <v>4.5</v>
      </c>
      <c r="F1699" s="19">
        <v>0</v>
      </c>
      <c r="G1699" s="5" t="s">
        <v>34</v>
      </c>
      <c r="H1699" s="5" t="s">
        <v>446</v>
      </c>
      <c r="I1699" s="5" t="s">
        <v>27</v>
      </c>
      <c r="J1699" s="5" t="s">
        <v>15</v>
      </c>
      <c r="K1699" s="5" t="s">
        <v>90</v>
      </c>
    </row>
    <row r="1700" spans="1:11" hidden="1">
      <c r="A1700" s="5">
        <v>19</v>
      </c>
      <c r="B1700" s="5" t="s">
        <v>98</v>
      </c>
      <c r="C1700" s="5">
        <v>2018</v>
      </c>
      <c r="D1700" s="5" t="s">
        <v>12</v>
      </c>
      <c r="E1700" s="19">
        <v>19.899999999999999</v>
      </c>
      <c r="F1700" s="19">
        <v>0</v>
      </c>
      <c r="G1700" s="5" t="s">
        <v>34</v>
      </c>
      <c r="H1700" s="5" t="s">
        <v>446</v>
      </c>
      <c r="I1700" s="5" t="s">
        <v>27</v>
      </c>
      <c r="J1700" s="5" t="s">
        <v>15</v>
      </c>
      <c r="K1700" s="5" t="s">
        <v>170</v>
      </c>
    </row>
    <row r="1701" spans="1:11" hidden="1">
      <c r="A1701" s="5">
        <v>19</v>
      </c>
      <c r="B1701" s="5" t="s">
        <v>98</v>
      </c>
      <c r="C1701" s="5">
        <v>2018</v>
      </c>
      <c r="D1701" s="5" t="s">
        <v>12</v>
      </c>
      <c r="E1701" s="19">
        <v>20</v>
      </c>
      <c r="F1701" s="19">
        <v>0</v>
      </c>
      <c r="G1701" s="5" t="s">
        <v>40</v>
      </c>
      <c r="H1701" s="5" t="s">
        <v>661</v>
      </c>
      <c r="I1701" s="5" t="s">
        <v>27</v>
      </c>
      <c r="J1701" s="5" t="s">
        <v>15</v>
      </c>
      <c r="K1701" s="5" t="s">
        <v>775</v>
      </c>
    </row>
    <row r="1702" spans="1:11" hidden="1">
      <c r="A1702" s="5">
        <v>20</v>
      </c>
      <c r="B1702" s="5" t="s">
        <v>98</v>
      </c>
      <c r="C1702" s="5">
        <v>2018</v>
      </c>
      <c r="D1702" s="5" t="s">
        <v>12</v>
      </c>
      <c r="E1702" s="19">
        <v>20.7</v>
      </c>
      <c r="F1702" s="19">
        <v>0</v>
      </c>
      <c r="G1702" s="5" t="s">
        <v>34</v>
      </c>
      <c r="H1702" s="5" t="s">
        <v>568</v>
      </c>
      <c r="I1702" s="5" t="s">
        <v>27</v>
      </c>
      <c r="J1702" s="5" t="s">
        <v>15</v>
      </c>
      <c r="K1702" s="5" t="s">
        <v>493</v>
      </c>
    </row>
    <row r="1703" spans="1:11" hidden="1">
      <c r="A1703" s="5">
        <v>20</v>
      </c>
      <c r="B1703" s="5" t="s">
        <v>98</v>
      </c>
      <c r="C1703" s="5">
        <v>2018</v>
      </c>
      <c r="D1703" s="5" t="s">
        <v>12</v>
      </c>
      <c r="E1703" s="19">
        <v>5</v>
      </c>
      <c r="F1703" s="19">
        <v>0</v>
      </c>
      <c r="G1703" s="5" t="s">
        <v>34</v>
      </c>
      <c r="H1703" s="5" t="s">
        <v>892</v>
      </c>
      <c r="I1703" s="5" t="s">
        <v>27</v>
      </c>
      <c r="J1703" s="5" t="s">
        <v>15</v>
      </c>
      <c r="K1703" s="5" t="s">
        <v>97</v>
      </c>
    </row>
    <row r="1704" spans="1:11" hidden="1">
      <c r="A1704" s="5">
        <v>20</v>
      </c>
      <c r="B1704" s="5" t="s">
        <v>98</v>
      </c>
      <c r="C1704" s="5">
        <v>2018</v>
      </c>
      <c r="D1704" s="5" t="s">
        <v>12</v>
      </c>
      <c r="E1704" s="19">
        <v>16.5</v>
      </c>
      <c r="F1704" s="19">
        <v>0</v>
      </c>
      <c r="G1704" s="5" t="s">
        <v>34</v>
      </c>
      <c r="H1704" s="5" t="s">
        <v>893</v>
      </c>
      <c r="I1704" s="5" t="s">
        <v>27</v>
      </c>
      <c r="J1704" s="5" t="s">
        <v>15</v>
      </c>
      <c r="K1704" s="5" t="s">
        <v>170</v>
      </c>
    </row>
    <row r="1705" spans="1:11" hidden="1">
      <c r="A1705" s="5">
        <v>20</v>
      </c>
      <c r="B1705" s="5" t="s">
        <v>98</v>
      </c>
      <c r="C1705" s="5">
        <v>2018</v>
      </c>
      <c r="D1705" s="5" t="s">
        <v>12</v>
      </c>
      <c r="E1705" s="19">
        <v>26.28</v>
      </c>
      <c r="F1705" s="19">
        <v>0</v>
      </c>
      <c r="G1705" s="5" t="s">
        <v>28</v>
      </c>
      <c r="H1705" s="5" t="s">
        <v>894</v>
      </c>
      <c r="I1705" s="5" t="s">
        <v>27</v>
      </c>
      <c r="J1705" s="5" t="s">
        <v>15</v>
      </c>
      <c r="K1705" s="5" t="s">
        <v>498</v>
      </c>
    </row>
    <row r="1706" spans="1:11" hidden="1">
      <c r="A1706" s="5">
        <v>20</v>
      </c>
      <c r="B1706" s="5" t="s">
        <v>98</v>
      </c>
      <c r="C1706" s="5">
        <v>2018</v>
      </c>
      <c r="D1706" s="5" t="s">
        <v>12</v>
      </c>
      <c r="E1706" s="19">
        <v>10</v>
      </c>
      <c r="F1706" s="19">
        <v>0</v>
      </c>
      <c r="G1706" s="5" t="s">
        <v>28</v>
      </c>
      <c r="H1706" s="5" t="s">
        <v>567</v>
      </c>
      <c r="I1706" s="5" t="s">
        <v>27</v>
      </c>
      <c r="J1706" s="5" t="s">
        <v>15</v>
      </c>
      <c r="K1706" s="5" t="s">
        <v>97</v>
      </c>
    </row>
    <row r="1707" spans="1:11" hidden="1">
      <c r="A1707" s="5">
        <v>21</v>
      </c>
      <c r="B1707" s="5" t="s">
        <v>98</v>
      </c>
      <c r="C1707" s="5">
        <v>2018</v>
      </c>
      <c r="D1707" s="5" t="s">
        <v>12</v>
      </c>
      <c r="E1707" s="19">
        <v>20</v>
      </c>
      <c r="F1707" s="19">
        <v>0</v>
      </c>
      <c r="G1707" s="5" t="s">
        <v>34</v>
      </c>
      <c r="H1707" s="5" t="s">
        <v>387</v>
      </c>
      <c r="I1707" s="5" t="s">
        <v>27</v>
      </c>
      <c r="J1707" s="5" t="s">
        <v>15</v>
      </c>
      <c r="K1707" s="5" t="s">
        <v>90</v>
      </c>
    </row>
    <row r="1708" spans="1:11" hidden="1">
      <c r="A1708" s="5">
        <v>21</v>
      </c>
      <c r="B1708" s="5" t="s">
        <v>98</v>
      </c>
      <c r="C1708" s="5">
        <v>2018</v>
      </c>
      <c r="D1708" s="5" t="s">
        <v>12</v>
      </c>
      <c r="E1708" s="19">
        <v>5.99</v>
      </c>
      <c r="F1708" s="19">
        <v>0</v>
      </c>
      <c r="G1708" s="5" t="s">
        <v>28</v>
      </c>
      <c r="H1708" s="5" t="s">
        <v>362</v>
      </c>
      <c r="I1708" s="5" t="s">
        <v>27</v>
      </c>
      <c r="J1708" s="5" t="s">
        <v>15</v>
      </c>
      <c r="K1708" s="5" t="s">
        <v>97</v>
      </c>
    </row>
    <row r="1709" spans="1:11" hidden="1">
      <c r="A1709" s="5">
        <v>21</v>
      </c>
      <c r="B1709" s="5" t="s">
        <v>98</v>
      </c>
      <c r="C1709" s="5">
        <v>2018</v>
      </c>
      <c r="D1709" s="5" t="s">
        <v>12</v>
      </c>
      <c r="E1709" s="19">
        <v>10</v>
      </c>
      <c r="F1709" s="19">
        <v>0</v>
      </c>
      <c r="G1709" s="5" t="s">
        <v>28</v>
      </c>
      <c r="H1709" s="5" t="s">
        <v>362</v>
      </c>
      <c r="I1709" s="5" t="s">
        <v>26</v>
      </c>
      <c r="J1709" s="5" t="s">
        <v>15</v>
      </c>
      <c r="K1709" s="5" t="s">
        <v>897</v>
      </c>
    </row>
    <row r="1710" spans="1:11" hidden="1">
      <c r="A1710" s="5">
        <v>21</v>
      </c>
      <c r="B1710" s="5" t="s">
        <v>98</v>
      </c>
      <c r="C1710" s="5">
        <v>2018</v>
      </c>
      <c r="D1710" s="5" t="s">
        <v>12</v>
      </c>
      <c r="E1710" s="19">
        <v>10</v>
      </c>
      <c r="F1710" s="19">
        <v>0</v>
      </c>
      <c r="G1710" s="5" t="s">
        <v>786</v>
      </c>
      <c r="H1710" s="5" t="s">
        <v>786</v>
      </c>
      <c r="I1710" s="5" t="s">
        <v>26</v>
      </c>
      <c r="J1710" s="5" t="s">
        <v>15</v>
      </c>
      <c r="K1710" s="5" t="s">
        <v>895</v>
      </c>
    </row>
    <row r="1711" spans="1:11" hidden="1">
      <c r="A1711" s="5">
        <v>21</v>
      </c>
      <c r="B1711" s="5" t="s">
        <v>98</v>
      </c>
      <c r="C1711" s="5">
        <v>2018</v>
      </c>
      <c r="D1711" s="5" t="s">
        <v>12</v>
      </c>
      <c r="E1711" s="19">
        <v>0</v>
      </c>
      <c r="F1711" s="19">
        <v>8</v>
      </c>
      <c r="G1711" s="5" t="s">
        <v>127</v>
      </c>
      <c r="H1711" s="5" t="s">
        <v>25</v>
      </c>
      <c r="I1711" s="5" t="s">
        <v>26</v>
      </c>
      <c r="J1711" s="5" t="s">
        <v>14</v>
      </c>
      <c r="K1711" s="5" t="s">
        <v>896</v>
      </c>
    </row>
    <row r="1712" spans="1:11" hidden="1">
      <c r="A1712" s="5">
        <v>22</v>
      </c>
      <c r="B1712" s="5" t="s">
        <v>98</v>
      </c>
      <c r="C1712" s="5">
        <v>2018</v>
      </c>
      <c r="D1712" s="5" t="s">
        <v>12</v>
      </c>
      <c r="E1712" s="19">
        <v>19.420000000000002</v>
      </c>
      <c r="F1712" s="19">
        <v>0</v>
      </c>
      <c r="G1712" s="5" t="s">
        <v>33</v>
      </c>
      <c r="H1712" s="5" t="s">
        <v>784</v>
      </c>
      <c r="I1712" s="5" t="s">
        <v>27</v>
      </c>
      <c r="J1712" s="5" t="s">
        <v>15</v>
      </c>
      <c r="K1712" s="5" t="s">
        <v>247</v>
      </c>
    </row>
    <row r="1713" spans="1:11" hidden="1">
      <c r="A1713" s="5">
        <v>22</v>
      </c>
      <c r="B1713" s="5" t="s">
        <v>98</v>
      </c>
      <c r="C1713" s="5">
        <v>2018</v>
      </c>
      <c r="D1713" s="5" t="s">
        <v>12</v>
      </c>
      <c r="E1713" s="19">
        <v>0</v>
      </c>
      <c r="F1713" s="19">
        <v>0</v>
      </c>
      <c r="G1713" s="5" t="s">
        <v>28</v>
      </c>
      <c r="H1713" s="5" t="s">
        <v>362</v>
      </c>
      <c r="I1713" s="5" t="s">
        <v>26</v>
      </c>
      <c r="J1713" s="5" t="s">
        <v>15</v>
      </c>
      <c r="K1713" s="5" t="s">
        <v>498</v>
      </c>
    </row>
    <row r="1714" spans="1:11" hidden="1">
      <c r="A1714" s="5">
        <v>22</v>
      </c>
      <c r="B1714" s="5" t="s">
        <v>98</v>
      </c>
      <c r="C1714" s="5">
        <v>2018</v>
      </c>
      <c r="D1714" s="5" t="s">
        <v>12</v>
      </c>
      <c r="E1714" s="19">
        <v>2.5</v>
      </c>
      <c r="F1714" s="19">
        <v>0</v>
      </c>
      <c r="G1714" s="5" t="s">
        <v>34</v>
      </c>
      <c r="H1714" s="5" t="s">
        <v>874</v>
      </c>
      <c r="I1714" s="5" t="s">
        <v>27</v>
      </c>
      <c r="J1714" s="5" t="s">
        <v>15</v>
      </c>
      <c r="K1714" s="5" t="s">
        <v>402</v>
      </c>
    </row>
    <row r="1715" spans="1:11" hidden="1">
      <c r="A1715" s="5">
        <v>22</v>
      </c>
      <c r="B1715" s="5" t="s">
        <v>98</v>
      </c>
      <c r="C1715" s="5">
        <v>2018</v>
      </c>
      <c r="D1715" s="5" t="s">
        <v>12</v>
      </c>
      <c r="E1715" s="19">
        <v>24</v>
      </c>
      <c r="F1715" s="19">
        <v>0</v>
      </c>
      <c r="G1715" s="5" t="s">
        <v>34</v>
      </c>
      <c r="H1715" s="5" t="s">
        <v>874</v>
      </c>
      <c r="I1715" s="5" t="s">
        <v>27</v>
      </c>
      <c r="J1715" s="5" t="s">
        <v>15</v>
      </c>
      <c r="K1715" s="5" t="s">
        <v>402</v>
      </c>
    </row>
    <row r="1716" spans="1:11" hidden="1">
      <c r="A1716" s="5">
        <v>23</v>
      </c>
      <c r="B1716" s="5" t="s">
        <v>98</v>
      </c>
      <c r="C1716" s="5">
        <v>2018</v>
      </c>
      <c r="D1716" s="5" t="s">
        <v>11</v>
      </c>
      <c r="E1716" s="19">
        <v>44.28</v>
      </c>
      <c r="F1716" s="19">
        <v>0</v>
      </c>
      <c r="G1716" s="5" t="s">
        <v>28</v>
      </c>
      <c r="H1716" s="5" t="s">
        <v>898</v>
      </c>
      <c r="I1716" s="5" t="s">
        <v>27</v>
      </c>
      <c r="J1716" s="5" t="s">
        <v>15</v>
      </c>
      <c r="K1716" s="5" t="s">
        <v>31</v>
      </c>
    </row>
    <row r="1717" spans="1:11" hidden="1">
      <c r="A1717" s="5">
        <v>24</v>
      </c>
      <c r="B1717" s="5" t="s">
        <v>98</v>
      </c>
      <c r="C1717" s="5">
        <v>2018</v>
      </c>
      <c r="D1717" s="5" t="s">
        <v>12</v>
      </c>
      <c r="E1717" s="19">
        <v>4</v>
      </c>
      <c r="F1717" s="19">
        <v>0</v>
      </c>
      <c r="G1717" s="5" t="s">
        <v>34</v>
      </c>
      <c r="H1717" s="5" t="s">
        <v>597</v>
      </c>
      <c r="I1717" s="5" t="s">
        <v>27</v>
      </c>
      <c r="J1717" s="5" t="s">
        <v>15</v>
      </c>
      <c r="K1717" s="5" t="s">
        <v>90</v>
      </c>
    </row>
    <row r="1718" spans="1:11" hidden="1">
      <c r="A1718" s="5">
        <v>24</v>
      </c>
      <c r="B1718" s="5" t="s">
        <v>98</v>
      </c>
      <c r="C1718" s="5">
        <v>2018</v>
      </c>
      <c r="D1718" s="5" t="s">
        <v>11</v>
      </c>
      <c r="E1718" s="19">
        <v>80</v>
      </c>
      <c r="F1718" s="19">
        <v>0</v>
      </c>
      <c r="G1718" s="5" t="s">
        <v>92</v>
      </c>
      <c r="H1718" s="5" t="s">
        <v>899</v>
      </c>
      <c r="I1718" s="5" t="s">
        <v>27</v>
      </c>
      <c r="J1718" s="5" t="s">
        <v>15</v>
      </c>
      <c r="K1718" s="5" t="s">
        <v>92</v>
      </c>
    </row>
    <row r="1719" spans="1:11" hidden="1">
      <c r="A1719" s="5">
        <v>24</v>
      </c>
      <c r="B1719" s="5" t="s">
        <v>98</v>
      </c>
      <c r="C1719" s="5">
        <v>2018</v>
      </c>
      <c r="D1719" s="5" t="s">
        <v>12</v>
      </c>
      <c r="E1719" s="19">
        <v>21.09</v>
      </c>
      <c r="F1719" s="19"/>
      <c r="G1719" s="5" t="s">
        <v>34</v>
      </c>
      <c r="H1719" s="5" t="s">
        <v>898</v>
      </c>
      <c r="I1719" s="5" t="s">
        <v>27</v>
      </c>
      <c r="J1719" s="5" t="s">
        <v>15</v>
      </c>
      <c r="K1719" s="5" t="s">
        <v>35</v>
      </c>
    </row>
    <row r="1720" spans="1:11" hidden="1">
      <c r="A1720" s="5">
        <v>24</v>
      </c>
      <c r="B1720" s="5" t="s">
        <v>98</v>
      </c>
      <c r="C1720" s="5">
        <v>2018</v>
      </c>
      <c r="D1720" s="5" t="s">
        <v>12</v>
      </c>
      <c r="E1720" s="19">
        <v>4.8899999999999997</v>
      </c>
      <c r="F1720" s="19"/>
      <c r="G1720" s="5" t="s">
        <v>34</v>
      </c>
      <c r="H1720" s="5" t="s">
        <v>898</v>
      </c>
      <c r="I1720" s="5" t="s">
        <v>27</v>
      </c>
      <c r="J1720" s="5" t="s">
        <v>15</v>
      </c>
      <c r="K1720" s="5" t="s">
        <v>35</v>
      </c>
    </row>
    <row r="1721" spans="1:11" hidden="1">
      <c r="A1721" s="5">
        <v>25</v>
      </c>
      <c r="B1721" s="5" t="s">
        <v>98</v>
      </c>
      <c r="C1721" s="5">
        <v>2018</v>
      </c>
      <c r="D1721" s="5" t="s">
        <v>12</v>
      </c>
      <c r="E1721" s="19">
        <v>0</v>
      </c>
      <c r="F1721" s="19">
        <v>10</v>
      </c>
      <c r="G1721" s="5" t="s">
        <v>849</v>
      </c>
      <c r="H1721" s="5" t="s">
        <v>846</v>
      </c>
      <c r="I1721" s="5" t="s">
        <v>95</v>
      </c>
      <c r="J1721" s="5" t="s">
        <v>14</v>
      </c>
      <c r="K1721" s="5" t="s">
        <v>850</v>
      </c>
    </row>
    <row r="1722" spans="1:11" hidden="1">
      <c r="A1722" s="5">
        <v>25</v>
      </c>
      <c r="B1722" s="5" t="s">
        <v>98</v>
      </c>
      <c r="C1722" s="5">
        <v>2018</v>
      </c>
      <c r="D1722" s="5" t="s">
        <v>12</v>
      </c>
      <c r="E1722" s="19">
        <v>23.1</v>
      </c>
      <c r="F1722" s="19">
        <v>0</v>
      </c>
      <c r="G1722" s="5" t="s">
        <v>34</v>
      </c>
      <c r="H1722" s="5" t="s">
        <v>568</v>
      </c>
      <c r="I1722" s="5" t="s">
        <v>27</v>
      </c>
      <c r="J1722" s="5" t="s">
        <v>15</v>
      </c>
      <c r="K1722" s="5" t="s">
        <v>493</v>
      </c>
    </row>
    <row r="1723" spans="1:11" hidden="1">
      <c r="A1723" s="5">
        <v>25</v>
      </c>
      <c r="B1723" s="5" t="s">
        <v>98</v>
      </c>
      <c r="C1723" s="5">
        <v>2018</v>
      </c>
      <c r="D1723" s="5" t="s">
        <v>12</v>
      </c>
      <c r="E1723" s="19">
        <v>0</v>
      </c>
      <c r="F1723" s="19">
        <v>4</v>
      </c>
      <c r="G1723" s="5" t="s">
        <v>127</v>
      </c>
      <c r="H1723" s="5" t="s">
        <v>315</v>
      </c>
      <c r="I1723" s="5" t="s">
        <v>26</v>
      </c>
      <c r="J1723" s="5" t="s">
        <v>14</v>
      </c>
      <c r="K1723" s="5" t="s">
        <v>900</v>
      </c>
    </row>
    <row r="1724" spans="1:11" hidden="1">
      <c r="A1724" s="5">
        <v>27</v>
      </c>
      <c r="B1724" s="5" t="s">
        <v>98</v>
      </c>
      <c r="C1724" s="5">
        <v>2018</v>
      </c>
      <c r="D1724" s="5" t="s">
        <v>12</v>
      </c>
      <c r="E1724" s="19">
        <v>20.5</v>
      </c>
      <c r="F1724" s="19">
        <v>0</v>
      </c>
      <c r="G1724" s="5" t="s">
        <v>34</v>
      </c>
      <c r="H1724" s="5" t="s">
        <v>772</v>
      </c>
      <c r="I1724" s="5" t="s">
        <v>27</v>
      </c>
      <c r="J1724" s="5" t="s">
        <v>15</v>
      </c>
      <c r="K1724" s="5" t="s">
        <v>90</v>
      </c>
    </row>
    <row r="1725" spans="1:11" hidden="1">
      <c r="A1725" s="5">
        <v>27</v>
      </c>
      <c r="B1725" s="5" t="s">
        <v>98</v>
      </c>
      <c r="C1725" s="5">
        <v>2018</v>
      </c>
      <c r="D1725" s="5" t="s">
        <v>12</v>
      </c>
      <c r="E1725" s="19">
        <v>13.57</v>
      </c>
      <c r="F1725" s="19">
        <v>0</v>
      </c>
      <c r="G1725" s="5" t="s">
        <v>28</v>
      </c>
      <c r="H1725" s="5" t="s">
        <v>803</v>
      </c>
      <c r="I1725" s="5" t="s">
        <v>27</v>
      </c>
      <c r="J1725" s="5" t="s">
        <v>15</v>
      </c>
      <c r="K1725" s="5" t="s">
        <v>901</v>
      </c>
    </row>
    <row r="1726" spans="1:11" hidden="1">
      <c r="A1726" s="5">
        <v>27</v>
      </c>
      <c r="B1726" s="5" t="s">
        <v>98</v>
      </c>
      <c r="C1726" s="5">
        <v>2018</v>
      </c>
      <c r="D1726" s="5" t="s">
        <v>12</v>
      </c>
      <c r="E1726" s="19">
        <v>11.98</v>
      </c>
      <c r="F1726" s="19">
        <v>0</v>
      </c>
      <c r="G1726" s="5" t="s">
        <v>28</v>
      </c>
      <c r="H1726" s="5" t="s">
        <v>403</v>
      </c>
      <c r="I1726" s="5" t="s">
        <v>27</v>
      </c>
      <c r="J1726" s="5" t="s">
        <v>15</v>
      </c>
      <c r="K1726" s="5" t="s">
        <v>771</v>
      </c>
    </row>
    <row r="1727" spans="1:11" hidden="1">
      <c r="A1727" s="5">
        <v>27</v>
      </c>
      <c r="B1727" s="5" t="s">
        <v>98</v>
      </c>
      <c r="C1727" s="5">
        <v>2018</v>
      </c>
      <c r="D1727" s="5" t="s">
        <v>12</v>
      </c>
      <c r="E1727" s="19">
        <v>10</v>
      </c>
      <c r="F1727" s="19">
        <v>0</v>
      </c>
      <c r="G1727" s="5" t="s">
        <v>34</v>
      </c>
      <c r="H1727" s="5" t="s">
        <v>387</v>
      </c>
      <c r="I1727" s="5" t="s">
        <v>27</v>
      </c>
      <c r="J1727" s="5" t="s">
        <v>15</v>
      </c>
      <c r="K1727" s="5" t="s">
        <v>90</v>
      </c>
    </row>
    <row r="1728" spans="1:11" hidden="1">
      <c r="A1728" s="5">
        <v>27</v>
      </c>
      <c r="B1728" s="5" t="s">
        <v>98</v>
      </c>
      <c r="C1728" s="5">
        <v>2018</v>
      </c>
      <c r="D1728" s="5" t="s">
        <v>12</v>
      </c>
      <c r="E1728" s="19">
        <v>10</v>
      </c>
      <c r="F1728" s="19">
        <v>0</v>
      </c>
      <c r="G1728" s="5" t="s">
        <v>28</v>
      </c>
      <c r="H1728" s="5" t="s">
        <v>403</v>
      </c>
      <c r="I1728" s="5" t="s">
        <v>27</v>
      </c>
      <c r="J1728" s="5" t="s">
        <v>15</v>
      </c>
      <c r="K1728" s="5" t="s">
        <v>31</v>
      </c>
    </row>
    <row r="1729" spans="1:11" hidden="1">
      <c r="A1729" s="5">
        <v>27</v>
      </c>
      <c r="B1729" s="5" t="s">
        <v>98</v>
      </c>
      <c r="C1729" s="5">
        <v>2018</v>
      </c>
      <c r="D1729" s="5" t="s">
        <v>12</v>
      </c>
      <c r="E1729" s="19">
        <v>4</v>
      </c>
      <c r="F1729" s="19">
        <v>0</v>
      </c>
      <c r="G1729" s="5" t="s">
        <v>34</v>
      </c>
      <c r="H1729" s="5" t="s">
        <v>902</v>
      </c>
      <c r="I1729" s="5" t="s">
        <v>26</v>
      </c>
      <c r="J1729" s="5" t="s">
        <v>15</v>
      </c>
      <c r="K1729" s="5" t="s">
        <v>570</v>
      </c>
    </row>
    <row r="1730" spans="1:11" hidden="1">
      <c r="A1730" s="5">
        <v>28</v>
      </c>
      <c r="B1730" s="5" t="s">
        <v>98</v>
      </c>
      <c r="C1730" s="5">
        <v>2018</v>
      </c>
      <c r="D1730" s="5" t="s">
        <v>12</v>
      </c>
      <c r="E1730" s="19">
        <v>5</v>
      </c>
      <c r="F1730" s="19">
        <v>0</v>
      </c>
      <c r="G1730" s="5" t="s">
        <v>28</v>
      </c>
      <c r="H1730" s="5" t="s">
        <v>567</v>
      </c>
      <c r="I1730" s="5" t="s">
        <v>27</v>
      </c>
      <c r="J1730" s="5" t="s">
        <v>15</v>
      </c>
      <c r="K1730" s="5" t="s">
        <v>97</v>
      </c>
    </row>
    <row r="1731" spans="1:11" hidden="1">
      <c r="A1731" s="5">
        <v>30</v>
      </c>
      <c r="B1731" s="5" t="s">
        <v>98</v>
      </c>
      <c r="C1731" s="5">
        <v>2018</v>
      </c>
      <c r="D1731" s="5" t="s">
        <v>12</v>
      </c>
      <c r="E1731" s="19">
        <v>10</v>
      </c>
      <c r="F1731" s="19">
        <v>0</v>
      </c>
      <c r="G1731" s="5" t="s">
        <v>33</v>
      </c>
      <c r="H1731" s="5" t="s">
        <v>578</v>
      </c>
      <c r="I1731" s="5" t="s">
        <v>27</v>
      </c>
      <c r="J1731" s="5" t="s">
        <v>15</v>
      </c>
      <c r="K1731" s="5" t="s">
        <v>247</v>
      </c>
    </row>
    <row r="1732" spans="1:11" hidden="1">
      <c r="A1732" s="5">
        <v>30</v>
      </c>
      <c r="B1732" s="5" t="s">
        <v>98</v>
      </c>
      <c r="C1732" s="5">
        <v>2018</v>
      </c>
      <c r="D1732" s="5" t="s">
        <v>12</v>
      </c>
      <c r="E1732" s="19">
        <v>5.48</v>
      </c>
      <c r="F1732" s="19">
        <v>0</v>
      </c>
      <c r="G1732" s="5" t="s">
        <v>34</v>
      </c>
      <c r="H1732" s="5" t="s">
        <v>851</v>
      </c>
      <c r="I1732" s="5" t="s">
        <v>27</v>
      </c>
      <c r="J1732" s="5" t="s">
        <v>15</v>
      </c>
      <c r="K1732" s="5" t="s">
        <v>415</v>
      </c>
    </row>
    <row r="1733" spans="1:11" hidden="1">
      <c r="A1733" s="5">
        <v>30</v>
      </c>
      <c r="B1733" s="5" t="s">
        <v>98</v>
      </c>
      <c r="C1733" s="5">
        <v>2018</v>
      </c>
      <c r="D1733" s="5" t="s">
        <v>11</v>
      </c>
      <c r="E1733" s="19">
        <v>20</v>
      </c>
      <c r="F1733" s="19">
        <v>0</v>
      </c>
      <c r="G1733" s="5" t="s">
        <v>92</v>
      </c>
      <c r="H1733" s="5" t="s">
        <v>809</v>
      </c>
      <c r="I1733" s="5" t="s">
        <v>27</v>
      </c>
      <c r="J1733" s="5" t="s">
        <v>15</v>
      </c>
      <c r="K1733" s="5" t="s">
        <v>92</v>
      </c>
    </row>
    <row r="1734" spans="1:11" hidden="1">
      <c r="A1734" s="5">
        <v>31</v>
      </c>
      <c r="B1734" s="5" t="s">
        <v>98</v>
      </c>
      <c r="C1734" s="5">
        <v>2018</v>
      </c>
      <c r="D1734" s="5" t="s">
        <v>12</v>
      </c>
      <c r="E1734" s="19">
        <v>22.86</v>
      </c>
      <c r="F1734" s="19">
        <v>0</v>
      </c>
      <c r="G1734" s="5" t="s">
        <v>34</v>
      </c>
      <c r="H1734" s="5" t="s">
        <v>803</v>
      </c>
      <c r="I1734" s="5" t="s">
        <v>27</v>
      </c>
      <c r="J1734" s="5" t="s">
        <v>15</v>
      </c>
      <c r="K1734" s="5" t="s">
        <v>903</v>
      </c>
    </row>
    <row r="1735" spans="1:11">
      <c r="A1735" s="5">
        <v>1</v>
      </c>
      <c r="B1735" s="5" t="s">
        <v>139</v>
      </c>
      <c r="C1735" s="5">
        <v>2018</v>
      </c>
      <c r="D1735" s="5" t="s">
        <v>11</v>
      </c>
      <c r="E1735" s="19">
        <v>0</v>
      </c>
      <c r="F1735" s="19">
        <v>459.8</v>
      </c>
      <c r="G1735" s="5" t="s">
        <v>156</v>
      </c>
      <c r="H1735" s="5" t="s">
        <v>25</v>
      </c>
      <c r="I1735" s="5" t="s">
        <v>156</v>
      </c>
      <c r="J1735" s="5" t="s">
        <v>14</v>
      </c>
      <c r="K1735" s="5" t="s">
        <v>577</v>
      </c>
    </row>
    <row r="1736" spans="1:11">
      <c r="A1736" s="5">
        <v>1</v>
      </c>
      <c r="B1736" s="5" t="s">
        <v>139</v>
      </c>
      <c r="C1736" s="5">
        <v>2018</v>
      </c>
      <c r="D1736" s="5" t="s">
        <v>12</v>
      </c>
      <c r="E1736" s="19">
        <v>19.190000000000001</v>
      </c>
      <c r="F1736" s="19">
        <v>0</v>
      </c>
      <c r="G1736" s="5" t="s">
        <v>24</v>
      </c>
      <c r="H1736" s="5" t="s">
        <v>24</v>
      </c>
      <c r="I1736" s="5" t="s">
        <v>26</v>
      </c>
      <c r="J1736" s="5" t="s">
        <v>15</v>
      </c>
      <c r="K1736" s="5" t="s">
        <v>904</v>
      </c>
    </row>
    <row r="1737" spans="1:11">
      <c r="A1737" s="5">
        <v>1</v>
      </c>
      <c r="B1737" s="5" t="s">
        <v>139</v>
      </c>
      <c r="C1737" s="5">
        <v>2018</v>
      </c>
      <c r="D1737" s="5" t="s">
        <v>12</v>
      </c>
      <c r="E1737" s="19">
        <v>3.73</v>
      </c>
      <c r="F1737" s="19">
        <v>0</v>
      </c>
      <c r="G1737" s="5" t="s">
        <v>24</v>
      </c>
      <c r="H1737" s="5" t="s">
        <v>24</v>
      </c>
      <c r="I1737" s="5" t="s">
        <v>26</v>
      </c>
      <c r="J1737" s="5" t="s">
        <v>15</v>
      </c>
      <c r="K1737" s="5" t="s">
        <v>576</v>
      </c>
    </row>
    <row r="1738" spans="1:11">
      <c r="A1738" s="5">
        <v>1</v>
      </c>
      <c r="B1738" s="5" t="s">
        <v>139</v>
      </c>
      <c r="C1738" s="5">
        <v>2018</v>
      </c>
      <c r="D1738" s="5" t="s">
        <v>12</v>
      </c>
      <c r="E1738" s="19">
        <v>16</v>
      </c>
      <c r="F1738" s="19">
        <v>0</v>
      </c>
      <c r="G1738" s="5" t="s">
        <v>34</v>
      </c>
      <c r="H1738" s="5" t="s">
        <v>494</v>
      </c>
      <c r="I1738" s="5" t="s">
        <v>27</v>
      </c>
      <c r="J1738" s="5" t="s">
        <v>15</v>
      </c>
      <c r="K1738" s="5" t="s">
        <v>402</v>
      </c>
    </row>
    <row r="1739" spans="1:11">
      <c r="A1739" s="5">
        <v>1</v>
      </c>
      <c r="B1739" s="5" t="s">
        <v>139</v>
      </c>
      <c r="C1739" s="5">
        <v>2018</v>
      </c>
      <c r="D1739" s="5" t="s">
        <v>12</v>
      </c>
      <c r="E1739" s="19">
        <v>4.68</v>
      </c>
      <c r="F1739" s="19">
        <v>0</v>
      </c>
      <c r="G1739" s="5" t="s">
        <v>28</v>
      </c>
      <c r="H1739" s="5" t="s">
        <v>851</v>
      </c>
      <c r="I1739" s="5" t="s">
        <v>27</v>
      </c>
      <c r="J1739" s="5" t="s">
        <v>15</v>
      </c>
      <c r="K1739" s="5" t="s">
        <v>415</v>
      </c>
    </row>
    <row r="1740" spans="1:11">
      <c r="A1740" s="5">
        <v>1</v>
      </c>
      <c r="B1740" s="5" t="s">
        <v>139</v>
      </c>
      <c r="C1740" s="5">
        <v>2018</v>
      </c>
      <c r="D1740" s="5" t="s">
        <v>11</v>
      </c>
      <c r="E1740" s="19">
        <v>60</v>
      </c>
      <c r="F1740" s="19">
        <v>0</v>
      </c>
      <c r="G1740" s="5" t="s">
        <v>92</v>
      </c>
      <c r="H1740" s="5" t="s">
        <v>899</v>
      </c>
      <c r="I1740" s="5" t="s">
        <v>27</v>
      </c>
      <c r="J1740" s="5" t="s">
        <v>15</v>
      </c>
      <c r="K1740" s="5" t="s">
        <v>92</v>
      </c>
    </row>
    <row r="1741" spans="1:11">
      <c r="A1741" s="5">
        <v>2</v>
      </c>
      <c r="B1741" s="5" t="s">
        <v>139</v>
      </c>
      <c r="C1741" s="5">
        <v>2018</v>
      </c>
      <c r="D1741" s="5" t="s">
        <v>11</v>
      </c>
      <c r="E1741" s="19">
        <v>448.28</v>
      </c>
      <c r="F1741" s="19">
        <v>0</v>
      </c>
      <c r="G1741" s="5" t="s">
        <v>156</v>
      </c>
      <c r="H1741" s="5" t="s">
        <v>743</v>
      </c>
      <c r="I1741" s="5" t="s">
        <v>156</v>
      </c>
      <c r="J1741" s="5" t="s">
        <v>15</v>
      </c>
      <c r="K1741" s="5" t="s">
        <v>418</v>
      </c>
    </row>
    <row r="1742" spans="1:11">
      <c r="A1742" s="5">
        <v>2</v>
      </c>
      <c r="B1742" s="5" t="s">
        <v>139</v>
      </c>
      <c r="C1742" s="5">
        <v>2018</v>
      </c>
      <c r="D1742" s="5" t="s">
        <v>12</v>
      </c>
      <c r="E1742" s="19">
        <v>4</v>
      </c>
      <c r="F1742" s="19">
        <v>0</v>
      </c>
      <c r="G1742" s="5" t="s">
        <v>34</v>
      </c>
      <c r="H1742" s="5" t="s">
        <v>403</v>
      </c>
      <c r="I1742" s="5" t="s">
        <v>26</v>
      </c>
      <c r="J1742" s="5" t="s">
        <v>15</v>
      </c>
      <c r="K1742" s="5" t="s">
        <v>570</v>
      </c>
    </row>
    <row r="1743" spans="1:11">
      <c r="A1743" s="5">
        <v>2</v>
      </c>
      <c r="B1743" s="5" t="s">
        <v>139</v>
      </c>
      <c r="C1743" s="5">
        <v>2018</v>
      </c>
      <c r="D1743" s="5" t="s">
        <v>12</v>
      </c>
      <c r="E1743" s="19">
        <v>25.5</v>
      </c>
      <c r="F1743" s="19">
        <v>0</v>
      </c>
      <c r="G1743" s="5" t="s">
        <v>34</v>
      </c>
      <c r="H1743" s="5" t="s">
        <v>874</v>
      </c>
      <c r="I1743" s="5" t="s">
        <v>27</v>
      </c>
      <c r="J1743" s="5" t="s">
        <v>15</v>
      </c>
      <c r="K1743" s="5" t="s">
        <v>402</v>
      </c>
    </row>
    <row r="1744" spans="1:11">
      <c r="A1744" s="5">
        <v>3</v>
      </c>
      <c r="B1744" s="5" t="s">
        <v>139</v>
      </c>
      <c r="C1744" s="5">
        <v>2018</v>
      </c>
      <c r="D1744" s="5" t="s">
        <v>11</v>
      </c>
      <c r="E1744" s="19">
        <v>14</v>
      </c>
      <c r="F1744" s="19">
        <v>0</v>
      </c>
      <c r="G1744" s="5" t="s">
        <v>33</v>
      </c>
      <c r="H1744" s="5" t="s">
        <v>252</v>
      </c>
      <c r="I1744" s="5" t="s">
        <v>27</v>
      </c>
      <c r="J1744" s="5" t="s">
        <v>15</v>
      </c>
      <c r="K1744" s="5" t="s">
        <v>151</v>
      </c>
    </row>
    <row r="1745" spans="1:11">
      <c r="A1745" s="5">
        <v>3</v>
      </c>
      <c r="B1745" s="5" t="s">
        <v>139</v>
      </c>
      <c r="C1745" s="5">
        <v>2018</v>
      </c>
      <c r="D1745" s="5" t="s">
        <v>11</v>
      </c>
      <c r="E1745" s="19">
        <v>8.48</v>
      </c>
      <c r="F1745" s="19">
        <v>0</v>
      </c>
      <c r="G1745" s="5" t="s">
        <v>28</v>
      </c>
      <c r="H1745" s="5" t="s">
        <v>567</v>
      </c>
      <c r="I1745" s="5" t="s">
        <v>27</v>
      </c>
      <c r="J1745" s="5" t="s">
        <v>15</v>
      </c>
      <c r="K1745" s="5" t="s">
        <v>97</v>
      </c>
    </row>
    <row r="1746" spans="1:11">
      <c r="A1746" s="5">
        <v>3</v>
      </c>
      <c r="B1746" s="5" t="s">
        <v>139</v>
      </c>
      <c r="C1746" s="5">
        <v>2018</v>
      </c>
      <c r="D1746" s="5" t="s">
        <v>12</v>
      </c>
      <c r="E1746" s="19">
        <v>8</v>
      </c>
      <c r="F1746" s="19">
        <v>0</v>
      </c>
      <c r="G1746" s="5" t="s">
        <v>34</v>
      </c>
      <c r="H1746" s="5" t="s">
        <v>905</v>
      </c>
      <c r="I1746" s="5" t="s">
        <v>27</v>
      </c>
      <c r="J1746" s="5" t="s">
        <v>15</v>
      </c>
      <c r="K1746" s="5" t="s">
        <v>90</v>
      </c>
    </row>
    <row r="1747" spans="1:11">
      <c r="A1747" s="5">
        <v>4</v>
      </c>
      <c r="B1747" s="5" t="s">
        <v>139</v>
      </c>
      <c r="C1747" s="5">
        <v>2018</v>
      </c>
      <c r="D1747" s="5" t="s">
        <v>12</v>
      </c>
      <c r="E1747" s="19">
        <v>22.5</v>
      </c>
      <c r="F1747" s="19">
        <v>0</v>
      </c>
      <c r="G1747" s="5" t="s">
        <v>34</v>
      </c>
      <c r="H1747" s="5" t="s">
        <v>494</v>
      </c>
      <c r="I1747" s="5" t="s">
        <v>27</v>
      </c>
      <c r="J1747" s="5" t="s">
        <v>15</v>
      </c>
      <c r="K1747" s="5" t="s">
        <v>402</v>
      </c>
    </row>
    <row r="1748" spans="1:11">
      <c r="A1748" s="5">
        <v>6</v>
      </c>
      <c r="B1748" s="5" t="s">
        <v>139</v>
      </c>
      <c r="C1748" s="5">
        <v>2018</v>
      </c>
      <c r="D1748" s="5" t="s">
        <v>11</v>
      </c>
      <c r="E1748" s="19">
        <v>0</v>
      </c>
      <c r="F1748" s="19">
        <v>470</v>
      </c>
      <c r="G1748" s="5" t="s">
        <v>24</v>
      </c>
      <c r="H1748" s="5" t="s">
        <v>24</v>
      </c>
      <c r="I1748" s="5" t="s">
        <v>26</v>
      </c>
      <c r="J1748" s="5" t="s">
        <v>14</v>
      </c>
      <c r="K1748" s="5" t="s">
        <v>906</v>
      </c>
    </row>
    <row r="1749" spans="1:11">
      <c r="A1749" s="5">
        <v>6</v>
      </c>
      <c r="B1749" s="5" t="s">
        <v>139</v>
      </c>
      <c r="C1749" s="5">
        <v>2018</v>
      </c>
      <c r="D1749" s="5" t="s">
        <v>11</v>
      </c>
      <c r="E1749" s="19">
        <v>0</v>
      </c>
      <c r="F1749" s="19">
        <v>50</v>
      </c>
      <c r="G1749" s="5" t="s">
        <v>127</v>
      </c>
      <c r="H1749" s="5" t="s">
        <v>25</v>
      </c>
      <c r="I1749" s="5" t="s">
        <v>26</v>
      </c>
      <c r="J1749" s="5" t="s">
        <v>14</v>
      </c>
      <c r="K1749" s="5" t="s">
        <v>956</v>
      </c>
    </row>
    <row r="1750" spans="1:11">
      <c r="A1750" s="5">
        <v>6</v>
      </c>
      <c r="B1750" s="5" t="s">
        <v>139</v>
      </c>
      <c r="C1750" s="5">
        <v>2018</v>
      </c>
      <c r="D1750" s="5" t="s">
        <v>12</v>
      </c>
      <c r="E1750" s="19">
        <v>19</v>
      </c>
      <c r="F1750" s="19">
        <v>0</v>
      </c>
      <c r="G1750" s="5" t="s">
        <v>34</v>
      </c>
      <c r="H1750" s="5" t="s">
        <v>792</v>
      </c>
      <c r="I1750" s="5" t="s">
        <v>27</v>
      </c>
      <c r="J1750" s="5" t="s">
        <v>15</v>
      </c>
      <c r="K1750" s="5" t="s">
        <v>350</v>
      </c>
    </row>
    <row r="1751" spans="1:11">
      <c r="A1751" s="5">
        <v>7</v>
      </c>
      <c r="B1751" s="5" t="s">
        <v>139</v>
      </c>
      <c r="C1751" s="5">
        <v>2018</v>
      </c>
      <c r="D1751" s="5" t="s">
        <v>11</v>
      </c>
      <c r="E1751" s="19">
        <v>0</v>
      </c>
      <c r="F1751" s="19">
        <v>4769.42</v>
      </c>
      <c r="G1751" s="5" t="s">
        <v>24</v>
      </c>
      <c r="H1751" s="5" t="s">
        <v>24</v>
      </c>
      <c r="I1751" s="5" t="s">
        <v>26</v>
      </c>
      <c r="J1751" s="5" t="s">
        <v>14</v>
      </c>
      <c r="K1751" s="5" t="s">
        <v>907</v>
      </c>
    </row>
    <row r="1752" spans="1:11">
      <c r="A1752" s="5">
        <v>7</v>
      </c>
      <c r="B1752" s="5" t="s">
        <v>139</v>
      </c>
      <c r="C1752" s="5">
        <v>2018</v>
      </c>
      <c r="D1752" s="5" t="s">
        <v>12</v>
      </c>
      <c r="E1752" s="19">
        <v>530</v>
      </c>
      <c r="F1752" s="19">
        <v>0</v>
      </c>
      <c r="G1752" s="5" t="s">
        <v>24</v>
      </c>
      <c r="H1752" s="5" t="s">
        <v>25</v>
      </c>
      <c r="I1752" s="5" t="s">
        <v>589</v>
      </c>
      <c r="J1752" s="5" t="s">
        <v>15</v>
      </c>
      <c r="K1752" s="5" t="s">
        <v>855</v>
      </c>
    </row>
    <row r="1753" spans="1:11">
      <c r="A1753" s="5">
        <v>7</v>
      </c>
      <c r="B1753" s="5" t="s">
        <v>139</v>
      </c>
      <c r="C1753" s="5">
        <v>2018</v>
      </c>
      <c r="D1753" s="5" t="s">
        <v>12</v>
      </c>
      <c r="E1753" s="19">
        <v>0</v>
      </c>
      <c r="F1753" s="19">
        <v>530</v>
      </c>
      <c r="G1753" s="5" t="s">
        <v>127</v>
      </c>
      <c r="H1753" s="5" t="s">
        <v>25</v>
      </c>
      <c r="I1753" s="5" t="s">
        <v>26</v>
      </c>
      <c r="J1753" s="5" t="s">
        <v>14</v>
      </c>
      <c r="K1753" s="5" t="s">
        <v>855</v>
      </c>
    </row>
    <row r="1754" spans="1:11">
      <c r="A1754" s="5">
        <v>7</v>
      </c>
      <c r="B1754" s="5" t="s">
        <v>139</v>
      </c>
      <c r="C1754" s="5">
        <v>2018</v>
      </c>
      <c r="D1754" s="5" t="s">
        <v>11</v>
      </c>
      <c r="E1754" s="19">
        <v>10.28</v>
      </c>
      <c r="F1754" s="19">
        <v>0</v>
      </c>
      <c r="G1754" s="5" t="s">
        <v>28</v>
      </c>
      <c r="H1754" s="5" t="s">
        <v>403</v>
      </c>
      <c r="I1754" s="5" t="s">
        <v>27</v>
      </c>
      <c r="J1754" s="5" t="s">
        <v>15</v>
      </c>
      <c r="K1754" s="5" t="s">
        <v>97</v>
      </c>
    </row>
    <row r="1755" spans="1:11">
      <c r="A1755" s="5">
        <v>7</v>
      </c>
      <c r="B1755" s="5" t="s">
        <v>139</v>
      </c>
      <c r="C1755" s="5">
        <v>2018</v>
      </c>
      <c r="D1755" s="5" t="s">
        <v>11</v>
      </c>
      <c r="E1755" s="19">
        <v>8.98</v>
      </c>
      <c r="F1755" s="19">
        <v>0</v>
      </c>
      <c r="G1755" s="5" t="s">
        <v>28</v>
      </c>
      <c r="H1755" s="5" t="s">
        <v>403</v>
      </c>
      <c r="I1755" s="5" t="s">
        <v>27</v>
      </c>
      <c r="J1755" s="5" t="s">
        <v>15</v>
      </c>
      <c r="K1755" s="5" t="s">
        <v>97</v>
      </c>
    </row>
    <row r="1756" spans="1:11">
      <c r="A1756" s="5">
        <v>7</v>
      </c>
      <c r="B1756" s="5" t="s">
        <v>139</v>
      </c>
      <c r="C1756" s="5">
        <v>2018</v>
      </c>
      <c r="D1756" s="5" t="s">
        <v>11</v>
      </c>
      <c r="E1756" s="19">
        <v>80</v>
      </c>
      <c r="F1756" s="19">
        <v>0</v>
      </c>
      <c r="G1756" s="5" t="s">
        <v>40</v>
      </c>
      <c r="H1756" s="5" t="s">
        <v>908</v>
      </c>
      <c r="I1756" s="5" t="s">
        <v>27</v>
      </c>
      <c r="J1756" s="5" t="s">
        <v>15</v>
      </c>
      <c r="K1756" s="5" t="s">
        <v>297</v>
      </c>
    </row>
    <row r="1757" spans="1:11">
      <c r="A1757" s="5">
        <v>7</v>
      </c>
      <c r="B1757" s="5" t="s">
        <v>139</v>
      </c>
      <c r="C1757" s="5">
        <v>2018</v>
      </c>
      <c r="D1757" s="5" t="s">
        <v>11</v>
      </c>
      <c r="E1757" s="19">
        <v>142.57</v>
      </c>
      <c r="F1757" s="19">
        <v>0</v>
      </c>
      <c r="G1757" s="5" t="s">
        <v>92</v>
      </c>
      <c r="H1757" s="5" t="s">
        <v>909</v>
      </c>
      <c r="I1757" s="5" t="s">
        <v>27</v>
      </c>
      <c r="J1757" s="5" t="s">
        <v>15</v>
      </c>
      <c r="K1757" s="5" t="s">
        <v>92</v>
      </c>
    </row>
    <row r="1758" spans="1:11">
      <c r="A1758" s="5">
        <v>7</v>
      </c>
      <c r="B1758" s="5" t="s">
        <v>139</v>
      </c>
      <c r="C1758" s="5">
        <v>2018</v>
      </c>
      <c r="D1758" s="5" t="s">
        <v>11</v>
      </c>
      <c r="E1758" s="19">
        <v>750</v>
      </c>
      <c r="F1758" s="19">
        <v>0</v>
      </c>
      <c r="G1758" s="5" t="s">
        <v>24</v>
      </c>
      <c r="H1758" s="5" t="s">
        <v>25</v>
      </c>
      <c r="I1758" s="5" t="s">
        <v>589</v>
      </c>
      <c r="J1758" s="5" t="s">
        <v>15</v>
      </c>
      <c r="K1758" s="5" t="s">
        <v>855</v>
      </c>
    </row>
    <row r="1759" spans="1:11">
      <c r="A1759" s="5">
        <v>7</v>
      </c>
      <c r="B1759" s="5" t="s">
        <v>139</v>
      </c>
      <c r="C1759" s="5">
        <v>2018</v>
      </c>
      <c r="D1759" s="5" t="s">
        <v>12</v>
      </c>
      <c r="E1759" s="19">
        <v>0</v>
      </c>
      <c r="F1759" s="19">
        <v>750</v>
      </c>
      <c r="G1759" s="5" t="s">
        <v>127</v>
      </c>
      <c r="H1759" s="5" t="s">
        <v>25</v>
      </c>
      <c r="I1759" s="5" t="s">
        <v>26</v>
      </c>
      <c r="J1759" s="5" t="s">
        <v>14</v>
      </c>
      <c r="K1759" s="5" t="s">
        <v>855</v>
      </c>
    </row>
    <row r="1760" spans="1:11">
      <c r="A1760" s="5">
        <v>8</v>
      </c>
      <c r="B1760" s="5" t="s">
        <v>139</v>
      </c>
      <c r="C1760" s="5">
        <v>2018</v>
      </c>
      <c r="D1760" s="5" t="s">
        <v>11</v>
      </c>
      <c r="E1760" s="19">
        <v>400</v>
      </c>
      <c r="F1760" s="19">
        <v>0</v>
      </c>
      <c r="G1760" s="5" t="s">
        <v>36</v>
      </c>
      <c r="H1760" s="5" t="s">
        <v>41</v>
      </c>
      <c r="I1760" s="5" t="s">
        <v>26</v>
      </c>
      <c r="J1760" s="5" t="s">
        <v>15</v>
      </c>
      <c r="K1760" s="5" t="s">
        <v>856</v>
      </c>
    </row>
    <row r="1761" spans="1:11">
      <c r="A1761" s="5">
        <v>8</v>
      </c>
      <c r="B1761" s="5" t="s">
        <v>139</v>
      </c>
      <c r="C1761" s="5">
        <v>2018</v>
      </c>
      <c r="D1761" s="5" t="s">
        <v>12</v>
      </c>
      <c r="E1761" s="19">
        <v>905.29</v>
      </c>
      <c r="F1761" s="19">
        <v>0</v>
      </c>
      <c r="G1761" s="5" t="s">
        <v>33</v>
      </c>
      <c r="H1761" s="5" t="s">
        <v>91</v>
      </c>
      <c r="I1761" s="5" t="s">
        <v>26</v>
      </c>
      <c r="J1761" s="5" t="s">
        <v>15</v>
      </c>
      <c r="K1761" s="5" t="s">
        <v>606</v>
      </c>
    </row>
    <row r="1762" spans="1:11">
      <c r="A1762" s="5">
        <v>8</v>
      </c>
      <c r="B1762" s="5" t="s">
        <v>139</v>
      </c>
      <c r="C1762" s="5">
        <v>2018</v>
      </c>
      <c r="D1762" s="5" t="s">
        <v>12</v>
      </c>
      <c r="E1762" s="19">
        <v>78.900000000000006</v>
      </c>
      <c r="F1762" s="19">
        <v>0</v>
      </c>
      <c r="G1762" s="5" t="s">
        <v>36</v>
      </c>
      <c r="H1762" s="5" t="s">
        <v>428</v>
      </c>
      <c r="I1762" s="5" t="s">
        <v>27</v>
      </c>
      <c r="J1762" s="5" t="s">
        <v>15</v>
      </c>
      <c r="K1762" s="5" t="s">
        <v>862</v>
      </c>
    </row>
    <row r="1763" spans="1:11">
      <c r="A1763" s="5">
        <v>8</v>
      </c>
      <c r="B1763" s="5" t="s">
        <v>139</v>
      </c>
      <c r="C1763" s="5">
        <v>2018</v>
      </c>
      <c r="D1763" s="5" t="s">
        <v>12</v>
      </c>
      <c r="E1763" s="19">
        <v>644.5</v>
      </c>
      <c r="F1763" s="19">
        <v>0</v>
      </c>
      <c r="G1763" s="5" t="s">
        <v>718</v>
      </c>
      <c r="H1763" s="5" t="s">
        <v>761</v>
      </c>
      <c r="I1763" s="5" t="s">
        <v>27</v>
      </c>
      <c r="J1763" s="5" t="s">
        <v>15</v>
      </c>
      <c r="K1763" s="5" t="s">
        <v>762</v>
      </c>
    </row>
    <row r="1764" spans="1:11">
      <c r="A1764" s="5">
        <v>8</v>
      </c>
      <c r="B1764" s="5" t="s">
        <v>139</v>
      </c>
      <c r="C1764" s="5">
        <v>2018</v>
      </c>
      <c r="D1764" s="5" t="s">
        <v>11</v>
      </c>
      <c r="E1764" s="19">
        <v>219.6</v>
      </c>
      <c r="F1764" s="19">
        <v>0</v>
      </c>
      <c r="G1764" s="5" t="s">
        <v>358</v>
      </c>
      <c r="H1764" s="5" t="s">
        <v>359</v>
      </c>
      <c r="I1764" s="5" t="s">
        <v>27</v>
      </c>
      <c r="J1764" s="5" t="s">
        <v>15</v>
      </c>
      <c r="K1764" s="5" t="s">
        <v>760</v>
      </c>
    </row>
    <row r="1765" spans="1:11">
      <c r="A1765" s="5">
        <v>8</v>
      </c>
      <c r="B1765" s="5" t="s">
        <v>139</v>
      </c>
      <c r="C1765" s="5">
        <v>2018</v>
      </c>
      <c r="D1765" s="5" t="s">
        <v>12</v>
      </c>
      <c r="E1765" s="19">
        <v>105.48</v>
      </c>
      <c r="F1765" s="19">
        <v>0</v>
      </c>
      <c r="G1765" s="5" t="s">
        <v>43</v>
      </c>
      <c r="H1765" s="5" t="s">
        <v>869</v>
      </c>
      <c r="I1765" s="5" t="s">
        <v>27</v>
      </c>
      <c r="J1765" s="5" t="s">
        <v>15</v>
      </c>
      <c r="K1765" s="5" t="s">
        <v>759</v>
      </c>
    </row>
    <row r="1766" spans="1:11" hidden="1">
      <c r="A1766" s="5"/>
      <c r="B1766" s="5"/>
      <c r="C1766" s="5"/>
      <c r="D1766" s="5"/>
      <c r="E1766" s="19"/>
      <c r="F1766" s="19"/>
      <c r="G1766" s="5"/>
      <c r="H1766" s="5"/>
      <c r="I1766" s="5"/>
      <c r="J1766" s="5"/>
      <c r="K1766" s="5"/>
    </row>
    <row r="1767" spans="1:11">
      <c r="A1767" s="5">
        <v>8</v>
      </c>
      <c r="B1767" s="5" t="s">
        <v>139</v>
      </c>
      <c r="C1767" s="5">
        <v>2018</v>
      </c>
      <c r="D1767" s="5" t="s">
        <v>12</v>
      </c>
      <c r="E1767" s="19">
        <v>5</v>
      </c>
      <c r="F1767" s="19">
        <v>0</v>
      </c>
      <c r="G1767" s="5" t="s">
        <v>28</v>
      </c>
      <c r="H1767" s="5" t="s">
        <v>910</v>
      </c>
      <c r="I1767" s="5" t="s">
        <v>27</v>
      </c>
      <c r="J1767" s="5" t="s">
        <v>15</v>
      </c>
      <c r="K1767" s="5" t="s">
        <v>97</v>
      </c>
    </row>
    <row r="1768" spans="1:11">
      <c r="A1768" s="5">
        <v>8</v>
      </c>
      <c r="B1768" s="5" t="s">
        <v>139</v>
      </c>
      <c r="C1768" s="5">
        <v>2018</v>
      </c>
      <c r="D1768" s="5" t="s">
        <v>12</v>
      </c>
      <c r="E1768" s="19">
        <v>500</v>
      </c>
      <c r="F1768" s="19">
        <v>0</v>
      </c>
      <c r="G1768" s="5" t="s">
        <v>33</v>
      </c>
      <c r="H1768" s="5" t="s">
        <v>863</v>
      </c>
      <c r="I1768" s="5" t="s">
        <v>95</v>
      </c>
      <c r="J1768" s="5" t="s">
        <v>15</v>
      </c>
      <c r="K1768" s="5" t="s">
        <v>912</v>
      </c>
    </row>
    <row r="1769" spans="1:11">
      <c r="A1769" s="5">
        <v>8</v>
      </c>
      <c r="B1769" s="5" t="s">
        <v>139</v>
      </c>
      <c r="C1769" s="5">
        <v>2018</v>
      </c>
      <c r="D1769" s="5" t="s">
        <v>12</v>
      </c>
      <c r="E1769" s="19">
        <v>257.25</v>
      </c>
      <c r="F1769" s="19">
        <v>0</v>
      </c>
      <c r="G1769" s="5" t="s">
        <v>33</v>
      </c>
      <c r="H1769" s="5" t="s">
        <v>914</v>
      </c>
      <c r="I1769" s="5" t="s">
        <v>27</v>
      </c>
      <c r="J1769" s="5" t="s">
        <v>15</v>
      </c>
      <c r="K1769" s="5" t="s">
        <v>915</v>
      </c>
    </row>
    <row r="1770" spans="1:11">
      <c r="A1770" s="5">
        <v>8</v>
      </c>
      <c r="B1770" s="5" t="s">
        <v>139</v>
      </c>
      <c r="C1770" s="5">
        <v>2018</v>
      </c>
      <c r="D1770" s="5" t="s">
        <v>12</v>
      </c>
      <c r="E1770" s="19">
        <v>16.66</v>
      </c>
      <c r="F1770" s="19">
        <v>0</v>
      </c>
      <c r="G1770" s="5" t="s">
        <v>34</v>
      </c>
      <c r="H1770" s="5" t="s">
        <v>916</v>
      </c>
      <c r="I1770" s="5" t="s">
        <v>95</v>
      </c>
      <c r="J1770" s="5" t="s">
        <v>15</v>
      </c>
      <c r="K1770" s="5" t="s">
        <v>917</v>
      </c>
    </row>
    <row r="1771" spans="1:11">
      <c r="A1771" s="5">
        <v>8</v>
      </c>
      <c r="B1771" s="5" t="s">
        <v>139</v>
      </c>
      <c r="C1771" s="5">
        <v>2018</v>
      </c>
      <c r="D1771" s="5" t="s">
        <v>12</v>
      </c>
      <c r="E1771" s="19">
        <v>17.7</v>
      </c>
      <c r="F1771" s="19">
        <v>0</v>
      </c>
      <c r="G1771" s="5" t="s">
        <v>34</v>
      </c>
      <c r="H1771" s="5" t="s">
        <v>568</v>
      </c>
      <c r="I1771" s="5" t="s">
        <v>27</v>
      </c>
      <c r="J1771" s="5" t="s">
        <v>15</v>
      </c>
      <c r="K1771" s="5" t="s">
        <v>493</v>
      </c>
    </row>
    <row r="1772" spans="1:11">
      <c r="A1772" s="5">
        <v>8</v>
      </c>
      <c r="B1772" s="5" t="s">
        <v>139</v>
      </c>
      <c r="C1772" s="5">
        <v>2018</v>
      </c>
      <c r="D1772" s="5" t="s">
        <v>11</v>
      </c>
      <c r="E1772" s="19">
        <v>14.37</v>
      </c>
      <c r="F1772" s="19">
        <v>0</v>
      </c>
      <c r="G1772" s="5" t="s">
        <v>28</v>
      </c>
      <c r="H1772" s="5" t="s">
        <v>803</v>
      </c>
      <c r="I1772" s="5" t="s">
        <v>27</v>
      </c>
      <c r="J1772" s="5" t="s">
        <v>15</v>
      </c>
      <c r="K1772" s="5" t="s">
        <v>570</v>
      </c>
    </row>
    <row r="1773" spans="1:11">
      <c r="A1773" s="5">
        <v>9</v>
      </c>
      <c r="B1773" s="5" t="s">
        <v>139</v>
      </c>
      <c r="C1773" s="5">
        <v>2018</v>
      </c>
      <c r="D1773" s="5" t="s">
        <v>12</v>
      </c>
      <c r="E1773" s="19">
        <v>10</v>
      </c>
      <c r="F1773" s="19">
        <v>0</v>
      </c>
      <c r="G1773" s="5" t="s">
        <v>33</v>
      </c>
      <c r="H1773" s="5" t="s">
        <v>578</v>
      </c>
      <c r="I1773" s="5" t="s">
        <v>27</v>
      </c>
      <c r="J1773" s="5" t="s">
        <v>15</v>
      </c>
      <c r="K1773" s="5" t="s">
        <v>247</v>
      </c>
    </row>
    <row r="1774" spans="1:11">
      <c r="A1774" s="5">
        <v>9</v>
      </c>
      <c r="B1774" s="5" t="s">
        <v>139</v>
      </c>
      <c r="C1774" s="5">
        <v>2018</v>
      </c>
      <c r="D1774" s="5" t="s">
        <v>11</v>
      </c>
      <c r="E1774" s="19">
        <v>75</v>
      </c>
      <c r="F1774" s="19">
        <v>0</v>
      </c>
      <c r="G1774" s="5" t="s">
        <v>40</v>
      </c>
      <c r="H1774" s="5" t="s">
        <v>661</v>
      </c>
      <c r="I1774" s="5" t="s">
        <v>27</v>
      </c>
      <c r="J1774" s="5" t="s">
        <v>15</v>
      </c>
      <c r="K1774" s="5" t="s">
        <v>920</v>
      </c>
    </row>
    <row r="1775" spans="1:11">
      <c r="A1775" s="5">
        <v>10</v>
      </c>
      <c r="B1775" s="5" t="s">
        <v>139</v>
      </c>
      <c r="C1775" s="5">
        <v>2018</v>
      </c>
      <c r="D1775" s="5" t="s">
        <v>12</v>
      </c>
      <c r="E1775" s="19">
        <v>4.2</v>
      </c>
      <c r="F1775" s="19">
        <v>0</v>
      </c>
      <c r="G1775" s="5" t="s">
        <v>30</v>
      </c>
      <c r="H1775" s="5" t="s">
        <v>795</v>
      </c>
      <c r="I1775" s="5" t="s">
        <v>27</v>
      </c>
      <c r="J1775" s="5" t="s">
        <v>15</v>
      </c>
      <c r="K1775" s="5" t="s">
        <v>88</v>
      </c>
    </row>
    <row r="1776" spans="1:11">
      <c r="A1776" s="5">
        <v>10</v>
      </c>
      <c r="B1776" s="5" t="s">
        <v>139</v>
      </c>
      <c r="C1776" s="5">
        <v>2018</v>
      </c>
      <c r="D1776" s="5" t="s">
        <v>11</v>
      </c>
      <c r="E1776" s="19">
        <v>11.41</v>
      </c>
      <c r="F1776" s="19">
        <v>0</v>
      </c>
      <c r="G1776" s="5" t="s">
        <v>28</v>
      </c>
      <c r="H1776" s="5" t="s">
        <v>403</v>
      </c>
      <c r="I1776" s="5" t="s">
        <v>27</v>
      </c>
      <c r="J1776" s="5" t="s">
        <v>15</v>
      </c>
      <c r="K1776" s="5" t="s">
        <v>31</v>
      </c>
    </row>
    <row r="1777" spans="1:11">
      <c r="A1777" s="5">
        <v>10</v>
      </c>
      <c r="B1777" s="5" t="s">
        <v>139</v>
      </c>
      <c r="C1777" s="5">
        <v>2018</v>
      </c>
      <c r="D1777" s="5" t="s">
        <v>11</v>
      </c>
      <c r="E1777" s="19">
        <v>5.84</v>
      </c>
      <c r="F1777" s="19">
        <v>0</v>
      </c>
      <c r="G1777" s="5" t="s">
        <v>28</v>
      </c>
      <c r="H1777" s="5" t="s">
        <v>480</v>
      </c>
      <c r="I1777" s="5" t="s">
        <v>27</v>
      </c>
      <c r="J1777" s="5" t="s">
        <v>15</v>
      </c>
      <c r="K1777" s="5" t="s">
        <v>415</v>
      </c>
    </row>
    <row r="1778" spans="1:11">
      <c r="A1778" s="5">
        <v>10</v>
      </c>
      <c r="B1778" s="5" t="s">
        <v>139</v>
      </c>
      <c r="C1778" s="5">
        <v>2018</v>
      </c>
      <c r="D1778" s="5" t="s">
        <v>11</v>
      </c>
      <c r="E1778" s="19">
        <v>5.99</v>
      </c>
      <c r="F1778" s="19">
        <v>0</v>
      </c>
      <c r="G1778" s="5" t="s">
        <v>28</v>
      </c>
      <c r="H1778" s="5" t="s">
        <v>403</v>
      </c>
      <c r="I1778" s="5" t="s">
        <v>27</v>
      </c>
      <c r="J1778" s="5" t="s">
        <v>15</v>
      </c>
      <c r="K1778" s="5" t="s">
        <v>600</v>
      </c>
    </row>
    <row r="1779" spans="1:11">
      <c r="A1779" s="5">
        <v>10</v>
      </c>
      <c r="B1779" s="5" t="s">
        <v>139</v>
      </c>
      <c r="C1779" s="5">
        <v>2018</v>
      </c>
      <c r="D1779" s="5" t="s">
        <v>12</v>
      </c>
      <c r="E1779" s="19">
        <v>321.27</v>
      </c>
      <c r="F1779" s="19">
        <v>0</v>
      </c>
      <c r="G1779" s="5" t="s">
        <v>33</v>
      </c>
      <c r="H1779" s="5" t="s">
        <v>918</v>
      </c>
      <c r="I1779" s="5" t="s">
        <v>27</v>
      </c>
      <c r="J1779" s="5" t="s">
        <v>15</v>
      </c>
      <c r="K1779" s="5" t="s">
        <v>919</v>
      </c>
    </row>
    <row r="1780" spans="1:11">
      <c r="A1780" s="5">
        <v>10</v>
      </c>
      <c r="B1780" s="5" t="s">
        <v>139</v>
      </c>
      <c r="C1780" s="5">
        <v>2018</v>
      </c>
      <c r="D1780" s="5" t="s">
        <v>11</v>
      </c>
      <c r="E1780" s="19">
        <v>75</v>
      </c>
      <c r="F1780" s="19">
        <v>0</v>
      </c>
      <c r="G1780" s="5" t="s">
        <v>87</v>
      </c>
      <c r="H1780" s="5" t="s">
        <v>152</v>
      </c>
      <c r="I1780" s="5" t="s">
        <v>27</v>
      </c>
      <c r="J1780" s="5" t="s">
        <v>15</v>
      </c>
      <c r="K1780" s="5" t="s">
        <v>153</v>
      </c>
    </row>
    <row r="1781" spans="1:11">
      <c r="A1781" s="5">
        <v>10</v>
      </c>
      <c r="B1781" s="5" t="s">
        <v>139</v>
      </c>
      <c r="C1781" s="5">
        <v>2018</v>
      </c>
      <c r="D1781" s="5" t="s">
        <v>11</v>
      </c>
      <c r="E1781" s="19">
        <v>11.55</v>
      </c>
      <c r="F1781" s="19">
        <v>0</v>
      </c>
      <c r="G1781" s="5" t="s">
        <v>28</v>
      </c>
      <c r="H1781" s="5" t="s">
        <v>362</v>
      </c>
      <c r="I1781" s="5" t="s">
        <v>156</v>
      </c>
      <c r="J1781" s="5" t="s">
        <v>15</v>
      </c>
      <c r="K1781" s="5" t="s">
        <v>31</v>
      </c>
    </row>
    <row r="1782" spans="1:11">
      <c r="A1782" s="5">
        <v>11</v>
      </c>
      <c r="B1782" s="5" t="s">
        <v>139</v>
      </c>
      <c r="C1782" s="5">
        <v>2018</v>
      </c>
      <c r="D1782" s="5" t="s">
        <v>11</v>
      </c>
      <c r="E1782" s="19">
        <v>22.68</v>
      </c>
      <c r="F1782" s="19">
        <v>0</v>
      </c>
      <c r="G1782" s="5" t="s">
        <v>34</v>
      </c>
      <c r="H1782" s="5" t="s">
        <v>403</v>
      </c>
      <c r="I1782" s="5" t="s">
        <v>27</v>
      </c>
      <c r="J1782" s="5" t="s">
        <v>15</v>
      </c>
      <c r="K1782" s="5" t="s">
        <v>90</v>
      </c>
    </row>
    <row r="1783" spans="1:11">
      <c r="A1783" s="5">
        <v>11</v>
      </c>
      <c r="B1783" s="5" t="s">
        <v>139</v>
      </c>
      <c r="C1783" s="5">
        <v>2018</v>
      </c>
      <c r="D1783" s="5" t="s">
        <v>11</v>
      </c>
      <c r="E1783" s="19">
        <v>6</v>
      </c>
      <c r="F1783" s="19">
        <v>0</v>
      </c>
      <c r="G1783" s="5" t="s">
        <v>28</v>
      </c>
      <c r="H1783" s="5" t="s">
        <v>567</v>
      </c>
      <c r="I1783" s="5" t="s">
        <v>27</v>
      </c>
      <c r="J1783" s="5" t="s">
        <v>15</v>
      </c>
      <c r="K1783" s="5" t="s">
        <v>97</v>
      </c>
    </row>
    <row r="1784" spans="1:11">
      <c r="A1784" s="5">
        <v>12</v>
      </c>
      <c r="B1784" s="5" t="s">
        <v>139</v>
      </c>
      <c r="C1784" s="5">
        <v>2018</v>
      </c>
      <c r="D1784" s="5" t="s">
        <v>12</v>
      </c>
      <c r="E1784" s="19">
        <v>100</v>
      </c>
      <c r="F1784" s="19">
        <v>0</v>
      </c>
      <c r="G1784" s="5" t="s">
        <v>33</v>
      </c>
      <c r="H1784" s="5" t="s">
        <v>921</v>
      </c>
      <c r="I1784" s="5" t="s">
        <v>27</v>
      </c>
      <c r="J1784" s="5" t="s">
        <v>15</v>
      </c>
      <c r="K1784" s="5" t="s">
        <v>922</v>
      </c>
    </row>
    <row r="1785" spans="1:11">
      <c r="A1785" s="5">
        <v>12</v>
      </c>
      <c r="B1785" s="5" t="s">
        <v>139</v>
      </c>
      <c r="C1785" s="5">
        <v>2018</v>
      </c>
      <c r="D1785" s="5" t="s">
        <v>11</v>
      </c>
      <c r="E1785" s="19">
        <v>85</v>
      </c>
      <c r="F1785" s="19">
        <v>0</v>
      </c>
      <c r="G1785" s="5" t="s">
        <v>40</v>
      </c>
      <c r="H1785" s="5" t="s">
        <v>661</v>
      </c>
      <c r="I1785" s="5" t="s">
        <v>27</v>
      </c>
      <c r="J1785" s="5" t="s">
        <v>15</v>
      </c>
      <c r="K1785" s="5" t="s">
        <v>845</v>
      </c>
    </row>
    <row r="1786" spans="1:11">
      <c r="A1786" s="5">
        <v>12</v>
      </c>
      <c r="B1786" s="5" t="s">
        <v>139</v>
      </c>
      <c r="C1786" s="5">
        <v>2018</v>
      </c>
      <c r="D1786" s="5" t="s">
        <v>12</v>
      </c>
      <c r="E1786" s="19">
        <v>28.5</v>
      </c>
      <c r="F1786" s="19">
        <v>0</v>
      </c>
      <c r="G1786" s="5" t="s">
        <v>34</v>
      </c>
      <c r="H1786" s="5" t="s">
        <v>387</v>
      </c>
      <c r="I1786" s="5" t="s">
        <v>27</v>
      </c>
      <c r="J1786" s="5" t="s">
        <v>15</v>
      </c>
      <c r="K1786" s="5" t="s">
        <v>35</v>
      </c>
    </row>
    <row r="1787" spans="1:11">
      <c r="A1787" s="5">
        <v>13</v>
      </c>
      <c r="B1787" s="5" t="s">
        <v>139</v>
      </c>
      <c r="C1787" s="5">
        <v>2018</v>
      </c>
      <c r="D1787" s="5" t="s">
        <v>12</v>
      </c>
      <c r="E1787" s="19">
        <v>41.8</v>
      </c>
      <c r="F1787" s="19">
        <v>0</v>
      </c>
      <c r="G1787" s="5" t="s">
        <v>34</v>
      </c>
      <c r="H1787" s="5" t="s">
        <v>446</v>
      </c>
      <c r="I1787" s="5" t="s">
        <v>27</v>
      </c>
      <c r="J1787" s="5" t="s">
        <v>15</v>
      </c>
      <c r="K1787" s="5" t="s">
        <v>35</v>
      </c>
    </row>
    <row r="1788" spans="1:11">
      <c r="A1788" s="5">
        <v>14</v>
      </c>
      <c r="B1788" s="5" t="s">
        <v>139</v>
      </c>
      <c r="C1788" s="5">
        <v>2018</v>
      </c>
      <c r="D1788" s="5" t="s">
        <v>12</v>
      </c>
      <c r="E1788" s="19">
        <v>11.5</v>
      </c>
      <c r="F1788" s="19">
        <v>0</v>
      </c>
      <c r="G1788" s="5" t="s">
        <v>33</v>
      </c>
      <c r="H1788" s="5" t="s">
        <v>578</v>
      </c>
      <c r="I1788" s="5" t="s">
        <v>27</v>
      </c>
      <c r="J1788" s="5" t="s">
        <v>15</v>
      </c>
      <c r="K1788" s="5" t="s">
        <v>247</v>
      </c>
    </row>
    <row r="1789" spans="1:11">
      <c r="A1789" s="5">
        <v>14</v>
      </c>
      <c r="B1789" s="5" t="s">
        <v>139</v>
      </c>
      <c r="C1789" s="5">
        <v>2018</v>
      </c>
      <c r="D1789" s="5" t="s">
        <v>12</v>
      </c>
      <c r="E1789" s="19">
        <v>20</v>
      </c>
      <c r="F1789" s="19">
        <v>0</v>
      </c>
      <c r="G1789" s="5" t="s">
        <v>33</v>
      </c>
      <c r="H1789" s="5" t="s">
        <v>454</v>
      </c>
      <c r="I1789" s="5" t="s">
        <v>27</v>
      </c>
      <c r="J1789" s="5" t="s">
        <v>15</v>
      </c>
      <c r="K1789" s="5" t="s">
        <v>929</v>
      </c>
    </row>
    <row r="1790" spans="1:11">
      <c r="A1790" s="5">
        <v>14</v>
      </c>
      <c r="B1790" s="5" t="s">
        <v>139</v>
      </c>
      <c r="C1790" s="5">
        <v>2018</v>
      </c>
      <c r="D1790" s="5" t="s">
        <v>12</v>
      </c>
      <c r="E1790" s="19">
        <v>4.93</v>
      </c>
      <c r="F1790" s="19">
        <v>0</v>
      </c>
      <c r="G1790" s="5" t="s">
        <v>28</v>
      </c>
      <c r="H1790" s="5" t="s">
        <v>480</v>
      </c>
      <c r="I1790" s="5" t="s">
        <v>27</v>
      </c>
      <c r="J1790" s="5" t="s">
        <v>15</v>
      </c>
      <c r="K1790" s="5" t="s">
        <v>35</v>
      </c>
    </row>
    <row r="1791" spans="1:11">
      <c r="A1791" s="5">
        <v>14</v>
      </c>
      <c r="B1791" s="5" t="s">
        <v>139</v>
      </c>
      <c r="C1791" s="5">
        <v>2018</v>
      </c>
      <c r="D1791" s="5" t="s">
        <v>12</v>
      </c>
      <c r="E1791" s="19">
        <v>20</v>
      </c>
      <c r="F1791" s="19">
        <v>0</v>
      </c>
      <c r="G1791" s="5" t="s">
        <v>33</v>
      </c>
      <c r="H1791" s="5" t="s">
        <v>24</v>
      </c>
      <c r="I1791" s="5" t="s">
        <v>589</v>
      </c>
      <c r="J1791" s="5" t="s">
        <v>15</v>
      </c>
      <c r="K1791" s="5" t="s">
        <v>930</v>
      </c>
    </row>
    <row r="1792" spans="1:11">
      <c r="A1792" s="5">
        <v>14</v>
      </c>
      <c r="B1792" s="5" t="s">
        <v>139</v>
      </c>
      <c r="C1792" s="5">
        <v>2018</v>
      </c>
      <c r="D1792" s="5" t="s">
        <v>12</v>
      </c>
      <c r="E1792" s="19">
        <v>0</v>
      </c>
      <c r="F1792" s="19">
        <v>20</v>
      </c>
      <c r="G1792" s="5" t="s">
        <v>127</v>
      </c>
      <c r="H1792" s="5" t="s">
        <v>25</v>
      </c>
      <c r="I1792" s="5" t="s">
        <v>26</v>
      </c>
      <c r="J1792" s="5" t="s">
        <v>14</v>
      </c>
      <c r="K1792" s="5" t="s">
        <v>957</v>
      </c>
    </row>
    <row r="1793" spans="1:11">
      <c r="A1793" s="5">
        <v>14</v>
      </c>
      <c r="B1793" s="5" t="s">
        <v>139</v>
      </c>
      <c r="C1793" s="5">
        <v>2018</v>
      </c>
      <c r="D1793" s="5" t="s">
        <v>12</v>
      </c>
      <c r="E1793" s="19">
        <v>10</v>
      </c>
      <c r="F1793" s="19">
        <v>0</v>
      </c>
      <c r="G1793" s="5" t="s">
        <v>34</v>
      </c>
      <c r="H1793" s="5" t="s">
        <v>931</v>
      </c>
      <c r="I1793" s="5" t="s">
        <v>26</v>
      </c>
      <c r="J1793" s="5" t="s">
        <v>15</v>
      </c>
      <c r="K1793" s="5" t="s">
        <v>932</v>
      </c>
    </row>
    <row r="1794" spans="1:11">
      <c r="A1794" s="5">
        <v>14</v>
      </c>
      <c r="B1794" s="5" t="s">
        <v>139</v>
      </c>
      <c r="C1794" s="5">
        <v>2018</v>
      </c>
      <c r="D1794" s="5" t="s">
        <v>12</v>
      </c>
      <c r="E1794" s="19">
        <v>2.71</v>
      </c>
      <c r="F1794" s="19">
        <v>0</v>
      </c>
      <c r="G1794" s="5" t="s">
        <v>34</v>
      </c>
      <c r="H1794" s="5" t="s">
        <v>866</v>
      </c>
      <c r="I1794" s="5" t="s">
        <v>26</v>
      </c>
      <c r="J1794" s="5" t="s">
        <v>15</v>
      </c>
      <c r="K1794" s="5" t="s">
        <v>35</v>
      </c>
    </row>
    <row r="1795" spans="1:11">
      <c r="A1795" s="5">
        <v>16</v>
      </c>
      <c r="B1795" s="5" t="s">
        <v>139</v>
      </c>
      <c r="C1795" s="5">
        <v>2018</v>
      </c>
      <c r="D1795" s="5" t="s">
        <v>12</v>
      </c>
      <c r="E1795" s="19">
        <v>0</v>
      </c>
      <c r="F1795" s="19">
        <v>22</v>
      </c>
      <c r="G1795" s="5" t="s">
        <v>33</v>
      </c>
      <c r="H1795" s="5" t="s">
        <v>933</v>
      </c>
      <c r="I1795" s="5" t="s">
        <v>26</v>
      </c>
      <c r="J1795" s="5" t="s">
        <v>14</v>
      </c>
      <c r="K1795" s="5" t="s">
        <v>934</v>
      </c>
    </row>
    <row r="1796" spans="1:11">
      <c r="A1796" s="5">
        <v>16</v>
      </c>
      <c r="B1796" s="5" t="s">
        <v>139</v>
      </c>
      <c r="C1796" s="5">
        <v>2018</v>
      </c>
      <c r="D1796" s="5" t="s">
        <v>11</v>
      </c>
      <c r="E1796" s="19">
        <v>20</v>
      </c>
      <c r="F1796" s="19">
        <v>0</v>
      </c>
      <c r="G1796" s="5" t="s">
        <v>33</v>
      </c>
      <c r="H1796" s="5" t="s">
        <v>252</v>
      </c>
      <c r="I1796" s="5" t="s">
        <v>27</v>
      </c>
      <c r="J1796" s="5" t="s">
        <v>15</v>
      </c>
      <c r="K1796" s="5" t="s">
        <v>151</v>
      </c>
    </row>
    <row r="1797" spans="1:11">
      <c r="A1797" s="5">
        <v>16</v>
      </c>
      <c r="B1797" s="5" t="s">
        <v>139</v>
      </c>
      <c r="C1797" s="5">
        <v>2018</v>
      </c>
      <c r="D1797" s="5" t="s">
        <v>11</v>
      </c>
      <c r="E1797" s="19">
        <v>7.08</v>
      </c>
      <c r="F1797" s="19">
        <v>0</v>
      </c>
      <c r="G1797" s="5" t="s">
        <v>28</v>
      </c>
      <c r="H1797" s="5" t="s">
        <v>625</v>
      </c>
      <c r="I1797" s="5" t="s">
        <v>27</v>
      </c>
      <c r="J1797" s="5" t="s">
        <v>15</v>
      </c>
      <c r="K1797" s="5" t="s">
        <v>31</v>
      </c>
    </row>
    <row r="1798" spans="1:11">
      <c r="A1798" s="5">
        <v>15</v>
      </c>
      <c r="B1798" s="5" t="s">
        <v>139</v>
      </c>
      <c r="C1798" s="5">
        <v>2018</v>
      </c>
      <c r="D1798" s="5" t="s">
        <v>12</v>
      </c>
      <c r="E1798" s="19">
        <v>14.63</v>
      </c>
      <c r="F1798" s="19">
        <v>0</v>
      </c>
      <c r="G1798" s="5" t="s">
        <v>34</v>
      </c>
      <c r="H1798" s="5" t="s">
        <v>625</v>
      </c>
      <c r="I1798" s="5" t="s">
        <v>27</v>
      </c>
      <c r="J1798" s="5" t="s">
        <v>15</v>
      </c>
      <c r="K1798" s="5" t="s">
        <v>31</v>
      </c>
    </row>
    <row r="1799" spans="1:11">
      <c r="A1799" s="5">
        <v>15</v>
      </c>
      <c r="B1799" s="5" t="s">
        <v>139</v>
      </c>
      <c r="C1799" s="5">
        <v>2018</v>
      </c>
      <c r="D1799" s="5" t="s">
        <v>12</v>
      </c>
      <c r="E1799" s="19">
        <v>28.48</v>
      </c>
      <c r="F1799" s="19">
        <v>0</v>
      </c>
      <c r="G1799" s="5" t="s">
        <v>33</v>
      </c>
      <c r="H1799" s="5" t="s">
        <v>625</v>
      </c>
      <c r="I1799" s="5" t="s">
        <v>27</v>
      </c>
      <c r="J1799" s="5" t="s">
        <v>15</v>
      </c>
      <c r="K1799" s="5" t="s">
        <v>938</v>
      </c>
    </row>
    <row r="1800" spans="1:11">
      <c r="A1800" s="5">
        <v>15</v>
      </c>
      <c r="B1800" s="5" t="s">
        <v>139</v>
      </c>
      <c r="C1800" s="5">
        <v>2018</v>
      </c>
      <c r="D1800" s="5" t="s">
        <v>12</v>
      </c>
      <c r="E1800" s="19">
        <v>18.2</v>
      </c>
      <c r="F1800" s="19">
        <v>0</v>
      </c>
      <c r="G1800" s="5" t="s">
        <v>34</v>
      </c>
      <c r="H1800" s="5" t="s">
        <v>568</v>
      </c>
      <c r="I1800" s="5" t="s">
        <v>27</v>
      </c>
      <c r="J1800" s="5" t="s">
        <v>15</v>
      </c>
      <c r="K1800" s="5" t="s">
        <v>35</v>
      </c>
    </row>
    <row r="1801" spans="1:11">
      <c r="A1801" s="5">
        <v>15</v>
      </c>
      <c r="B1801" s="5" t="s">
        <v>139</v>
      </c>
      <c r="C1801" s="5">
        <v>2018</v>
      </c>
      <c r="D1801" s="5" t="s">
        <v>11</v>
      </c>
      <c r="E1801" s="19">
        <v>73.97</v>
      </c>
      <c r="F1801" s="19">
        <v>0</v>
      </c>
      <c r="G1801" s="5" t="s">
        <v>92</v>
      </c>
      <c r="H1801" s="5" t="s">
        <v>936</v>
      </c>
      <c r="I1801" s="5" t="s">
        <v>27</v>
      </c>
      <c r="J1801" s="5" t="s">
        <v>15</v>
      </c>
      <c r="K1801" s="5" t="s">
        <v>92</v>
      </c>
    </row>
    <row r="1802" spans="1:11">
      <c r="A1802" s="5">
        <v>16</v>
      </c>
      <c r="B1802" s="5" t="s">
        <v>139</v>
      </c>
      <c r="C1802" s="5">
        <v>2018</v>
      </c>
      <c r="D1802" s="5" t="s">
        <v>11</v>
      </c>
      <c r="E1802" s="19">
        <v>14.2</v>
      </c>
      <c r="F1802" s="19">
        <v>0</v>
      </c>
      <c r="G1802" s="5" t="s">
        <v>28</v>
      </c>
      <c r="H1802" s="5" t="s">
        <v>403</v>
      </c>
      <c r="I1802" s="5" t="s">
        <v>27</v>
      </c>
      <c r="J1802" s="5" t="s">
        <v>15</v>
      </c>
      <c r="K1802" s="5" t="s">
        <v>31</v>
      </c>
    </row>
    <row r="1803" spans="1:11">
      <c r="A1803" s="5">
        <v>16</v>
      </c>
      <c r="B1803" s="5" t="s">
        <v>139</v>
      </c>
      <c r="C1803" s="5">
        <v>2018</v>
      </c>
      <c r="D1803" s="5" t="s">
        <v>12</v>
      </c>
      <c r="E1803" s="19">
        <v>3.96</v>
      </c>
      <c r="F1803" s="19">
        <v>0</v>
      </c>
      <c r="G1803" s="5" t="s">
        <v>28</v>
      </c>
      <c r="H1803" s="5" t="s">
        <v>480</v>
      </c>
      <c r="I1803" s="5" t="s">
        <v>27</v>
      </c>
      <c r="J1803" s="5" t="s">
        <v>15</v>
      </c>
      <c r="K1803" s="5" t="s">
        <v>35</v>
      </c>
    </row>
    <row r="1804" spans="1:11">
      <c r="A1804" s="5">
        <v>16</v>
      </c>
      <c r="B1804" s="5" t="s">
        <v>139</v>
      </c>
      <c r="C1804" s="5">
        <v>2018</v>
      </c>
      <c r="D1804" s="5" t="s">
        <v>12</v>
      </c>
      <c r="E1804" s="19">
        <v>26</v>
      </c>
      <c r="F1804" s="19">
        <v>0</v>
      </c>
      <c r="G1804" s="5" t="s">
        <v>33</v>
      </c>
      <c r="H1804" s="5" t="s">
        <v>682</v>
      </c>
      <c r="I1804" s="5" t="s">
        <v>27</v>
      </c>
      <c r="J1804" s="5" t="s">
        <v>15</v>
      </c>
      <c r="K1804" s="5" t="s">
        <v>935</v>
      </c>
    </row>
    <row r="1805" spans="1:11">
      <c r="A1805" s="5">
        <v>17</v>
      </c>
      <c r="B1805" s="5" t="s">
        <v>139</v>
      </c>
      <c r="C1805" s="5">
        <v>2018</v>
      </c>
      <c r="D1805" s="5" t="s">
        <v>11</v>
      </c>
      <c r="E1805" s="19">
        <v>7.64</v>
      </c>
      <c r="F1805" s="19">
        <v>0</v>
      </c>
      <c r="G1805" s="5" t="s">
        <v>28</v>
      </c>
      <c r="H1805" s="5" t="s">
        <v>403</v>
      </c>
      <c r="I1805" s="5" t="s">
        <v>27</v>
      </c>
      <c r="J1805" s="5" t="s">
        <v>15</v>
      </c>
      <c r="K1805" s="5" t="s">
        <v>31</v>
      </c>
    </row>
    <row r="1806" spans="1:11">
      <c r="A1806" s="5">
        <v>17</v>
      </c>
      <c r="B1806" s="5" t="s">
        <v>139</v>
      </c>
      <c r="C1806" s="5">
        <v>2018</v>
      </c>
      <c r="D1806" s="5" t="s">
        <v>12</v>
      </c>
      <c r="E1806" s="19">
        <v>9</v>
      </c>
      <c r="F1806" s="19">
        <v>0</v>
      </c>
      <c r="G1806" s="5" t="s">
        <v>34</v>
      </c>
      <c r="H1806" s="5" t="s">
        <v>921</v>
      </c>
      <c r="I1806" s="5" t="s">
        <v>27</v>
      </c>
      <c r="J1806" s="5" t="s">
        <v>15</v>
      </c>
      <c r="K1806" s="5" t="s">
        <v>35</v>
      </c>
    </row>
    <row r="1807" spans="1:11">
      <c r="A1807" s="5">
        <v>17</v>
      </c>
      <c r="B1807" s="5" t="s">
        <v>139</v>
      </c>
      <c r="C1807" s="5">
        <v>2018</v>
      </c>
      <c r="D1807" s="5" t="s">
        <v>12</v>
      </c>
      <c r="E1807" s="19">
        <v>24.5</v>
      </c>
      <c r="F1807" s="19">
        <v>0</v>
      </c>
      <c r="G1807" s="5" t="s">
        <v>34</v>
      </c>
      <c r="H1807" s="5" t="s">
        <v>937</v>
      </c>
      <c r="I1807" s="5" t="s">
        <v>27</v>
      </c>
      <c r="J1807" s="5" t="s">
        <v>15</v>
      </c>
      <c r="K1807" s="5" t="s">
        <v>247</v>
      </c>
    </row>
    <row r="1808" spans="1:11">
      <c r="A1808" s="5">
        <v>18</v>
      </c>
      <c r="B1808" s="5" t="s">
        <v>139</v>
      </c>
      <c r="C1808" s="5">
        <v>2018</v>
      </c>
      <c r="D1808" s="5" t="s">
        <v>11</v>
      </c>
      <c r="E1808" s="19">
        <v>4.5</v>
      </c>
      <c r="F1808" s="19">
        <v>0</v>
      </c>
      <c r="G1808" s="5" t="s">
        <v>28</v>
      </c>
      <c r="H1808" s="5" t="s">
        <v>403</v>
      </c>
      <c r="I1808" s="5" t="s">
        <v>27</v>
      </c>
      <c r="J1808" s="5" t="s">
        <v>15</v>
      </c>
      <c r="K1808" s="5" t="s">
        <v>97</v>
      </c>
    </row>
    <row r="1809" spans="1:11">
      <c r="A1809" s="5">
        <v>18</v>
      </c>
      <c r="B1809" s="5" t="s">
        <v>139</v>
      </c>
      <c r="C1809" s="5">
        <v>2018</v>
      </c>
      <c r="D1809" s="5" t="s">
        <v>12</v>
      </c>
      <c r="E1809" s="19">
        <v>14.5</v>
      </c>
      <c r="F1809" s="19">
        <v>0</v>
      </c>
      <c r="G1809" s="5" t="s">
        <v>34</v>
      </c>
      <c r="H1809" s="5" t="s">
        <v>387</v>
      </c>
      <c r="I1809" s="5" t="s">
        <v>27</v>
      </c>
      <c r="J1809" s="5" t="s">
        <v>15</v>
      </c>
      <c r="K1809" s="5" t="s">
        <v>402</v>
      </c>
    </row>
    <row r="1810" spans="1:11">
      <c r="A1810" s="5">
        <v>20</v>
      </c>
      <c r="B1810" s="5" t="s">
        <v>139</v>
      </c>
      <c r="C1810" s="5">
        <v>2018</v>
      </c>
      <c r="D1810" s="5" t="s">
        <v>12</v>
      </c>
      <c r="E1810" s="19">
        <v>25</v>
      </c>
      <c r="F1810" s="19">
        <v>0</v>
      </c>
      <c r="G1810" s="5" t="s">
        <v>34</v>
      </c>
      <c r="H1810" s="5" t="s">
        <v>792</v>
      </c>
      <c r="I1810" s="5" t="s">
        <v>27</v>
      </c>
      <c r="J1810" s="5" t="s">
        <v>15</v>
      </c>
      <c r="K1810" s="5" t="s">
        <v>350</v>
      </c>
    </row>
    <row r="1811" spans="1:11">
      <c r="A1811" s="5">
        <v>21</v>
      </c>
      <c r="B1811" s="5" t="s">
        <v>139</v>
      </c>
      <c r="C1811" s="5">
        <v>2018</v>
      </c>
      <c r="D1811" s="5" t="s">
        <v>11</v>
      </c>
      <c r="E1811" s="19">
        <v>20</v>
      </c>
      <c r="F1811" s="19">
        <v>0</v>
      </c>
      <c r="G1811" s="5" t="s">
        <v>92</v>
      </c>
      <c r="H1811" s="5" t="s">
        <v>586</v>
      </c>
      <c r="I1811" s="5" t="s">
        <v>27</v>
      </c>
      <c r="J1811" s="5" t="s">
        <v>15</v>
      </c>
      <c r="K1811" s="5" t="s">
        <v>92</v>
      </c>
    </row>
    <row r="1812" spans="1:11">
      <c r="A1812" s="5">
        <v>22</v>
      </c>
      <c r="B1812" s="5" t="s">
        <v>139</v>
      </c>
      <c r="C1812" s="5">
        <v>2018</v>
      </c>
      <c r="D1812" s="5" t="s">
        <v>12</v>
      </c>
      <c r="E1812" s="19">
        <v>24</v>
      </c>
      <c r="F1812" s="19">
        <v>0</v>
      </c>
      <c r="G1812" s="5" t="s">
        <v>34</v>
      </c>
      <c r="H1812" s="5" t="s">
        <v>874</v>
      </c>
      <c r="I1812" s="5" t="s">
        <v>27</v>
      </c>
      <c r="J1812" s="5" t="s">
        <v>15</v>
      </c>
      <c r="K1812" s="5" t="s">
        <v>402</v>
      </c>
    </row>
    <row r="1813" spans="1:11">
      <c r="A1813" s="5">
        <v>22</v>
      </c>
      <c r="B1813" s="5" t="s">
        <v>139</v>
      </c>
      <c r="C1813" s="5">
        <v>2018</v>
      </c>
      <c r="D1813" s="5" t="s">
        <v>12</v>
      </c>
      <c r="E1813" s="19">
        <v>5</v>
      </c>
      <c r="F1813" s="19">
        <v>0</v>
      </c>
      <c r="G1813" s="5" t="s">
        <v>43</v>
      </c>
      <c r="H1813" s="5" t="s">
        <v>939</v>
      </c>
      <c r="I1813" s="5" t="s">
        <v>27</v>
      </c>
      <c r="J1813" s="5" t="s">
        <v>15</v>
      </c>
      <c r="K1813" s="5" t="s">
        <v>805</v>
      </c>
    </row>
    <row r="1814" spans="1:11">
      <c r="A1814" s="5">
        <v>23</v>
      </c>
      <c r="B1814" s="5" t="s">
        <v>139</v>
      </c>
      <c r="C1814" s="5">
        <v>2018</v>
      </c>
      <c r="D1814" s="5" t="s">
        <v>12</v>
      </c>
      <c r="E1814" s="19">
        <v>11</v>
      </c>
      <c r="F1814" s="19">
        <v>0</v>
      </c>
      <c r="G1814" s="5" t="s">
        <v>33</v>
      </c>
      <c r="H1814" s="5" t="s">
        <v>578</v>
      </c>
      <c r="I1814" s="5" t="s">
        <v>27</v>
      </c>
      <c r="J1814" s="5" t="s">
        <v>15</v>
      </c>
      <c r="K1814" s="5" t="s">
        <v>247</v>
      </c>
    </row>
    <row r="1815" spans="1:11">
      <c r="A1815" s="5">
        <v>23</v>
      </c>
      <c r="B1815" s="5" t="s">
        <v>139</v>
      </c>
      <c r="C1815" s="5">
        <v>2018</v>
      </c>
      <c r="D1815" s="5" t="s">
        <v>12</v>
      </c>
      <c r="E1815" s="19">
        <v>11.85</v>
      </c>
      <c r="F1815" s="19">
        <v>0</v>
      </c>
      <c r="G1815" s="5" t="s">
        <v>28</v>
      </c>
      <c r="H1815" s="5" t="s">
        <v>797</v>
      </c>
      <c r="I1815" s="5" t="s">
        <v>27</v>
      </c>
      <c r="J1815" s="5" t="s">
        <v>15</v>
      </c>
      <c r="K1815" s="5" t="s">
        <v>940</v>
      </c>
    </row>
    <row r="1816" spans="1:11">
      <c r="A1816" s="5">
        <v>24</v>
      </c>
      <c r="B1816" s="5" t="s">
        <v>139</v>
      </c>
      <c r="C1816" s="5">
        <v>2018</v>
      </c>
      <c r="D1816" s="5" t="s">
        <v>12</v>
      </c>
      <c r="E1816" s="19">
        <v>14</v>
      </c>
      <c r="F1816" s="19">
        <v>0</v>
      </c>
      <c r="G1816" s="5" t="s">
        <v>34</v>
      </c>
      <c r="H1816" s="5" t="s">
        <v>387</v>
      </c>
      <c r="I1816" s="5" t="s">
        <v>27</v>
      </c>
      <c r="J1816" s="5" t="s">
        <v>15</v>
      </c>
      <c r="K1816" s="5" t="s">
        <v>402</v>
      </c>
    </row>
    <row r="1817" spans="1:11">
      <c r="A1817" s="5">
        <v>24</v>
      </c>
      <c r="B1817" s="5" t="s">
        <v>139</v>
      </c>
      <c r="C1817" s="5">
        <v>2018</v>
      </c>
      <c r="D1817" s="5" t="s">
        <v>12</v>
      </c>
      <c r="E1817" s="19">
        <v>5.68</v>
      </c>
      <c r="F1817" s="19">
        <v>0</v>
      </c>
      <c r="G1817" s="5" t="s">
        <v>28</v>
      </c>
      <c r="H1817" s="5" t="s">
        <v>851</v>
      </c>
      <c r="I1817" s="5" t="s">
        <v>27</v>
      </c>
      <c r="J1817" s="5" t="s">
        <v>15</v>
      </c>
      <c r="K1817" s="5" t="s">
        <v>415</v>
      </c>
    </row>
    <row r="1818" spans="1:11">
      <c r="A1818" s="5">
        <v>24</v>
      </c>
      <c r="B1818" s="5" t="s">
        <v>139</v>
      </c>
      <c r="C1818" s="5">
        <v>2018</v>
      </c>
      <c r="D1818" s="5" t="s">
        <v>11</v>
      </c>
      <c r="E1818" s="19">
        <v>4.5</v>
      </c>
      <c r="F1818" s="19">
        <v>0</v>
      </c>
      <c r="G1818" s="5" t="s">
        <v>28</v>
      </c>
      <c r="H1818" s="5" t="s">
        <v>403</v>
      </c>
      <c r="I1818" s="5" t="s">
        <v>27</v>
      </c>
      <c r="J1818" s="5" t="s">
        <v>15</v>
      </c>
      <c r="K1818" s="5" t="s">
        <v>97</v>
      </c>
    </row>
    <row r="1819" spans="1:11">
      <c r="A1819" s="5">
        <v>25</v>
      </c>
      <c r="B1819" s="5" t="s">
        <v>139</v>
      </c>
      <c r="C1819" s="5">
        <v>2018</v>
      </c>
      <c r="D1819" s="5" t="s">
        <v>11</v>
      </c>
      <c r="E1819" s="19">
        <v>27.99</v>
      </c>
      <c r="F1819" s="19">
        <v>0</v>
      </c>
      <c r="G1819" s="5" t="s">
        <v>34</v>
      </c>
      <c r="H1819" s="5" t="s">
        <v>403</v>
      </c>
      <c r="I1819" s="5" t="s">
        <v>27</v>
      </c>
      <c r="J1819" s="5" t="s">
        <v>15</v>
      </c>
      <c r="K1819" s="5" t="s">
        <v>90</v>
      </c>
    </row>
    <row r="1820" spans="1:11">
      <c r="A1820" s="5">
        <v>26</v>
      </c>
      <c r="B1820" s="5" t="s">
        <v>139</v>
      </c>
      <c r="C1820" s="5">
        <v>2018</v>
      </c>
      <c r="D1820" s="5" t="s">
        <v>12</v>
      </c>
      <c r="E1820" s="19">
        <v>6.72</v>
      </c>
      <c r="F1820" s="19">
        <v>0</v>
      </c>
      <c r="G1820" s="5" t="s">
        <v>28</v>
      </c>
      <c r="H1820" s="5" t="s">
        <v>480</v>
      </c>
      <c r="I1820" s="5" t="s">
        <v>27</v>
      </c>
      <c r="J1820" s="5" t="s">
        <v>15</v>
      </c>
      <c r="K1820" s="5" t="s">
        <v>415</v>
      </c>
    </row>
    <row r="1821" spans="1:11">
      <c r="A1821" s="5">
        <v>27</v>
      </c>
      <c r="B1821" s="5" t="s">
        <v>139</v>
      </c>
      <c r="C1821" s="5">
        <v>2018</v>
      </c>
      <c r="D1821" s="5" t="s">
        <v>12</v>
      </c>
      <c r="E1821" s="19">
        <v>9.5</v>
      </c>
      <c r="F1821" s="19">
        <v>0</v>
      </c>
      <c r="G1821" s="5" t="s">
        <v>28</v>
      </c>
      <c r="H1821" s="5" t="s">
        <v>480</v>
      </c>
      <c r="I1821" s="5" t="s">
        <v>27</v>
      </c>
      <c r="J1821" s="5" t="s">
        <v>15</v>
      </c>
      <c r="K1821" s="5" t="s">
        <v>35</v>
      </c>
    </row>
    <row r="1822" spans="1:11">
      <c r="A1822" s="5">
        <v>27</v>
      </c>
      <c r="B1822" s="5" t="s">
        <v>139</v>
      </c>
      <c r="C1822" s="5">
        <v>2018</v>
      </c>
      <c r="D1822" s="5" t="s">
        <v>11</v>
      </c>
      <c r="E1822" s="19">
        <v>0</v>
      </c>
      <c r="F1822" s="19">
        <v>2968.15</v>
      </c>
      <c r="G1822" s="5" t="s">
        <v>24</v>
      </c>
      <c r="H1822" s="5" t="s">
        <v>24</v>
      </c>
      <c r="I1822" s="5" t="s">
        <v>26</v>
      </c>
      <c r="J1822" s="5" t="s">
        <v>14</v>
      </c>
      <c r="K1822" s="5" t="s">
        <v>942</v>
      </c>
    </row>
    <row r="1823" spans="1:11">
      <c r="A1823" s="5">
        <v>27</v>
      </c>
      <c r="B1823" s="5" t="s">
        <v>139</v>
      </c>
      <c r="C1823" s="5">
        <v>2018</v>
      </c>
      <c r="D1823" s="5" t="s">
        <v>12</v>
      </c>
      <c r="E1823" s="19">
        <v>5</v>
      </c>
      <c r="F1823" s="19">
        <v>0</v>
      </c>
      <c r="G1823" s="5" t="s">
        <v>34</v>
      </c>
      <c r="H1823" s="5" t="s">
        <v>792</v>
      </c>
      <c r="I1823" s="5" t="s">
        <v>27</v>
      </c>
      <c r="J1823" s="5" t="s">
        <v>15</v>
      </c>
      <c r="K1823" s="5" t="s">
        <v>97</v>
      </c>
    </row>
    <row r="1824" spans="1:11">
      <c r="A1824" s="5">
        <v>27</v>
      </c>
      <c r="B1824" s="5" t="s">
        <v>139</v>
      </c>
      <c r="C1824" s="5">
        <v>2018</v>
      </c>
      <c r="D1824" s="5" t="s">
        <v>12</v>
      </c>
      <c r="E1824" s="19">
        <v>20</v>
      </c>
      <c r="F1824" s="19">
        <v>0</v>
      </c>
      <c r="G1824" s="5" t="s">
        <v>34</v>
      </c>
      <c r="H1824" s="5" t="s">
        <v>874</v>
      </c>
      <c r="I1824" s="5" t="s">
        <v>27</v>
      </c>
      <c r="J1824" s="5" t="s">
        <v>15</v>
      </c>
      <c r="K1824" s="5" t="s">
        <v>402</v>
      </c>
    </row>
    <row r="1825" spans="1:11">
      <c r="A1825" s="5">
        <v>28</v>
      </c>
      <c r="B1825" s="5" t="s">
        <v>139</v>
      </c>
      <c r="C1825" s="5">
        <v>2018</v>
      </c>
      <c r="D1825" s="5" t="s">
        <v>12</v>
      </c>
      <c r="E1825" s="19">
        <v>478.34</v>
      </c>
      <c r="F1825" s="19">
        <v>0</v>
      </c>
      <c r="G1825" s="5" t="s">
        <v>718</v>
      </c>
      <c r="H1825" s="5" t="s">
        <v>761</v>
      </c>
      <c r="I1825" s="5" t="s">
        <v>27</v>
      </c>
      <c r="J1825" s="5" t="s">
        <v>15</v>
      </c>
      <c r="K1825" s="5" t="s">
        <v>911</v>
      </c>
    </row>
    <row r="1826" spans="1:11">
      <c r="A1826" s="5">
        <v>28</v>
      </c>
      <c r="B1826" s="5" t="s">
        <v>139</v>
      </c>
      <c r="C1826" s="5">
        <v>2018</v>
      </c>
      <c r="D1826" s="5" t="s">
        <v>11</v>
      </c>
      <c r="E1826" s="19">
        <v>5.74</v>
      </c>
      <c r="F1826" s="19">
        <v>0</v>
      </c>
      <c r="G1826" s="5" t="s">
        <v>28</v>
      </c>
      <c r="H1826" s="5" t="s">
        <v>403</v>
      </c>
      <c r="I1826" s="5" t="s">
        <v>27</v>
      </c>
      <c r="J1826" s="5" t="s">
        <v>15</v>
      </c>
      <c r="K1826" s="5" t="s">
        <v>31</v>
      </c>
    </row>
    <row r="1827" spans="1:11">
      <c r="A1827" s="5">
        <v>28</v>
      </c>
      <c r="B1827" s="5" t="s">
        <v>139</v>
      </c>
      <c r="C1827" s="5">
        <v>2018</v>
      </c>
      <c r="D1827" s="5" t="s">
        <v>12</v>
      </c>
      <c r="E1827" s="19">
        <v>20.75</v>
      </c>
      <c r="F1827" s="19">
        <v>0</v>
      </c>
      <c r="G1827" s="5" t="s">
        <v>33</v>
      </c>
      <c r="H1827" s="5" t="s">
        <v>578</v>
      </c>
      <c r="I1827" s="5" t="s">
        <v>27</v>
      </c>
      <c r="J1827" s="5" t="s">
        <v>15</v>
      </c>
      <c r="K1827" s="5" t="s">
        <v>943</v>
      </c>
    </row>
    <row r="1828" spans="1:11">
      <c r="A1828" s="5">
        <v>28</v>
      </c>
      <c r="B1828" s="5" t="s">
        <v>139</v>
      </c>
      <c r="C1828" s="5">
        <v>2018</v>
      </c>
      <c r="D1828" s="5" t="s">
        <v>12</v>
      </c>
      <c r="E1828" s="19">
        <v>0</v>
      </c>
      <c r="F1828" s="19">
        <v>10</v>
      </c>
      <c r="G1828" s="5" t="s">
        <v>127</v>
      </c>
      <c r="H1828" s="5" t="s">
        <v>25</v>
      </c>
      <c r="I1828" s="5" t="s">
        <v>26</v>
      </c>
      <c r="J1828" s="5" t="s">
        <v>14</v>
      </c>
      <c r="K1828" s="5" t="s">
        <v>582</v>
      </c>
    </row>
    <row r="1829" spans="1:11">
      <c r="A1829" s="5">
        <v>28</v>
      </c>
      <c r="B1829" s="5" t="s">
        <v>139</v>
      </c>
      <c r="C1829" s="5">
        <v>2018</v>
      </c>
      <c r="D1829" s="5" t="s">
        <v>11</v>
      </c>
      <c r="E1829" s="19">
        <v>50</v>
      </c>
      <c r="F1829" s="19">
        <v>0</v>
      </c>
      <c r="G1829" s="5" t="s">
        <v>92</v>
      </c>
      <c r="H1829" s="5" t="s">
        <v>331</v>
      </c>
      <c r="I1829" s="5" t="s">
        <v>27</v>
      </c>
      <c r="J1829" s="5" t="s">
        <v>15</v>
      </c>
      <c r="K1829" s="5" t="s">
        <v>92</v>
      </c>
    </row>
    <row r="1830" spans="1:11">
      <c r="A1830" s="5">
        <v>29</v>
      </c>
      <c r="B1830" s="5" t="s">
        <v>139</v>
      </c>
      <c r="C1830" s="5">
        <v>2018</v>
      </c>
      <c r="D1830" s="5" t="s">
        <v>11</v>
      </c>
      <c r="E1830" s="19">
        <v>30.48</v>
      </c>
      <c r="F1830" s="19">
        <v>0</v>
      </c>
      <c r="G1830" s="5" t="s">
        <v>34</v>
      </c>
      <c r="H1830" s="5" t="s">
        <v>803</v>
      </c>
      <c r="I1830" s="5" t="s">
        <v>27</v>
      </c>
      <c r="J1830" s="5" t="s">
        <v>15</v>
      </c>
      <c r="K1830" s="5" t="s">
        <v>35</v>
      </c>
    </row>
    <row r="1831" spans="1:11">
      <c r="A1831" s="5">
        <v>30</v>
      </c>
      <c r="B1831" s="5" t="s">
        <v>139</v>
      </c>
      <c r="C1831" s="5">
        <v>2018</v>
      </c>
      <c r="D1831" s="5" t="s">
        <v>12</v>
      </c>
      <c r="E1831" s="19">
        <v>10</v>
      </c>
      <c r="F1831" s="19">
        <v>0</v>
      </c>
      <c r="G1831" s="5" t="s">
        <v>33</v>
      </c>
      <c r="H1831" s="5" t="s">
        <v>945</v>
      </c>
      <c r="I1831" s="5" t="s">
        <v>26</v>
      </c>
      <c r="J1831" s="5" t="s">
        <v>15</v>
      </c>
      <c r="K1831" s="5" t="s">
        <v>946</v>
      </c>
    </row>
    <row r="1832" spans="1:11">
      <c r="A1832" s="5">
        <v>30</v>
      </c>
      <c r="B1832" s="5" t="s">
        <v>139</v>
      </c>
      <c r="C1832" s="5">
        <v>2018</v>
      </c>
      <c r="D1832" s="5" t="s">
        <v>12</v>
      </c>
      <c r="E1832" s="19">
        <v>17</v>
      </c>
      <c r="F1832" s="19">
        <v>0</v>
      </c>
      <c r="G1832" s="5" t="s">
        <v>34</v>
      </c>
      <c r="H1832" s="5" t="s">
        <v>494</v>
      </c>
      <c r="I1832" s="5" t="s">
        <v>27</v>
      </c>
      <c r="J1832" s="5" t="s">
        <v>15</v>
      </c>
      <c r="K1832" s="5" t="s">
        <v>402</v>
      </c>
    </row>
    <row r="1833" spans="1:11">
      <c r="A1833" s="5">
        <v>1</v>
      </c>
      <c r="B1833" s="5" t="s">
        <v>163</v>
      </c>
      <c r="C1833" s="5">
        <v>2018</v>
      </c>
      <c r="D1833" s="5" t="s">
        <v>11</v>
      </c>
      <c r="E1833" s="19">
        <v>0</v>
      </c>
      <c r="F1833" s="19">
        <v>459.8</v>
      </c>
      <c r="G1833" s="5" t="s">
        <v>156</v>
      </c>
      <c r="H1833" s="5" t="s">
        <v>25</v>
      </c>
      <c r="I1833" s="5" t="s">
        <v>156</v>
      </c>
      <c r="J1833" s="5" t="s">
        <v>14</v>
      </c>
      <c r="K1833" s="5" t="s">
        <v>951</v>
      </c>
    </row>
    <row r="1834" spans="1:11">
      <c r="A1834" s="5">
        <v>1</v>
      </c>
      <c r="B1834" s="5" t="s">
        <v>163</v>
      </c>
      <c r="C1834" s="5">
        <v>2018</v>
      </c>
      <c r="D1834" s="5" t="s">
        <v>11</v>
      </c>
      <c r="E1834" s="19">
        <v>459.77</v>
      </c>
      <c r="F1834" s="19">
        <v>0</v>
      </c>
      <c r="G1834" s="5" t="s">
        <v>156</v>
      </c>
      <c r="H1834" s="5" t="s">
        <v>743</v>
      </c>
      <c r="I1834" s="5" t="s">
        <v>156</v>
      </c>
      <c r="J1834" s="5" t="s">
        <v>15</v>
      </c>
      <c r="K1834" s="5" t="s">
        <v>417</v>
      </c>
    </row>
    <row r="1835" spans="1:11">
      <c r="A1835" s="5">
        <v>1</v>
      </c>
      <c r="B1835" s="5" t="s">
        <v>163</v>
      </c>
      <c r="C1835" s="5">
        <v>2018</v>
      </c>
      <c r="D1835" s="5" t="s">
        <v>11</v>
      </c>
      <c r="E1835" s="19">
        <v>0</v>
      </c>
      <c r="F1835" s="19">
        <v>400</v>
      </c>
      <c r="G1835" s="5" t="s">
        <v>127</v>
      </c>
      <c r="H1835" s="5" t="s">
        <v>25</v>
      </c>
      <c r="I1835" s="5" t="s">
        <v>26</v>
      </c>
      <c r="J1835" s="5" t="s">
        <v>14</v>
      </c>
      <c r="K1835" s="5" t="s">
        <v>418</v>
      </c>
    </row>
    <row r="1836" spans="1:11">
      <c r="A1836" s="5">
        <v>1</v>
      </c>
      <c r="B1836" s="5" t="s">
        <v>163</v>
      </c>
      <c r="C1836" s="5">
        <v>2018</v>
      </c>
      <c r="D1836" s="5" t="s">
        <v>12</v>
      </c>
      <c r="E1836" s="19">
        <v>3.66</v>
      </c>
      <c r="F1836" s="19">
        <v>0</v>
      </c>
      <c r="G1836" s="5" t="s">
        <v>28</v>
      </c>
      <c r="H1836" s="5" t="s">
        <v>480</v>
      </c>
      <c r="I1836" s="5" t="s">
        <v>27</v>
      </c>
      <c r="J1836" s="5" t="s">
        <v>15</v>
      </c>
      <c r="K1836" s="5" t="s">
        <v>35</v>
      </c>
    </row>
    <row r="1837" spans="1:11">
      <c r="A1837" s="5">
        <v>1</v>
      </c>
      <c r="B1837" s="5" t="s">
        <v>163</v>
      </c>
      <c r="C1837" s="5">
        <v>2018</v>
      </c>
      <c r="D1837" s="5" t="s">
        <v>11</v>
      </c>
      <c r="E1837" s="19">
        <v>20</v>
      </c>
      <c r="F1837" s="19">
        <v>0</v>
      </c>
      <c r="G1837" s="5" t="s">
        <v>33</v>
      </c>
      <c r="H1837" s="5" t="s">
        <v>252</v>
      </c>
      <c r="I1837" s="5" t="s">
        <v>27</v>
      </c>
      <c r="J1837" s="5" t="s">
        <v>15</v>
      </c>
      <c r="K1837" s="5" t="s">
        <v>151</v>
      </c>
    </row>
    <row r="1838" spans="1:11">
      <c r="A1838" s="5">
        <v>1</v>
      </c>
      <c r="B1838" s="5" t="s">
        <v>163</v>
      </c>
      <c r="C1838" s="5">
        <v>2018</v>
      </c>
      <c r="D1838" s="5" t="s">
        <v>12</v>
      </c>
      <c r="E1838" s="19">
        <v>6</v>
      </c>
      <c r="F1838" s="19">
        <v>0</v>
      </c>
      <c r="G1838" s="5" t="s">
        <v>28</v>
      </c>
      <c r="H1838" s="5" t="s">
        <v>567</v>
      </c>
      <c r="I1838" s="5" t="s">
        <v>27</v>
      </c>
      <c r="J1838" s="5" t="s">
        <v>15</v>
      </c>
      <c r="K1838" s="5" t="s">
        <v>97</v>
      </c>
    </row>
    <row r="1839" spans="1:11">
      <c r="A1839" s="5">
        <v>1</v>
      </c>
      <c r="B1839" s="5" t="s">
        <v>163</v>
      </c>
      <c r="C1839" s="5">
        <v>2018</v>
      </c>
      <c r="D1839" s="5" t="s">
        <v>11</v>
      </c>
      <c r="E1839" s="19">
        <v>50</v>
      </c>
      <c r="F1839" s="19">
        <v>0</v>
      </c>
      <c r="G1839" s="5" t="s">
        <v>40</v>
      </c>
      <c r="H1839" s="5" t="s">
        <v>661</v>
      </c>
      <c r="I1839" s="5" t="s">
        <v>27</v>
      </c>
      <c r="J1839" s="5" t="s">
        <v>15</v>
      </c>
      <c r="K1839" s="5" t="s">
        <v>948</v>
      </c>
    </row>
    <row r="1840" spans="1:11">
      <c r="A1840" s="5">
        <v>1</v>
      </c>
      <c r="B1840" s="5" t="s">
        <v>163</v>
      </c>
      <c r="C1840" s="5">
        <v>2018</v>
      </c>
      <c r="D1840" s="5" t="s">
        <v>12</v>
      </c>
      <c r="E1840" s="19">
        <v>22</v>
      </c>
      <c r="F1840" s="19">
        <v>0</v>
      </c>
      <c r="G1840" s="5" t="s">
        <v>40</v>
      </c>
      <c r="H1840" s="5" t="s">
        <v>949</v>
      </c>
      <c r="I1840" s="5" t="s">
        <v>27</v>
      </c>
      <c r="J1840" s="5" t="s">
        <v>15</v>
      </c>
      <c r="K1840" s="5" t="s">
        <v>950</v>
      </c>
    </row>
    <row r="1841" spans="1:11">
      <c r="A1841" s="5">
        <v>2</v>
      </c>
      <c r="B1841" s="5" t="s">
        <v>163</v>
      </c>
      <c r="C1841" s="5">
        <v>2018</v>
      </c>
      <c r="D1841" s="5" t="s">
        <v>12</v>
      </c>
      <c r="E1841" s="19">
        <v>27.5</v>
      </c>
      <c r="F1841" s="19">
        <v>0</v>
      </c>
      <c r="G1841" s="5" t="s">
        <v>34</v>
      </c>
      <c r="H1841" s="5" t="s">
        <v>494</v>
      </c>
      <c r="I1841" s="5" t="s">
        <v>27</v>
      </c>
      <c r="J1841" s="5" t="s">
        <v>15</v>
      </c>
      <c r="K1841" s="5" t="s">
        <v>402</v>
      </c>
    </row>
    <row r="1842" spans="1:11">
      <c r="A1842" s="5">
        <v>2</v>
      </c>
      <c r="B1842" s="5" t="s">
        <v>163</v>
      </c>
      <c r="C1842" s="5">
        <v>2018</v>
      </c>
      <c r="D1842" s="5" t="s">
        <v>11</v>
      </c>
      <c r="E1842" s="19">
        <v>30.76</v>
      </c>
      <c r="F1842" s="19">
        <v>0</v>
      </c>
      <c r="G1842" s="5" t="s">
        <v>28</v>
      </c>
      <c r="H1842" s="5" t="s">
        <v>403</v>
      </c>
      <c r="I1842" s="5" t="s">
        <v>27</v>
      </c>
      <c r="J1842" s="5" t="s">
        <v>15</v>
      </c>
      <c r="K1842" s="5" t="s">
        <v>31</v>
      </c>
    </row>
    <row r="1843" spans="1:11">
      <c r="A1843" s="5">
        <v>2</v>
      </c>
      <c r="B1843" s="5" t="s">
        <v>163</v>
      </c>
      <c r="C1843" s="5">
        <v>2018</v>
      </c>
      <c r="D1843" s="5" t="s">
        <v>11</v>
      </c>
      <c r="E1843" s="19">
        <v>13.59</v>
      </c>
      <c r="F1843" s="19">
        <v>0</v>
      </c>
      <c r="G1843" s="5" t="s">
        <v>28</v>
      </c>
      <c r="H1843" s="5" t="s">
        <v>625</v>
      </c>
      <c r="I1843" s="5" t="s">
        <v>27</v>
      </c>
      <c r="J1843" s="5" t="s">
        <v>15</v>
      </c>
      <c r="K1843" s="5" t="s">
        <v>31</v>
      </c>
    </row>
    <row r="1844" spans="1:11">
      <c r="A1844" s="5">
        <v>2</v>
      </c>
      <c r="B1844" s="5" t="s">
        <v>163</v>
      </c>
      <c r="C1844" s="5">
        <v>2018</v>
      </c>
      <c r="D1844" s="5" t="s">
        <v>12</v>
      </c>
      <c r="E1844" s="19">
        <v>15</v>
      </c>
      <c r="F1844" s="19">
        <v>0</v>
      </c>
      <c r="G1844" s="5" t="s">
        <v>127</v>
      </c>
      <c r="H1844" s="5" t="s">
        <v>25</v>
      </c>
      <c r="I1844" s="5" t="s">
        <v>26</v>
      </c>
      <c r="J1844" s="5" t="s">
        <v>14</v>
      </c>
      <c r="K1844" s="5" t="s">
        <v>952</v>
      </c>
    </row>
    <row r="1845" spans="1:11">
      <c r="A1845" s="5">
        <v>2</v>
      </c>
      <c r="B1845" s="5" t="s">
        <v>163</v>
      </c>
      <c r="C1845" s="5">
        <v>2018</v>
      </c>
      <c r="D1845" s="5" t="s">
        <v>12</v>
      </c>
      <c r="E1845" s="19">
        <v>8.42</v>
      </c>
      <c r="F1845" s="19">
        <v>0</v>
      </c>
      <c r="G1845" s="5" t="s">
        <v>24</v>
      </c>
      <c r="H1845" s="5" t="s">
        <v>24</v>
      </c>
      <c r="I1845" s="5" t="s">
        <v>26</v>
      </c>
      <c r="J1845" s="5" t="s">
        <v>15</v>
      </c>
      <c r="K1845" s="5" t="s">
        <v>953</v>
      </c>
    </row>
    <row r="1846" spans="1:11">
      <c r="A1846" s="5">
        <v>2</v>
      </c>
      <c r="B1846" s="5" t="s">
        <v>163</v>
      </c>
      <c r="C1846" s="5">
        <v>2018</v>
      </c>
      <c r="D1846" s="5" t="s">
        <v>12</v>
      </c>
      <c r="E1846" s="19">
        <v>2</v>
      </c>
      <c r="F1846" s="19">
        <v>0</v>
      </c>
      <c r="G1846" s="5" t="s">
        <v>28</v>
      </c>
      <c r="H1846" s="5" t="s">
        <v>954</v>
      </c>
      <c r="I1846" s="5" t="s">
        <v>26</v>
      </c>
      <c r="J1846" s="5" t="s">
        <v>15</v>
      </c>
      <c r="K1846" s="5" t="s">
        <v>570</v>
      </c>
    </row>
    <row r="1847" spans="1:11">
      <c r="A1847" s="5">
        <v>2</v>
      </c>
      <c r="B1847" s="5" t="s">
        <v>163</v>
      </c>
      <c r="C1847" s="5">
        <v>2018</v>
      </c>
      <c r="D1847" s="5" t="s">
        <v>12</v>
      </c>
      <c r="E1847" s="19">
        <v>1.2</v>
      </c>
      <c r="F1847" s="19">
        <v>0</v>
      </c>
      <c r="G1847" s="5" t="s">
        <v>24</v>
      </c>
      <c r="H1847" s="5" t="s">
        <v>24</v>
      </c>
      <c r="I1847" s="5" t="s">
        <v>26</v>
      </c>
      <c r="J1847" s="5" t="s">
        <v>15</v>
      </c>
      <c r="K1847" s="5" t="s">
        <v>576</v>
      </c>
    </row>
    <row r="1848" spans="1:11">
      <c r="A1848" s="5">
        <v>3</v>
      </c>
      <c r="B1848" s="5" t="s">
        <v>163</v>
      </c>
      <c r="C1848" s="5">
        <v>2018</v>
      </c>
      <c r="D1848" s="5" t="s">
        <v>11</v>
      </c>
      <c r="E1848" s="19">
        <v>50</v>
      </c>
      <c r="F1848" s="19">
        <v>0</v>
      </c>
      <c r="G1848" s="5" t="s">
        <v>92</v>
      </c>
      <c r="H1848" s="5" t="s">
        <v>936</v>
      </c>
      <c r="I1848" s="5" t="s">
        <v>27</v>
      </c>
      <c r="J1848" s="5" t="s">
        <v>15</v>
      </c>
      <c r="K1848" s="5" t="s">
        <v>92</v>
      </c>
    </row>
    <row r="1849" spans="1:11">
      <c r="A1849" s="5">
        <v>4</v>
      </c>
      <c r="B1849" s="5" t="s">
        <v>163</v>
      </c>
      <c r="C1849" s="5">
        <v>2018</v>
      </c>
      <c r="D1849" s="5" t="s">
        <v>12</v>
      </c>
      <c r="E1849" s="19">
        <v>25</v>
      </c>
      <c r="F1849" s="19">
        <v>0</v>
      </c>
      <c r="G1849" s="5" t="s">
        <v>33</v>
      </c>
      <c r="H1849" s="5" t="s">
        <v>955</v>
      </c>
      <c r="I1849" s="5" t="s">
        <v>27</v>
      </c>
      <c r="J1849" s="5" t="s">
        <v>15</v>
      </c>
      <c r="K1849" s="5" t="s">
        <v>247</v>
      </c>
    </row>
    <row r="1850" spans="1:11">
      <c r="A1850" s="5">
        <v>4</v>
      </c>
      <c r="B1850" s="5" t="s">
        <v>163</v>
      </c>
      <c r="C1850" s="5">
        <v>2018</v>
      </c>
      <c r="D1850" s="5" t="s">
        <v>11</v>
      </c>
      <c r="E1850" s="19">
        <v>500</v>
      </c>
      <c r="F1850" s="19">
        <v>0</v>
      </c>
      <c r="G1850" s="5" t="s">
        <v>93</v>
      </c>
      <c r="H1850" s="5" t="s">
        <v>947</v>
      </c>
      <c r="I1850" s="5" t="s">
        <v>95</v>
      </c>
      <c r="J1850" s="5" t="s">
        <v>15</v>
      </c>
      <c r="K1850" s="5" t="s">
        <v>944</v>
      </c>
    </row>
    <row r="1851" spans="1:11">
      <c r="A1851" s="5">
        <v>4</v>
      </c>
      <c r="B1851" s="5" t="s">
        <v>163</v>
      </c>
      <c r="C1851" s="5">
        <v>2018</v>
      </c>
      <c r="D1851" s="5" t="s">
        <v>12</v>
      </c>
      <c r="E1851" s="19">
        <v>21.44</v>
      </c>
      <c r="F1851" s="19">
        <v>0</v>
      </c>
      <c r="G1851" s="5" t="s">
        <v>28</v>
      </c>
      <c r="H1851" s="5" t="s">
        <v>958</v>
      </c>
      <c r="I1851" s="5" t="s">
        <v>27</v>
      </c>
      <c r="J1851" s="5" t="s">
        <v>15</v>
      </c>
      <c r="K1851" s="5" t="s">
        <v>959</v>
      </c>
    </row>
    <row r="1852" spans="1:11">
      <c r="A1852" s="5">
        <v>5</v>
      </c>
      <c r="B1852" s="5" t="s">
        <v>163</v>
      </c>
      <c r="C1852" s="5">
        <v>2018</v>
      </c>
      <c r="D1852" s="5" t="s">
        <v>12</v>
      </c>
      <c r="E1852" s="19">
        <v>18.3</v>
      </c>
      <c r="F1852" s="19">
        <v>0</v>
      </c>
      <c r="G1852" s="5" t="s">
        <v>34</v>
      </c>
      <c r="H1852" s="5" t="s">
        <v>568</v>
      </c>
      <c r="I1852" s="5" t="s">
        <v>27</v>
      </c>
      <c r="J1852" s="5" t="s">
        <v>15</v>
      </c>
      <c r="K1852" s="5" t="s">
        <v>493</v>
      </c>
    </row>
    <row r="1853" spans="1:11">
      <c r="A1853" s="5">
        <v>6</v>
      </c>
      <c r="B1853" s="5" t="s">
        <v>163</v>
      </c>
      <c r="C1853" s="5">
        <v>2018</v>
      </c>
      <c r="D1853" s="5" t="s">
        <v>12</v>
      </c>
      <c r="E1853" s="19">
        <v>13.5</v>
      </c>
      <c r="F1853" s="19">
        <v>0</v>
      </c>
      <c r="G1853" s="5" t="s">
        <v>34</v>
      </c>
      <c r="H1853" s="5" t="s">
        <v>387</v>
      </c>
      <c r="I1853" s="5" t="s">
        <v>27</v>
      </c>
      <c r="J1853" s="5" t="s">
        <v>15</v>
      </c>
      <c r="K1853" s="5" t="s">
        <v>402</v>
      </c>
    </row>
    <row r="1854" spans="1:11">
      <c r="A1854" s="5">
        <v>6</v>
      </c>
      <c r="B1854" s="5" t="s">
        <v>163</v>
      </c>
      <c r="C1854" s="5">
        <v>2018</v>
      </c>
      <c r="D1854" s="5" t="s">
        <v>12</v>
      </c>
      <c r="E1854" s="19">
        <v>80</v>
      </c>
      <c r="F1854" s="19">
        <v>0</v>
      </c>
      <c r="G1854" s="5" t="s">
        <v>40</v>
      </c>
      <c r="H1854" s="5" t="s">
        <v>908</v>
      </c>
      <c r="I1854" s="5" t="s">
        <v>26</v>
      </c>
      <c r="J1854" s="5" t="s">
        <v>15</v>
      </c>
      <c r="K1854" s="5" t="s">
        <v>297</v>
      </c>
    </row>
    <row r="1855" spans="1:11">
      <c r="A1855" s="5">
        <v>7</v>
      </c>
      <c r="B1855" s="5" t="s">
        <v>163</v>
      </c>
      <c r="C1855" s="5">
        <v>2018</v>
      </c>
      <c r="D1855" s="5" t="s">
        <v>11</v>
      </c>
      <c r="E1855" s="19">
        <v>0</v>
      </c>
      <c r="F1855" s="19">
        <v>5538.89</v>
      </c>
      <c r="G1855" s="5" t="s">
        <v>24</v>
      </c>
      <c r="H1855" s="5" t="s">
        <v>24</v>
      </c>
      <c r="I1855" s="5" t="s">
        <v>26</v>
      </c>
      <c r="J1855" s="5" t="s">
        <v>14</v>
      </c>
      <c r="K1855" s="5" t="s">
        <v>960</v>
      </c>
    </row>
    <row r="1856" spans="1:11">
      <c r="A1856" s="5">
        <v>7</v>
      </c>
      <c r="B1856" s="5" t="s">
        <v>163</v>
      </c>
      <c r="C1856" s="5">
        <v>2018</v>
      </c>
      <c r="D1856" s="5" t="s">
        <v>11</v>
      </c>
      <c r="E1856" s="19">
        <v>1000</v>
      </c>
      <c r="F1856" s="19">
        <v>0</v>
      </c>
      <c r="G1856" s="5" t="s">
        <v>93</v>
      </c>
      <c r="H1856" s="5" t="s">
        <v>947</v>
      </c>
      <c r="I1856" s="5" t="s">
        <v>95</v>
      </c>
      <c r="J1856" s="5" t="s">
        <v>15</v>
      </c>
      <c r="K1856" s="5" t="s">
        <v>944</v>
      </c>
    </row>
    <row r="1857" spans="1:11">
      <c r="A1857" s="5">
        <v>7</v>
      </c>
      <c r="B1857" s="5" t="s">
        <v>163</v>
      </c>
      <c r="C1857" s="5">
        <v>2018</v>
      </c>
      <c r="D1857" s="5" t="s">
        <v>11</v>
      </c>
      <c r="E1857" s="19">
        <v>219.6</v>
      </c>
      <c r="F1857" s="19">
        <v>0</v>
      </c>
      <c r="G1857" s="5" t="s">
        <v>358</v>
      </c>
      <c r="H1857" s="5" t="s">
        <v>359</v>
      </c>
      <c r="I1857" s="5" t="s">
        <v>27</v>
      </c>
      <c r="J1857" s="5" t="s">
        <v>15</v>
      </c>
      <c r="K1857" s="5" t="s">
        <v>760</v>
      </c>
    </row>
    <row r="1858" spans="1:11">
      <c r="A1858" s="5">
        <v>7</v>
      </c>
      <c r="B1858" s="5" t="s">
        <v>163</v>
      </c>
      <c r="C1858" s="5">
        <v>2018</v>
      </c>
      <c r="D1858" s="5" t="s">
        <v>12</v>
      </c>
      <c r="E1858" s="19">
        <v>644.5</v>
      </c>
      <c r="F1858" s="19">
        <v>0</v>
      </c>
      <c r="G1858" s="5" t="s">
        <v>718</v>
      </c>
      <c r="H1858" s="5" t="s">
        <v>761</v>
      </c>
      <c r="I1858" s="5" t="s">
        <v>27</v>
      </c>
      <c r="J1858" s="5" t="s">
        <v>15</v>
      </c>
      <c r="K1858" s="5" t="s">
        <v>762</v>
      </c>
    </row>
    <row r="1859" spans="1:11">
      <c r="A1859" s="5">
        <v>7</v>
      </c>
      <c r="B1859" s="5" t="s">
        <v>163</v>
      </c>
      <c r="C1859" s="5">
        <v>2018</v>
      </c>
      <c r="D1859" s="5" t="s">
        <v>12</v>
      </c>
      <c r="E1859" s="19">
        <v>478.33</v>
      </c>
      <c r="F1859" s="19">
        <v>0</v>
      </c>
      <c r="G1859" s="5" t="s">
        <v>718</v>
      </c>
      <c r="H1859" s="5" t="s">
        <v>761</v>
      </c>
      <c r="I1859" s="5" t="s">
        <v>27</v>
      </c>
      <c r="J1859" s="5" t="s">
        <v>15</v>
      </c>
      <c r="K1859" s="5" t="s">
        <v>961</v>
      </c>
    </row>
    <row r="1860" spans="1:11">
      <c r="A1860" s="5">
        <v>7</v>
      </c>
      <c r="B1860" s="5" t="s">
        <v>163</v>
      </c>
      <c r="C1860" s="5">
        <v>2018</v>
      </c>
      <c r="D1860" s="5" t="s">
        <v>11</v>
      </c>
      <c r="E1860" s="19">
        <v>500</v>
      </c>
      <c r="F1860" s="19">
        <v>0</v>
      </c>
      <c r="G1860" s="5" t="s">
        <v>93</v>
      </c>
      <c r="H1860" s="5" t="s">
        <v>947</v>
      </c>
      <c r="I1860" s="5" t="s">
        <v>95</v>
      </c>
      <c r="J1860" s="5" t="s">
        <v>15</v>
      </c>
      <c r="K1860" s="5" t="s">
        <v>944</v>
      </c>
    </row>
    <row r="1861" spans="1:11">
      <c r="A1861" s="5">
        <v>7</v>
      </c>
      <c r="B1861" s="5" t="s">
        <v>163</v>
      </c>
      <c r="C1861" s="5">
        <v>2018</v>
      </c>
      <c r="D1861" s="5" t="s">
        <v>12</v>
      </c>
      <c r="E1861" s="19">
        <v>131.46</v>
      </c>
      <c r="F1861" s="19">
        <v>0</v>
      </c>
      <c r="G1861" s="5" t="s">
        <v>43</v>
      </c>
      <c r="H1861" s="5" t="s">
        <v>487</v>
      </c>
      <c r="I1861" s="5" t="s">
        <v>27</v>
      </c>
      <c r="J1861" s="5" t="s">
        <v>15</v>
      </c>
      <c r="K1861" s="5" t="s">
        <v>962</v>
      </c>
    </row>
    <row r="1862" spans="1:11">
      <c r="A1862" s="5">
        <v>7</v>
      </c>
      <c r="B1862" s="5" t="s">
        <v>163</v>
      </c>
      <c r="C1862" s="5">
        <v>2018</v>
      </c>
      <c r="D1862" s="5" t="s">
        <v>12</v>
      </c>
      <c r="E1862" s="19">
        <v>111</v>
      </c>
      <c r="F1862" s="19">
        <v>0</v>
      </c>
      <c r="G1862" s="5" t="s">
        <v>33</v>
      </c>
      <c r="H1862" s="5" t="s">
        <v>963</v>
      </c>
      <c r="I1862" s="5" t="s">
        <v>27</v>
      </c>
      <c r="J1862" s="5" t="s">
        <v>15</v>
      </c>
      <c r="K1862" s="5" t="s">
        <v>964</v>
      </c>
    </row>
    <row r="1863" spans="1:11">
      <c r="A1863" s="5">
        <v>7</v>
      </c>
      <c r="B1863" s="5" t="s">
        <v>163</v>
      </c>
      <c r="C1863" s="5">
        <v>2018</v>
      </c>
      <c r="D1863" s="5" t="s">
        <v>12</v>
      </c>
      <c r="E1863" s="19">
        <v>13.5</v>
      </c>
      <c r="F1863" s="19">
        <v>0</v>
      </c>
      <c r="G1863" s="5" t="s">
        <v>34</v>
      </c>
      <c r="H1863" s="5" t="s">
        <v>387</v>
      </c>
      <c r="I1863" s="5" t="s">
        <v>27</v>
      </c>
      <c r="J1863" s="5" t="s">
        <v>15</v>
      </c>
      <c r="K1863" s="5" t="s">
        <v>402</v>
      </c>
    </row>
    <row r="1864" spans="1:11">
      <c r="A1864" s="5">
        <v>7</v>
      </c>
      <c r="B1864" s="5" t="s">
        <v>163</v>
      </c>
      <c r="C1864" s="5">
        <v>2018</v>
      </c>
      <c r="D1864" s="5" t="s">
        <v>12</v>
      </c>
      <c r="E1864" s="19">
        <v>6</v>
      </c>
      <c r="F1864" s="19">
        <v>0</v>
      </c>
      <c r="G1864" s="5" t="s">
        <v>34</v>
      </c>
      <c r="H1864" s="5" t="s">
        <v>965</v>
      </c>
      <c r="I1864" s="5" t="s">
        <v>27</v>
      </c>
      <c r="J1864" s="5" t="s">
        <v>15</v>
      </c>
      <c r="K1864" s="5" t="s">
        <v>477</v>
      </c>
    </row>
    <row r="1865" spans="1:11">
      <c r="A1865" s="5">
        <v>7</v>
      </c>
      <c r="B1865" s="5" t="s">
        <v>163</v>
      </c>
      <c r="C1865" s="5">
        <v>2018</v>
      </c>
      <c r="D1865" s="5" t="s">
        <v>11</v>
      </c>
      <c r="E1865" s="19">
        <v>750</v>
      </c>
      <c r="F1865" s="19">
        <v>0</v>
      </c>
      <c r="G1865" s="5" t="s">
        <v>24</v>
      </c>
      <c r="H1865" s="5" t="s">
        <v>25</v>
      </c>
      <c r="I1865" s="5" t="s">
        <v>589</v>
      </c>
      <c r="J1865" s="5" t="s">
        <v>15</v>
      </c>
      <c r="K1865" s="5" t="s">
        <v>966</v>
      </c>
    </row>
    <row r="1866" spans="1:11">
      <c r="A1866" s="5">
        <v>7</v>
      </c>
      <c r="B1866" s="5" t="s">
        <v>163</v>
      </c>
      <c r="C1866" s="5">
        <v>2018</v>
      </c>
      <c r="D1866" s="5" t="s">
        <v>12</v>
      </c>
      <c r="E1866" s="19">
        <v>0</v>
      </c>
      <c r="F1866" s="19">
        <v>750</v>
      </c>
      <c r="G1866" s="5" t="s">
        <v>127</v>
      </c>
      <c r="H1866" s="5" t="s">
        <v>25</v>
      </c>
      <c r="I1866" s="5" t="s">
        <v>26</v>
      </c>
      <c r="J1866" s="5" t="s">
        <v>14</v>
      </c>
      <c r="K1866" s="5" t="s">
        <v>966</v>
      </c>
    </row>
    <row r="1867" spans="1:11">
      <c r="A1867" s="5">
        <v>7</v>
      </c>
      <c r="B1867" s="5" t="s">
        <v>163</v>
      </c>
      <c r="C1867" s="5">
        <v>2018</v>
      </c>
      <c r="D1867" s="5" t="s">
        <v>12</v>
      </c>
      <c r="E1867" s="19">
        <v>0</v>
      </c>
      <c r="F1867" s="19">
        <v>50</v>
      </c>
      <c r="G1867" s="5" t="s">
        <v>127</v>
      </c>
      <c r="H1867" s="5" t="s">
        <v>25</v>
      </c>
      <c r="I1867" s="5" t="s">
        <v>26</v>
      </c>
      <c r="J1867" s="5" t="s">
        <v>14</v>
      </c>
      <c r="K1867" s="5" t="s">
        <v>956</v>
      </c>
    </row>
    <row r="1868" spans="1:11">
      <c r="A1868" s="5">
        <v>7</v>
      </c>
      <c r="B1868" s="5" t="s">
        <v>163</v>
      </c>
      <c r="C1868" s="5">
        <v>2018</v>
      </c>
      <c r="D1868" s="5" t="s">
        <v>11</v>
      </c>
      <c r="E1868" s="19">
        <v>500</v>
      </c>
      <c r="F1868" s="19">
        <v>0</v>
      </c>
      <c r="G1868" s="5" t="s">
        <v>36</v>
      </c>
      <c r="H1868" s="5" t="s">
        <v>41</v>
      </c>
      <c r="I1868" s="5" t="s">
        <v>26</v>
      </c>
      <c r="J1868" s="5" t="s">
        <v>15</v>
      </c>
      <c r="K1868" s="5" t="s">
        <v>856</v>
      </c>
    </row>
    <row r="1869" spans="1:11">
      <c r="A1869" s="5">
        <v>7</v>
      </c>
      <c r="B1869" s="5" t="s">
        <v>163</v>
      </c>
      <c r="C1869" s="5">
        <v>2018</v>
      </c>
      <c r="D1869" s="5" t="s">
        <v>12</v>
      </c>
      <c r="E1869" s="19">
        <v>585</v>
      </c>
      <c r="F1869" s="19">
        <v>0</v>
      </c>
      <c r="G1869" s="5" t="s">
        <v>33</v>
      </c>
      <c r="H1869" s="5" t="s">
        <v>91</v>
      </c>
      <c r="I1869" s="5" t="s">
        <v>26</v>
      </c>
      <c r="J1869" s="5" t="s">
        <v>15</v>
      </c>
      <c r="K1869" s="5" t="s">
        <v>606</v>
      </c>
    </row>
    <row r="1870" spans="1:11">
      <c r="A1870" s="5">
        <v>8</v>
      </c>
      <c r="B1870" s="5" t="s">
        <v>163</v>
      </c>
      <c r="C1870" s="5">
        <v>2018</v>
      </c>
      <c r="D1870" s="5" t="s">
        <v>11</v>
      </c>
      <c r="E1870" s="19">
        <v>6</v>
      </c>
      <c r="F1870" s="19">
        <v>0</v>
      </c>
      <c r="G1870" s="5" t="s">
        <v>28</v>
      </c>
      <c r="H1870" s="5" t="s">
        <v>403</v>
      </c>
      <c r="I1870" s="5" t="s">
        <v>27</v>
      </c>
      <c r="J1870" s="5" t="s">
        <v>15</v>
      </c>
      <c r="K1870" s="5" t="s">
        <v>97</v>
      </c>
    </row>
    <row r="1871" spans="1:11">
      <c r="A1871" s="5">
        <v>8</v>
      </c>
      <c r="B1871" s="5" t="s">
        <v>163</v>
      </c>
      <c r="C1871" s="5">
        <v>2018</v>
      </c>
      <c r="D1871" s="5" t="s">
        <v>11</v>
      </c>
      <c r="E1871" s="19">
        <v>3.29</v>
      </c>
      <c r="F1871" s="19">
        <v>0</v>
      </c>
      <c r="G1871" s="5" t="s">
        <v>28</v>
      </c>
      <c r="H1871" s="5" t="s">
        <v>625</v>
      </c>
      <c r="I1871" s="5" t="s">
        <v>27</v>
      </c>
      <c r="J1871" s="5" t="s">
        <v>15</v>
      </c>
      <c r="K1871" s="5" t="s">
        <v>97</v>
      </c>
    </row>
    <row r="1872" spans="1:11">
      <c r="A1872" s="5">
        <v>8</v>
      </c>
      <c r="B1872" s="5" t="s">
        <v>163</v>
      </c>
      <c r="C1872" s="5">
        <v>2018</v>
      </c>
      <c r="D1872" s="5" t="s">
        <v>11</v>
      </c>
      <c r="E1872" s="19">
        <v>179</v>
      </c>
      <c r="F1872" s="19">
        <v>0</v>
      </c>
      <c r="G1872" s="5" t="s">
        <v>92</v>
      </c>
      <c r="H1872" s="5" t="s">
        <v>287</v>
      </c>
      <c r="I1872" s="5" t="s">
        <v>27</v>
      </c>
      <c r="J1872" s="5" t="s">
        <v>15</v>
      </c>
      <c r="K1872" s="5" t="s">
        <v>92</v>
      </c>
    </row>
    <row r="1873" spans="1:11">
      <c r="A1873" s="5">
        <v>8</v>
      </c>
      <c r="B1873" s="5" t="s">
        <v>163</v>
      </c>
      <c r="C1873" s="5">
        <v>2018</v>
      </c>
      <c r="D1873" s="5" t="s">
        <v>12</v>
      </c>
      <c r="E1873" s="19">
        <v>17</v>
      </c>
      <c r="F1873" s="19">
        <v>0</v>
      </c>
      <c r="G1873" s="5" t="s">
        <v>43</v>
      </c>
      <c r="H1873" s="5" t="s">
        <v>971</v>
      </c>
      <c r="I1873" s="5" t="s">
        <v>27</v>
      </c>
      <c r="J1873" s="5" t="s">
        <v>15</v>
      </c>
      <c r="K1873" s="5" t="s">
        <v>972</v>
      </c>
    </row>
    <row r="1874" spans="1:11">
      <c r="A1874" s="5">
        <v>8</v>
      </c>
      <c r="B1874" s="5" t="s">
        <v>163</v>
      </c>
      <c r="C1874" s="5">
        <v>2018</v>
      </c>
      <c r="D1874" s="5" t="s">
        <v>12</v>
      </c>
      <c r="E1874" s="19">
        <v>32</v>
      </c>
      <c r="F1874" s="19">
        <v>0</v>
      </c>
      <c r="G1874" s="5" t="s">
        <v>34</v>
      </c>
      <c r="H1874" s="5" t="s">
        <v>609</v>
      </c>
      <c r="I1874" s="5" t="s">
        <v>27</v>
      </c>
      <c r="J1874" s="5" t="s">
        <v>15</v>
      </c>
      <c r="K1874" s="5" t="s">
        <v>35</v>
      </c>
    </row>
    <row r="1875" spans="1:11">
      <c r="A1875" s="5">
        <v>9</v>
      </c>
      <c r="B1875" s="5" t="s">
        <v>163</v>
      </c>
      <c r="C1875" s="5">
        <v>2018</v>
      </c>
      <c r="D1875" s="5" t="s">
        <v>11</v>
      </c>
      <c r="E1875" s="19">
        <v>14.97</v>
      </c>
      <c r="F1875" s="19">
        <v>0</v>
      </c>
      <c r="G1875" s="5" t="s">
        <v>28</v>
      </c>
      <c r="H1875" s="5" t="s">
        <v>403</v>
      </c>
      <c r="I1875" s="5" t="s">
        <v>27</v>
      </c>
      <c r="J1875" s="5" t="s">
        <v>15</v>
      </c>
      <c r="K1875" s="5" t="s">
        <v>31</v>
      </c>
    </row>
    <row r="1876" spans="1:11">
      <c r="A1876" s="5">
        <v>9</v>
      </c>
      <c r="B1876" s="5" t="s">
        <v>163</v>
      </c>
      <c r="C1876" s="5">
        <v>2018</v>
      </c>
      <c r="D1876" s="5" t="s">
        <v>12</v>
      </c>
      <c r="E1876" s="19">
        <v>129.97</v>
      </c>
      <c r="F1876" s="19">
        <v>0</v>
      </c>
      <c r="G1876" s="5" t="s">
        <v>718</v>
      </c>
      <c r="H1876" s="5" t="s">
        <v>967</v>
      </c>
      <c r="I1876" s="5" t="s">
        <v>27</v>
      </c>
      <c r="J1876" s="5" t="s">
        <v>15</v>
      </c>
      <c r="K1876" s="5" t="s">
        <v>968</v>
      </c>
    </row>
    <row r="1877" spans="1:11">
      <c r="A1877" s="5">
        <v>9</v>
      </c>
      <c r="B1877" s="5" t="s">
        <v>163</v>
      </c>
      <c r="C1877" s="5">
        <v>2018</v>
      </c>
      <c r="D1877" s="5" t="s">
        <v>12</v>
      </c>
      <c r="E1877" s="19">
        <v>137.5</v>
      </c>
      <c r="F1877" s="19">
        <v>0</v>
      </c>
      <c r="G1877" s="5" t="s">
        <v>33</v>
      </c>
      <c r="H1877" s="5" t="s">
        <v>969</v>
      </c>
      <c r="I1877" s="5" t="s">
        <v>27</v>
      </c>
      <c r="J1877" s="5" t="s">
        <v>15</v>
      </c>
      <c r="K1877" s="5" t="s">
        <v>970</v>
      </c>
    </row>
    <row r="1878" spans="1:11">
      <c r="A1878" s="5">
        <v>9</v>
      </c>
      <c r="B1878" s="5" t="s">
        <v>163</v>
      </c>
      <c r="C1878" s="5">
        <v>2018</v>
      </c>
      <c r="D1878" s="5" t="s">
        <v>11</v>
      </c>
      <c r="E1878" s="19">
        <v>32.75</v>
      </c>
      <c r="F1878" s="19">
        <v>0</v>
      </c>
      <c r="G1878" s="5" t="s">
        <v>30</v>
      </c>
      <c r="H1878" s="5" t="s">
        <v>166</v>
      </c>
      <c r="I1878" s="5" t="s">
        <v>27</v>
      </c>
      <c r="J1878" s="5" t="s">
        <v>15</v>
      </c>
      <c r="K1878" s="5" t="s">
        <v>464</v>
      </c>
    </row>
    <row r="1879" spans="1:11">
      <c r="A1879" s="5">
        <v>9</v>
      </c>
      <c r="B1879" s="5" t="s">
        <v>163</v>
      </c>
      <c r="C1879" s="5">
        <v>2018</v>
      </c>
      <c r="D1879" s="5" t="s">
        <v>11</v>
      </c>
      <c r="E1879" s="19">
        <v>14.17</v>
      </c>
      <c r="F1879" s="19">
        <v>0</v>
      </c>
      <c r="G1879" s="5" t="s">
        <v>28</v>
      </c>
      <c r="H1879" s="5" t="s">
        <v>625</v>
      </c>
      <c r="I1879" s="5" t="s">
        <v>27</v>
      </c>
      <c r="J1879" s="5" t="s">
        <v>15</v>
      </c>
      <c r="K1879" s="5" t="s">
        <v>31</v>
      </c>
    </row>
    <row r="1880" spans="1:11">
      <c r="A1880" s="5">
        <v>9</v>
      </c>
      <c r="B1880" s="5" t="s">
        <v>163</v>
      </c>
      <c r="C1880" s="5">
        <v>2018</v>
      </c>
      <c r="D1880" s="5" t="s">
        <v>12</v>
      </c>
      <c r="E1880" s="19">
        <v>7</v>
      </c>
      <c r="F1880" s="19">
        <v>0</v>
      </c>
      <c r="G1880" s="5" t="s">
        <v>43</v>
      </c>
      <c r="H1880" s="5" t="s">
        <v>838</v>
      </c>
      <c r="I1880" s="5" t="s">
        <v>26</v>
      </c>
      <c r="J1880" s="5" t="s">
        <v>15</v>
      </c>
      <c r="K1880" s="5" t="s">
        <v>838</v>
      </c>
    </row>
    <row r="1881" spans="1:11">
      <c r="A1881" s="5">
        <v>10</v>
      </c>
      <c r="B1881" s="5" t="s">
        <v>163</v>
      </c>
      <c r="C1881" s="5">
        <v>2018</v>
      </c>
      <c r="D1881" s="5" t="s">
        <v>11</v>
      </c>
      <c r="E1881" s="19">
        <v>105.59</v>
      </c>
      <c r="F1881" s="19">
        <v>0</v>
      </c>
      <c r="G1881" s="5" t="s">
        <v>43</v>
      </c>
      <c r="H1881" s="5" t="s">
        <v>869</v>
      </c>
      <c r="I1881" s="5" t="s">
        <v>27</v>
      </c>
      <c r="J1881" s="5" t="s">
        <v>15</v>
      </c>
      <c r="K1881" s="5" t="s">
        <v>759</v>
      </c>
    </row>
    <row r="1882" spans="1:11">
      <c r="A1882" s="5">
        <v>10</v>
      </c>
      <c r="B1882" s="5" t="s">
        <v>163</v>
      </c>
      <c r="C1882" s="5">
        <v>2018</v>
      </c>
      <c r="D1882" s="5" t="s">
        <v>11</v>
      </c>
      <c r="E1882" s="19">
        <v>1000</v>
      </c>
      <c r="F1882" s="19">
        <v>0</v>
      </c>
      <c r="G1882" s="5" t="s">
        <v>93</v>
      </c>
      <c r="H1882" s="5" t="s">
        <v>947</v>
      </c>
      <c r="I1882" s="5" t="s">
        <v>95</v>
      </c>
      <c r="J1882" s="5" t="s">
        <v>15</v>
      </c>
      <c r="K1882" s="5" t="s">
        <v>944</v>
      </c>
    </row>
    <row r="1883" spans="1:11">
      <c r="A1883" s="5">
        <v>10</v>
      </c>
      <c r="B1883" s="5" t="s">
        <v>163</v>
      </c>
      <c r="C1883" s="5">
        <v>2018</v>
      </c>
      <c r="D1883" s="5" t="s">
        <v>11</v>
      </c>
      <c r="E1883" s="19">
        <v>15.53</v>
      </c>
      <c r="F1883" s="19">
        <v>0</v>
      </c>
      <c r="G1883" s="5" t="s">
        <v>28</v>
      </c>
      <c r="H1883" s="5" t="s">
        <v>403</v>
      </c>
      <c r="I1883" s="5" t="s">
        <v>27</v>
      </c>
      <c r="J1883" s="5" t="s">
        <v>15</v>
      </c>
      <c r="K1883" s="5" t="s">
        <v>31</v>
      </c>
    </row>
    <row r="1884" spans="1:11">
      <c r="A1884" s="5">
        <v>10</v>
      </c>
      <c r="B1884" s="5" t="s">
        <v>163</v>
      </c>
      <c r="C1884" s="5">
        <v>2018</v>
      </c>
      <c r="D1884" s="5" t="s">
        <v>11</v>
      </c>
      <c r="E1884" s="19">
        <v>80</v>
      </c>
      <c r="F1884" s="19">
        <v>0</v>
      </c>
      <c r="G1884" s="5" t="s">
        <v>40</v>
      </c>
      <c r="H1884" s="5" t="s">
        <v>908</v>
      </c>
      <c r="I1884" s="5" t="s">
        <v>27</v>
      </c>
      <c r="J1884" s="5" t="s">
        <v>15</v>
      </c>
      <c r="K1884" s="5" t="s">
        <v>297</v>
      </c>
    </row>
    <row r="1885" spans="1:11">
      <c r="A1885" s="5">
        <v>10</v>
      </c>
      <c r="B1885" s="5" t="s">
        <v>163</v>
      </c>
      <c r="C1885" s="5">
        <v>2018</v>
      </c>
      <c r="D1885" s="5" t="s">
        <v>12</v>
      </c>
      <c r="E1885" s="19">
        <v>26</v>
      </c>
      <c r="F1885" s="19">
        <v>0</v>
      </c>
      <c r="G1885" s="5" t="s">
        <v>24</v>
      </c>
      <c r="H1885" s="5" t="s">
        <v>25</v>
      </c>
      <c r="I1885" s="5" t="s">
        <v>589</v>
      </c>
      <c r="J1885" s="5" t="s">
        <v>15</v>
      </c>
      <c r="K1885" s="5" t="s">
        <v>973</v>
      </c>
    </row>
    <row r="1886" spans="1:11">
      <c r="A1886" s="5">
        <v>11</v>
      </c>
      <c r="B1886" s="5" t="s">
        <v>163</v>
      </c>
      <c r="C1886" s="5">
        <v>2018</v>
      </c>
      <c r="D1886" s="5" t="s">
        <v>12</v>
      </c>
      <c r="E1886" s="19">
        <v>0</v>
      </c>
      <c r="F1886" s="19">
        <v>41.5</v>
      </c>
      <c r="G1886" s="5" t="s">
        <v>24</v>
      </c>
      <c r="H1886" s="5" t="s">
        <v>25</v>
      </c>
      <c r="I1886" s="5" t="s">
        <v>26</v>
      </c>
      <c r="J1886" s="5" t="s">
        <v>14</v>
      </c>
      <c r="K1886" s="5" t="s">
        <v>974</v>
      </c>
    </row>
    <row r="1887" spans="1:11">
      <c r="A1887" s="5">
        <v>11</v>
      </c>
      <c r="B1887" s="5" t="s">
        <v>163</v>
      </c>
      <c r="C1887" s="5">
        <v>2018</v>
      </c>
      <c r="D1887" s="5" t="s">
        <v>12</v>
      </c>
      <c r="E1887" s="19">
        <v>130</v>
      </c>
      <c r="F1887" s="19">
        <v>0</v>
      </c>
      <c r="G1887" s="5" t="s">
        <v>718</v>
      </c>
      <c r="H1887" s="5" t="s">
        <v>975</v>
      </c>
      <c r="I1887" s="5" t="s">
        <v>27</v>
      </c>
      <c r="J1887" s="5" t="s">
        <v>15</v>
      </c>
      <c r="K1887" s="5" t="s">
        <v>976</v>
      </c>
    </row>
    <row r="1888" spans="1:11">
      <c r="A1888" s="5">
        <v>11</v>
      </c>
      <c r="B1888" s="5" t="s">
        <v>163</v>
      </c>
      <c r="C1888" s="5">
        <v>2018</v>
      </c>
      <c r="D1888" s="5" t="s">
        <v>11</v>
      </c>
      <c r="E1888" s="19">
        <v>6.49</v>
      </c>
      <c r="F1888" s="19">
        <v>0</v>
      </c>
      <c r="G1888" s="5" t="s">
        <v>28</v>
      </c>
      <c r="H1888" s="5" t="s">
        <v>803</v>
      </c>
      <c r="I1888" s="5" t="s">
        <v>27</v>
      </c>
      <c r="J1888" s="5" t="s">
        <v>15</v>
      </c>
      <c r="K1888" s="5" t="s">
        <v>31</v>
      </c>
    </row>
    <row r="1889" spans="1:11">
      <c r="A1889" s="5">
        <v>11</v>
      </c>
      <c r="B1889" s="5" t="s">
        <v>163</v>
      </c>
      <c r="C1889" s="5">
        <v>2018</v>
      </c>
      <c r="D1889" s="5" t="s">
        <v>12</v>
      </c>
      <c r="E1889" s="19">
        <v>38.5</v>
      </c>
      <c r="F1889" s="19">
        <v>0</v>
      </c>
      <c r="G1889" s="5" t="s">
        <v>34</v>
      </c>
      <c r="H1889" s="5" t="s">
        <v>977</v>
      </c>
      <c r="I1889" s="5" t="s">
        <v>27</v>
      </c>
      <c r="J1889" s="5" t="s">
        <v>15</v>
      </c>
      <c r="K1889" s="5" t="s">
        <v>35</v>
      </c>
    </row>
    <row r="1890" spans="1:11">
      <c r="A1890" s="5">
        <v>11</v>
      </c>
      <c r="B1890" s="5" t="s">
        <v>163</v>
      </c>
      <c r="C1890" s="5">
        <v>2018</v>
      </c>
      <c r="D1890" s="5" t="s">
        <v>12</v>
      </c>
      <c r="E1890" s="19">
        <v>7.5</v>
      </c>
      <c r="F1890" s="19">
        <v>0</v>
      </c>
      <c r="G1890" s="5" t="s">
        <v>43</v>
      </c>
      <c r="H1890" s="5" t="s">
        <v>978</v>
      </c>
      <c r="I1890" s="5" t="s">
        <v>27</v>
      </c>
      <c r="J1890" s="5" t="s">
        <v>15</v>
      </c>
      <c r="K1890" s="5" t="s">
        <v>692</v>
      </c>
    </row>
    <row r="1891" spans="1:11">
      <c r="A1891" s="5">
        <v>11</v>
      </c>
      <c r="B1891" s="5" t="s">
        <v>163</v>
      </c>
      <c r="C1891" s="5">
        <v>2018</v>
      </c>
      <c r="D1891" s="5" t="s">
        <v>12</v>
      </c>
      <c r="E1891" s="19">
        <v>2.5</v>
      </c>
      <c r="F1891" s="19">
        <v>0</v>
      </c>
      <c r="G1891" s="5" t="s">
        <v>43</v>
      </c>
      <c r="H1891" s="5" t="s">
        <v>978</v>
      </c>
      <c r="I1891" s="5" t="s">
        <v>27</v>
      </c>
      <c r="J1891" s="5" t="s">
        <v>15</v>
      </c>
      <c r="K1891" s="5" t="s">
        <v>692</v>
      </c>
    </row>
    <row r="1892" spans="1:11">
      <c r="A1892" s="5">
        <v>12</v>
      </c>
      <c r="B1892" s="5" t="s">
        <v>163</v>
      </c>
      <c r="C1892" s="5">
        <v>2018</v>
      </c>
      <c r="D1892" s="5" t="s">
        <v>12</v>
      </c>
      <c r="E1892" s="19">
        <v>100</v>
      </c>
      <c r="F1892" s="19">
        <v>0</v>
      </c>
      <c r="G1892" s="5" t="s">
        <v>40</v>
      </c>
      <c r="H1892" s="5" t="s">
        <v>980</v>
      </c>
      <c r="I1892" s="5" t="s">
        <v>589</v>
      </c>
      <c r="J1892" s="5" t="s">
        <v>15</v>
      </c>
      <c r="K1892" s="5" t="s">
        <v>979</v>
      </c>
    </row>
    <row r="1893" spans="1:11">
      <c r="A1893" s="5">
        <v>12</v>
      </c>
      <c r="B1893" s="5" t="s">
        <v>163</v>
      </c>
      <c r="C1893" s="5">
        <v>2018</v>
      </c>
      <c r="D1893" s="5" t="s">
        <v>12</v>
      </c>
      <c r="E1893" s="19">
        <v>60</v>
      </c>
      <c r="F1893" s="19">
        <v>0</v>
      </c>
      <c r="G1893" s="5" t="s">
        <v>33</v>
      </c>
      <c r="H1893" s="5" t="s">
        <v>981</v>
      </c>
      <c r="I1893" s="5" t="s">
        <v>27</v>
      </c>
      <c r="J1893" s="5" t="s">
        <v>15</v>
      </c>
      <c r="K1893" s="5" t="s">
        <v>982</v>
      </c>
    </row>
    <row r="1894" spans="1:11">
      <c r="A1894" s="5">
        <v>12</v>
      </c>
      <c r="B1894" s="5" t="s">
        <v>163</v>
      </c>
      <c r="C1894" s="5">
        <v>2018</v>
      </c>
      <c r="D1894" s="5" t="s">
        <v>12</v>
      </c>
      <c r="E1894" s="19">
        <v>48</v>
      </c>
      <c r="F1894" s="19">
        <v>0</v>
      </c>
      <c r="G1894" s="5" t="s">
        <v>33</v>
      </c>
      <c r="H1894" s="5" t="s">
        <v>981</v>
      </c>
      <c r="I1894" s="5" t="s">
        <v>27</v>
      </c>
      <c r="J1894" s="5" t="s">
        <v>15</v>
      </c>
      <c r="K1894" s="5" t="s">
        <v>561</v>
      </c>
    </row>
    <row r="1895" spans="1:11">
      <c r="A1895" s="5">
        <v>12</v>
      </c>
      <c r="B1895" s="5" t="s">
        <v>163</v>
      </c>
      <c r="C1895" s="5">
        <v>2018</v>
      </c>
      <c r="D1895" s="5" t="s">
        <v>12</v>
      </c>
      <c r="E1895" s="19">
        <v>40</v>
      </c>
      <c r="F1895" s="19">
        <v>0</v>
      </c>
      <c r="G1895" s="5" t="s">
        <v>33</v>
      </c>
      <c r="H1895" s="5" t="s">
        <v>983</v>
      </c>
      <c r="I1895" s="5" t="s">
        <v>27</v>
      </c>
      <c r="J1895" s="5" t="s">
        <v>15</v>
      </c>
      <c r="K1895" s="5" t="s">
        <v>984</v>
      </c>
    </row>
    <row r="1896" spans="1:11">
      <c r="A1896" s="5">
        <v>13</v>
      </c>
      <c r="B1896" s="5" t="s">
        <v>163</v>
      </c>
      <c r="C1896" s="5">
        <v>2018</v>
      </c>
      <c r="D1896" s="5" t="s">
        <v>12</v>
      </c>
      <c r="E1896" s="19">
        <v>0</v>
      </c>
      <c r="F1896" s="19">
        <v>70</v>
      </c>
      <c r="G1896" s="5" t="s">
        <v>24</v>
      </c>
      <c r="H1896" s="5" t="s">
        <v>25</v>
      </c>
      <c r="I1896" s="5" t="s">
        <v>26</v>
      </c>
      <c r="J1896" s="5" t="s">
        <v>14</v>
      </c>
      <c r="K1896" s="5" t="s">
        <v>985</v>
      </c>
    </row>
    <row r="1897" spans="1:11">
      <c r="A1897" s="5">
        <v>13</v>
      </c>
      <c r="B1897" s="5" t="s">
        <v>163</v>
      </c>
      <c r="C1897" s="5">
        <v>2018</v>
      </c>
      <c r="D1897" s="5" t="s">
        <v>12</v>
      </c>
      <c r="E1897" s="19">
        <v>7.99</v>
      </c>
      <c r="F1897" s="19">
        <v>0</v>
      </c>
      <c r="G1897" s="5" t="s">
        <v>28</v>
      </c>
      <c r="H1897" s="5" t="s">
        <v>403</v>
      </c>
      <c r="I1897" s="5" t="s">
        <v>27</v>
      </c>
      <c r="J1897" s="5" t="s">
        <v>15</v>
      </c>
      <c r="K1897" s="5" t="s">
        <v>991</v>
      </c>
    </row>
    <row r="1898" spans="1:11">
      <c r="A1898" s="5">
        <v>13</v>
      </c>
      <c r="B1898" s="5" t="s">
        <v>163</v>
      </c>
      <c r="C1898" s="5">
        <v>2018</v>
      </c>
      <c r="D1898" s="5" t="s">
        <v>12</v>
      </c>
      <c r="E1898" s="19">
        <v>7</v>
      </c>
      <c r="F1898" s="19">
        <v>0</v>
      </c>
      <c r="G1898" s="5" t="s">
        <v>34</v>
      </c>
      <c r="H1898" s="5" t="s">
        <v>988</v>
      </c>
      <c r="I1898" s="5" t="s">
        <v>27</v>
      </c>
      <c r="J1898" s="5" t="s">
        <v>15</v>
      </c>
      <c r="K1898" s="5" t="s">
        <v>989</v>
      </c>
    </row>
    <row r="1899" spans="1:11">
      <c r="A1899" s="5">
        <v>13</v>
      </c>
      <c r="B1899" s="5" t="s">
        <v>163</v>
      </c>
      <c r="C1899" s="5">
        <v>2018</v>
      </c>
      <c r="D1899" s="5" t="s">
        <v>11</v>
      </c>
      <c r="E1899" s="19">
        <v>85</v>
      </c>
      <c r="F1899" s="19">
        <v>0</v>
      </c>
      <c r="G1899" s="5" t="s">
        <v>40</v>
      </c>
      <c r="H1899" s="5" t="s">
        <v>661</v>
      </c>
      <c r="I1899" s="5" t="s">
        <v>27</v>
      </c>
      <c r="J1899" s="5" t="s">
        <v>15</v>
      </c>
      <c r="K1899" s="5" t="s">
        <v>990</v>
      </c>
    </row>
    <row r="1900" spans="1:11">
      <c r="A1900" s="5">
        <v>13</v>
      </c>
      <c r="B1900" s="5" t="s">
        <v>163</v>
      </c>
      <c r="C1900" s="5">
        <v>2018</v>
      </c>
      <c r="D1900" s="5" t="s">
        <v>12</v>
      </c>
      <c r="E1900" s="19">
        <v>10</v>
      </c>
      <c r="F1900" s="19">
        <v>0</v>
      </c>
      <c r="G1900" s="5" t="s">
        <v>28</v>
      </c>
      <c r="H1900" s="5" t="s">
        <v>986</v>
      </c>
      <c r="I1900" s="5" t="s">
        <v>27</v>
      </c>
      <c r="J1900" s="5" t="s">
        <v>15</v>
      </c>
      <c r="K1900" s="5" t="s">
        <v>987</v>
      </c>
    </row>
    <row r="1901" spans="1:11">
      <c r="A1901" s="5">
        <v>14</v>
      </c>
      <c r="B1901" s="5" t="s">
        <v>163</v>
      </c>
      <c r="C1901" s="5">
        <v>2018</v>
      </c>
      <c r="D1901" s="5" t="s">
        <v>12</v>
      </c>
      <c r="E1901" s="19">
        <v>31.85</v>
      </c>
      <c r="F1901" s="19">
        <v>0</v>
      </c>
      <c r="G1901" s="5" t="s">
        <v>33</v>
      </c>
      <c r="H1901" s="5" t="s">
        <v>992</v>
      </c>
      <c r="I1901" s="5" t="s">
        <v>95</v>
      </c>
      <c r="J1901" s="5" t="s">
        <v>15</v>
      </c>
      <c r="K1901" s="5" t="s">
        <v>993</v>
      </c>
    </row>
    <row r="1902" spans="1:11">
      <c r="A1902" s="5">
        <v>14</v>
      </c>
      <c r="B1902" s="5" t="s">
        <v>163</v>
      </c>
      <c r="C1902" s="5">
        <v>2018</v>
      </c>
      <c r="D1902" s="5" t="s">
        <v>12</v>
      </c>
      <c r="E1902" s="19">
        <v>34</v>
      </c>
      <c r="F1902" s="19">
        <v>0</v>
      </c>
      <c r="G1902" s="5" t="s">
        <v>34</v>
      </c>
      <c r="H1902" s="5" t="s">
        <v>387</v>
      </c>
      <c r="I1902" s="5" t="s">
        <v>27</v>
      </c>
      <c r="J1902" s="5" t="s">
        <v>15</v>
      </c>
      <c r="K1902" s="5" t="s">
        <v>35</v>
      </c>
    </row>
    <row r="1903" spans="1:11">
      <c r="A1903" s="5">
        <v>14</v>
      </c>
      <c r="B1903" s="5" t="s">
        <v>163</v>
      </c>
      <c r="C1903" s="5">
        <v>2018</v>
      </c>
      <c r="D1903" s="5" t="s">
        <v>12</v>
      </c>
      <c r="E1903" s="19">
        <v>190</v>
      </c>
      <c r="F1903" s="19">
        <v>0</v>
      </c>
      <c r="G1903" s="5" t="s">
        <v>40</v>
      </c>
      <c r="H1903" s="5" t="s">
        <v>994</v>
      </c>
      <c r="I1903" s="5" t="s">
        <v>27</v>
      </c>
      <c r="J1903" s="5" t="s">
        <v>15</v>
      </c>
      <c r="K1903" s="5" t="s">
        <v>995</v>
      </c>
    </row>
    <row r="1904" spans="1:11">
      <c r="A1904" s="5">
        <v>15</v>
      </c>
      <c r="B1904" s="5" t="s">
        <v>163</v>
      </c>
      <c r="C1904" s="5">
        <v>2018</v>
      </c>
      <c r="D1904" s="5" t="s">
        <v>11</v>
      </c>
      <c r="E1904" s="19">
        <v>12.57</v>
      </c>
      <c r="F1904" s="19">
        <v>0</v>
      </c>
      <c r="G1904" s="5" t="s">
        <v>43</v>
      </c>
      <c r="H1904" s="5" t="s">
        <v>998</v>
      </c>
      <c r="I1904" s="5" t="s">
        <v>27</v>
      </c>
      <c r="J1904" s="5" t="s">
        <v>15</v>
      </c>
      <c r="K1904" s="5" t="s">
        <v>999</v>
      </c>
    </row>
    <row r="1905" spans="1:11">
      <c r="A1905" s="5">
        <v>15</v>
      </c>
      <c r="B1905" s="5" t="s">
        <v>163</v>
      </c>
      <c r="C1905" s="5">
        <v>2018</v>
      </c>
      <c r="D1905" s="5" t="s">
        <v>12</v>
      </c>
      <c r="E1905" s="19">
        <v>27.35</v>
      </c>
      <c r="F1905" s="19">
        <v>0</v>
      </c>
      <c r="G1905" s="5" t="s">
        <v>34</v>
      </c>
      <c r="H1905" s="5" t="s">
        <v>996</v>
      </c>
      <c r="I1905" s="5" t="s">
        <v>27</v>
      </c>
      <c r="J1905" s="5" t="s">
        <v>15</v>
      </c>
      <c r="K1905" s="5" t="s">
        <v>997</v>
      </c>
    </row>
    <row r="1906" spans="1:11">
      <c r="A1906" s="5">
        <v>15</v>
      </c>
      <c r="B1906" s="5" t="s">
        <v>163</v>
      </c>
      <c r="C1906" s="5">
        <v>2018</v>
      </c>
      <c r="D1906" s="5" t="s">
        <v>11</v>
      </c>
      <c r="E1906" s="19">
        <v>9.5</v>
      </c>
      <c r="F1906" s="19">
        <v>0</v>
      </c>
      <c r="G1906" s="5" t="s">
        <v>28</v>
      </c>
      <c r="H1906" s="5" t="s">
        <v>403</v>
      </c>
      <c r="I1906" s="5" t="s">
        <v>27</v>
      </c>
      <c r="J1906" s="5" t="s">
        <v>15</v>
      </c>
      <c r="K1906" s="5" t="s">
        <v>97</v>
      </c>
    </row>
    <row r="1907" spans="1:11">
      <c r="A1907" s="5">
        <v>15</v>
      </c>
      <c r="B1907" s="5" t="s">
        <v>163</v>
      </c>
      <c r="C1907" s="5">
        <v>2018</v>
      </c>
      <c r="D1907" s="5" t="s">
        <v>11</v>
      </c>
      <c r="E1907" s="19">
        <v>75</v>
      </c>
      <c r="F1907" s="19">
        <v>0</v>
      </c>
      <c r="G1907" s="5" t="s">
        <v>87</v>
      </c>
      <c r="H1907" s="5" t="s">
        <v>152</v>
      </c>
      <c r="I1907" s="5" t="s">
        <v>27</v>
      </c>
      <c r="J1907" s="5" t="s">
        <v>15</v>
      </c>
      <c r="K1907" s="5" t="s">
        <v>153</v>
      </c>
    </row>
    <row r="1908" spans="1:11">
      <c r="A1908" s="5">
        <v>15</v>
      </c>
      <c r="B1908" s="5" t="s">
        <v>163</v>
      </c>
      <c r="C1908" s="5">
        <v>2018</v>
      </c>
      <c r="D1908" s="5" t="s">
        <v>11</v>
      </c>
      <c r="E1908" s="19">
        <v>20</v>
      </c>
      <c r="F1908" s="19">
        <v>0</v>
      </c>
      <c r="G1908" s="5" t="s">
        <v>33</v>
      </c>
      <c r="H1908" s="5" t="s">
        <v>252</v>
      </c>
      <c r="I1908" s="5" t="s">
        <v>27</v>
      </c>
      <c r="J1908" s="5" t="s">
        <v>15</v>
      </c>
      <c r="K1908" s="5" t="s">
        <v>151</v>
      </c>
    </row>
    <row r="1909" spans="1:11">
      <c r="A1909" s="5">
        <v>16</v>
      </c>
      <c r="B1909" s="5" t="s">
        <v>163</v>
      </c>
      <c r="C1909" s="5">
        <v>2018</v>
      </c>
      <c r="D1909" s="5" t="s">
        <v>12</v>
      </c>
      <c r="E1909" s="19">
        <v>14.5</v>
      </c>
      <c r="F1909" s="19">
        <v>0</v>
      </c>
      <c r="G1909" s="5" t="s">
        <v>34</v>
      </c>
      <c r="H1909" s="5" t="s">
        <v>387</v>
      </c>
      <c r="I1909" s="5" t="s">
        <v>27</v>
      </c>
      <c r="J1909" s="5" t="s">
        <v>15</v>
      </c>
      <c r="K1909" s="5" t="s">
        <v>402</v>
      </c>
    </row>
    <row r="1910" spans="1:11">
      <c r="A1910" s="5">
        <v>17</v>
      </c>
      <c r="B1910" s="5" t="s">
        <v>163</v>
      </c>
      <c r="C1910" s="5">
        <v>2018</v>
      </c>
      <c r="D1910" s="5" t="s">
        <v>11</v>
      </c>
      <c r="E1910" s="19">
        <v>78.900000000000006</v>
      </c>
      <c r="F1910" s="19">
        <v>0</v>
      </c>
      <c r="G1910" s="5" t="s">
        <v>36</v>
      </c>
      <c r="H1910" s="5" t="s">
        <v>428</v>
      </c>
      <c r="I1910" s="5" t="s">
        <v>27</v>
      </c>
      <c r="J1910" s="5" t="s">
        <v>15</v>
      </c>
      <c r="K1910" s="5" t="s">
        <v>1000</v>
      </c>
    </row>
    <row r="1911" spans="1:11">
      <c r="A1911" s="5">
        <v>17</v>
      </c>
      <c r="B1911" s="5" t="s">
        <v>163</v>
      </c>
      <c r="C1911" s="5">
        <v>2018</v>
      </c>
      <c r="D1911" s="5" t="s">
        <v>11</v>
      </c>
      <c r="E1911" s="19">
        <v>15.07</v>
      </c>
      <c r="F1911" s="19">
        <v>0</v>
      </c>
      <c r="G1911" s="5" t="s">
        <v>28</v>
      </c>
      <c r="H1911" s="5" t="s">
        <v>403</v>
      </c>
      <c r="I1911" s="5" t="s">
        <v>27</v>
      </c>
      <c r="J1911" s="5" t="s">
        <v>15</v>
      </c>
      <c r="K1911" s="5" t="s">
        <v>31</v>
      </c>
    </row>
    <row r="1912" spans="1:11">
      <c r="A1912" s="5">
        <v>17</v>
      </c>
      <c r="B1912" s="5" t="s">
        <v>163</v>
      </c>
      <c r="C1912" s="5">
        <v>2018</v>
      </c>
      <c r="D1912" s="5" t="s">
        <v>11</v>
      </c>
      <c r="E1912" s="19">
        <v>156.5</v>
      </c>
      <c r="F1912" s="19">
        <v>0</v>
      </c>
      <c r="G1912" s="5" t="s">
        <v>92</v>
      </c>
      <c r="H1912" s="5" t="s">
        <v>936</v>
      </c>
      <c r="I1912" s="5" t="s">
        <v>27</v>
      </c>
      <c r="J1912" s="5" t="s">
        <v>15</v>
      </c>
      <c r="K1912" s="5" t="s">
        <v>92</v>
      </c>
    </row>
    <row r="1913" spans="1:11">
      <c r="A1913" s="5">
        <v>17</v>
      </c>
      <c r="B1913" s="5" t="s">
        <v>163</v>
      </c>
      <c r="C1913" s="5">
        <v>2018</v>
      </c>
      <c r="D1913" s="5" t="s">
        <v>12</v>
      </c>
      <c r="E1913" s="19">
        <v>15</v>
      </c>
      <c r="F1913" s="19">
        <v>0</v>
      </c>
      <c r="G1913" s="5" t="s">
        <v>24</v>
      </c>
      <c r="H1913" s="5" t="s">
        <v>25</v>
      </c>
      <c r="I1913" s="5" t="s">
        <v>589</v>
      </c>
      <c r="J1913" s="5" t="s">
        <v>15</v>
      </c>
      <c r="K1913" s="5" t="s">
        <v>1001</v>
      </c>
    </row>
    <row r="1914" spans="1:11">
      <c r="A1914" s="5">
        <v>17</v>
      </c>
      <c r="B1914" s="5" t="s">
        <v>163</v>
      </c>
      <c r="C1914" s="5">
        <v>2018</v>
      </c>
      <c r="D1914" s="5" t="s">
        <v>12</v>
      </c>
      <c r="E1914" s="19">
        <v>0</v>
      </c>
      <c r="F1914" s="19">
        <v>15</v>
      </c>
      <c r="G1914" s="5" t="s">
        <v>127</v>
      </c>
      <c r="H1914" s="5" t="s">
        <v>25</v>
      </c>
      <c r="I1914" s="5" t="s">
        <v>26</v>
      </c>
      <c r="J1914" s="5" t="s">
        <v>14</v>
      </c>
      <c r="K1914" s="5" t="s">
        <v>1001</v>
      </c>
    </row>
    <row r="1915" spans="1:11">
      <c r="A1915" s="5">
        <v>17</v>
      </c>
      <c r="B1915" s="5" t="s">
        <v>163</v>
      </c>
      <c r="C1915" s="5">
        <v>2018</v>
      </c>
      <c r="D1915" s="5" t="s">
        <v>11</v>
      </c>
      <c r="E1915" s="19">
        <v>65</v>
      </c>
      <c r="F1915" s="19">
        <v>0</v>
      </c>
      <c r="G1915" s="5" t="s">
        <v>40</v>
      </c>
      <c r="H1915" s="5" t="s">
        <v>701</v>
      </c>
      <c r="I1915" s="5" t="s">
        <v>26</v>
      </c>
      <c r="J1915" s="5" t="s">
        <v>15</v>
      </c>
      <c r="K1915" s="5" t="s">
        <v>781</v>
      </c>
    </row>
    <row r="1916" spans="1:11">
      <c r="A1916" s="5">
        <v>18</v>
      </c>
      <c r="B1916" s="5" t="s">
        <v>163</v>
      </c>
      <c r="C1916" s="5">
        <v>2018</v>
      </c>
      <c r="D1916" s="5" t="s">
        <v>12</v>
      </c>
      <c r="E1916" s="19">
        <v>15.5</v>
      </c>
      <c r="F1916" s="19">
        <v>0</v>
      </c>
      <c r="G1916" s="5" t="s">
        <v>34</v>
      </c>
      <c r="H1916" s="5" t="s">
        <v>387</v>
      </c>
      <c r="I1916" s="5" t="s">
        <v>27</v>
      </c>
      <c r="J1916" s="5" t="s">
        <v>15</v>
      </c>
      <c r="K1916" s="5" t="s">
        <v>402</v>
      </c>
    </row>
    <row r="1917" spans="1:11">
      <c r="A1917" s="5">
        <v>19</v>
      </c>
      <c r="B1917" s="5" t="s">
        <v>163</v>
      </c>
      <c r="C1917" s="5">
        <v>2018</v>
      </c>
      <c r="D1917" s="5" t="s">
        <v>12</v>
      </c>
      <c r="E1917" s="19">
        <v>80</v>
      </c>
      <c r="F1917" s="19">
        <v>0</v>
      </c>
      <c r="G1917" s="5" t="s">
        <v>34</v>
      </c>
      <c r="H1917" s="5" t="s">
        <v>1002</v>
      </c>
      <c r="I1917" s="5" t="s">
        <v>27</v>
      </c>
      <c r="J1917" s="5" t="s">
        <v>15</v>
      </c>
      <c r="K1917" s="5" t="s">
        <v>932</v>
      </c>
    </row>
    <row r="1918" spans="1:11">
      <c r="A1918" s="5">
        <v>19</v>
      </c>
      <c r="B1918" s="5" t="s">
        <v>163</v>
      </c>
      <c r="C1918" s="5">
        <v>2018</v>
      </c>
      <c r="D1918" s="5" t="s">
        <v>12</v>
      </c>
      <c r="E1918" s="19">
        <v>40</v>
      </c>
      <c r="F1918" s="19">
        <v>0</v>
      </c>
      <c r="G1918" s="5" t="s">
        <v>33</v>
      </c>
      <c r="H1918" s="5" t="s">
        <v>25</v>
      </c>
      <c r="I1918" s="5" t="s">
        <v>589</v>
      </c>
      <c r="J1918" s="5" t="s">
        <v>15</v>
      </c>
      <c r="K1918" s="5" t="s">
        <v>1003</v>
      </c>
    </row>
    <row r="1919" spans="1:11">
      <c r="A1919" s="5">
        <v>19</v>
      </c>
      <c r="B1919" s="5" t="s">
        <v>163</v>
      </c>
      <c r="C1919" s="5">
        <v>2018</v>
      </c>
      <c r="D1919" s="5" t="s">
        <v>11</v>
      </c>
      <c r="E1919" s="19">
        <v>3.36</v>
      </c>
      <c r="F1919" s="19">
        <v>0</v>
      </c>
      <c r="G1919" s="5" t="s">
        <v>28</v>
      </c>
      <c r="H1919" s="5" t="s">
        <v>480</v>
      </c>
      <c r="I1919" s="5" t="s">
        <v>27</v>
      </c>
      <c r="J1919" s="5" t="s">
        <v>15</v>
      </c>
      <c r="K1919" s="5" t="s">
        <v>245</v>
      </c>
    </row>
    <row r="1920" spans="1:11">
      <c r="A1920" s="5">
        <v>20</v>
      </c>
      <c r="B1920" s="5" t="s">
        <v>163</v>
      </c>
      <c r="C1920" s="5">
        <v>2018</v>
      </c>
      <c r="D1920" s="5" t="s">
        <v>11</v>
      </c>
      <c r="E1920" s="19">
        <v>9.8800000000000008</v>
      </c>
      <c r="F1920" s="19">
        <v>0</v>
      </c>
      <c r="G1920" s="5" t="s">
        <v>28</v>
      </c>
      <c r="H1920" s="5" t="s">
        <v>403</v>
      </c>
      <c r="I1920" s="5" t="s">
        <v>27</v>
      </c>
      <c r="J1920" s="5" t="s">
        <v>15</v>
      </c>
      <c r="K1920" s="5" t="s">
        <v>97</v>
      </c>
    </row>
    <row r="1921" spans="1:11">
      <c r="A1921" s="5">
        <v>20</v>
      </c>
      <c r="B1921" s="5" t="s">
        <v>163</v>
      </c>
      <c r="C1921" s="5">
        <v>2018</v>
      </c>
      <c r="D1921" s="5" t="s">
        <v>12</v>
      </c>
      <c r="E1921" s="19">
        <v>45.98</v>
      </c>
      <c r="F1921" s="19">
        <v>0</v>
      </c>
      <c r="G1921" s="5" t="s">
        <v>34</v>
      </c>
      <c r="H1921" s="5" t="s">
        <v>1004</v>
      </c>
      <c r="I1921" s="5" t="s">
        <v>27</v>
      </c>
      <c r="J1921" s="5" t="s">
        <v>15</v>
      </c>
      <c r="K1921" s="5" t="s">
        <v>1005</v>
      </c>
    </row>
    <row r="1922" spans="1:11">
      <c r="A1922" s="5">
        <v>20</v>
      </c>
      <c r="B1922" s="5" t="s">
        <v>163</v>
      </c>
      <c r="C1922" s="5">
        <v>2018</v>
      </c>
      <c r="D1922" s="5" t="s">
        <v>12</v>
      </c>
      <c r="E1922" s="19">
        <v>6</v>
      </c>
      <c r="F1922" s="19">
        <v>0</v>
      </c>
      <c r="G1922" s="5" t="s">
        <v>34</v>
      </c>
      <c r="H1922" s="5" t="s">
        <v>1006</v>
      </c>
      <c r="I1922" s="5" t="s">
        <v>27</v>
      </c>
      <c r="J1922" s="5" t="s">
        <v>15</v>
      </c>
      <c r="K1922" s="5" t="s">
        <v>97</v>
      </c>
    </row>
    <row r="1923" spans="1:11">
      <c r="A1923" s="5">
        <v>20</v>
      </c>
      <c r="B1923" s="5" t="s">
        <v>163</v>
      </c>
      <c r="C1923" s="5">
        <v>2018</v>
      </c>
      <c r="D1923" s="5" t="s">
        <v>11</v>
      </c>
      <c r="E1923" s="19">
        <v>0</v>
      </c>
      <c r="F1923" s="19">
        <v>2254.4</v>
      </c>
      <c r="G1923" s="5" t="s">
        <v>24</v>
      </c>
      <c r="H1923" s="5" t="s">
        <v>25</v>
      </c>
      <c r="I1923" s="5" t="s">
        <v>26</v>
      </c>
      <c r="J1923" s="5" t="s">
        <v>14</v>
      </c>
      <c r="K1923" s="5" t="s">
        <v>1007</v>
      </c>
    </row>
    <row r="1924" spans="1:11">
      <c r="A1924" s="5">
        <v>21</v>
      </c>
      <c r="B1924" s="5" t="s">
        <v>163</v>
      </c>
      <c r="C1924" s="5">
        <v>2018</v>
      </c>
      <c r="D1924" s="5" t="s">
        <v>12</v>
      </c>
      <c r="E1924" s="19">
        <v>21.44</v>
      </c>
      <c r="F1924" s="19">
        <v>0</v>
      </c>
      <c r="G1924" s="5" t="s">
        <v>33</v>
      </c>
      <c r="H1924" s="5" t="s">
        <v>1008</v>
      </c>
      <c r="I1924" s="5" t="s">
        <v>27</v>
      </c>
      <c r="J1924" s="5" t="s">
        <v>15</v>
      </c>
      <c r="K1924" s="5" t="s">
        <v>1009</v>
      </c>
    </row>
    <row r="1925" spans="1:11">
      <c r="A1925" s="5">
        <v>21</v>
      </c>
      <c r="B1925" s="5" t="s">
        <v>163</v>
      </c>
      <c r="C1925" s="5">
        <v>2018</v>
      </c>
      <c r="D1925" s="5" t="s">
        <v>12</v>
      </c>
      <c r="E1925" s="19">
        <v>32</v>
      </c>
      <c r="F1925" s="19">
        <v>0</v>
      </c>
      <c r="G1925" s="5" t="s">
        <v>40</v>
      </c>
      <c r="H1925" s="5" t="s">
        <v>1010</v>
      </c>
      <c r="I1925" s="5" t="s">
        <v>27</v>
      </c>
      <c r="J1925" s="5" t="s">
        <v>15</v>
      </c>
      <c r="K1925" s="5" t="s">
        <v>1011</v>
      </c>
    </row>
    <row r="1926" spans="1:11">
      <c r="A1926" s="5">
        <v>21</v>
      </c>
      <c r="B1926" s="5" t="s">
        <v>163</v>
      </c>
      <c r="C1926" s="5">
        <v>2018</v>
      </c>
      <c r="D1926" s="5" t="s">
        <v>12</v>
      </c>
      <c r="E1926" s="19">
        <v>15</v>
      </c>
      <c r="F1926" s="19">
        <v>0</v>
      </c>
      <c r="G1926" s="5" t="s">
        <v>43</v>
      </c>
      <c r="H1926" s="5" t="s">
        <v>1015</v>
      </c>
      <c r="I1926" s="5" t="s">
        <v>27</v>
      </c>
      <c r="J1926" s="5" t="s">
        <v>15</v>
      </c>
      <c r="K1926" s="5" t="s">
        <v>1014</v>
      </c>
    </row>
    <row r="1927" spans="1:11">
      <c r="A1927" s="5">
        <v>21</v>
      </c>
      <c r="B1927" s="5" t="s">
        <v>163</v>
      </c>
      <c r="C1927" s="5">
        <v>2018</v>
      </c>
      <c r="D1927" s="5" t="s">
        <v>12</v>
      </c>
      <c r="E1927" s="19">
        <v>65.099999999999994</v>
      </c>
      <c r="F1927" s="19">
        <v>0</v>
      </c>
      <c r="G1927" s="5" t="s">
        <v>1012</v>
      </c>
      <c r="H1927" s="5" t="s">
        <v>248</v>
      </c>
      <c r="I1927" s="5" t="s">
        <v>27</v>
      </c>
      <c r="J1927" s="5" t="s">
        <v>15</v>
      </c>
      <c r="K1927" s="5" t="s">
        <v>1013</v>
      </c>
    </row>
    <row r="1928" spans="1:11">
      <c r="A1928" s="5">
        <v>21</v>
      </c>
      <c r="B1928" s="5" t="s">
        <v>163</v>
      </c>
      <c r="C1928" s="5">
        <v>2018</v>
      </c>
      <c r="D1928" s="5" t="s">
        <v>12</v>
      </c>
      <c r="E1928" s="19">
        <v>20.7</v>
      </c>
      <c r="F1928" s="19">
        <v>0</v>
      </c>
      <c r="G1928" s="5" t="s">
        <v>34</v>
      </c>
      <c r="H1928" s="5" t="s">
        <v>568</v>
      </c>
      <c r="I1928" s="5" t="s">
        <v>27</v>
      </c>
      <c r="J1928" s="5" t="s">
        <v>15</v>
      </c>
      <c r="K1928" s="5" t="s">
        <v>493</v>
      </c>
    </row>
    <row r="1929" spans="1:11">
      <c r="A1929" s="5">
        <v>22</v>
      </c>
      <c r="B1929" s="5" t="s">
        <v>163</v>
      </c>
      <c r="C1929" s="5">
        <v>2018</v>
      </c>
      <c r="D1929" s="5" t="s">
        <v>12</v>
      </c>
      <c r="E1929" s="19">
        <v>9</v>
      </c>
      <c r="F1929" s="19">
        <v>0</v>
      </c>
      <c r="G1929" s="5" t="s">
        <v>34</v>
      </c>
      <c r="H1929" s="5" t="s">
        <v>1016</v>
      </c>
      <c r="I1929" s="5" t="s">
        <v>27</v>
      </c>
      <c r="J1929" s="5" t="s">
        <v>15</v>
      </c>
      <c r="K1929" s="5" t="s">
        <v>477</v>
      </c>
    </row>
    <row r="1930" spans="1:11">
      <c r="A1930" s="5">
        <v>24</v>
      </c>
      <c r="B1930" s="5" t="s">
        <v>163</v>
      </c>
      <c r="C1930" s="5">
        <v>2018</v>
      </c>
      <c r="D1930" s="5" t="s">
        <v>12</v>
      </c>
      <c r="E1930" s="19">
        <v>4.4000000000000004</v>
      </c>
      <c r="F1930" s="19">
        <v>0</v>
      </c>
      <c r="G1930" s="5" t="s">
        <v>43</v>
      </c>
      <c r="H1930" s="5" t="s">
        <v>1017</v>
      </c>
      <c r="I1930" s="5" t="s">
        <v>27</v>
      </c>
      <c r="J1930" s="5" t="s">
        <v>15</v>
      </c>
      <c r="K1930" s="5" t="s">
        <v>692</v>
      </c>
    </row>
    <row r="1931" spans="1:11">
      <c r="A1931" s="5">
        <v>24</v>
      </c>
      <c r="B1931" s="5" t="s">
        <v>163</v>
      </c>
      <c r="C1931" s="5">
        <v>2018</v>
      </c>
      <c r="D1931" s="5" t="s">
        <v>12</v>
      </c>
      <c r="E1931" s="19">
        <v>26.5</v>
      </c>
      <c r="F1931" s="19">
        <v>0</v>
      </c>
      <c r="G1931" s="5" t="s">
        <v>34</v>
      </c>
      <c r="H1931" s="5" t="s">
        <v>1018</v>
      </c>
      <c r="I1931" s="5" t="s">
        <v>27</v>
      </c>
      <c r="J1931" s="5" t="s">
        <v>15</v>
      </c>
      <c r="K1931" s="5" t="s">
        <v>1019</v>
      </c>
    </row>
    <row r="1932" spans="1:11">
      <c r="A1932" s="5">
        <v>22</v>
      </c>
      <c r="B1932" s="5" t="s">
        <v>163</v>
      </c>
      <c r="C1932" s="5">
        <v>2018</v>
      </c>
      <c r="D1932" s="5" t="s">
        <v>11</v>
      </c>
      <c r="E1932" s="19">
        <v>6.79</v>
      </c>
      <c r="F1932" s="19">
        <v>0</v>
      </c>
      <c r="G1932" s="5" t="s">
        <v>28</v>
      </c>
      <c r="H1932" s="5" t="s">
        <v>403</v>
      </c>
      <c r="I1932" s="5" t="s">
        <v>27</v>
      </c>
      <c r="J1932" s="5" t="s">
        <v>15</v>
      </c>
      <c r="K1932" s="5" t="s">
        <v>97</v>
      </c>
    </row>
    <row r="1933" spans="1:11">
      <c r="A1933" s="5">
        <v>24</v>
      </c>
      <c r="B1933" s="5" t="s">
        <v>163</v>
      </c>
      <c r="C1933" s="5">
        <v>2018</v>
      </c>
      <c r="D1933" s="5" t="s">
        <v>11</v>
      </c>
      <c r="E1933" s="19">
        <v>2.65</v>
      </c>
      <c r="F1933" s="19">
        <v>0</v>
      </c>
      <c r="G1933" s="5" t="s">
        <v>28</v>
      </c>
      <c r="H1933" s="5" t="s">
        <v>403</v>
      </c>
      <c r="I1933" s="5" t="s">
        <v>27</v>
      </c>
      <c r="J1933" s="5" t="s">
        <v>15</v>
      </c>
      <c r="K1933" s="5" t="s">
        <v>31</v>
      </c>
    </row>
    <row r="1934" spans="1:11">
      <c r="A1934" s="5">
        <v>22</v>
      </c>
      <c r="B1934" s="5" t="s">
        <v>163</v>
      </c>
      <c r="C1934" s="5">
        <v>2018</v>
      </c>
      <c r="D1934" s="5" t="s">
        <v>12</v>
      </c>
      <c r="E1934" s="19">
        <v>44.9</v>
      </c>
      <c r="F1934" s="19">
        <v>0</v>
      </c>
      <c r="G1934" s="5" t="s">
        <v>1012</v>
      </c>
      <c r="H1934" s="5" t="s">
        <v>1020</v>
      </c>
      <c r="I1934" s="5" t="s">
        <v>27</v>
      </c>
      <c r="J1934" s="5" t="s">
        <v>15</v>
      </c>
      <c r="K1934" s="5" t="s">
        <v>1021</v>
      </c>
    </row>
    <row r="1935" spans="1:11">
      <c r="A1935" s="5">
        <v>24</v>
      </c>
      <c r="B1935" s="5" t="s">
        <v>163</v>
      </c>
      <c r="C1935" s="5">
        <v>2018</v>
      </c>
      <c r="D1935" s="5" t="s">
        <v>12</v>
      </c>
      <c r="E1935" s="19">
        <v>1.99</v>
      </c>
      <c r="F1935" s="19">
        <v>0</v>
      </c>
      <c r="G1935" s="5" t="s">
        <v>30</v>
      </c>
      <c r="H1935" s="5" t="s">
        <v>1022</v>
      </c>
      <c r="I1935" s="5" t="s">
        <v>27</v>
      </c>
      <c r="J1935" s="5" t="s">
        <v>15</v>
      </c>
      <c r="K1935" s="5" t="s">
        <v>88</v>
      </c>
    </row>
    <row r="1936" spans="1:11">
      <c r="A1936" s="5">
        <v>23</v>
      </c>
      <c r="B1936" s="5" t="s">
        <v>163</v>
      </c>
      <c r="C1936" s="5">
        <v>2018</v>
      </c>
      <c r="D1936" s="5" t="s">
        <v>12</v>
      </c>
      <c r="E1936" s="19">
        <v>6</v>
      </c>
      <c r="F1936" s="19">
        <v>0</v>
      </c>
      <c r="G1936" s="5" t="s">
        <v>34</v>
      </c>
      <c r="H1936" s="5" t="s">
        <v>1023</v>
      </c>
      <c r="I1936" s="5" t="s">
        <v>27</v>
      </c>
      <c r="J1936" s="5" t="s">
        <v>15</v>
      </c>
      <c r="K1936" s="5" t="s">
        <v>1024</v>
      </c>
    </row>
    <row r="1937" spans="1:11">
      <c r="A1937" s="5">
        <v>24</v>
      </c>
      <c r="B1937" s="5" t="s">
        <v>163</v>
      </c>
      <c r="C1937" s="5">
        <v>2018</v>
      </c>
      <c r="D1937" s="5" t="s">
        <v>12</v>
      </c>
      <c r="E1937" s="19">
        <v>59.9</v>
      </c>
      <c r="F1937" s="19">
        <v>0</v>
      </c>
      <c r="G1937" s="5" t="s">
        <v>33</v>
      </c>
      <c r="H1937" s="5" t="s">
        <v>1025</v>
      </c>
      <c r="I1937" s="5" t="s">
        <v>27</v>
      </c>
      <c r="J1937" s="5" t="s">
        <v>15</v>
      </c>
      <c r="K1937" s="5" t="s">
        <v>1026</v>
      </c>
    </row>
    <row r="1938" spans="1:11">
      <c r="A1938" s="5">
        <v>25</v>
      </c>
      <c r="B1938" s="5" t="s">
        <v>163</v>
      </c>
      <c r="C1938" s="5">
        <v>2018</v>
      </c>
      <c r="D1938" s="5" t="s">
        <v>11</v>
      </c>
      <c r="E1938" s="19">
        <v>19.489999999999998</v>
      </c>
      <c r="F1938" s="19">
        <v>0</v>
      </c>
      <c r="G1938" s="5" t="s">
        <v>28</v>
      </c>
      <c r="H1938" s="5" t="s">
        <v>403</v>
      </c>
      <c r="I1938" s="5" t="s">
        <v>27</v>
      </c>
      <c r="J1938" s="5" t="s">
        <v>15</v>
      </c>
      <c r="K1938" s="5" t="s">
        <v>90</v>
      </c>
    </row>
    <row r="1939" spans="1:11">
      <c r="A1939" s="5">
        <v>25</v>
      </c>
      <c r="B1939" s="5" t="s">
        <v>163</v>
      </c>
      <c r="C1939" s="5">
        <v>2018</v>
      </c>
      <c r="D1939" s="5" t="s">
        <v>11</v>
      </c>
      <c r="E1939" s="19">
        <v>20</v>
      </c>
      <c r="F1939" s="19">
        <v>0</v>
      </c>
      <c r="G1939" s="5" t="s">
        <v>36</v>
      </c>
      <c r="H1939" s="5" t="s">
        <v>454</v>
      </c>
      <c r="I1939" s="5" t="s">
        <v>27</v>
      </c>
      <c r="J1939" s="5" t="s">
        <v>15</v>
      </c>
      <c r="K1939" s="5" t="s">
        <v>1027</v>
      </c>
    </row>
    <row r="1940" spans="1:11">
      <c r="A1940" s="5">
        <v>26</v>
      </c>
      <c r="B1940" s="5" t="s">
        <v>163</v>
      </c>
      <c r="C1940" s="5">
        <v>2018</v>
      </c>
      <c r="D1940" s="5" t="s">
        <v>11</v>
      </c>
      <c r="E1940" s="19">
        <v>1000</v>
      </c>
      <c r="F1940" s="19">
        <v>0</v>
      </c>
      <c r="G1940" s="5" t="s">
        <v>93</v>
      </c>
      <c r="H1940" s="5" t="s">
        <v>947</v>
      </c>
      <c r="I1940" s="5" t="s">
        <v>95</v>
      </c>
      <c r="J1940" s="5" t="s">
        <v>15</v>
      </c>
      <c r="K1940" s="5" t="s">
        <v>944</v>
      </c>
    </row>
    <row r="1941" spans="1:11">
      <c r="A1941" s="5">
        <v>26</v>
      </c>
      <c r="B1941" s="5" t="s">
        <v>163</v>
      </c>
      <c r="C1941" s="5">
        <v>2018</v>
      </c>
      <c r="D1941" s="5" t="s">
        <v>12</v>
      </c>
      <c r="E1941" s="19">
        <v>14.5</v>
      </c>
      <c r="F1941" s="19">
        <v>0</v>
      </c>
      <c r="G1941" s="5" t="s">
        <v>34</v>
      </c>
      <c r="H1941" s="5" t="s">
        <v>494</v>
      </c>
      <c r="I1941" s="5" t="s">
        <v>27</v>
      </c>
      <c r="J1941" s="5" t="s">
        <v>15</v>
      </c>
      <c r="K1941" s="5" t="s">
        <v>402</v>
      </c>
    </row>
    <row r="1942" spans="1:11">
      <c r="A1942" s="5">
        <v>27</v>
      </c>
      <c r="B1942" s="5" t="s">
        <v>163</v>
      </c>
      <c r="C1942" s="5">
        <v>2018</v>
      </c>
      <c r="D1942" s="5" t="s">
        <v>12</v>
      </c>
      <c r="E1942" s="19">
        <v>10</v>
      </c>
      <c r="F1942" s="19">
        <v>0</v>
      </c>
      <c r="G1942" s="5" t="s">
        <v>33</v>
      </c>
      <c r="H1942" s="5" t="s">
        <v>578</v>
      </c>
      <c r="I1942" s="5" t="s">
        <v>27</v>
      </c>
      <c r="J1942" s="5" t="s">
        <v>15</v>
      </c>
      <c r="K1942" s="5" t="s">
        <v>247</v>
      </c>
    </row>
    <row r="1943" spans="1:11">
      <c r="A1943" s="5">
        <v>27</v>
      </c>
      <c r="B1943" s="5" t="s">
        <v>163</v>
      </c>
      <c r="C1943" s="5">
        <v>2018</v>
      </c>
      <c r="D1943" s="5" t="s">
        <v>12</v>
      </c>
      <c r="E1943" s="19">
        <v>70</v>
      </c>
      <c r="F1943" s="19">
        <v>0</v>
      </c>
      <c r="G1943" s="5" t="s">
        <v>33</v>
      </c>
      <c r="H1943" s="5" t="s">
        <v>1028</v>
      </c>
      <c r="I1943" s="5" t="s">
        <v>589</v>
      </c>
      <c r="J1943" s="5" t="s">
        <v>15</v>
      </c>
      <c r="K1943" s="5" t="s">
        <v>1029</v>
      </c>
    </row>
    <row r="1944" spans="1:11">
      <c r="A1944" s="5">
        <v>27</v>
      </c>
      <c r="B1944" s="5" t="s">
        <v>163</v>
      </c>
      <c r="C1944" s="5">
        <v>2018</v>
      </c>
      <c r="D1944" s="5" t="s">
        <v>12</v>
      </c>
      <c r="E1944" s="19">
        <v>15.2</v>
      </c>
      <c r="F1944" s="19">
        <v>0</v>
      </c>
      <c r="G1944" s="5" t="s">
        <v>34</v>
      </c>
      <c r="H1944" s="5" t="s">
        <v>568</v>
      </c>
      <c r="I1944" s="5" t="s">
        <v>27</v>
      </c>
      <c r="J1944" s="5" t="s">
        <v>15</v>
      </c>
      <c r="K1944" s="5" t="s">
        <v>493</v>
      </c>
    </row>
    <row r="1945" spans="1:11">
      <c r="A1945" s="5">
        <v>28</v>
      </c>
      <c r="B1945" s="5" t="s">
        <v>163</v>
      </c>
      <c r="C1945" s="5">
        <v>2018</v>
      </c>
      <c r="D1945" s="5" t="s">
        <v>12</v>
      </c>
      <c r="E1945" s="19">
        <v>11</v>
      </c>
      <c r="F1945" s="19">
        <v>0</v>
      </c>
      <c r="G1945" s="5" t="s">
        <v>33</v>
      </c>
      <c r="H1945" s="5" t="s">
        <v>578</v>
      </c>
      <c r="I1945" s="5" t="s">
        <v>27</v>
      </c>
      <c r="J1945" s="5" t="s">
        <v>15</v>
      </c>
      <c r="K1945" s="5" t="s">
        <v>247</v>
      </c>
    </row>
    <row r="1946" spans="1:11">
      <c r="A1946" s="5"/>
      <c r="B1946" s="5" t="s">
        <v>163</v>
      </c>
      <c r="C1946" s="5">
        <v>2018</v>
      </c>
      <c r="D1946" s="5"/>
      <c r="E1946" s="19"/>
      <c r="F1946" s="19"/>
      <c r="G1946" s="5"/>
      <c r="H1946" s="5"/>
      <c r="I1946" s="5"/>
      <c r="J1946" s="5"/>
      <c r="K1946" s="5"/>
    </row>
    <row r="1947" spans="1:11">
      <c r="A1947" s="5"/>
      <c r="B1947" s="5" t="s">
        <v>163</v>
      </c>
      <c r="C1947" s="5">
        <v>2018</v>
      </c>
      <c r="D1947" s="5"/>
      <c r="E1947" s="19"/>
      <c r="F1947" s="19"/>
      <c r="G1947" s="5"/>
      <c r="H1947" s="5"/>
      <c r="I1947" s="5"/>
      <c r="J1947" s="5"/>
      <c r="K1947" s="5"/>
    </row>
    <row r="1948" spans="1:11">
      <c r="A1948" s="5"/>
      <c r="B1948" s="5" t="s">
        <v>163</v>
      </c>
      <c r="C1948" s="5">
        <v>2018</v>
      </c>
      <c r="D1948" s="5"/>
      <c r="E1948" s="19"/>
      <c r="F1948" s="19"/>
      <c r="G1948" s="5"/>
      <c r="H1948" s="5"/>
      <c r="I1948" s="5"/>
      <c r="J1948" s="5"/>
      <c r="K1948" s="5"/>
    </row>
    <row r="1949" spans="1:11">
      <c r="A1949" s="5"/>
      <c r="B1949" s="5" t="s">
        <v>163</v>
      </c>
      <c r="C1949" s="5">
        <v>2018</v>
      </c>
      <c r="D1949" s="5"/>
      <c r="E1949" s="19"/>
      <c r="F1949" s="19"/>
      <c r="G1949" s="5"/>
      <c r="H1949" s="5"/>
      <c r="I1949" s="5"/>
      <c r="J1949" s="5"/>
      <c r="K1949" s="5"/>
    </row>
    <row r="1950" spans="1:11">
      <c r="A1950" s="5"/>
      <c r="B1950" s="5" t="s">
        <v>163</v>
      </c>
      <c r="C1950" s="5">
        <v>2018</v>
      </c>
      <c r="D1950" s="5"/>
      <c r="E1950" s="19"/>
      <c r="F1950" s="19"/>
      <c r="G1950" s="5"/>
      <c r="H1950" s="5"/>
      <c r="I1950" s="5"/>
      <c r="J1950" s="5"/>
      <c r="K1950" s="5"/>
    </row>
    <row r="1951" spans="1:11">
      <c r="A1951" s="5"/>
      <c r="B1951" s="5" t="s">
        <v>163</v>
      </c>
      <c r="C1951" s="5">
        <v>2018</v>
      </c>
      <c r="D1951" s="5"/>
      <c r="E1951" s="19"/>
      <c r="F1951" s="19"/>
      <c r="G1951" s="5"/>
      <c r="H1951" s="5"/>
      <c r="I1951" s="5"/>
      <c r="J1951" s="5"/>
      <c r="K1951" s="5"/>
    </row>
    <row r="1952" spans="1:11">
      <c r="A1952" s="5"/>
      <c r="B1952" s="5" t="s">
        <v>163</v>
      </c>
      <c r="C1952" s="5">
        <v>2018</v>
      </c>
      <c r="D1952" s="5"/>
      <c r="E1952" s="19"/>
      <c r="F1952" s="19"/>
      <c r="G1952" s="5"/>
      <c r="H1952" s="5"/>
      <c r="I1952" s="5"/>
      <c r="J1952" s="5"/>
      <c r="K1952" s="5"/>
    </row>
    <row r="1953" spans="1:11">
      <c r="A1953" s="5"/>
      <c r="B1953" s="5" t="s">
        <v>163</v>
      </c>
      <c r="C1953" s="5">
        <v>2018</v>
      </c>
      <c r="D1953" s="5"/>
      <c r="E1953" s="19"/>
      <c r="F1953" s="19"/>
      <c r="G1953" s="5"/>
      <c r="H1953" s="5"/>
      <c r="I1953" s="5"/>
      <c r="J1953" s="5"/>
      <c r="K1953" s="5"/>
    </row>
    <row r="1954" spans="1:11">
      <c r="A1954" s="5"/>
      <c r="B1954" s="5" t="s">
        <v>163</v>
      </c>
      <c r="C1954" s="5">
        <v>2018</v>
      </c>
      <c r="D1954" s="5"/>
      <c r="E1954" s="19"/>
      <c r="F1954" s="19"/>
      <c r="G1954" s="5"/>
      <c r="H1954" s="5"/>
      <c r="I1954" s="5"/>
      <c r="J1954" s="5"/>
      <c r="K1954" s="5"/>
    </row>
    <row r="1955" spans="1:11">
      <c r="A1955" s="5"/>
      <c r="B1955" s="5" t="s">
        <v>163</v>
      </c>
      <c r="C1955" s="5">
        <v>2018</v>
      </c>
      <c r="D1955" s="5"/>
      <c r="E1955" s="19"/>
      <c r="F1955" s="19"/>
      <c r="G1955" s="5"/>
      <c r="H1955" s="5"/>
      <c r="I1955" s="5"/>
      <c r="J1955" s="5"/>
      <c r="K1955" s="5"/>
    </row>
    <row r="1956" spans="1:11">
      <c r="A1956" s="5"/>
      <c r="B1956" s="5" t="s">
        <v>163</v>
      </c>
      <c r="C1956" s="5">
        <v>2018</v>
      </c>
      <c r="D1956" s="5"/>
      <c r="E1956" s="19"/>
      <c r="F1956" s="19"/>
      <c r="G1956" s="5"/>
      <c r="H1956" s="5"/>
      <c r="I1956" s="5"/>
      <c r="J1956" s="5"/>
      <c r="K1956" s="5"/>
    </row>
    <row r="1957" spans="1:11">
      <c r="A1957" s="5"/>
      <c r="B1957" s="5" t="s">
        <v>163</v>
      </c>
      <c r="C1957" s="5">
        <v>2018</v>
      </c>
      <c r="D1957" s="5"/>
      <c r="E1957" s="19"/>
      <c r="F1957" s="19"/>
      <c r="G1957" s="5"/>
      <c r="H1957" s="5"/>
      <c r="I1957" s="5"/>
      <c r="J1957" s="5"/>
      <c r="K1957" s="5"/>
    </row>
    <row r="1958" spans="1:11">
      <c r="A1958" s="5"/>
      <c r="B1958" s="5" t="s">
        <v>163</v>
      </c>
      <c r="C1958" s="5">
        <v>2018</v>
      </c>
      <c r="D1958" s="5"/>
      <c r="E1958" s="19"/>
      <c r="F1958" s="19"/>
      <c r="G1958" s="5"/>
      <c r="H1958" s="5"/>
      <c r="I1958" s="5"/>
      <c r="J1958" s="5"/>
      <c r="K1958" s="5"/>
    </row>
    <row r="1959" spans="1:11">
      <c r="A1959" s="5"/>
      <c r="B1959" s="5" t="s">
        <v>163</v>
      </c>
      <c r="C1959" s="5">
        <v>2018</v>
      </c>
      <c r="D1959" s="5"/>
      <c r="E1959" s="19"/>
      <c r="F1959" s="19"/>
      <c r="G1959" s="5"/>
      <c r="H1959" s="5"/>
      <c r="I1959" s="5"/>
      <c r="J1959" s="5"/>
      <c r="K1959" s="5"/>
    </row>
    <row r="1960" spans="1:11">
      <c r="A1960" s="5"/>
      <c r="B1960" s="5" t="s">
        <v>163</v>
      </c>
      <c r="C1960" s="5">
        <v>2018</v>
      </c>
      <c r="D1960" s="5"/>
      <c r="E1960" s="19"/>
      <c r="F1960" s="19"/>
      <c r="G1960" s="5"/>
      <c r="H1960" s="5"/>
      <c r="I1960" s="5"/>
      <c r="J1960" s="5"/>
      <c r="K1960" s="5"/>
    </row>
    <row r="1961" spans="1:11">
      <c r="A1961" s="5"/>
      <c r="B1961" s="5" t="s">
        <v>163</v>
      </c>
      <c r="C1961" s="5">
        <v>2018</v>
      </c>
      <c r="D1961" s="5"/>
      <c r="E1961" s="19"/>
      <c r="F1961" s="19"/>
      <c r="G1961" s="5"/>
      <c r="H1961" s="5"/>
      <c r="I1961" s="5"/>
      <c r="J1961" s="5"/>
      <c r="K1961" s="5"/>
    </row>
    <row r="1962" spans="1:11">
      <c r="A1962" s="5"/>
      <c r="B1962" s="5" t="s">
        <v>163</v>
      </c>
      <c r="C1962" s="5">
        <v>2018</v>
      </c>
      <c r="D1962" s="5"/>
      <c r="E1962" s="19"/>
      <c r="F1962" s="19"/>
      <c r="G1962" s="5"/>
      <c r="H1962" s="5"/>
      <c r="I1962" s="5"/>
      <c r="J1962" s="5"/>
      <c r="K1962" s="5"/>
    </row>
    <row r="1963" spans="1:11">
      <c r="A1963" s="5"/>
      <c r="B1963" s="5" t="s">
        <v>163</v>
      </c>
      <c r="C1963" s="5">
        <v>2018</v>
      </c>
      <c r="D1963" s="5"/>
      <c r="E1963" s="19"/>
      <c r="F1963" s="19"/>
      <c r="G1963" s="5"/>
      <c r="H1963" s="5"/>
      <c r="I1963" s="5"/>
      <c r="J1963" s="5"/>
      <c r="K1963" s="5"/>
    </row>
    <row r="1964" spans="1:11">
      <c r="A1964" s="5"/>
      <c r="B1964" s="5" t="s">
        <v>163</v>
      </c>
      <c r="C1964" s="5">
        <v>2018</v>
      </c>
      <c r="D1964" s="5"/>
      <c r="E1964" s="19"/>
      <c r="F1964" s="19"/>
      <c r="G1964" s="5"/>
      <c r="H1964" s="5"/>
      <c r="I1964" s="5"/>
      <c r="J1964" s="5"/>
      <c r="K1964" s="5"/>
    </row>
    <row r="1965" spans="1:11">
      <c r="A1965" s="5"/>
      <c r="B1965" s="5" t="s">
        <v>163</v>
      </c>
      <c r="C1965" s="5">
        <v>2018</v>
      </c>
      <c r="D1965" s="5"/>
      <c r="E1965" s="19"/>
      <c r="F1965" s="19"/>
      <c r="G1965" s="5"/>
      <c r="H1965" s="5"/>
      <c r="I1965" s="5"/>
      <c r="J1965" s="5"/>
      <c r="K1965" s="5"/>
    </row>
    <row r="1966" spans="1:11">
      <c r="A1966" s="5"/>
      <c r="B1966" s="5" t="s">
        <v>163</v>
      </c>
      <c r="C1966" s="5">
        <v>2018</v>
      </c>
      <c r="D1966" s="5"/>
      <c r="E1966" s="19"/>
      <c r="F1966" s="19"/>
      <c r="G1966" s="5"/>
      <c r="H1966" s="5"/>
      <c r="I1966" s="5"/>
      <c r="J1966" s="5"/>
      <c r="K1966" s="5"/>
    </row>
    <row r="1967" spans="1:11">
      <c r="A1967" s="5"/>
      <c r="B1967" s="5" t="s">
        <v>163</v>
      </c>
      <c r="C1967" s="5">
        <v>2018</v>
      </c>
      <c r="D1967" s="5"/>
      <c r="E1967" s="19"/>
      <c r="F1967" s="19"/>
      <c r="G1967" s="5"/>
      <c r="H1967" s="5"/>
      <c r="I1967" s="5"/>
      <c r="J1967" s="5"/>
      <c r="K1967" s="5"/>
    </row>
    <row r="1968" spans="1:11">
      <c r="A1968" s="5"/>
      <c r="B1968" s="5" t="s">
        <v>163</v>
      </c>
      <c r="C1968" s="5">
        <v>2018</v>
      </c>
      <c r="D1968" s="5"/>
      <c r="E1968" s="19"/>
      <c r="F1968" s="19"/>
      <c r="G1968" s="5"/>
      <c r="H1968" s="5"/>
      <c r="I1968" s="5"/>
      <c r="J1968" s="5"/>
      <c r="K1968" s="5"/>
    </row>
    <row r="1969" spans="1:11">
      <c r="A1969" s="5"/>
      <c r="B1969" s="5" t="s">
        <v>163</v>
      </c>
      <c r="C1969" s="5">
        <v>2018</v>
      </c>
      <c r="D1969" s="5"/>
      <c r="E1969" s="19"/>
      <c r="F1969" s="19"/>
      <c r="G1969" s="5"/>
      <c r="H1969" s="5"/>
      <c r="I1969" s="5"/>
      <c r="J1969" s="5"/>
      <c r="K1969" s="5"/>
    </row>
    <row r="1970" spans="1:11">
      <c r="A1970" s="5"/>
      <c r="B1970" s="5" t="s">
        <v>163</v>
      </c>
      <c r="C1970" s="5">
        <v>2018</v>
      </c>
      <c r="D1970" s="5"/>
      <c r="E1970" s="19"/>
      <c r="F1970" s="19"/>
      <c r="G1970" s="5"/>
      <c r="H1970" s="5"/>
      <c r="I1970" s="5"/>
      <c r="J1970" s="5"/>
      <c r="K1970" s="5"/>
    </row>
    <row r="1971" spans="1:11">
      <c r="A1971" s="5"/>
      <c r="B1971" s="5" t="s">
        <v>163</v>
      </c>
      <c r="C1971" s="5">
        <v>2018</v>
      </c>
      <c r="D1971" s="5"/>
      <c r="E1971" s="19"/>
      <c r="F1971" s="19"/>
      <c r="G1971" s="5"/>
      <c r="H1971" s="5"/>
      <c r="I1971" s="5"/>
      <c r="J1971" s="5"/>
      <c r="K1971" s="5"/>
    </row>
    <row r="1972" spans="1:11">
      <c r="A1972" s="5"/>
      <c r="B1972" s="5" t="s">
        <v>163</v>
      </c>
      <c r="C1972" s="5">
        <v>2018</v>
      </c>
      <c r="D1972" s="5"/>
      <c r="E1972" s="19"/>
      <c r="F1972" s="19"/>
      <c r="G1972" s="5"/>
      <c r="H1972" s="5"/>
      <c r="I1972" s="5"/>
      <c r="J1972" s="5"/>
      <c r="K1972" s="5"/>
    </row>
    <row r="1973" spans="1:11">
      <c r="A1973" s="5"/>
      <c r="B1973" s="5" t="s">
        <v>163</v>
      </c>
      <c r="C1973" s="5">
        <v>2018</v>
      </c>
      <c r="D1973" s="5"/>
      <c r="E1973" s="19"/>
      <c r="F1973" s="19"/>
      <c r="G1973" s="5"/>
      <c r="H1973" s="5"/>
      <c r="I1973" s="5"/>
      <c r="J1973" s="5"/>
      <c r="K1973" s="5"/>
    </row>
    <row r="1974" spans="1:11">
      <c r="A1974" s="5"/>
      <c r="B1974" s="5" t="s">
        <v>163</v>
      </c>
      <c r="C1974" s="5">
        <v>2018</v>
      </c>
      <c r="D1974" s="5"/>
      <c r="E1974" s="19"/>
      <c r="F1974" s="19"/>
      <c r="G1974" s="5"/>
      <c r="H1974" s="5"/>
      <c r="I1974" s="5"/>
      <c r="J1974" s="5"/>
      <c r="K1974" s="5"/>
    </row>
    <row r="1975" spans="1:11">
      <c r="A1975" s="5"/>
      <c r="B1975" s="5" t="s">
        <v>163</v>
      </c>
      <c r="C1975" s="5">
        <v>2018</v>
      </c>
      <c r="D1975" s="5"/>
      <c r="E1975" s="19"/>
      <c r="F1975" s="19"/>
      <c r="G1975" s="5"/>
      <c r="H1975" s="5"/>
      <c r="I1975" s="5"/>
      <c r="J1975" s="5"/>
      <c r="K1975" s="5"/>
    </row>
    <row r="1976" spans="1:11">
      <c r="A1976" s="5"/>
      <c r="B1976" s="5" t="s">
        <v>163</v>
      </c>
      <c r="C1976" s="5">
        <v>2018</v>
      </c>
      <c r="D1976" s="5"/>
      <c r="E1976" s="19"/>
      <c r="F1976" s="19"/>
      <c r="G1976" s="5"/>
      <c r="H1976" s="5"/>
      <c r="I1976" s="5"/>
      <c r="J1976" s="5"/>
      <c r="K1976" s="5"/>
    </row>
    <row r="1977" spans="1:11">
      <c r="A1977" s="5"/>
      <c r="B1977" s="5" t="s">
        <v>163</v>
      </c>
      <c r="C1977" s="5">
        <v>2018</v>
      </c>
      <c r="D1977" s="5"/>
      <c r="E1977" s="19"/>
      <c r="F1977" s="19"/>
      <c r="G1977" s="5"/>
      <c r="H1977" s="5"/>
      <c r="I1977" s="5"/>
      <c r="J1977" s="5"/>
      <c r="K1977" s="5"/>
    </row>
    <row r="1978" spans="1:11">
      <c r="A1978" s="5"/>
      <c r="B1978" s="5" t="s">
        <v>163</v>
      </c>
      <c r="C1978" s="5">
        <v>2018</v>
      </c>
      <c r="D1978" s="5"/>
      <c r="E1978" s="19"/>
      <c r="F1978" s="19"/>
      <c r="G1978" s="5"/>
      <c r="H1978" s="5"/>
      <c r="I1978" s="5"/>
      <c r="J1978" s="5"/>
      <c r="K1978" s="5"/>
    </row>
    <row r="1979" spans="1:11">
      <c r="A1979" s="5"/>
      <c r="B1979" s="5" t="s">
        <v>163</v>
      </c>
      <c r="C1979" s="5">
        <v>2018</v>
      </c>
      <c r="D1979" s="5"/>
      <c r="E1979" s="19"/>
      <c r="F1979" s="19"/>
      <c r="G1979" s="5"/>
      <c r="H1979" s="5"/>
      <c r="I1979" s="5"/>
      <c r="J1979" s="5"/>
      <c r="K1979" s="5"/>
    </row>
    <row r="1980" spans="1:11">
      <c r="A1980" s="5"/>
      <c r="B1980" s="5" t="s">
        <v>163</v>
      </c>
      <c r="C1980" s="5">
        <v>2018</v>
      </c>
      <c r="D1980" s="5"/>
      <c r="E1980" s="19"/>
      <c r="F1980" s="19"/>
      <c r="G1980" s="5"/>
      <c r="H1980" s="5"/>
      <c r="I1980" s="5"/>
      <c r="J1980" s="5"/>
      <c r="K1980" s="5"/>
    </row>
    <row r="1981" spans="1:11">
      <c r="A1981" s="5"/>
      <c r="B1981" s="5" t="s">
        <v>163</v>
      </c>
      <c r="C1981" s="5">
        <v>2018</v>
      </c>
      <c r="D1981" s="5"/>
      <c r="E1981" s="19"/>
      <c r="F1981" s="19"/>
      <c r="G1981" s="5"/>
      <c r="H1981" s="5"/>
      <c r="I1981" s="5"/>
      <c r="J1981" s="5"/>
      <c r="K1981" s="5"/>
    </row>
    <row r="1982" spans="1:11">
      <c r="A1982" s="5"/>
      <c r="B1982" s="5" t="s">
        <v>163</v>
      </c>
      <c r="C1982" s="5">
        <v>2018</v>
      </c>
      <c r="D1982" s="5"/>
      <c r="E1982" s="19"/>
      <c r="F1982" s="19"/>
      <c r="G1982" s="5"/>
      <c r="H1982" s="5"/>
      <c r="I1982" s="5"/>
      <c r="J1982" s="5"/>
      <c r="K1982" s="5"/>
    </row>
    <row r="1983" spans="1:11">
      <c r="A1983" s="5"/>
      <c r="B1983" s="5" t="s">
        <v>163</v>
      </c>
      <c r="C1983" s="5">
        <v>2018</v>
      </c>
      <c r="D1983" s="5"/>
      <c r="E1983" s="19"/>
      <c r="F1983" s="19"/>
      <c r="G1983" s="5"/>
      <c r="H1983" s="5"/>
      <c r="I1983" s="5"/>
      <c r="J1983" s="5"/>
      <c r="K1983" s="5"/>
    </row>
    <row r="1984" spans="1:11">
      <c r="A1984" s="5"/>
      <c r="B1984" s="5" t="s">
        <v>163</v>
      </c>
      <c r="C1984" s="5">
        <v>2018</v>
      </c>
      <c r="D1984" s="5"/>
      <c r="E1984" s="19"/>
      <c r="F1984" s="19"/>
      <c r="G1984" s="5"/>
      <c r="H1984" s="5"/>
      <c r="I1984" s="5"/>
      <c r="J1984" s="5"/>
      <c r="K1984" s="5"/>
    </row>
    <row r="1985" spans="1:11">
      <c r="A1985" s="5"/>
      <c r="B1985" s="5" t="s">
        <v>163</v>
      </c>
      <c r="C1985" s="5">
        <v>2018</v>
      </c>
      <c r="D1985" s="5"/>
      <c r="E1985" s="19"/>
      <c r="F1985" s="19"/>
      <c r="G1985" s="5"/>
      <c r="H1985" s="5"/>
      <c r="I1985" s="5"/>
      <c r="J1985" s="5"/>
      <c r="K1985" s="5"/>
    </row>
    <row r="1986" spans="1:11">
      <c r="A1986" s="5"/>
      <c r="B1986" s="5" t="s">
        <v>163</v>
      </c>
      <c r="C1986" s="5">
        <v>2018</v>
      </c>
      <c r="D1986" s="5"/>
      <c r="E1986" s="19"/>
      <c r="F1986" s="19"/>
      <c r="G1986" s="5"/>
      <c r="H1986" s="5"/>
      <c r="I1986" s="5"/>
      <c r="J1986" s="5"/>
      <c r="K1986" s="5"/>
    </row>
    <row r="1987" spans="1:11">
      <c r="A1987" s="5"/>
      <c r="B1987" s="5" t="s">
        <v>163</v>
      </c>
      <c r="C1987" s="5">
        <v>2018</v>
      </c>
      <c r="D1987" s="5"/>
      <c r="E1987" s="19"/>
      <c r="F1987" s="19"/>
      <c r="G1987" s="5"/>
      <c r="H1987" s="5"/>
      <c r="I1987" s="5"/>
      <c r="J1987" s="5"/>
      <c r="K1987" s="5"/>
    </row>
    <row r="1988" spans="1:11">
      <c r="A1988" s="5"/>
      <c r="B1988" s="5" t="s">
        <v>163</v>
      </c>
      <c r="C1988" s="5">
        <v>2018</v>
      </c>
      <c r="D1988" s="5"/>
      <c r="E1988" s="19"/>
      <c r="F1988" s="19"/>
      <c r="G1988" s="5"/>
      <c r="H1988" s="5"/>
      <c r="I1988" s="5"/>
      <c r="J1988" s="5"/>
      <c r="K1988" s="5"/>
    </row>
    <row r="1989" spans="1:11">
      <c r="A1989" s="5"/>
      <c r="B1989" s="5" t="s">
        <v>163</v>
      </c>
      <c r="C1989" s="5">
        <v>2018</v>
      </c>
      <c r="D1989" s="5"/>
      <c r="E1989" s="19"/>
      <c r="F1989" s="19"/>
      <c r="G1989" s="5"/>
      <c r="H1989" s="5"/>
      <c r="I1989" s="5"/>
      <c r="J1989" s="5"/>
      <c r="K1989" s="5"/>
    </row>
    <row r="1990" spans="1:11">
      <c r="A1990" s="5"/>
      <c r="B1990" s="5" t="s">
        <v>163</v>
      </c>
      <c r="C1990" s="5">
        <v>2018</v>
      </c>
      <c r="D1990" s="5"/>
      <c r="E1990" s="19"/>
      <c r="F1990" s="19"/>
      <c r="G1990" s="5"/>
      <c r="H1990" s="5"/>
      <c r="I1990" s="5"/>
      <c r="J1990" s="5"/>
      <c r="K1990" s="5"/>
    </row>
    <row r="1991" spans="1:11">
      <c r="A1991" s="5"/>
      <c r="B1991" s="5" t="s">
        <v>163</v>
      </c>
      <c r="C1991" s="5">
        <v>2018</v>
      </c>
      <c r="D1991" s="5"/>
      <c r="E1991" s="19"/>
      <c r="F1991" s="19"/>
      <c r="G1991" s="5"/>
      <c r="H1991" s="5"/>
      <c r="I1991" s="5"/>
      <c r="J1991" s="5"/>
      <c r="K1991" s="5"/>
    </row>
    <row r="1992" spans="1:11">
      <c r="A1992" s="5"/>
      <c r="B1992" s="5" t="s">
        <v>163</v>
      </c>
      <c r="C1992" s="5">
        <v>2018</v>
      </c>
      <c r="D1992" s="5"/>
      <c r="E1992" s="19"/>
      <c r="F1992" s="19"/>
      <c r="G1992" s="5"/>
      <c r="H1992" s="5"/>
      <c r="I1992" s="5"/>
      <c r="J1992" s="5"/>
      <c r="K1992" s="5"/>
    </row>
    <row r="1993" spans="1:11">
      <c r="A1993" s="5"/>
      <c r="B1993" s="5" t="s">
        <v>163</v>
      </c>
      <c r="C1993" s="5">
        <v>2018</v>
      </c>
      <c r="D1993" s="5"/>
      <c r="E1993" s="19"/>
      <c r="F1993" s="19"/>
      <c r="G1993" s="5"/>
      <c r="H1993" s="5"/>
      <c r="I1993" s="5"/>
      <c r="J1993" s="5"/>
      <c r="K1993" s="5"/>
    </row>
    <row r="1994" spans="1:11">
      <c r="A1994" s="5"/>
      <c r="B1994" s="5" t="s">
        <v>163</v>
      </c>
      <c r="C1994" s="5">
        <v>2018</v>
      </c>
      <c r="D1994" s="5"/>
      <c r="E1994" s="19"/>
      <c r="F1994" s="19"/>
      <c r="G1994" s="5"/>
      <c r="H1994" s="5"/>
      <c r="I1994" s="5"/>
      <c r="J1994" s="5"/>
      <c r="K1994" s="5"/>
    </row>
    <row r="1995" spans="1:11">
      <c r="A1995" s="5"/>
      <c r="B1995" s="5" t="s">
        <v>163</v>
      </c>
      <c r="C1995" s="5">
        <v>2018</v>
      </c>
      <c r="D1995" s="5"/>
      <c r="E1995" s="19"/>
      <c r="F1995" s="19"/>
      <c r="G1995" s="5"/>
      <c r="H1995" s="5"/>
      <c r="I1995" s="5"/>
      <c r="J1995" s="5"/>
      <c r="K1995" s="5"/>
    </row>
    <row r="1996" spans="1:11">
      <c r="A1996" s="5"/>
      <c r="B1996" s="5" t="s">
        <v>163</v>
      </c>
      <c r="C1996" s="5">
        <v>2018</v>
      </c>
      <c r="D1996" s="5"/>
      <c r="E1996" s="19"/>
      <c r="F1996" s="19"/>
      <c r="G1996" s="5"/>
      <c r="H1996" s="5"/>
      <c r="I1996" s="5"/>
      <c r="J1996" s="5"/>
      <c r="K1996" s="5"/>
    </row>
    <row r="1997" spans="1:11">
      <c r="A1997" s="5"/>
      <c r="B1997" s="5" t="s">
        <v>163</v>
      </c>
      <c r="C1997" s="5">
        <v>2018</v>
      </c>
      <c r="D1997" s="5"/>
      <c r="E1997" s="19"/>
      <c r="F1997" s="19"/>
      <c r="G1997" s="5"/>
      <c r="H1997" s="5"/>
      <c r="I1997" s="5"/>
      <c r="J1997" s="5"/>
      <c r="K1997" s="5"/>
    </row>
    <row r="1998" spans="1:11">
      <c r="A1998" s="5"/>
      <c r="B1998" s="5" t="s">
        <v>163</v>
      </c>
      <c r="C1998" s="5">
        <v>2018</v>
      </c>
      <c r="D1998" s="5"/>
      <c r="E1998" s="19"/>
      <c r="F1998" s="19"/>
      <c r="G1998" s="5"/>
      <c r="H1998" s="5"/>
      <c r="I1998" s="5"/>
      <c r="J1998" s="5"/>
      <c r="K1998" s="5"/>
    </row>
    <row r="1999" spans="1:11">
      <c r="A1999" s="5"/>
      <c r="B1999" s="5" t="s">
        <v>163</v>
      </c>
      <c r="C1999" s="5">
        <v>2018</v>
      </c>
      <c r="D1999" s="5"/>
      <c r="E1999" s="19"/>
      <c r="F1999" s="19"/>
      <c r="G1999" s="5"/>
      <c r="H1999" s="5"/>
      <c r="I1999" s="5"/>
      <c r="J1999" s="5"/>
      <c r="K1999" s="5"/>
    </row>
    <row r="2000" spans="1:11">
      <c r="A2000" s="5"/>
      <c r="B2000" s="5" t="s">
        <v>163</v>
      </c>
      <c r="C2000" s="5">
        <v>2018</v>
      </c>
      <c r="D2000" s="5"/>
      <c r="E2000" s="19"/>
      <c r="F2000" s="19"/>
      <c r="G2000" s="5"/>
      <c r="H2000" s="5"/>
      <c r="I2000" s="5"/>
      <c r="J2000" s="5"/>
      <c r="K2000" s="5"/>
    </row>
    <row r="2001" spans="1:11">
      <c r="A2001" s="5"/>
      <c r="B2001" s="5" t="s">
        <v>163</v>
      </c>
      <c r="C2001" s="5">
        <v>2018</v>
      </c>
      <c r="D2001" s="5"/>
      <c r="E2001" s="19"/>
      <c r="F2001" s="19"/>
      <c r="G2001" s="5"/>
      <c r="H2001" s="5"/>
      <c r="I2001" s="5"/>
      <c r="J2001" s="5"/>
      <c r="K2001" s="5"/>
    </row>
    <row r="2002" spans="1:11">
      <c r="A2002" s="5"/>
      <c r="B2002" s="5" t="s">
        <v>163</v>
      </c>
      <c r="C2002" s="5">
        <v>2018</v>
      </c>
      <c r="D2002" s="5"/>
      <c r="E2002" s="19"/>
      <c r="F2002" s="19"/>
      <c r="G2002" s="5"/>
      <c r="H2002" s="5"/>
      <c r="I2002" s="5"/>
      <c r="J2002" s="5"/>
      <c r="K2002" s="5"/>
    </row>
    <row r="2003" spans="1:11">
      <c r="A2003" s="5"/>
      <c r="B2003" s="5" t="s">
        <v>163</v>
      </c>
      <c r="C2003" s="5">
        <v>2018</v>
      </c>
      <c r="D2003" s="5"/>
      <c r="E2003" s="19"/>
      <c r="F2003" s="19"/>
      <c r="G2003" s="5"/>
      <c r="H2003" s="5"/>
      <c r="I2003" s="5"/>
      <c r="J2003" s="5"/>
      <c r="K2003" s="5"/>
    </row>
    <row r="2004" spans="1:11">
      <c r="A2004" s="5"/>
      <c r="B2004" s="5" t="s">
        <v>163</v>
      </c>
      <c r="C2004" s="5">
        <v>2018</v>
      </c>
      <c r="D2004" s="5"/>
      <c r="E2004" s="19"/>
      <c r="F2004" s="19"/>
      <c r="G2004" s="5"/>
      <c r="H2004" s="5"/>
      <c r="I2004" s="5"/>
      <c r="J2004" s="5"/>
      <c r="K2004" s="5"/>
    </row>
    <row r="2005" spans="1:11">
      <c r="A2005" s="5"/>
      <c r="B2005" s="5" t="s">
        <v>163</v>
      </c>
      <c r="C2005" s="5">
        <v>2018</v>
      </c>
      <c r="D2005" s="5"/>
      <c r="E2005" s="19"/>
      <c r="F2005" s="19"/>
      <c r="G2005" s="5"/>
      <c r="H2005" s="5"/>
      <c r="I2005" s="5"/>
      <c r="J2005" s="5"/>
      <c r="K2005" s="5"/>
    </row>
    <row r="2006" spans="1:11">
      <c r="A2006" s="5"/>
      <c r="B2006" s="5" t="s">
        <v>163</v>
      </c>
      <c r="C2006" s="5">
        <v>2018</v>
      </c>
      <c r="D2006" s="5"/>
      <c r="E2006" s="19"/>
      <c r="F2006" s="19"/>
      <c r="G2006" s="5"/>
      <c r="H2006" s="5"/>
      <c r="I2006" s="5"/>
      <c r="J2006" s="5"/>
      <c r="K2006" s="5"/>
    </row>
    <row r="2007" spans="1:11">
      <c r="A2007" s="5"/>
      <c r="B2007" s="5" t="s">
        <v>163</v>
      </c>
      <c r="C2007" s="5">
        <v>2018</v>
      </c>
      <c r="D2007" s="5"/>
      <c r="E2007" s="19"/>
      <c r="F2007" s="19"/>
      <c r="G2007" s="5"/>
      <c r="H2007" s="5"/>
      <c r="I2007" s="5"/>
      <c r="J2007" s="5"/>
      <c r="K2007" s="5"/>
    </row>
    <row r="2008" spans="1:11">
      <c r="A2008" s="5"/>
      <c r="B2008" s="5" t="s">
        <v>163</v>
      </c>
      <c r="C2008" s="5">
        <v>2018</v>
      </c>
      <c r="D2008" s="5"/>
      <c r="E2008" s="19"/>
      <c r="F2008" s="19"/>
      <c r="G2008" s="5"/>
      <c r="H2008" s="5"/>
      <c r="I2008" s="5"/>
      <c r="J2008" s="5"/>
      <c r="K2008" s="5"/>
    </row>
    <row r="2009" spans="1:11">
      <c r="A2009" s="5"/>
      <c r="B2009" s="5" t="s">
        <v>163</v>
      </c>
      <c r="C2009" s="5">
        <v>2018</v>
      </c>
      <c r="D2009" s="5"/>
      <c r="E2009" s="19"/>
      <c r="F2009" s="19"/>
      <c r="G2009" s="5"/>
      <c r="H2009" s="5"/>
      <c r="I2009" s="5"/>
      <c r="J2009" s="5"/>
      <c r="K2009" s="5"/>
    </row>
    <row r="2010" spans="1:11">
      <c r="A2010" s="5"/>
      <c r="B2010" s="5" t="s">
        <v>163</v>
      </c>
      <c r="C2010" s="5">
        <v>2018</v>
      </c>
      <c r="D2010" s="5"/>
      <c r="E2010" s="19"/>
      <c r="F2010" s="19"/>
      <c r="G2010" s="5"/>
      <c r="H2010" s="5"/>
      <c r="I2010" s="5"/>
      <c r="J2010" s="5"/>
      <c r="K2010" s="5"/>
    </row>
    <row r="2011" spans="1:11">
      <c r="A2011" s="5"/>
      <c r="B2011" s="5" t="s">
        <v>163</v>
      </c>
      <c r="C2011" s="5">
        <v>2018</v>
      </c>
      <c r="D2011" s="5"/>
      <c r="E2011" s="19"/>
      <c r="F2011" s="19"/>
      <c r="G2011" s="5"/>
      <c r="H2011" s="5"/>
      <c r="I2011" s="5"/>
      <c r="J2011" s="5"/>
      <c r="K2011" s="5"/>
    </row>
    <row r="2012" spans="1:11">
      <c r="A2012" s="5"/>
      <c r="B2012" s="5" t="s">
        <v>163</v>
      </c>
      <c r="C2012" s="5">
        <v>2018</v>
      </c>
      <c r="D2012" s="5"/>
      <c r="E2012" s="19"/>
      <c r="F2012" s="19"/>
      <c r="G2012" s="5"/>
      <c r="H2012" s="5"/>
      <c r="I2012" s="5"/>
      <c r="J2012" s="5"/>
      <c r="K2012" s="5"/>
    </row>
    <row r="2013" spans="1:11">
      <c r="A2013" s="5"/>
      <c r="B2013" s="5" t="s">
        <v>163</v>
      </c>
      <c r="C2013" s="5">
        <v>2018</v>
      </c>
      <c r="D2013" s="5"/>
      <c r="E2013" s="19"/>
      <c r="F2013" s="19"/>
      <c r="G2013" s="5"/>
      <c r="H2013" s="5"/>
      <c r="I2013" s="5"/>
      <c r="J2013" s="5"/>
      <c r="K2013" s="5"/>
    </row>
    <row r="2014" spans="1:11">
      <c r="A2014" s="5"/>
      <c r="B2014" s="5" t="s">
        <v>163</v>
      </c>
      <c r="C2014" s="5">
        <v>2018</v>
      </c>
      <c r="D2014" s="5"/>
      <c r="E2014" s="19"/>
      <c r="F2014" s="19"/>
      <c r="G2014" s="5"/>
      <c r="H2014" s="5"/>
      <c r="I2014" s="5"/>
      <c r="J2014" s="5"/>
      <c r="K2014" s="5"/>
    </row>
    <row r="2015" spans="1:11">
      <c r="A2015" s="5"/>
      <c r="B2015" s="5" t="s">
        <v>163</v>
      </c>
      <c r="C2015" s="5">
        <v>2018</v>
      </c>
      <c r="D2015" s="5"/>
      <c r="E2015" s="19"/>
      <c r="F2015" s="19"/>
      <c r="G2015" s="5"/>
      <c r="H2015" s="5"/>
      <c r="I2015" s="5"/>
      <c r="J2015" s="5"/>
      <c r="K2015" s="5"/>
    </row>
    <row r="2016" spans="1:11">
      <c r="A2016" s="5"/>
      <c r="B2016" s="5" t="s">
        <v>163</v>
      </c>
      <c r="C2016" s="5">
        <v>2018</v>
      </c>
      <c r="D2016" s="5"/>
      <c r="E2016" s="19"/>
      <c r="F2016" s="19"/>
      <c r="G2016" s="5"/>
      <c r="H2016" s="5"/>
      <c r="I2016" s="5"/>
      <c r="J2016" s="5"/>
      <c r="K2016" s="5"/>
    </row>
    <row r="2017" spans="1:11">
      <c r="A2017" s="5"/>
      <c r="B2017" s="5" t="s">
        <v>163</v>
      </c>
      <c r="C2017" s="5">
        <v>2018</v>
      </c>
      <c r="D2017" s="5"/>
      <c r="E2017" s="19"/>
      <c r="F2017" s="19"/>
      <c r="G2017" s="5"/>
      <c r="H2017" s="5"/>
      <c r="I2017" s="5"/>
      <c r="J2017" s="5"/>
      <c r="K2017" s="5"/>
    </row>
    <row r="2018" spans="1:11">
      <c r="A2018" s="5"/>
      <c r="B2018" s="5" t="s">
        <v>163</v>
      </c>
      <c r="C2018" s="5">
        <v>2018</v>
      </c>
      <c r="D2018" s="5"/>
      <c r="E2018" s="19"/>
      <c r="F2018" s="19"/>
      <c r="G2018" s="5"/>
      <c r="H2018" s="5"/>
      <c r="I2018" s="5"/>
      <c r="J2018" s="5"/>
      <c r="K2018" s="5"/>
    </row>
    <row r="2019" spans="1:11">
      <c r="A2019" s="5"/>
      <c r="B2019" s="5" t="s">
        <v>163</v>
      </c>
      <c r="C2019" s="5">
        <v>2018</v>
      </c>
      <c r="D2019" s="5"/>
      <c r="E2019" s="19"/>
      <c r="F2019" s="19"/>
      <c r="G2019" s="5"/>
      <c r="H2019" s="5"/>
      <c r="I2019" s="5"/>
      <c r="J2019" s="5"/>
      <c r="K2019" s="5"/>
    </row>
    <row r="2020" spans="1:11">
      <c r="A2020" s="5"/>
      <c r="B2020" s="5" t="s">
        <v>163</v>
      </c>
      <c r="C2020" s="5">
        <v>2018</v>
      </c>
      <c r="D2020" s="5"/>
      <c r="E2020" s="19"/>
      <c r="F2020" s="19"/>
      <c r="G2020" s="5"/>
      <c r="H2020" s="5"/>
      <c r="I2020" s="5"/>
      <c r="J2020" s="5"/>
      <c r="K2020" s="5"/>
    </row>
    <row r="2021" spans="1:11">
      <c r="A2021" s="5"/>
      <c r="B2021" s="5" t="s">
        <v>163</v>
      </c>
      <c r="C2021" s="5">
        <v>2018</v>
      </c>
      <c r="D2021" s="5"/>
      <c r="E2021" s="19"/>
      <c r="F2021" s="19"/>
      <c r="G2021" s="5"/>
      <c r="H2021" s="5"/>
      <c r="I2021" s="5"/>
      <c r="J2021" s="5"/>
      <c r="K2021" s="5"/>
    </row>
    <row r="2022" spans="1:11">
      <c r="A2022" s="5"/>
      <c r="B2022" s="5" t="s">
        <v>163</v>
      </c>
      <c r="C2022" s="5">
        <v>2018</v>
      </c>
      <c r="D2022" s="5"/>
      <c r="E2022" s="19"/>
      <c r="F2022" s="19"/>
      <c r="G2022" s="5"/>
      <c r="H2022" s="5"/>
      <c r="I2022" s="5"/>
      <c r="J2022" s="5"/>
      <c r="K2022" s="5"/>
    </row>
    <row r="2023" spans="1:11">
      <c r="A2023" s="5"/>
      <c r="B2023" s="5" t="s">
        <v>163</v>
      </c>
      <c r="C2023" s="5">
        <v>2018</v>
      </c>
      <c r="D2023" s="5"/>
      <c r="E2023" s="19"/>
      <c r="F2023" s="19"/>
      <c r="G2023" s="5"/>
      <c r="H2023" s="5"/>
      <c r="I2023" s="5"/>
      <c r="J2023" s="5"/>
      <c r="K2023" s="5"/>
    </row>
    <row r="2024" spans="1:11">
      <c r="A2024" s="5"/>
      <c r="B2024" s="5" t="s">
        <v>163</v>
      </c>
      <c r="C2024" s="5">
        <v>2018</v>
      </c>
      <c r="D2024" s="5"/>
      <c r="E2024" s="19"/>
      <c r="F2024" s="19"/>
      <c r="G2024" s="5"/>
      <c r="H2024" s="5"/>
      <c r="I2024" s="5"/>
      <c r="J2024" s="5"/>
      <c r="K2024" s="5"/>
    </row>
    <row r="2025" spans="1:11">
      <c r="A2025" s="5"/>
      <c r="B2025" s="5" t="s">
        <v>163</v>
      </c>
      <c r="C2025" s="5">
        <v>2018</v>
      </c>
      <c r="D2025" s="5"/>
      <c r="E2025" s="19"/>
      <c r="F2025" s="19"/>
      <c r="G2025" s="5"/>
      <c r="H2025" s="5"/>
      <c r="I2025" s="5"/>
      <c r="J2025" s="5"/>
      <c r="K2025" s="5"/>
    </row>
    <row r="2026" spans="1:11">
      <c r="A2026" s="5"/>
      <c r="B2026" s="5" t="s">
        <v>163</v>
      </c>
      <c r="C2026" s="5">
        <v>2018</v>
      </c>
      <c r="D2026" s="5"/>
      <c r="E2026" s="19"/>
      <c r="F2026" s="19"/>
      <c r="G2026" s="5"/>
      <c r="H2026" s="5"/>
      <c r="I2026" s="5"/>
      <c r="J2026" s="5"/>
      <c r="K2026" s="5"/>
    </row>
    <row r="2027" spans="1:11">
      <c r="A2027" s="5"/>
      <c r="B2027" s="5" t="s">
        <v>163</v>
      </c>
      <c r="C2027" s="5">
        <v>2018</v>
      </c>
      <c r="D2027" s="5"/>
      <c r="E2027" s="19"/>
      <c r="F2027" s="19"/>
      <c r="G2027" s="5"/>
      <c r="H2027" s="5"/>
      <c r="I2027" s="5"/>
      <c r="J2027" s="5"/>
      <c r="K2027" s="5"/>
    </row>
    <row r="2028" spans="1:11">
      <c r="A2028" s="5"/>
      <c r="B2028" s="5" t="s">
        <v>163</v>
      </c>
      <c r="C2028" s="5">
        <v>2018</v>
      </c>
      <c r="D2028" s="5"/>
      <c r="E2028" s="19"/>
      <c r="F2028" s="19"/>
      <c r="G2028" s="5"/>
      <c r="H2028" s="5"/>
      <c r="I2028" s="5"/>
      <c r="J2028" s="5"/>
      <c r="K2028" s="5"/>
    </row>
    <row r="2029" spans="1:11">
      <c r="A2029" s="5"/>
      <c r="B2029" s="5" t="s">
        <v>163</v>
      </c>
      <c r="C2029" s="5">
        <v>2018</v>
      </c>
      <c r="D2029" s="5"/>
      <c r="E2029" s="19"/>
      <c r="F2029" s="19"/>
      <c r="G2029" s="5"/>
      <c r="H2029" s="5"/>
      <c r="I2029" s="5"/>
      <c r="J2029" s="5"/>
      <c r="K2029" s="5"/>
    </row>
    <row r="2030" spans="1:11">
      <c r="A2030" s="5"/>
      <c r="B2030" s="5" t="s">
        <v>163</v>
      </c>
      <c r="C2030" s="5">
        <v>2018</v>
      </c>
      <c r="D2030" s="5"/>
      <c r="E2030" s="19"/>
      <c r="F2030" s="19"/>
      <c r="G2030" s="5"/>
      <c r="H2030" s="5"/>
      <c r="I2030" s="5"/>
      <c r="J2030" s="5"/>
      <c r="K2030" s="5"/>
    </row>
    <row r="2031" spans="1:11">
      <c r="A2031" s="5"/>
      <c r="B2031" s="5" t="s">
        <v>163</v>
      </c>
      <c r="C2031" s="5">
        <v>2018</v>
      </c>
      <c r="D2031" s="5"/>
      <c r="E2031" s="19"/>
      <c r="F2031" s="19"/>
      <c r="G2031" s="5"/>
      <c r="H2031" s="5"/>
      <c r="I2031" s="5"/>
      <c r="J2031" s="5"/>
      <c r="K2031" s="5"/>
    </row>
    <row r="2032" spans="1:11">
      <c r="A2032" s="5"/>
      <c r="B2032" s="5" t="s">
        <v>163</v>
      </c>
      <c r="C2032" s="5">
        <v>2018</v>
      </c>
      <c r="D2032" s="5"/>
      <c r="E2032" s="19"/>
      <c r="F2032" s="19"/>
      <c r="G2032" s="5"/>
      <c r="H2032" s="5"/>
      <c r="I2032" s="5"/>
      <c r="J2032" s="5"/>
      <c r="K2032" s="5"/>
    </row>
    <row r="2033" spans="1:11">
      <c r="A2033" s="5"/>
      <c r="B2033" s="5" t="s">
        <v>163</v>
      </c>
      <c r="C2033" s="5">
        <v>2018</v>
      </c>
      <c r="D2033" s="5"/>
      <c r="E2033" s="19"/>
      <c r="F2033" s="19"/>
      <c r="G2033" s="5"/>
      <c r="H2033" s="5"/>
      <c r="I2033" s="5"/>
      <c r="J2033" s="5"/>
      <c r="K2033" s="5"/>
    </row>
    <row r="2034" spans="1:11">
      <c r="A2034" s="5"/>
      <c r="B2034" s="5" t="s">
        <v>163</v>
      </c>
      <c r="C2034" s="5">
        <v>2018</v>
      </c>
      <c r="D2034" s="5"/>
      <c r="E2034" s="19"/>
      <c r="F2034" s="19"/>
      <c r="G2034" s="5"/>
      <c r="H2034" s="5"/>
      <c r="I2034" s="5"/>
      <c r="J2034" s="5"/>
      <c r="K2034" s="5"/>
    </row>
    <row r="2035" spans="1:11">
      <c r="A2035" s="5"/>
      <c r="B2035" s="5" t="s">
        <v>163</v>
      </c>
      <c r="C2035" s="5">
        <v>2018</v>
      </c>
      <c r="D2035" s="5"/>
      <c r="E2035" s="19"/>
      <c r="F2035" s="19"/>
      <c r="G2035" s="5"/>
      <c r="H2035" s="5"/>
      <c r="I2035" s="5"/>
      <c r="J2035" s="5"/>
      <c r="K2035" s="5"/>
    </row>
    <row r="2036" spans="1:11">
      <c r="A2036" s="5"/>
      <c r="B2036" s="5" t="s">
        <v>163</v>
      </c>
      <c r="C2036" s="5">
        <v>2018</v>
      </c>
      <c r="D2036" s="5"/>
      <c r="E2036" s="19"/>
      <c r="F2036" s="19"/>
      <c r="G2036" s="5"/>
      <c r="H2036" s="5"/>
      <c r="I2036" s="5"/>
      <c r="J2036" s="5"/>
      <c r="K2036" s="5"/>
    </row>
    <row r="2037" spans="1:11">
      <c r="A2037" s="5"/>
      <c r="B2037" s="5" t="s">
        <v>163</v>
      </c>
      <c r="C2037" s="5">
        <v>2018</v>
      </c>
      <c r="D2037" s="5"/>
      <c r="E2037" s="19"/>
      <c r="F2037" s="19"/>
      <c r="G2037" s="5"/>
      <c r="H2037" s="5"/>
      <c r="I2037" s="5"/>
      <c r="J2037" s="5"/>
      <c r="K2037" s="5"/>
    </row>
    <row r="2038" spans="1:11">
      <c r="A2038" s="5"/>
      <c r="B2038" s="5" t="s">
        <v>163</v>
      </c>
      <c r="C2038" s="5">
        <v>2018</v>
      </c>
      <c r="D2038" s="5"/>
      <c r="E2038" s="19"/>
      <c r="F2038" s="19"/>
      <c r="G2038" s="5"/>
      <c r="H2038" s="5"/>
      <c r="I2038" s="5"/>
      <c r="J2038" s="5"/>
      <c r="K2038" s="5"/>
    </row>
    <row r="2039" spans="1:11">
      <c r="A2039" s="5"/>
      <c r="B2039" s="5" t="s">
        <v>163</v>
      </c>
      <c r="C2039" s="5">
        <v>2018</v>
      </c>
      <c r="D2039" s="5"/>
      <c r="E2039" s="19"/>
      <c r="F2039" s="19"/>
      <c r="G2039" s="5"/>
      <c r="H2039" s="5"/>
      <c r="I2039" s="5"/>
      <c r="J2039" s="5"/>
      <c r="K2039" s="5"/>
    </row>
    <row r="2040" spans="1:11">
      <c r="A2040" s="5"/>
      <c r="B2040" s="5" t="s">
        <v>163</v>
      </c>
      <c r="C2040" s="5">
        <v>2018</v>
      </c>
      <c r="D2040" s="5"/>
      <c r="E2040" s="19"/>
      <c r="F2040" s="19"/>
      <c r="G2040" s="5"/>
      <c r="H2040" s="5"/>
      <c r="I2040" s="5"/>
      <c r="J2040" s="5"/>
      <c r="K2040" s="5"/>
    </row>
    <row r="2041" spans="1:11">
      <c r="A2041" s="5"/>
      <c r="B2041" s="5" t="s">
        <v>163</v>
      </c>
      <c r="C2041" s="5">
        <v>2018</v>
      </c>
      <c r="D2041" s="5"/>
      <c r="E2041" s="19"/>
      <c r="F2041" s="19"/>
      <c r="G2041" s="5"/>
      <c r="H2041" s="5"/>
      <c r="I2041" s="5"/>
      <c r="J2041" s="5"/>
      <c r="K2041" s="5"/>
    </row>
    <row r="2042" spans="1:11">
      <c r="A2042" s="5"/>
      <c r="B2042" s="5" t="s">
        <v>163</v>
      </c>
      <c r="C2042" s="5">
        <v>2018</v>
      </c>
      <c r="D2042" s="5"/>
      <c r="E2042" s="19"/>
      <c r="F2042" s="19"/>
      <c r="G2042" s="5"/>
      <c r="H2042" s="5"/>
      <c r="I2042" s="5"/>
      <c r="J2042" s="5"/>
      <c r="K2042" s="5"/>
    </row>
    <row r="2043" spans="1:11">
      <c r="A2043" s="5"/>
      <c r="B2043" s="5" t="s">
        <v>163</v>
      </c>
      <c r="C2043" s="5">
        <v>2018</v>
      </c>
      <c r="D2043" s="5"/>
      <c r="E2043" s="19"/>
      <c r="F2043" s="19"/>
      <c r="G2043" s="5"/>
      <c r="H2043" s="5"/>
      <c r="I2043" s="5"/>
      <c r="J2043" s="5"/>
      <c r="K2043" s="5"/>
    </row>
    <row r="2044" spans="1:11">
      <c r="A2044" s="5"/>
      <c r="B2044" s="5" t="s">
        <v>163</v>
      </c>
      <c r="C2044" s="5">
        <v>2018</v>
      </c>
      <c r="D2044" s="5"/>
      <c r="E2044" s="19"/>
      <c r="F2044" s="19"/>
      <c r="G2044" s="5"/>
      <c r="H2044" s="5"/>
      <c r="I2044" s="5"/>
      <c r="J2044" s="5"/>
      <c r="K2044" s="5"/>
    </row>
    <row r="2045" spans="1:11">
      <c r="A2045" s="5"/>
      <c r="B2045" s="5" t="s">
        <v>163</v>
      </c>
      <c r="C2045" s="5">
        <v>2018</v>
      </c>
      <c r="D2045" s="5"/>
      <c r="E2045" s="19"/>
      <c r="F2045" s="19"/>
      <c r="G2045" s="5"/>
      <c r="H2045" s="5"/>
      <c r="I2045" s="5"/>
      <c r="J2045" s="5"/>
      <c r="K2045" s="5"/>
    </row>
    <row r="2046" spans="1:11">
      <c r="A2046" s="5"/>
      <c r="B2046" s="5" t="s">
        <v>163</v>
      </c>
      <c r="C2046" s="5">
        <v>2018</v>
      </c>
      <c r="D2046" s="5"/>
      <c r="E2046" s="19"/>
      <c r="F2046" s="19"/>
      <c r="G2046" s="5"/>
      <c r="H2046" s="5"/>
      <c r="I2046" s="5"/>
      <c r="J2046" s="5"/>
      <c r="K2046" s="5"/>
    </row>
    <row r="2047" spans="1:11">
      <c r="A2047" s="5"/>
      <c r="B2047" s="5" t="s">
        <v>163</v>
      </c>
      <c r="C2047" s="5">
        <v>2018</v>
      </c>
      <c r="D2047" s="5"/>
      <c r="E2047" s="19"/>
      <c r="F2047" s="19"/>
      <c r="G2047" s="5"/>
      <c r="H2047" s="5"/>
      <c r="I2047" s="5"/>
      <c r="J2047" s="5"/>
      <c r="K2047" s="5"/>
    </row>
    <row r="2048" spans="1:11">
      <c r="A2048" s="5"/>
      <c r="B2048" s="5" t="s">
        <v>163</v>
      </c>
      <c r="C2048" s="5">
        <v>2018</v>
      </c>
      <c r="D2048" s="5"/>
      <c r="E2048" s="19"/>
      <c r="F2048" s="19"/>
      <c r="G2048" s="5"/>
      <c r="H2048" s="5"/>
      <c r="I2048" s="5"/>
      <c r="J2048" s="5"/>
      <c r="K2048" s="5"/>
    </row>
    <row r="2049" spans="1:11">
      <c r="A2049" s="5"/>
      <c r="B2049" s="5" t="s">
        <v>163</v>
      </c>
      <c r="C2049" s="5">
        <v>2018</v>
      </c>
      <c r="D2049" s="5"/>
      <c r="E2049" s="19"/>
      <c r="F2049" s="19"/>
      <c r="G2049" s="5"/>
      <c r="H2049" s="5"/>
      <c r="I2049" s="5"/>
      <c r="J2049" s="5"/>
      <c r="K2049" s="5"/>
    </row>
    <row r="2050" spans="1:11">
      <c r="A2050" s="5"/>
      <c r="B2050" s="5" t="s">
        <v>163</v>
      </c>
      <c r="C2050" s="5">
        <v>2018</v>
      </c>
      <c r="D2050" s="5"/>
      <c r="E2050" s="19"/>
      <c r="F2050" s="19"/>
      <c r="G2050" s="5"/>
      <c r="H2050" s="5"/>
      <c r="I2050" s="5"/>
      <c r="J2050" s="5"/>
      <c r="K2050" s="5"/>
    </row>
    <row r="2051" spans="1:11">
      <c r="A2051" s="5"/>
      <c r="B2051" s="5" t="s">
        <v>163</v>
      </c>
      <c r="C2051" s="5">
        <v>2018</v>
      </c>
      <c r="D2051" s="5"/>
      <c r="E2051" s="19"/>
      <c r="F2051" s="19"/>
      <c r="G2051" s="5"/>
      <c r="H2051" s="5"/>
      <c r="I2051" s="5"/>
      <c r="J2051" s="5"/>
      <c r="K2051" s="5"/>
    </row>
    <row r="2052" spans="1:11">
      <c r="A2052" s="5"/>
      <c r="B2052" s="5" t="s">
        <v>163</v>
      </c>
      <c r="C2052" s="5">
        <v>2018</v>
      </c>
      <c r="D2052" s="5"/>
      <c r="E2052" s="19"/>
      <c r="F2052" s="19"/>
      <c r="G2052" s="5"/>
      <c r="H2052" s="5"/>
      <c r="I2052" s="5"/>
      <c r="J2052" s="5"/>
      <c r="K2052" s="5"/>
    </row>
    <row r="2053" spans="1:11">
      <c r="A2053" s="5"/>
      <c r="B2053" s="5" t="s">
        <v>163</v>
      </c>
      <c r="C2053" s="5">
        <v>2018</v>
      </c>
      <c r="D2053" s="5"/>
      <c r="E2053" s="19"/>
      <c r="F2053" s="19"/>
      <c r="G2053" s="5"/>
      <c r="H2053" s="5"/>
      <c r="I2053" s="5"/>
      <c r="J2053" s="5"/>
      <c r="K2053" s="5"/>
    </row>
    <row r="2054" spans="1:11">
      <c r="A2054" s="5"/>
      <c r="B2054" s="5" t="s">
        <v>163</v>
      </c>
      <c r="C2054" s="5">
        <v>2018</v>
      </c>
      <c r="D2054" s="5"/>
      <c r="E2054" s="19"/>
      <c r="F2054" s="19"/>
      <c r="G2054" s="5"/>
      <c r="H2054" s="5"/>
      <c r="I2054" s="5"/>
      <c r="J2054" s="5"/>
      <c r="K2054" s="5"/>
    </row>
    <row r="2055" spans="1:11">
      <c r="A2055" s="5"/>
      <c r="B2055" s="5" t="s">
        <v>163</v>
      </c>
      <c r="C2055" s="5">
        <v>2018</v>
      </c>
      <c r="D2055" s="5"/>
      <c r="E2055" s="19"/>
      <c r="F2055" s="19"/>
      <c r="G2055" s="5"/>
      <c r="H2055" s="5"/>
      <c r="I2055" s="5"/>
      <c r="J2055" s="5"/>
      <c r="K2055" s="5"/>
    </row>
    <row r="2056" spans="1:11">
      <c r="A2056" s="5"/>
      <c r="B2056" s="5" t="s">
        <v>163</v>
      </c>
      <c r="C2056" s="5">
        <v>2018</v>
      </c>
      <c r="D2056" s="5"/>
      <c r="E2056" s="19"/>
      <c r="F2056" s="19"/>
      <c r="G2056" s="5"/>
      <c r="H2056" s="5"/>
      <c r="I2056" s="5"/>
      <c r="J2056" s="5"/>
      <c r="K2056" s="5"/>
    </row>
    <row r="2057" spans="1:11">
      <c r="A2057" s="5"/>
      <c r="B2057" s="5" t="s">
        <v>163</v>
      </c>
      <c r="C2057" s="5">
        <v>2018</v>
      </c>
      <c r="D2057" s="5"/>
      <c r="E2057" s="19"/>
      <c r="F2057" s="19"/>
      <c r="G2057" s="5"/>
      <c r="H2057" s="5"/>
      <c r="I2057" s="5"/>
      <c r="J2057" s="5"/>
      <c r="K2057" s="5"/>
    </row>
    <row r="2058" spans="1:11">
      <c r="A2058" s="5"/>
      <c r="B2058" s="5" t="s">
        <v>163</v>
      </c>
      <c r="C2058" s="5">
        <v>2018</v>
      </c>
      <c r="D2058" s="5"/>
      <c r="E2058" s="19"/>
      <c r="F2058" s="19"/>
      <c r="G2058" s="5"/>
      <c r="H2058" s="5"/>
      <c r="I2058" s="5"/>
      <c r="J2058" s="5"/>
      <c r="K2058" s="5"/>
    </row>
    <row r="2059" spans="1:11">
      <c r="A2059" s="5"/>
      <c r="B2059" s="5" t="s">
        <v>163</v>
      </c>
      <c r="C2059" s="5">
        <v>2018</v>
      </c>
      <c r="D2059" s="5"/>
      <c r="E2059" s="19"/>
      <c r="F2059" s="19"/>
      <c r="G2059" s="5"/>
      <c r="H2059" s="5"/>
      <c r="I2059" s="5"/>
      <c r="J2059" s="5"/>
      <c r="K2059" s="5"/>
    </row>
    <row r="2060" spans="1:11">
      <c r="A2060" s="5"/>
      <c r="B2060" s="5" t="s">
        <v>163</v>
      </c>
      <c r="C2060" s="5">
        <v>2018</v>
      </c>
      <c r="D2060" s="5"/>
      <c r="E2060" s="19"/>
      <c r="F2060" s="19"/>
      <c r="G2060" s="5"/>
      <c r="H2060" s="5"/>
      <c r="I2060" s="5"/>
      <c r="J2060" s="5"/>
      <c r="K2060" s="5"/>
    </row>
    <row r="2061" spans="1:11">
      <c r="A2061" s="5"/>
      <c r="B2061" s="5" t="s">
        <v>163</v>
      </c>
      <c r="C2061" s="5">
        <v>2018</v>
      </c>
      <c r="D2061" s="5"/>
      <c r="E2061" s="19"/>
      <c r="F2061" s="19"/>
      <c r="G2061" s="5"/>
      <c r="H2061" s="5"/>
      <c r="I2061" s="5"/>
      <c r="J2061" s="5"/>
      <c r="K2061" s="5"/>
    </row>
    <row r="2062" spans="1:11">
      <c r="A2062" s="5"/>
      <c r="B2062" s="5" t="s">
        <v>163</v>
      </c>
      <c r="C2062" s="5">
        <v>2018</v>
      </c>
      <c r="D2062" s="5"/>
      <c r="E2062" s="19"/>
      <c r="F2062" s="19"/>
      <c r="G2062" s="5"/>
      <c r="H2062" s="5"/>
      <c r="I2062" s="5"/>
      <c r="J2062" s="5"/>
      <c r="K2062" s="5"/>
    </row>
    <row r="2063" spans="1:11">
      <c r="A2063" s="5"/>
      <c r="B2063" s="5" t="s">
        <v>163</v>
      </c>
      <c r="C2063" s="5">
        <v>2018</v>
      </c>
      <c r="D2063" s="5"/>
      <c r="E2063" s="19"/>
      <c r="F2063" s="19"/>
      <c r="G2063" s="5"/>
      <c r="H2063" s="5"/>
      <c r="I2063" s="5"/>
      <c r="J2063" s="5"/>
      <c r="K2063" s="5"/>
    </row>
    <row r="2064" spans="1:11">
      <c r="A2064" s="5"/>
      <c r="B2064" s="5" t="s">
        <v>163</v>
      </c>
      <c r="C2064" s="5">
        <v>2018</v>
      </c>
      <c r="D2064" s="5"/>
      <c r="E2064" s="19"/>
      <c r="F2064" s="19"/>
      <c r="G2064" s="5"/>
      <c r="H2064" s="5"/>
      <c r="I2064" s="5"/>
      <c r="J2064" s="5"/>
      <c r="K2064" s="5"/>
    </row>
    <row r="2065" spans="1:11">
      <c r="A2065" s="5"/>
      <c r="B2065" s="5" t="s">
        <v>163</v>
      </c>
      <c r="C2065" s="5">
        <v>2018</v>
      </c>
      <c r="D2065" s="5"/>
      <c r="E2065" s="19"/>
      <c r="F2065" s="19"/>
      <c r="G2065" s="5"/>
      <c r="H2065" s="5"/>
      <c r="I2065" s="5"/>
      <c r="J2065" s="5"/>
      <c r="K2065" s="5"/>
    </row>
    <row r="2066" spans="1:11">
      <c r="A2066" s="5"/>
      <c r="B2066" s="5" t="s">
        <v>163</v>
      </c>
      <c r="C2066" s="5">
        <v>2018</v>
      </c>
      <c r="D2066" s="5"/>
      <c r="E2066" s="19"/>
      <c r="F2066" s="19"/>
      <c r="G2066" s="5"/>
      <c r="H2066" s="5"/>
      <c r="I2066" s="5"/>
      <c r="J2066" s="5"/>
      <c r="K2066" s="5"/>
    </row>
    <row r="2067" spans="1:11">
      <c r="A2067" s="5"/>
      <c r="B2067" s="5" t="s">
        <v>163</v>
      </c>
      <c r="C2067" s="5">
        <v>2018</v>
      </c>
      <c r="D2067" s="5"/>
      <c r="E2067" s="19"/>
      <c r="F2067" s="19"/>
      <c r="G2067" s="5"/>
      <c r="H2067" s="5"/>
      <c r="I2067" s="5"/>
      <c r="J2067" s="5"/>
      <c r="K2067" s="5"/>
    </row>
    <row r="2068" spans="1:11">
      <c r="A2068" s="5"/>
      <c r="B2068" s="5" t="s">
        <v>163</v>
      </c>
      <c r="C2068" s="5">
        <v>2018</v>
      </c>
      <c r="D2068" s="5"/>
      <c r="E2068" s="19"/>
      <c r="F2068" s="19"/>
      <c r="G2068" s="5"/>
      <c r="H2068" s="5"/>
      <c r="I2068" s="5"/>
      <c r="J2068" s="5"/>
      <c r="K2068" s="5"/>
    </row>
    <row r="2069" spans="1:11">
      <c r="A2069" s="5"/>
      <c r="B2069" s="5" t="s">
        <v>163</v>
      </c>
      <c r="C2069" s="5">
        <v>2018</v>
      </c>
      <c r="D2069" s="5"/>
      <c r="E2069" s="19"/>
      <c r="F2069" s="19"/>
      <c r="G2069" s="5"/>
      <c r="H2069" s="5"/>
      <c r="I2069" s="5"/>
      <c r="J2069" s="5"/>
      <c r="K2069" s="5"/>
    </row>
    <row r="2070" spans="1:11">
      <c r="A2070" s="5"/>
      <c r="B2070" s="5" t="s">
        <v>163</v>
      </c>
      <c r="C2070" s="5">
        <v>2018</v>
      </c>
      <c r="D2070" s="5"/>
      <c r="E2070" s="19"/>
      <c r="F2070" s="19"/>
      <c r="G2070" s="5"/>
      <c r="H2070" s="5"/>
      <c r="I2070" s="5"/>
      <c r="J2070" s="5"/>
      <c r="K2070" s="5"/>
    </row>
    <row r="2071" spans="1:11">
      <c r="A2071" s="5"/>
      <c r="B2071" s="5" t="s">
        <v>163</v>
      </c>
      <c r="C2071" s="5">
        <v>2018</v>
      </c>
      <c r="D2071" s="5"/>
      <c r="E2071" s="19"/>
      <c r="F2071" s="19"/>
      <c r="G2071" s="5"/>
      <c r="H2071" s="5"/>
      <c r="I2071" s="5"/>
      <c r="J2071" s="5"/>
      <c r="K2071" s="5"/>
    </row>
    <row r="2072" spans="1:11">
      <c r="A2072" s="5"/>
      <c r="B2072" s="5" t="s">
        <v>163</v>
      </c>
      <c r="C2072" s="5">
        <v>2018</v>
      </c>
      <c r="D2072" s="5"/>
      <c r="E2072" s="19"/>
      <c r="F2072" s="19"/>
      <c r="G2072" s="5"/>
      <c r="H2072" s="5"/>
      <c r="I2072" s="5"/>
      <c r="J2072" s="5"/>
      <c r="K2072" s="5"/>
    </row>
    <row r="2073" spans="1:11">
      <c r="A2073" s="5"/>
      <c r="B2073" s="5" t="s">
        <v>163</v>
      </c>
      <c r="C2073" s="5">
        <v>2018</v>
      </c>
      <c r="D2073" s="5"/>
      <c r="E2073" s="19"/>
      <c r="F2073" s="19"/>
      <c r="G2073" s="5"/>
      <c r="H2073" s="5"/>
      <c r="I2073" s="5"/>
      <c r="J2073" s="5"/>
      <c r="K2073" s="5"/>
    </row>
    <row r="2074" spans="1:11">
      <c r="A2074" s="5"/>
      <c r="B2074" s="5" t="s">
        <v>163</v>
      </c>
      <c r="C2074" s="5">
        <v>2018</v>
      </c>
      <c r="D2074" s="5"/>
      <c r="E2074" s="19"/>
      <c r="F2074" s="19"/>
      <c r="G2074" s="5"/>
      <c r="H2074" s="5"/>
      <c r="I2074" s="5"/>
      <c r="J2074" s="5"/>
      <c r="K2074" s="5"/>
    </row>
    <row r="2075" spans="1:11">
      <c r="A2075" s="5"/>
      <c r="B2075" s="5" t="s">
        <v>163</v>
      </c>
      <c r="C2075" s="5">
        <v>2018</v>
      </c>
      <c r="D2075" s="5"/>
      <c r="E2075" s="19"/>
      <c r="F2075" s="19"/>
      <c r="G2075" s="5"/>
      <c r="H2075" s="5"/>
      <c r="I2075" s="5"/>
      <c r="J2075" s="5"/>
      <c r="K2075" s="5"/>
    </row>
    <row r="2076" spans="1:11">
      <c r="A2076" s="5"/>
      <c r="B2076" s="5" t="s">
        <v>163</v>
      </c>
      <c r="C2076" s="5">
        <v>2018</v>
      </c>
      <c r="D2076" s="5"/>
      <c r="E2076" s="19"/>
      <c r="F2076" s="19"/>
      <c r="G2076" s="5"/>
      <c r="H2076" s="5"/>
      <c r="I2076" s="5"/>
      <c r="J2076" s="5"/>
      <c r="K2076" s="5"/>
    </row>
    <row r="2077" spans="1:11">
      <c r="A2077" s="5"/>
      <c r="B2077" s="5" t="s">
        <v>163</v>
      </c>
      <c r="C2077" s="5">
        <v>2018</v>
      </c>
      <c r="D2077" s="5"/>
      <c r="E2077" s="19"/>
      <c r="F2077" s="19"/>
      <c r="G2077" s="5"/>
      <c r="H2077" s="5"/>
      <c r="I2077" s="5"/>
      <c r="J2077" s="5"/>
      <c r="K2077" s="5"/>
    </row>
    <row r="2078" spans="1:11">
      <c r="A2078" s="5"/>
      <c r="B2078" s="5" t="s">
        <v>163</v>
      </c>
      <c r="C2078" s="5">
        <v>2018</v>
      </c>
      <c r="D2078" s="5"/>
      <c r="E2078" s="19"/>
      <c r="F2078" s="19"/>
      <c r="G2078" s="5"/>
      <c r="H2078" s="5"/>
      <c r="I2078" s="5"/>
      <c r="J2078" s="5"/>
      <c r="K2078" s="5"/>
    </row>
    <row r="2079" spans="1:11">
      <c r="A2079" s="5"/>
      <c r="B2079" s="5" t="s">
        <v>163</v>
      </c>
      <c r="C2079" s="5">
        <v>2018</v>
      </c>
      <c r="D2079" s="5"/>
      <c r="E2079" s="19"/>
      <c r="F2079" s="19"/>
      <c r="G2079" s="5"/>
      <c r="H2079" s="5"/>
      <c r="I2079" s="5"/>
      <c r="J2079" s="5"/>
      <c r="K2079" s="5"/>
    </row>
    <row r="2080" spans="1:11">
      <c r="A2080" s="5"/>
      <c r="B2080" s="5" t="s">
        <v>163</v>
      </c>
      <c r="C2080" s="5">
        <v>2018</v>
      </c>
      <c r="D2080" s="5"/>
      <c r="E2080" s="19"/>
      <c r="F2080" s="19"/>
      <c r="G2080" s="5"/>
      <c r="H2080" s="5"/>
      <c r="I2080" s="5"/>
      <c r="J2080" s="5"/>
      <c r="K2080" s="5"/>
    </row>
    <row r="2081" spans="1:11">
      <c r="A2081" s="5"/>
      <c r="B2081" s="5" t="s">
        <v>163</v>
      </c>
      <c r="C2081" s="5">
        <v>2018</v>
      </c>
      <c r="D2081" s="5"/>
      <c r="E2081" s="19"/>
      <c r="F2081" s="19"/>
      <c r="G2081" s="5"/>
      <c r="H2081" s="5"/>
      <c r="I2081" s="5"/>
      <c r="J2081" s="5"/>
      <c r="K2081" s="5"/>
    </row>
    <row r="2082" spans="1:11">
      <c r="A2082" s="5"/>
      <c r="B2082" s="5" t="s">
        <v>163</v>
      </c>
      <c r="C2082" s="5">
        <v>2018</v>
      </c>
      <c r="D2082" s="5"/>
      <c r="E2082" s="19"/>
      <c r="F2082" s="19"/>
      <c r="G2082" s="5"/>
      <c r="H2082" s="5"/>
      <c r="I2082" s="5"/>
      <c r="J2082" s="5"/>
      <c r="K2082" s="5"/>
    </row>
    <row r="2083" spans="1:11">
      <c r="A2083" s="5"/>
      <c r="B2083" s="5" t="s">
        <v>163</v>
      </c>
      <c r="C2083" s="5">
        <v>2018</v>
      </c>
      <c r="D2083" s="5"/>
      <c r="E2083" s="19"/>
      <c r="F2083" s="19"/>
      <c r="G2083" s="5"/>
      <c r="H2083" s="5"/>
      <c r="I2083" s="5"/>
      <c r="J2083" s="5"/>
      <c r="K2083" s="5"/>
    </row>
    <row r="2084" spans="1:11">
      <c r="A2084" s="5"/>
      <c r="B2084" s="5" t="s">
        <v>163</v>
      </c>
      <c r="C2084" s="5">
        <v>2018</v>
      </c>
      <c r="D2084" s="5"/>
      <c r="E2084" s="19"/>
      <c r="F2084" s="19"/>
      <c r="G2084" s="5"/>
      <c r="H2084" s="5"/>
      <c r="I2084" s="5"/>
      <c r="J2084" s="5"/>
      <c r="K2084" s="5"/>
    </row>
    <row r="2085" spans="1:11">
      <c r="A2085" s="5"/>
      <c r="B2085" s="5" t="s">
        <v>163</v>
      </c>
      <c r="C2085" s="5">
        <v>2018</v>
      </c>
      <c r="D2085" s="5"/>
      <c r="E2085" s="19"/>
      <c r="F2085" s="19"/>
      <c r="G2085" s="5"/>
      <c r="H2085" s="5"/>
      <c r="I2085" s="5"/>
      <c r="J2085" s="5"/>
      <c r="K2085" s="5"/>
    </row>
    <row r="2086" spans="1:11">
      <c r="A2086" s="5"/>
      <c r="B2086" s="5" t="s">
        <v>163</v>
      </c>
      <c r="C2086" s="5">
        <v>2018</v>
      </c>
      <c r="D2086" s="5"/>
      <c r="E2086" s="19"/>
      <c r="F2086" s="19"/>
      <c r="G2086" s="5"/>
      <c r="H2086" s="5"/>
      <c r="I2086" s="5"/>
      <c r="J2086" s="5"/>
      <c r="K2086" s="5"/>
    </row>
    <row r="2087" spans="1:11">
      <c r="A2087" s="5"/>
      <c r="B2087" s="5" t="s">
        <v>163</v>
      </c>
      <c r="C2087" s="5">
        <v>2018</v>
      </c>
      <c r="D2087" s="5"/>
      <c r="E2087" s="19"/>
      <c r="F2087" s="19"/>
      <c r="G2087" s="5"/>
      <c r="H2087" s="5"/>
      <c r="I2087" s="5"/>
      <c r="J2087" s="5"/>
      <c r="K2087" s="5"/>
    </row>
    <row r="2088" spans="1:11">
      <c r="A2088" s="5"/>
      <c r="B2088" s="5" t="s">
        <v>163</v>
      </c>
      <c r="C2088" s="5">
        <v>2018</v>
      </c>
      <c r="D2088" s="5"/>
      <c r="E2088" s="19"/>
      <c r="F2088" s="19"/>
      <c r="G2088" s="5"/>
      <c r="H2088" s="5"/>
      <c r="I2088" s="5"/>
      <c r="J2088" s="5"/>
      <c r="K2088" s="5"/>
    </row>
    <row r="2089" spans="1:11">
      <c r="A2089" s="5"/>
      <c r="B2089" s="5" t="s">
        <v>163</v>
      </c>
      <c r="C2089" s="5">
        <v>2018</v>
      </c>
      <c r="D2089" s="5"/>
      <c r="E2089" s="19"/>
      <c r="F2089" s="19"/>
      <c r="G2089" s="5"/>
      <c r="H2089" s="5"/>
      <c r="I2089" s="5"/>
      <c r="J2089" s="5"/>
      <c r="K2089" s="5"/>
    </row>
    <row r="2090" spans="1:11">
      <c r="A2090" s="5"/>
      <c r="B2090" s="5" t="s">
        <v>163</v>
      </c>
      <c r="C2090" s="5">
        <v>2018</v>
      </c>
      <c r="D2090" s="5"/>
      <c r="E2090" s="19"/>
      <c r="F2090" s="19"/>
      <c r="G2090" s="5"/>
      <c r="H2090" s="5"/>
      <c r="I2090" s="5"/>
      <c r="J2090" s="5"/>
      <c r="K2090" s="5"/>
    </row>
    <row r="2091" spans="1:11">
      <c r="A2091" s="5"/>
      <c r="B2091" s="5" t="s">
        <v>163</v>
      </c>
      <c r="C2091" s="5">
        <v>2018</v>
      </c>
      <c r="D2091" s="5"/>
      <c r="E2091" s="19"/>
      <c r="F2091" s="19"/>
      <c r="G2091" s="5"/>
      <c r="H2091" s="5"/>
      <c r="I2091" s="5"/>
      <c r="J2091" s="5"/>
      <c r="K2091" s="5"/>
    </row>
    <row r="2092" spans="1:11">
      <c r="A2092" s="5"/>
      <c r="B2092" s="5" t="s">
        <v>163</v>
      </c>
      <c r="C2092" s="5">
        <v>2018</v>
      </c>
      <c r="D2092" s="5"/>
      <c r="E2092" s="19"/>
      <c r="F2092" s="19"/>
      <c r="G2092" s="5"/>
      <c r="H2092" s="5"/>
      <c r="I2092" s="5"/>
      <c r="J2092" s="5"/>
      <c r="K2092" s="5"/>
    </row>
    <row r="2093" spans="1:11">
      <c r="A2093" s="5"/>
      <c r="B2093" s="5" t="s">
        <v>163</v>
      </c>
      <c r="C2093" s="5">
        <v>2018</v>
      </c>
      <c r="D2093" s="5"/>
      <c r="E2093" s="19"/>
      <c r="F2093" s="19"/>
      <c r="G2093" s="5"/>
      <c r="H2093" s="5"/>
      <c r="I2093" s="5"/>
      <c r="J2093" s="5"/>
      <c r="K2093" s="5"/>
    </row>
    <row r="2094" spans="1:11">
      <c r="A2094" s="5"/>
      <c r="B2094" s="5" t="s">
        <v>163</v>
      </c>
      <c r="C2094" s="5">
        <v>2018</v>
      </c>
      <c r="D2094" s="5"/>
      <c r="E2094" s="19"/>
      <c r="F2094" s="19"/>
      <c r="G2094" s="5"/>
      <c r="H2094" s="5"/>
      <c r="I2094" s="5"/>
      <c r="J2094" s="5"/>
      <c r="K2094" s="5"/>
    </row>
    <row r="2095" spans="1:11">
      <c r="A2095" s="5"/>
      <c r="B2095" s="5" t="s">
        <v>163</v>
      </c>
      <c r="C2095" s="5">
        <v>2018</v>
      </c>
      <c r="D2095" s="5"/>
      <c r="E2095" s="19"/>
      <c r="F2095" s="19"/>
      <c r="G2095" s="5"/>
      <c r="H2095" s="5"/>
      <c r="I2095" s="5"/>
      <c r="J2095" s="5"/>
      <c r="K2095" s="5"/>
    </row>
    <row r="2096" spans="1:11">
      <c r="A2096" s="5"/>
      <c r="B2096" s="5" t="s">
        <v>163</v>
      </c>
      <c r="C2096" s="5">
        <v>2018</v>
      </c>
      <c r="D2096" s="5"/>
      <c r="E2096" s="19"/>
      <c r="F2096" s="19"/>
      <c r="G2096" s="5"/>
      <c r="H2096" s="5"/>
      <c r="I2096" s="5"/>
      <c r="J2096" s="5"/>
      <c r="K2096" s="5"/>
    </row>
    <row r="2097" spans="1:11">
      <c r="A2097" s="5"/>
      <c r="B2097" s="5" t="s">
        <v>163</v>
      </c>
      <c r="C2097" s="5">
        <v>2018</v>
      </c>
      <c r="D2097" s="5"/>
      <c r="E2097" s="19"/>
      <c r="F2097" s="19"/>
      <c r="G2097" s="5"/>
      <c r="H2097" s="5"/>
      <c r="I2097" s="5"/>
      <c r="J2097" s="5"/>
      <c r="K2097" s="5"/>
    </row>
    <row r="2098" spans="1:11">
      <c r="A2098" s="5"/>
      <c r="B2098" s="5" t="s">
        <v>163</v>
      </c>
      <c r="C2098" s="5">
        <v>2018</v>
      </c>
      <c r="D2098" s="5"/>
      <c r="E2098" s="19"/>
      <c r="F2098" s="19"/>
      <c r="G2098" s="5"/>
      <c r="H2098" s="5"/>
      <c r="I2098" s="5"/>
      <c r="J2098" s="5"/>
      <c r="K2098" s="5"/>
    </row>
    <row r="2099" spans="1:11">
      <c r="A2099" s="5"/>
      <c r="B2099" s="5" t="s">
        <v>163</v>
      </c>
      <c r="C2099" s="5">
        <v>2018</v>
      </c>
      <c r="D2099" s="5"/>
      <c r="E2099" s="19"/>
      <c r="F2099" s="19"/>
      <c r="G2099" s="5"/>
      <c r="H2099" s="5"/>
      <c r="I2099" s="5"/>
      <c r="J2099" s="5"/>
      <c r="K2099" s="5"/>
    </row>
    <row r="2100" spans="1:11">
      <c r="A2100" s="5"/>
      <c r="B2100" s="5" t="s">
        <v>163</v>
      </c>
      <c r="C2100" s="5">
        <v>2018</v>
      </c>
      <c r="D2100" s="5"/>
      <c r="E2100" s="19"/>
      <c r="F2100" s="19"/>
      <c r="G2100" s="5"/>
      <c r="H2100" s="5"/>
      <c r="I2100" s="5"/>
      <c r="J2100" s="5"/>
      <c r="K2100" s="5"/>
    </row>
    <row r="2101" spans="1:11">
      <c r="A2101" s="5"/>
      <c r="B2101" s="5" t="s">
        <v>163</v>
      </c>
      <c r="C2101" s="5">
        <v>2018</v>
      </c>
      <c r="D2101" s="5"/>
      <c r="E2101" s="19"/>
      <c r="F2101" s="19"/>
      <c r="G2101" s="5"/>
      <c r="H2101" s="5"/>
      <c r="I2101" s="5"/>
      <c r="J2101" s="5"/>
      <c r="K2101" s="5"/>
    </row>
    <row r="2102" spans="1:11">
      <c r="A2102" s="5"/>
      <c r="B2102" s="5" t="s">
        <v>163</v>
      </c>
      <c r="C2102" s="5">
        <v>2018</v>
      </c>
      <c r="D2102" s="5"/>
      <c r="E2102" s="19"/>
      <c r="F2102" s="19"/>
      <c r="G2102" s="5"/>
      <c r="H2102" s="5"/>
      <c r="I2102" s="5"/>
      <c r="J2102" s="5"/>
      <c r="K2102" s="5"/>
    </row>
    <row r="2103" spans="1:11">
      <c r="A2103" s="5"/>
      <c r="B2103" s="5" t="s">
        <v>163</v>
      </c>
      <c r="C2103" s="5">
        <v>2018</v>
      </c>
      <c r="D2103" s="5"/>
      <c r="E2103" s="19"/>
      <c r="F2103" s="19"/>
      <c r="G2103" s="5"/>
      <c r="H2103" s="5"/>
      <c r="I2103" s="5"/>
      <c r="J2103" s="5"/>
      <c r="K2103" s="5"/>
    </row>
    <row r="2104" spans="1:11">
      <c r="A2104" s="5"/>
      <c r="B2104" s="5" t="s">
        <v>163</v>
      </c>
      <c r="C2104" s="5">
        <v>2018</v>
      </c>
      <c r="D2104" s="5"/>
      <c r="E2104" s="19"/>
      <c r="F2104" s="19"/>
      <c r="G2104" s="5"/>
      <c r="H2104" s="5"/>
      <c r="I2104" s="5"/>
      <c r="J2104" s="5"/>
      <c r="K2104" s="5"/>
    </row>
    <row r="2105" spans="1:11">
      <c r="A2105" s="5"/>
      <c r="B2105" s="5" t="s">
        <v>163</v>
      </c>
      <c r="C2105" s="5">
        <v>2018</v>
      </c>
      <c r="D2105" s="5"/>
      <c r="E2105" s="19"/>
      <c r="F2105" s="19"/>
      <c r="G2105" s="5"/>
      <c r="H2105" s="5"/>
      <c r="I2105" s="5"/>
      <c r="J2105" s="5"/>
      <c r="K2105" s="5"/>
    </row>
    <row r="2106" spans="1:11">
      <c r="A2106" s="5"/>
      <c r="B2106" s="5" t="s">
        <v>163</v>
      </c>
      <c r="C2106" s="5">
        <v>2018</v>
      </c>
      <c r="D2106" s="5"/>
      <c r="E2106" s="19"/>
      <c r="F2106" s="19"/>
      <c r="G2106" s="5"/>
      <c r="H2106" s="5"/>
      <c r="I2106" s="5"/>
      <c r="J2106" s="5"/>
      <c r="K2106" s="5"/>
    </row>
    <row r="2107" spans="1:11">
      <c r="A2107" s="5"/>
      <c r="B2107" s="5" t="s">
        <v>163</v>
      </c>
      <c r="C2107" s="5">
        <v>2018</v>
      </c>
      <c r="D2107" s="5"/>
      <c r="E2107" s="19"/>
      <c r="F2107" s="19"/>
      <c r="G2107" s="5"/>
      <c r="H2107" s="5"/>
      <c r="I2107" s="5"/>
      <c r="J2107" s="5"/>
      <c r="K2107" s="5"/>
    </row>
    <row r="2108" spans="1:11">
      <c r="A2108" s="5"/>
      <c r="B2108" s="5" t="s">
        <v>163</v>
      </c>
      <c r="C2108" s="5">
        <v>2018</v>
      </c>
      <c r="D2108" s="5"/>
      <c r="E2108" s="19"/>
      <c r="F2108" s="19"/>
      <c r="G2108" s="5"/>
      <c r="H2108" s="5"/>
      <c r="I2108" s="5"/>
      <c r="J2108" s="5"/>
      <c r="K2108" s="5"/>
    </row>
    <row r="2109" spans="1:11">
      <c r="A2109" s="5"/>
      <c r="B2109" s="5" t="s">
        <v>163</v>
      </c>
      <c r="C2109" s="5">
        <v>2018</v>
      </c>
      <c r="D2109" s="5"/>
      <c r="E2109" s="19"/>
      <c r="F2109" s="19"/>
      <c r="G2109" s="5"/>
      <c r="H2109" s="5"/>
      <c r="I2109" s="5"/>
      <c r="J2109" s="5"/>
      <c r="K2109" s="5"/>
    </row>
    <row r="2110" spans="1:11">
      <c r="A2110" s="5"/>
      <c r="B2110" s="5" t="s">
        <v>163</v>
      </c>
      <c r="C2110" s="5">
        <v>2018</v>
      </c>
      <c r="D2110" s="5"/>
      <c r="E2110" s="19"/>
      <c r="F2110" s="19"/>
      <c r="G2110" s="5"/>
      <c r="H2110" s="5"/>
      <c r="I2110" s="5"/>
      <c r="J2110" s="5"/>
      <c r="K2110" s="5"/>
    </row>
    <row r="2111" spans="1:11">
      <c r="A2111" s="5"/>
      <c r="B2111" s="5" t="s">
        <v>163</v>
      </c>
      <c r="C2111" s="5">
        <v>2018</v>
      </c>
      <c r="D2111" s="5"/>
      <c r="E2111" s="19"/>
      <c r="F2111" s="19"/>
      <c r="G2111" s="5"/>
      <c r="H2111" s="5"/>
      <c r="I2111" s="5"/>
      <c r="J2111" s="5"/>
      <c r="K2111" s="5"/>
    </row>
    <row r="2112" spans="1:11">
      <c r="A2112" s="5"/>
      <c r="B2112" s="5" t="s">
        <v>163</v>
      </c>
      <c r="C2112" s="5">
        <v>2018</v>
      </c>
      <c r="D2112" s="5"/>
      <c r="E2112" s="19"/>
      <c r="F2112" s="19"/>
      <c r="G2112" s="5"/>
      <c r="H2112" s="5"/>
      <c r="I2112" s="5"/>
      <c r="J2112" s="5"/>
      <c r="K2112" s="5"/>
    </row>
    <row r="2113" spans="1:11">
      <c r="A2113" s="5"/>
      <c r="B2113" s="5" t="s">
        <v>163</v>
      </c>
      <c r="C2113" s="5">
        <v>2018</v>
      </c>
      <c r="D2113" s="5"/>
      <c r="E2113" s="19"/>
      <c r="F2113" s="19"/>
      <c r="G2113" s="5"/>
      <c r="H2113" s="5"/>
      <c r="I2113" s="5"/>
      <c r="J2113" s="5"/>
      <c r="K2113" s="5"/>
    </row>
    <row r="2114" spans="1:11">
      <c r="A2114" s="5"/>
      <c r="B2114" s="5" t="s">
        <v>163</v>
      </c>
      <c r="C2114" s="5">
        <v>2018</v>
      </c>
      <c r="D2114" s="5"/>
      <c r="E2114" s="19"/>
      <c r="F2114" s="19"/>
      <c r="G2114" s="5"/>
      <c r="H2114" s="5"/>
      <c r="I2114" s="5"/>
      <c r="J2114" s="5"/>
      <c r="K2114" s="5"/>
    </row>
    <row r="2115" spans="1:11">
      <c r="A2115" s="5"/>
      <c r="B2115" s="5" t="s">
        <v>163</v>
      </c>
      <c r="C2115" s="5">
        <v>2018</v>
      </c>
      <c r="D2115" s="5"/>
      <c r="E2115" s="19"/>
      <c r="F2115" s="19"/>
      <c r="G2115" s="5"/>
      <c r="H2115" s="5"/>
      <c r="I2115" s="5"/>
      <c r="J2115" s="5"/>
      <c r="K2115" s="5"/>
    </row>
    <row r="2116" spans="1:11">
      <c r="A2116" s="5"/>
      <c r="B2116" s="5" t="s">
        <v>163</v>
      </c>
      <c r="C2116" s="5">
        <v>2018</v>
      </c>
      <c r="D2116" s="5"/>
      <c r="E2116" s="19"/>
      <c r="F2116" s="19"/>
      <c r="G2116" s="5"/>
      <c r="H2116" s="5"/>
      <c r="I2116" s="5"/>
      <c r="J2116" s="5"/>
      <c r="K2116" s="5"/>
    </row>
    <row r="2117" spans="1:11">
      <c r="A2117" s="5"/>
      <c r="B2117" s="5" t="s">
        <v>163</v>
      </c>
      <c r="C2117" s="5">
        <v>2018</v>
      </c>
      <c r="D2117" s="5"/>
      <c r="E2117" s="19"/>
      <c r="F2117" s="19"/>
      <c r="G2117" s="5"/>
      <c r="H2117" s="5"/>
      <c r="I2117" s="5"/>
      <c r="J2117" s="5"/>
      <c r="K2117" s="5"/>
    </row>
    <row r="2118" spans="1:11">
      <c r="A2118" s="5"/>
      <c r="B2118" s="5" t="s">
        <v>163</v>
      </c>
      <c r="C2118" s="5">
        <v>2018</v>
      </c>
      <c r="D2118" s="5"/>
      <c r="E2118" s="19"/>
      <c r="F2118" s="19"/>
      <c r="G2118" s="5"/>
      <c r="H2118" s="5"/>
      <c r="I2118" s="5"/>
      <c r="J2118" s="5"/>
      <c r="K2118" s="5"/>
    </row>
    <row r="2119" spans="1:11">
      <c r="A2119" s="5"/>
      <c r="B2119" s="5" t="s">
        <v>163</v>
      </c>
      <c r="C2119" s="5">
        <v>2018</v>
      </c>
      <c r="D2119" s="5"/>
      <c r="E2119" s="19"/>
      <c r="F2119" s="19"/>
      <c r="G2119" s="5"/>
      <c r="H2119" s="5"/>
      <c r="I2119" s="5"/>
      <c r="J2119" s="5"/>
      <c r="K2119" s="5"/>
    </row>
    <row r="2120" spans="1:11">
      <c r="A2120" s="5"/>
      <c r="B2120" s="5" t="s">
        <v>163</v>
      </c>
      <c r="C2120" s="5">
        <v>2018</v>
      </c>
      <c r="D2120" s="5"/>
      <c r="E2120" s="19"/>
      <c r="F2120" s="19"/>
      <c r="G2120" s="5"/>
      <c r="H2120" s="5"/>
      <c r="I2120" s="5"/>
      <c r="J2120" s="5"/>
      <c r="K2120" s="5"/>
    </row>
    <row r="2121" spans="1:11">
      <c r="A2121" s="5"/>
      <c r="B2121" s="5" t="s">
        <v>163</v>
      </c>
      <c r="C2121" s="5">
        <v>2018</v>
      </c>
      <c r="D2121" s="5"/>
      <c r="E2121" s="19"/>
      <c r="F2121" s="19"/>
      <c r="G2121" s="5"/>
      <c r="H2121" s="5"/>
      <c r="I2121" s="5"/>
      <c r="J2121" s="5"/>
      <c r="K2121" s="5"/>
    </row>
    <row r="2122" spans="1:11">
      <c r="A2122" s="5"/>
      <c r="B2122" s="5" t="s">
        <v>163</v>
      </c>
      <c r="C2122" s="5">
        <v>2018</v>
      </c>
      <c r="D2122" s="5"/>
      <c r="E2122" s="19"/>
      <c r="F2122" s="19"/>
      <c r="G2122" s="5"/>
      <c r="H2122" s="5"/>
      <c r="I2122" s="5"/>
      <c r="J2122" s="5"/>
      <c r="K2122" s="5"/>
    </row>
    <row r="2123" spans="1:11">
      <c r="A2123" s="5"/>
      <c r="B2123" s="5" t="s">
        <v>163</v>
      </c>
      <c r="C2123" s="5">
        <v>2018</v>
      </c>
      <c r="D2123" s="5"/>
      <c r="E2123" s="19"/>
      <c r="F2123" s="19"/>
      <c r="G2123" s="5"/>
      <c r="H2123" s="5"/>
      <c r="I2123" s="5"/>
      <c r="J2123" s="5"/>
      <c r="K2123" s="5"/>
    </row>
    <row r="2124" spans="1:11">
      <c r="A2124" s="5"/>
      <c r="B2124" s="5" t="s">
        <v>163</v>
      </c>
      <c r="C2124" s="5">
        <v>2018</v>
      </c>
      <c r="D2124" s="5"/>
      <c r="E2124" s="19"/>
      <c r="F2124" s="19"/>
      <c r="G2124" s="5"/>
      <c r="H2124" s="5"/>
      <c r="I2124" s="5"/>
      <c r="J2124" s="5"/>
      <c r="K2124" s="5"/>
    </row>
    <row r="2125" spans="1:11">
      <c r="A2125" s="5"/>
      <c r="B2125" s="5" t="s">
        <v>163</v>
      </c>
      <c r="C2125" s="5">
        <v>2018</v>
      </c>
      <c r="D2125" s="5"/>
      <c r="E2125" s="19"/>
      <c r="F2125" s="19"/>
      <c r="G2125" s="5"/>
      <c r="H2125" s="5"/>
      <c r="I2125" s="5"/>
      <c r="J2125" s="5"/>
      <c r="K2125" s="5"/>
    </row>
    <row r="2126" spans="1:11">
      <c r="A2126" s="5"/>
      <c r="B2126" s="5" t="s">
        <v>163</v>
      </c>
      <c r="C2126" s="5">
        <v>2018</v>
      </c>
      <c r="D2126" s="5"/>
      <c r="E2126" s="19"/>
      <c r="F2126" s="19"/>
      <c r="G2126" s="5"/>
      <c r="H2126" s="5"/>
      <c r="I2126" s="5"/>
      <c r="J2126" s="5"/>
      <c r="K2126" s="5"/>
    </row>
    <row r="2127" spans="1:11">
      <c r="A2127" s="5"/>
      <c r="B2127" s="5" t="s">
        <v>163</v>
      </c>
      <c r="C2127" s="5">
        <v>2018</v>
      </c>
      <c r="D2127" s="5"/>
      <c r="E2127" s="19"/>
      <c r="F2127" s="19"/>
      <c r="G2127" s="5"/>
      <c r="H2127" s="5"/>
      <c r="I2127" s="5"/>
      <c r="J2127" s="5"/>
      <c r="K2127" s="5"/>
    </row>
    <row r="2128" spans="1:11">
      <c r="A2128" s="5"/>
      <c r="B2128" s="5" t="s">
        <v>163</v>
      </c>
      <c r="C2128" s="5">
        <v>2018</v>
      </c>
      <c r="D2128" s="5"/>
      <c r="E2128" s="19"/>
      <c r="F2128" s="19"/>
      <c r="G2128" s="5"/>
      <c r="H2128" s="5"/>
      <c r="I2128" s="5"/>
      <c r="J2128" s="5"/>
      <c r="K2128" s="5"/>
    </row>
    <row r="2129" spans="1:11">
      <c r="A2129" s="5"/>
      <c r="B2129" s="5" t="s">
        <v>163</v>
      </c>
      <c r="C2129" s="5">
        <v>2018</v>
      </c>
      <c r="D2129" s="5"/>
      <c r="E2129" s="19"/>
      <c r="F2129" s="19"/>
      <c r="G2129" s="5"/>
      <c r="H2129" s="5"/>
      <c r="I2129" s="5"/>
      <c r="J2129" s="5"/>
      <c r="K2129" s="5"/>
    </row>
    <row r="2130" spans="1:11">
      <c r="A2130" s="5"/>
      <c r="B2130" s="5" t="s">
        <v>163</v>
      </c>
      <c r="C2130" s="5">
        <v>2018</v>
      </c>
      <c r="D2130" s="5"/>
      <c r="E2130" s="19"/>
      <c r="F2130" s="19"/>
      <c r="G2130" s="5"/>
      <c r="H2130" s="5"/>
      <c r="I2130" s="5"/>
      <c r="J2130" s="5"/>
      <c r="K2130" s="5"/>
    </row>
    <row r="2131" spans="1:11">
      <c r="A2131" s="5"/>
      <c r="B2131" s="5" t="s">
        <v>163</v>
      </c>
      <c r="C2131" s="5">
        <v>2018</v>
      </c>
      <c r="D2131" s="5"/>
      <c r="E2131" s="19"/>
      <c r="F2131" s="19"/>
      <c r="G2131" s="5"/>
      <c r="H2131" s="5"/>
      <c r="I2131" s="5"/>
      <c r="J2131" s="5"/>
      <c r="K2131" s="5"/>
    </row>
    <row r="2132" spans="1:11">
      <c r="A2132" s="5"/>
      <c r="B2132" s="5" t="s">
        <v>163</v>
      </c>
      <c r="C2132" s="5">
        <v>2018</v>
      </c>
      <c r="D2132" s="5"/>
      <c r="E2132" s="19"/>
      <c r="F2132" s="19"/>
      <c r="G2132" s="5"/>
      <c r="H2132" s="5"/>
      <c r="I2132" s="5"/>
      <c r="J2132" s="5"/>
      <c r="K2132" s="5"/>
    </row>
    <row r="2133" spans="1:11">
      <c r="A2133" s="5"/>
      <c r="B2133" s="5" t="s">
        <v>163</v>
      </c>
      <c r="C2133" s="5">
        <v>2018</v>
      </c>
      <c r="D2133" s="5"/>
      <c r="E2133" s="19"/>
      <c r="F2133" s="19"/>
      <c r="G2133" s="5"/>
      <c r="H2133" s="5"/>
      <c r="I2133" s="5"/>
      <c r="J2133" s="5"/>
      <c r="K2133" s="5"/>
    </row>
    <row r="2134" spans="1:11">
      <c r="A2134" s="5"/>
      <c r="B2134" s="5" t="s">
        <v>163</v>
      </c>
      <c r="C2134" s="5">
        <v>2018</v>
      </c>
      <c r="D2134" s="5"/>
      <c r="E2134" s="19"/>
      <c r="F2134" s="19"/>
      <c r="G2134" s="5"/>
      <c r="H2134" s="5"/>
      <c r="I2134" s="5"/>
      <c r="J2134" s="5"/>
      <c r="K2134" s="5"/>
    </row>
    <row r="2135" spans="1:11">
      <c r="A2135" s="5"/>
      <c r="B2135" s="5" t="s">
        <v>163</v>
      </c>
      <c r="C2135" s="5">
        <v>2018</v>
      </c>
      <c r="D2135" s="5"/>
      <c r="E2135" s="19"/>
      <c r="F2135" s="19"/>
      <c r="G2135" s="5"/>
      <c r="H2135" s="5"/>
      <c r="I2135" s="5"/>
      <c r="J2135" s="5"/>
      <c r="K2135" s="5"/>
    </row>
    <row r="2136" spans="1:11">
      <c r="A2136" s="5"/>
      <c r="B2136" s="5" t="s">
        <v>163</v>
      </c>
      <c r="C2136" s="5">
        <v>2018</v>
      </c>
      <c r="D2136" s="5"/>
      <c r="E2136" s="19"/>
      <c r="F2136" s="19"/>
      <c r="G2136" s="5"/>
      <c r="H2136" s="5"/>
      <c r="I2136" s="5"/>
      <c r="J2136" s="5"/>
      <c r="K2136" s="5"/>
    </row>
    <row r="2137" spans="1:11">
      <c r="A2137" s="5"/>
      <c r="B2137" s="5" t="s">
        <v>163</v>
      </c>
      <c r="C2137" s="5">
        <v>2018</v>
      </c>
      <c r="D2137" s="5"/>
      <c r="E2137" s="19"/>
      <c r="F2137" s="19"/>
      <c r="G2137" s="5"/>
      <c r="H2137" s="5"/>
      <c r="I2137" s="5"/>
      <c r="J2137" s="5"/>
      <c r="K2137" s="5"/>
    </row>
    <row r="2138" spans="1:11">
      <c r="A2138" s="5"/>
      <c r="B2138" s="5" t="s">
        <v>163</v>
      </c>
      <c r="C2138" s="5">
        <v>2018</v>
      </c>
      <c r="D2138" s="5"/>
      <c r="E2138" s="19"/>
      <c r="F2138" s="19"/>
      <c r="G2138" s="5"/>
      <c r="H2138" s="5"/>
      <c r="I2138" s="5"/>
      <c r="J2138" s="5"/>
      <c r="K2138" s="5"/>
    </row>
    <row r="2139" spans="1:11">
      <c r="A2139" s="5"/>
      <c r="B2139" s="5" t="s">
        <v>163</v>
      </c>
      <c r="C2139" s="5">
        <v>2018</v>
      </c>
      <c r="D2139" s="5"/>
      <c r="E2139" s="19"/>
      <c r="F2139" s="19"/>
      <c r="G2139" s="5"/>
      <c r="H2139" s="5"/>
      <c r="I2139" s="5"/>
      <c r="J2139" s="5"/>
      <c r="K2139" s="5"/>
    </row>
    <row r="2140" spans="1:11">
      <c r="A2140" s="5"/>
      <c r="B2140" s="5" t="s">
        <v>163</v>
      </c>
      <c r="C2140" s="5">
        <v>2018</v>
      </c>
      <c r="D2140" s="5"/>
      <c r="E2140" s="19"/>
      <c r="F2140" s="19"/>
      <c r="G2140" s="5"/>
      <c r="H2140" s="5"/>
      <c r="I2140" s="5"/>
      <c r="J2140" s="5"/>
      <c r="K2140" s="5"/>
    </row>
    <row r="2141" spans="1:11">
      <c r="A2141" s="5"/>
      <c r="B2141" s="5" t="s">
        <v>163</v>
      </c>
      <c r="C2141" s="5">
        <v>2018</v>
      </c>
      <c r="D2141" s="5"/>
      <c r="E2141" s="19"/>
      <c r="F2141" s="19"/>
      <c r="G2141" s="5"/>
      <c r="H2141" s="5"/>
      <c r="I2141" s="5"/>
      <c r="J2141" s="5"/>
      <c r="K2141" s="5"/>
    </row>
    <row r="2142" spans="1:11">
      <c r="A2142" s="5"/>
      <c r="B2142" s="5" t="s">
        <v>163</v>
      </c>
      <c r="C2142" s="5">
        <v>2018</v>
      </c>
      <c r="D2142" s="5"/>
      <c r="E2142" s="19"/>
      <c r="F2142" s="19"/>
      <c r="G2142" s="5"/>
      <c r="H2142" s="5"/>
      <c r="I2142" s="5"/>
      <c r="J2142" s="5"/>
      <c r="K2142" s="5"/>
    </row>
    <row r="2143" spans="1:11">
      <c r="A2143" s="5"/>
      <c r="B2143" s="5" t="s">
        <v>163</v>
      </c>
      <c r="C2143" s="5">
        <v>2018</v>
      </c>
      <c r="D2143" s="5"/>
      <c r="E2143" s="19"/>
      <c r="F2143" s="19"/>
      <c r="G2143" s="5"/>
      <c r="H2143" s="5"/>
      <c r="I2143" s="5"/>
      <c r="J2143" s="5"/>
      <c r="K2143" s="5"/>
    </row>
    <row r="2144" spans="1:11">
      <c r="A2144" s="5"/>
      <c r="B2144" s="5" t="s">
        <v>163</v>
      </c>
      <c r="C2144" s="5">
        <v>2018</v>
      </c>
      <c r="D2144" s="5"/>
      <c r="E2144" s="19"/>
      <c r="F2144" s="19"/>
      <c r="G2144" s="5"/>
      <c r="H2144" s="5"/>
      <c r="I2144" s="5"/>
      <c r="J2144" s="5"/>
      <c r="K2144" s="5"/>
    </row>
    <row r="2145" spans="1:11">
      <c r="A2145" s="5"/>
      <c r="B2145" s="5" t="s">
        <v>163</v>
      </c>
      <c r="C2145" s="5">
        <v>2018</v>
      </c>
      <c r="D2145" s="5"/>
      <c r="E2145" s="19"/>
      <c r="F2145" s="19"/>
      <c r="G2145" s="5"/>
      <c r="H2145" s="5"/>
      <c r="I2145" s="5"/>
      <c r="J2145" s="5"/>
      <c r="K2145" s="5"/>
    </row>
    <row r="2146" spans="1:11">
      <c r="A2146" s="5"/>
      <c r="B2146" s="5" t="s">
        <v>163</v>
      </c>
      <c r="C2146" s="5">
        <v>2018</v>
      </c>
      <c r="D2146" s="5"/>
      <c r="E2146" s="19"/>
      <c r="F2146" s="19"/>
      <c r="G2146" s="5"/>
      <c r="H2146" s="5"/>
      <c r="I2146" s="5"/>
      <c r="J2146" s="5"/>
      <c r="K2146" s="5"/>
    </row>
    <row r="2147" spans="1:11">
      <c r="A2147" s="5"/>
      <c r="B2147" s="5" t="s">
        <v>163</v>
      </c>
      <c r="C2147" s="5">
        <v>2018</v>
      </c>
      <c r="D2147" s="5"/>
      <c r="E2147" s="19"/>
      <c r="F2147" s="19"/>
      <c r="G2147" s="5"/>
      <c r="H2147" s="5"/>
      <c r="I2147" s="5"/>
      <c r="J2147" s="5"/>
      <c r="K2147" s="5"/>
    </row>
    <row r="2148" spans="1:11">
      <c r="A2148" s="5"/>
      <c r="B2148" s="5" t="s">
        <v>163</v>
      </c>
      <c r="C2148" s="5">
        <v>2018</v>
      </c>
      <c r="D2148" s="5"/>
      <c r="E2148" s="19"/>
      <c r="F2148" s="19"/>
      <c r="G2148" s="5"/>
      <c r="H2148" s="5"/>
      <c r="I2148" s="5"/>
      <c r="J2148" s="5"/>
      <c r="K2148" s="5"/>
    </row>
    <row r="2149" spans="1:11">
      <c r="A2149" s="5"/>
      <c r="B2149" s="5" t="s">
        <v>163</v>
      </c>
      <c r="C2149" s="5">
        <v>2018</v>
      </c>
      <c r="D2149" s="5"/>
      <c r="E2149" s="19"/>
      <c r="F2149" s="19"/>
      <c r="G2149" s="5"/>
      <c r="H2149" s="5"/>
      <c r="I2149" s="5"/>
      <c r="J2149" s="5"/>
      <c r="K2149" s="5"/>
    </row>
    <row r="2150" spans="1:11">
      <c r="A2150" s="5"/>
      <c r="B2150" s="5" t="s">
        <v>163</v>
      </c>
      <c r="C2150" s="5">
        <v>2018</v>
      </c>
      <c r="D2150" s="5"/>
      <c r="E2150" s="19"/>
      <c r="F2150" s="19"/>
      <c r="G2150" s="5"/>
      <c r="H2150" s="5"/>
      <c r="I2150" s="5"/>
      <c r="J2150" s="5"/>
      <c r="K2150" s="5"/>
    </row>
    <row r="2151" spans="1:11">
      <c r="A2151" s="5"/>
      <c r="B2151" s="5" t="s">
        <v>163</v>
      </c>
      <c r="C2151" s="5">
        <v>2018</v>
      </c>
      <c r="D2151" s="5"/>
      <c r="E2151" s="19"/>
      <c r="F2151" s="19"/>
      <c r="G2151" s="5"/>
      <c r="H2151" s="5"/>
      <c r="I2151" s="5"/>
      <c r="J2151" s="5"/>
      <c r="K2151" s="5"/>
    </row>
    <row r="2152" spans="1:11">
      <c r="A2152" s="5"/>
      <c r="B2152" s="5" t="s">
        <v>163</v>
      </c>
      <c r="C2152" s="5">
        <v>2018</v>
      </c>
      <c r="D2152" s="5"/>
      <c r="E2152" s="19"/>
      <c r="F2152" s="19"/>
      <c r="G2152" s="5"/>
      <c r="H2152" s="5"/>
      <c r="I2152" s="5"/>
      <c r="J2152" s="5"/>
      <c r="K2152" s="5"/>
    </row>
    <row r="2153" spans="1:11">
      <c r="A2153" s="5"/>
      <c r="B2153" s="5" t="s">
        <v>163</v>
      </c>
      <c r="C2153" s="5">
        <v>2018</v>
      </c>
      <c r="D2153" s="5"/>
      <c r="E2153" s="19"/>
      <c r="F2153" s="19"/>
      <c r="G2153" s="5"/>
      <c r="H2153" s="5"/>
      <c r="I2153" s="5"/>
      <c r="J2153" s="5"/>
      <c r="K2153" s="5"/>
    </row>
    <row r="2154" spans="1:11">
      <c r="A2154" s="5"/>
      <c r="B2154" s="5" t="s">
        <v>163</v>
      </c>
      <c r="C2154" s="5">
        <v>2018</v>
      </c>
      <c r="D2154" s="5"/>
      <c r="E2154" s="19"/>
      <c r="F2154" s="19"/>
      <c r="G2154" s="5"/>
      <c r="H2154" s="5"/>
      <c r="I2154" s="5"/>
      <c r="J2154" s="5"/>
      <c r="K2154" s="5"/>
    </row>
    <row r="2155" spans="1:11">
      <c r="A2155" s="5"/>
      <c r="B2155" s="5" t="s">
        <v>163</v>
      </c>
      <c r="C2155" s="5">
        <v>2018</v>
      </c>
      <c r="D2155" s="5"/>
      <c r="E2155" s="19"/>
      <c r="F2155" s="19"/>
      <c r="G2155" s="5"/>
      <c r="H2155" s="5"/>
      <c r="I2155" s="5"/>
      <c r="J2155" s="5"/>
      <c r="K2155" s="5"/>
    </row>
    <row r="2156" spans="1:11">
      <c r="A2156" s="5"/>
      <c r="B2156" s="5" t="s">
        <v>163</v>
      </c>
      <c r="C2156" s="5">
        <v>2018</v>
      </c>
      <c r="D2156" s="5"/>
      <c r="E2156" s="19"/>
      <c r="F2156" s="19"/>
      <c r="G2156" s="5"/>
      <c r="H2156" s="5"/>
      <c r="I2156" s="5"/>
      <c r="J2156" s="5"/>
      <c r="K2156" s="5"/>
    </row>
    <row r="2157" spans="1:11">
      <c r="A2157" s="5"/>
      <c r="B2157" s="5" t="s">
        <v>163</v>
      </c>
      <c r="C2157" s="5">
        <v>2018</v>
      </c>
      <c r="D2157" s="5"/>
      <c r="E2157" s="19"/>
      <c r="F2157" s="19"/>
      <c r="G2157" s="5"/>
      <c r="H2157" s="5"/>
      <c r="I2157" s="5"/>
      <c r="J2157" s="5"/>
      <c r="K2157" s="5"/>
    </row>
    <row r="2158" spans="1:11">
      <c r="A2158" s="5"/>
      <c r="B2158" s="5" t="s">
        <v>163</v>
      </c>
      <c r="C2158" s="5">
        <v>2018</v>
      </c>
      <c r="D2158" s="5"/>
      <c r="E2158" s="19"/>
      <c r="F2158" s="19"/>
      <c r="G2158" s="5"/>
      <c r="H2158" s="5"/>
      <c r="I2158" s="5"/>
      <c r="J2158" s="5"/>
      <c r="K2158" s="5"/>
    </row>
    <row r="2159" spans="1:11">
      <c r="A2159" s="5"/>
      <c r="B2159" s="5" t="s">
        <v>163</v>
      </c>
      <c r="C2159" s="5">
        <v>2018</v>
      </c>
      <c r="D2159" s="5"/>
      <c r="E2159" s="19"/>
      <c r="F2159" s="19"/>
      <c r="G2159" s="5"/>
      <c r="H2159" s="5"/>
      <c r="I2159" s="5"/>
      <c r="J2159" s="5"/>
      <c r="K2159" s="5"/>
    </row>
    <row r="2160" spans="1:11">
      <c r="A2160" s="5"/>
      <c r="B2160" s="5" t="s">
        <v>163</v>
      </c>
      <c r="C2160" s="5">
        <v>2018</v>
      </c>
      <c r="D2160" s="5"/>
      <c r="E2160" s="19"/>
      <c r="F2160" s="19"/>
      <c r="G2160" s="5"/>
      <c r="H2160" s="5"/>
      <c r="I2160" s="5"/>
      <c r="J2160" s="5"/>
      <c r="K2160" s="5"/>
    </row>
    <row r="2161" spans="1:11">
      <c r="A2161" s="5"/>
      <c r="B2161" s="5" t="s">
        <v>163</v>
      </c>
      <c r="C2161" s="5">
        <v>2018</v>
      </c>
      <c r="D2161" s="5"/>
      <c r="E2161" s="19"/>
      <c r="F2161" s="19"/>
      <c r="G2161" s="5"/>
      <c r="H2161" s="5"/>
      <c r="I2161" s="5"/>
      <c r="J2161" s="5"/>
      <c r="K2161" s="5"/>
    </row>
    <row r="2162" spans="1:11">
      <c r="A2162" s="5"/>
      <c r="B2162" s="5" t="s">
        <v>163</v>
      </c>
      <c r="C2162" s="5">
        <v>2018</v>
      </c>
      <c r="D2162" s="5"/>
      <c r="E2162" s="19"/>
      <c r="F2162" s="19"/>
      <c r="G2162" s="5"/>
      <c r="H2162" s="5"/>
      <c r="I2162" s="5"/>
      <c r="J2162" s="5"/>
      <c r="K2162" s="5"/>
    </row>
    <row r="2163" spans="1:11">
      <c r="A2163" s="5"/>
      <c r="B2163" s="5" t="s">
        <v>163</v>
      </c>
      <c r="C2163" s="5">
        <v>2018</v>
      </c>
      <c r="D2163" s="5"/>
      <c r="E2163" s="19"/>
      <c r="F2163" s="19"/>
      <c r="G2163" s="5"/>
      <c r="H2163" s="5"/>
      <c r="I2163" s="5"/>
      <c r="J2163" s="5"/>
      <c r="K2163" s="5"/>
    </row>
    <row r="2164" spans="1:11">
      <c r="A2164" s="5"/>
      <c r="B2164" s="5" t="s">
        <v>163</v>
      </c>
      <c r="C2164" s="5">
        <v>2018</v>
      </c>
      <c r="D2164" s="5"/>
      <c r="E2164" s="19"/>
      <c r="F2164" s="19"/>
      <c r="G2164" s="5"/>
      <c r="H2164" s="5"/>
      <c r="I2164" s="5"/>
      <c r="J2164" s="5"/>
      <c r="K2164" s="5"/>
    </row>
    <row r="2165" spans="1:11">
      <c r="A2165" s="5"/>
      <c r="B2165" s="5" t="s">
        <v>163</v>
      </c>
      <c r="C2165" s="5">
        <v>2018</v>
      </c>
      <c r="D2165" s="5"/>
      <c r="E2165" s="19"/>
      <c r="F2165" s="19"/>
      <c r="G2165" s="5"/>
      <c r="H2165" s="5"/>
      <c r="I2165" s="5"/>
      <c r="J2165" s="5"/>
      <c r="K2165" s="5"/>
    </row>
    <row r="2166" spans="1:11">
      <c r="A2166" s="5"/>
      <c r="B2166" s="5" t="s">
        <v>163</v>
      </c>
      <c r="C2166" s="5">
        <v>2018</v>
      </c>
      <c r="D2166" s="5"/>
      <c r="E2166" s="19"/>
      <c r="F2166" s="19"/>
      <c r="G2166" s="5"/>
      <c r="H2166" s="5"/>
      <c r="I2166" s="5"/>
      <c r="J2166" s="5"/>
      <c r="K2166" s="5"/>
    </row>
    <row r="2167" spans="1:11">
      <c r="A2167" s="5"/>
      <c r="B2167" s="5" t="s">
        <v>163</v>
      </c>
      <c r="C2167" s="5">
        <v>2018</v>
      </c>
      <c r="D2167" s="5"/>
      <c r="E2167" s="19"/>
      <c r="F2167" s="19"/>
      <c r="G2167" s="5"/>
      <c r="H2167" s="5"/>
      <c r="I2167" s="5"/>
      <c r="J2167" s="5"/>
      <c r="K2167" s="5"/>
    </row>
    <row r="2168" spans="1:11">
      <c r="A2168" s="5"/>
      <c r="B2168" s="5" t="s">
        <v>163</v>
      </c>
      <c r="C2168" s="5">
        <v>2018</v>
      </c>
      <c r="D2168" s="5"/>
      <c r="E2168" s="19"/>
      <c r="F2168" s="19"/>
      <c r="G2168" s="5"/>
      <c r="H2168" s="5"/>
      <c r="I2168" s="5"/>
      <c r="J2168" s="5"/>
      <c r="K2168" s="5"/>
    </row>
    <row r="2169" spans="1:11">
      <c r="A2169" s="5"/>
      <c r="B2169" s="5" t="s">
        <v>163</v>
      </c>
      <c r="C2169" s="5">
        <v>2018</v>
      </c>
      <c r="D2169" s="5"/>
      <c r="E2169" s="19"/>
      <c r="F2169" s="19"/>
      <c r="G2169" s="5"/>
      <c r="H2169" s="5"/>
      <c r="I2169" s="5"/>
      <c r="J2169" s="5"/>
      <c r="K2169" s="5"/>
    </row>
    <row r="2170" spans="1:11">
      <c r="A2170" s="5"/>
      <c r="B2170" s="5" t="s">
        <v>163</v>
      </c>
      <c r="C2170" s="5">
        <v>2018</v>
      </c>
      <c r="D2170" s="5"/>
      <c r="E2170" s="19"/>
      <c r="F2170" s="19"/>
      <c r="G2170" s="5"/>
      <c r="H2170" s="5"/>
      <c r="I2170" s="5"/>
      <c r="J2170" s="5"/>
      <c r="K2170" s="5"/>
    </row>
    <row r="2171" spans="1:11">
      <c r="A2171" s="5"/>
      <c r="B2171" s="5" t="s">
        <v>163</v>
      </c>
      <c r="C2171" s="5">
        <v>2018</v>
      </c>
      <c r="D2171" s="5"/>
      <c r="E2171" s="19"/>
      <c r="F2171" s="19"/>
      <c r="G2171" s="5"/>
      <c r="H2171" s="5"/>
      <c r="I2171" s="5"/>
      <c r="J2171" s="5"/>
      <c r="K2171" s="5"/>
    </row>
    <row r="2172" spans="1:11">
      <c r="A2172" s="5"/>
      <c r="B2172" s="5" t="s">
        <v>163</v>
      </c>
      <c r="C2172" s="5">
        <v>2018</v>
      </c>
      <c r="D2172" s="5"/>
      <c r="E2172" s="19"/>
      <c r="F2172" s="19"/>
      <c r="G2172" s="5"/>
      <c r="H2172" s="5"/>
      <c r="I2172" s="5"/>
      <c r="J2172" s="5"/>
      <c r="K2172" s="5"/>
    </row>
    <row r="2173" spans="1:11">
      <c r="A2173" s="5"/>
      <c r="B2173" s="5" t="s">
        <v>163</v>
      </c>
      <c r="C2173" s="5">
        <v>2018</v>
      </c>
      <c r="D2173" s="5"/>
      <c r="E2173" s="19"/>
      <c r="F2173" s="19"/>
      <c r="G2173" s="5"/>
      <c r="H2173" s="5"/>
      <c r="I2173" s="5"/>
      <c r="J2173" s="5"/>
      <c r="K2173" s="5"/>
    </row>
    <row r="2174" spans="1:11">
      <c r="A2174" s="5"/>
      <c r="B2174" s="5" t="s">
        <v>163</v>
      </c>
      <c r="C2174" s="5">
        <v>2018</v>
      </c>
      <c r="D2174" s="5"/>
      <c r="E2174" s="19"/>
      <c r="F2174" s="19"/>
      <c r="G2174" s="5"/>
      <c r="H2174" s="5"/>
      <c r="I2174" s="5"/>
      <c r="J2174" s="5"/>
      <c r="K2174" s="5"/>
    </row>
    <row r="2175" spans="1:11">
      <c r="A2175" s="5"/>
      <c r="B2175" s="5" t="s">
        <v>163</v>
      </c>
      <c r="C2175" s="5">
        <v>2018</v>
      </c>
      <c r="D2175" s="5"/>
      <c r="E2175" s="19"/>
      <c r="F2175" s="19"/>
      <c r="G2175" s="5"/>
      <c r="H2175" s="5"/>
      <c r="I2175" s="5"/>
      <c r="J2175" s="5"/>
      <c r="K2175" s="5"/>
    </row>
    <row r="2176" spans="1:11">
      <c r="A2176" s="5"/>
      <c r="B2176" s="5" t="s">
        <v>163</v>
      </c>
      <c r="C2176" s="5">
        <v>2018</v>
      </c>
      <c r="D2176" s="5"/>
      <c r="E2176" s="19"/>
      <c r="F2176" s="19"/>
      <c r="G2176" s="5"/>
      <c r="H2176" s="5"/>
      <c r="I2176" s="5"/>
      <c r="J2176" s="5"/>
      <c r="K2176" s="5"/>
    </row>
    <row r="2177" spans="1:11">
      <c r="A2177" s="5"/>
      <c r="B2177" s="5" t="s">
        <v>163</v>
      </c>
      <c r="C2177" s="5">
        <v>2018</v>
      </c>
      <c r="D2177" s="5"/>
      <c r="E2177" s="19"/>
      <c r="F2177" s="19"/>
      <c r="G2177" s="5"/>
      <c r="H2177" s="5"/>
      <c r="I2177" s="5"/>
      <c r="J2177" s="5"/>
      <c r="K2177" s="5"/>
    </row>
    <row r="2178" spans="1:11">
      <c r="A2178" s="5"/>
      <c r="B2178" s="5" t="s">
        <v>163</v>
      </c>
      <c r="C2178" s="5">
        <v>2018</v>
      </c>
      <c r="D2178" s="5"/>
      <c r="E2178" s="19"/>
      <c r="F2178" s="19"/>
      <c r="G2178" s="5"/>
      <c r="H2178" s="5"/>
      <c r="I2178" s="5"/>
      <c r="J2178" s="5"/>
      <c r="K2178" s="5"/>
    </row>
    <row r="2179" spans="1:11">
      <c r="A2179" s="5"/>
      <c r="B2179" s="5" t="s">
        <v>163</v>
      </c>
      <c r="C2179" s="5">
        <v>2018</v>
      </c>
      <c r="D2179" s="5"/>
      <c r="E2179" s="19"/>
      <c r="F2179" s="19"/>
      <c r="G2179" s="5"/>
      <c r="H2179" s="5"/>
      <c r="I2179" s="5"/>
      <c r="J2179" s="5"/>
      <c r="K2179" s="5"/>
    </row>
    <row r="2180" spans="1:11">
      <c r="A2180" s="5"/>
      <c r="B2180" s="5" t="s">
        <v>163</v>
      </c>
      <c r="C2180" s="5">
        <v>2018</v>
      </c>
      <c r="D2180" s="5"/>
      <c r="E2180" s="19"/>
      <c r="F2180" s="19"/>
      <c r="G2180" s="5"/>
      <c r="H2180" s="5"/>
      <c r="I2180" s="5"/>
      <c r="J2180" s="5"/>
      <c r="K2180" s="5"/>
    </row>
    <row r="2181" spans="1:11">
      <c r="A2181" s="5"/>
      <c r="B2181" s="5" t="s">
        <v>163</v>
      </c>
      <c r="C2181" s="5">
        <v>2018</v>
      </c>
      <c r="D2181" s="5"/>
      <c r="E2181" s="19"/>
      <c r="F2181" s="19"/>
      <c r="G2181" s="5"/>
      <c r="H2181" s="5"/>
      <c r="I2181" s="5"/>
      <c r="J2181" s="5"/>
      <c r="K2181" s="5"/>
    </row>
    <row r="2182" spans="1:11">
      <c r="A2182" s="5"/>
      <c r="B2182" s="5" t="s">
        <v>163</v>
      </c>
      <c r="C2182" s="5">
        <v>2018</v>
      </c>
      <c r="D2182" s="5"/>
      <c r="E2182" s="19"/>
      <c r="F2182" s="19"/>
      <c r="G2182" s="5"/>
      <c r="H2182" s="5"/>
      <c r="I2182" s="5"/>
      <c r="J2182" s="5"/>
      <c r="K2182" s="5"/>
    </row>
    <row r="2183" spans="1:11">
      <c r="A2183" s="5"/>
      <c r="B2183" s="5" t="s">
        <v>163</v>
      </c>
      <c r="C2183" s="5">
        <v>2018</v>
      </c>
      <c r="D2183" s="5"/>
      <c r="E2183" s="19"/>
      <c r="F2183" s="19"/>
      <c r="G2183" s="5"/>
      <c r="H2183" s="5"/>
      <c r="I2183" s="5"/>
      <c r="J2183" s="5"/>
      <c r="K2183" s="5"/>
    </row>
    <row r="2184" spans="1:11">
      <c r="A2184" s="5"/>
      <c r="B2184" s="5" t="s">
        <v>163</v>
      </c>
      <c r="C2184" s="5">
        <v>2018</v>
      </c>
      <c r="D2184" s="5"/>
      <c r="E2184" s="19"/>
      <c r="F2184" s="19"/>
      <c r="G2184" s="5"/>
      <c r="H2184" s="5"/>
      <c r="I2184" s="5"/>
      <c r="J2184" s="5"/>
      <c r="K2184" s="5"/>
    </row>
    <row r="2185" spans="1:11">
      <c r="A2185" s="5"/>
      <c r="B2185" s="5" t="s">
        <v>163</v>
      </c>
      <c r="C2185" s="5">
        <v>2018</v>
      </c>
      <c r="D2185" s="5"/>
      <c r="E2185" s="19"/>
      <c r="F2185" s="19"/>
      <c r="G2185" s="5"/>
      <c r="H2185" s="5"/>
      <c r="I2185" s="5"/>
      <c r="J2185" s="5"/>
      <c r="K2185" s="5"/>
    </row>
    <row r="2186" spans="1:11">
      <c r="A2186" s="5"/>
      <c r="B2186" s="5" t="s">
        <v>163</v>
      </c>
      <c r="C2186" s="5">
        <v>2018</v>
      </c>
      <c r="D2186" s="5"/>
      <c r="E2186" s="19"/>
      <c r="F2186" s="19"/>
      <c r="G2186" s="5"/>
      <c r="H2186" s="5"/>
      <c r="I2186" s="5"/>
      <c r="J2186" s="5"/>
      <c r="K2186" s="5"/>
    </row>
  </sheetData>
  <sheetProtection formatCells="0" formatColumns="0" formatRows="0" insertColumns="0" insertRows="0" insertHyperlinks="0" deleteColumns="0" deleteRows="0" sort="0" autoFilter="0" pivotTables="0"/>
  <autoFilter ref="A1:K2186">
    <filterColumn colId="1">
      <filters>
        <filter val="Dezembro"/>
        <filter val="Novembro"/>
      </filters>
    </filterColumn>
    <filterColumn colId="6"/>
    <filterColumn colId="8"/>
  </autoFilter>
  <sortState ref="A106:K184">
    <sortCondition ref="A106:A184"/>
  </sortState>
  <conditionalFormatting sqref="B206:K206 A207:K310 A2:K205 B876:C908 D908:K908 A909:K916 A337:K899 B1084:C1136 A1097:K2186">
    <cfRule type="expression" dxfId="6104" priority="7407">
      <formula>$J2="FALTA"</formula>
    </cfRule>
    <cfRule type="expression" dxfId="6103" priority="7408">
      <formula>$J2="RECEBIDO"</formula>
    </cfRule>
    <cfRule type="expression" dxfId="6102" priority="7409">
      <formula>$J2=""</formula>
    </cfRule>
    <cfRule type="expression" dxfId="6101" priority="7410">
      <formula>$J2="PAGA"</formula>
    </cfRule>
  </conditionalFormatting>
  <conditionalFormatting sqref="B206:K206 A207:K310 A2:K205 B876:C908 D908:K908 A909:K916 A337:K899 B1084:C1136 A1097:K2186">
    <cfRule type="expression" dxfId="6100" priority="7401">
      <formula>$J2="AGENDADA"</formula>
    </cfRule>
  </conditionalFormatting>
  <conditionalFormatting sqref="A311:K336 B336:C343 A343:K343">
    <cfRule type="expression" dxfId="6099" priority="7092">
      <formula>$J311="FALTA"</formula>
    </cfRule>
    <cfRule type="expression" dxfId="6098" priority="7093">
      <formula>$J311="RECEBIDO"</formula>
    </cfRule>
    <cfRule type="expression" dxfId="6097" priority="7094">
      <formula>$J311=""</formula>
    </cfRule>
    <cfRule type="expression" dxfId="6096" priority="7095">
      <formula>$J311="PAGA"</formula>
    </cfRule>
  </conditionalFormatting>
  <conditionalFormatting sqref="A311:K336 B336:C343 A343:K343">
    <cfRule type="expression" dxfId="6095" priority="7091">
      <formula>$J311="AGENDADA"</formula>
    </cfRule>
  </conditionalFormatting>
  <conditionalFormatting sqref="B311:C318">
    <cfRule type="expression" dxfId="6094" priority="7087">
      <formula>$J311="FALTA"</formula>
    </cfRule>
    <cfRule type="expression" dxfId="6093" priority="7088">
      <formula>$J311="RECEBIDO"</formula>
    </cfRule>
    <cfRule type="expression" dxfId="6092" priority="7089">
      <formula>$J311=""</formula>
    </cfRule>
    <cfRule type="expression" dxfId="6091" priority="7090">
      <formula>$J311="PAGA"</formula>
    </cfRule>
  </conditionalFormatting>
  <conditionalFormatting sqref="B311:C318">
    <cfRule type="expression" dxfId="6090" priority="7086">
      <formula>$J311="AGENDADA"</formula>
    </cfRule>
  </conditionalFormatting>
  <conditionalFormatting sqref="D311">
    <cfRule type="expression" dxfId="6089" priority="7082">
      <formula>$J311="FALTA"</formula>
    </cfRule>
    <cfRule type="expression" dxfId="6088" priority="7083">
      <formula>$J311="RECEBIDO"</formula>
    </cfRule>
    <cfRule type="expression" dxfId="6087" priority="7084">
      <formula>$J311=""</formula>
    </cfRule>
    <cfRule type="expression" dxfId="6086" priority="7085">
      <formula>$J311="PAGA"</formula>
    </cfRule>
  </conditionalFormatting>
  <conditionalFormatting sqref="D311">
    <cfRule type="expression" dxfId="6085" priority="7081">
      <formula>$J311="AGENDADA"</formula>
    </cfRule>
  </conditionalFormatting>
  <conditionalFormatting sqref="I311">
    <cfRule type="expression" dxfId="6084" priority="7077">
      <formula>$J311="FALTA"</formula>
    </cfRule>
    <cfRule type="expression" dxfId="6083" priority="7078">
      <formula>$J311="RECEBIDO"</formula>
    </cfRule>
    <cfRule type="expression" dxfId="6082" priority="7079">
      <formula>$J311=""</formula>
    </cfRule>
    <cfRule type="expression" dxfId="6081" priority="7080">
      <formula>$J311="PAGA"</formula>
    </cfRule>
  </conditionalFormatting>
  <conditionalFormatting sqref="I311">
    <cfRule type="expression" dxfId="6080" priority="7076">
      <formula>$J311="AGENDADA"</formula>
    </cfRule>
  </conditionalFormatting>
  <conditionalFormatting sqref="D314">
    <cfRule type="expression" dxfId="6079" priority="7072">
      <formula>$J314="FALTA"</formula>
    </cfRule>
    <cfRule type="expression" dxfId="6078" priority="7073">
      <formula>$J314="RECEBIDO"</formula>
    </cfRule>
    <cfRule type="expression" dxfId="6077" priority="7074">
      <formula>$J314=""</formula>
    </cfRule>
    <cfRule type="expression" dxfId="6076" priority="7075">
      <formula>$J314="PAGA"</formula>
    </cfRule>
  </conditionalFormatting>
  <conditionalFormatting sqref="D314">
    <cfRule type="expression" dxfId="6075" priority="7071">
      <formula>$J314="AGENDADA"</formula>
    </cfRule>
  </conditionalFormatting>
  <conditionalFormatting sqref="G314:K314">
    <cfRule type="expression" dxfId="6074" priority="7067">
      <formula>$J314="FALTA"</formula>
    </cfRule>
    <cfRule type="expression" dxfId="6073" priority="7068">
      <formula>$J314="RECEBIDO"</formula>
    </cfRule>
    <cfRule type="expression" dxfId="6072" priority="7069">
      <formula>$J314=""</formula>
    </cfRule>
    <cfRule type="expression" dxfId="6071" priority="7070">
      <formula>$J314="PAGA"</formula>
    </cfRule>
  </conditionalFormatting>
  <conditionalFormatting sqref="G314:K314">
    <cfRule type="expression" dxfId="6070" priority="7066">
      <formula>$J314="AGENDADA"</formula>
    </cfRule>
  </conditionalFormatting>
  <conditionalFormatting sqref="A335:K335">
    <cfRule type="expression" dxfId="6069" priority="7062">
      <formula>$J335="FALTA"</formula>
    </cfRule>
    <cfRule type="expression" dxfId="6068" priority="7063">
      <formula>$J335="RECEBIDO"</formula>
    </cfRule>
    <cfRule type="expression" dxfId="6067" priority="7064">
      <formula>$J335=""</formula>
    </cfRule>
    <cfRule type="expression" dxfId="6066" priority="7065">
      <formula>$J335="PAGA"</formula>
    </cfRule>
  </conditionalFormatting>
  <conditionalFormatting sqref="A335:K335">
    <cfRule type="expression" dxfId="6065" priority="7061">
      <formula>$J335="AGENDADA"</formula>
    </cfRule>
  </conditionalFormatting>
  <conditionalFormatting sqref="B336:C343">
    <cfRule type="expression" dxfId="6064" priority="7057">
      <formula>$J336="FALTA"</formula>
    </cfRule>
    <cfRule type="expression" dxfId="6063" priority="7058">
      <formula>$J336="RECEBIDO"</formula>
    </cfRule>
    <cfRule type="expression" dxfId="6062" priority="7059">
      <formula>$J336=""</formula>
    </cfRule>
    <cfRule type="expression" dxfId="6061" priority="7060">
      <formula>$J336="PAGA"</formula>
    </cfRule>
  </conditionalFormatting>
  <conditionalFormatting sqref="B336:C343">
    <cfRule type="expression" dxfId="6060" priority="7056">
      <formula>$J336="AGENDADA"</formula>
    </cfRule>
  </conditionalFormatting>
  <conditionalFormatting sqref="A343:K343">
    <cfRule type="expression" dxfId="6059" priority="7052">
      <formula>$J343="FALTA"</formula>
    </cfRule>
    <cfRule type="expression" dxfId="6058" priority="7053">
      <formula>$J343="RECEBIDO"</formula>
    </cfRule>
    <cfRule type="expression" dxfId="6057" priority="7054">
      <formula>$J343=""</formula>
    </cfRule>
    <cfRule type="expression" dxfId="6056" priority="7055">
      <formula>$J343="PAGA"</formula>
    </cfRule>
  </conditionalFormatting>
  <conditionalFormatting sqref="A343:K343">
    <cfRule type="expression" dxfId="6055" priority="7051">
      <formula>$J343="AGENDADA"</formula>
    </cfRule>
  </conditionalFormatting>
  <conditionalFormatting sqref="B344:C347">
    <cfRule type="expression" dxfId="6054" priority="7047">
      <formula>$J344="FALTA"</formula>
    </cfRule>
    <cfRule type="expression" dxfId="6053" priority="7048">
      <formula>$J344="RECEBIDO"</formula>
    </cfRule>
    <cfRule type="expression" dxfId="6052" priority="7049">
      <formula>$J344=""</formula>
    </cfRule>
    <cfRule type="expression" dxfId="6051" priority="7050">
      <formula>$J344="PAGA"</formula>
    </cfRule>
  </conditionalFormatting>
  <conditionalFormatting sqref="B344:C347">
    <cfRule type="expression" dxfId="6050" priority="7046">
      <formula>$J344="AGENDADA"</formula>
    </cfRule>
  </conditionalFormatting>
  <conditionalFormatting sqref="B344:C347">
    <cfRule type="expression" dxfId="6049" priority="7042">
      <formula>$J344="FALTA"</formula>
    </cfRule>
    <cfRule type="expression" dxfId="6048" priority="7043">
      <formula>$J344="RECEBIDO"</formula>
    </cfRule>
    <cfRule type="expression" dxfId="6047" priority="7044">
      <formula>$J344=""</formula>
    </cfRule>
    <cfRule type="expression" dxfId="6046" priority="7045">
      <formula>$J344="PAGA"</formula>
    </cfRule>
  </conditionalFormatting>
  <conditionalFormatting sqref="B344:C347">
    <cfRule type="expression" dxfId="6045" priority="7041">
      <formula>$J344="AGENDADA"</formula>
    </cfRule>
  </conditionalFormatting>
  <conditionalFormatting sqref="B344:C347">
    <cfRule type="expression" dxfId="6044" priority="7037">
      <formula>$J344="FALTA"</formula>
    </cfRule>
    <cfRule type="expression" dxfId="6043" priority="7038">
      <formula>$J344="RECEBIDO"</formula>
    </cfRule>
    <cfRule type="expression" dxfId="6042" priority="7039">
      <formula>$J344=""</formula>
    </cfRule>
    <cfRule type="expression" dxfId="6041" priority="7040">
      <formula>$J344="PAGA"</formula>
    </cfRule>
  </conditionalFormatting>
  <conditionalFormatting sqref="B344:C347">
    <cfRule type="expression" dxfId="6040" priority="7036">
      <formula>$J344="AGENDADA"</formula>
    </cfRule>
  </conditionalFormatting>
  <conditionalFormatting sqref="B348:C355">
    <cfRule type="expression" dxfId="6039" priority="7032">
      <formula>$J348="FALTA"</formula>
    </cfRule>
    <cfRule type="expression" dxfId="6038" priority="7033">
      <formula>$J348="RECEBIDO"</formula>
    </cfRule>
    <cfRule type="expression" dxfId="6037" priority="7034">
      <formula>$J348=""</formula>
    </cfRule>
    <cfRule type="expression" dxfId="6036" priority="7035">
      <formula>$J348="PAGA"</formula>
    </cfRule>
  </conditionalFormatting>
  <conditionalFormatting sqref="B348:C355">
    <cfRule type="expression" dxfId="6035" priority="7031">
      <formula>$J348="AGENDADA"</formula>
    </cfRule>
  </conditionalFormatting>
  <conditionalFormatting sqref="B348:C355">
    <cfRule type="expression" dxfId="6034" priority="7027">
      <formula>$J348="FALTA"</formula>
    </cfRule>
    <cfRule type="expression" dxfId="6033" priority="7028">
      <formula>$J348="RECEBIDO"</formula>
    </cfRule>
    <cfRule type="expression" dxfId="6032" priority="7029">
      <formula>$J348=""</formula>
    </cfRule>
    <cfRule type="expression" dxfId="6031" priority="7030">
      <formula>$J348="PAGA"</formula>
    </cfRule>
  </conditionalFormatting>
  <conditionalFormatting sqref="B348:C355">
    <cfRule type="expression" dxfId="6030" priority="7026">
      <formula>$J348="AGENDADA"</formula>
    </cfRule>
  </conditionalFormatting>
  <conditionalFormatting sqref="B348:C355">
    <cfRule type="expression" dxfId="6029" priority="7022">
      <formula>$J348="FALTA"</formula>
    </cfRule>
    <cfRule type="expression" dxfId="6028" priority="7023">
      <formula>$J348="RECEBIDO"</formula>
    </cfRule>
    <cfRule type="expression" dxfId="6027" priority="7024">
      <formula>$J348=""</formula>
    </cfRule>
    <cfRule type="expression" dxfId="6026" priority="7025">
      <formula>$J348="PAGA"</formula>
    </cfRule>
  </conditionalFormatting>
  <conditionalFormatting sqref="B348:C355">
    <cfRule type="expression" dxfId="6025" priority="7021">
      <formula>$J348="AGENDADA"</formula>
    </cfRule>
  </conditionalFormatting>
  <conditionalFormatting sqref="B356:C396">
    <cfRule type="expression" dxfId="6024" priority="7017">
      <formula>$J356="FALTA"</formula>
    </cfRule>
    <cfRule type="expression" dxfId="6023" priority="7018">
      <formula>$J356="RECEBIDO"</formula>
    </cfRule>
    <cfRule type="expression" dxfId="6022" priority="7019">
      <formula>$J356=""</formula>
    </cfRule>
    <cfRule type="expression" dxfId="6021" priority="7020">
      <formula>$J356="PAGA"</formula>
    </cfRule>
  </conditionalFormatting>
  <conditionalFormatting sqref="B356:C396">
    <cfRule type="expression" dxfId="6020" priority="7016">
      <formula>$J356="AGENDADA"</formula>
    </cfRule>
  </conditionalFormatting>
  <conditionalFormatting sqref="B356:C396">
    <cfRule type="expression" dxfId="6019" priority="7012">
      <formula>$J356="FALTA"</formula>
    </cfRule>
    <cfRule type="expression" dxfId="6018" priority="7013">
      <formula>$J356="RECEBIDO"</formula>
    </cfRule>
    <cfRule type="expression" dxfId="6017" priority="7014">
      <formula>$J356=""</formula>
    </cfRule>
    <cfRule type="expression" dxfId="6016" priority="7015">
      <formula>$J356="PAGA"</formula>
    </cfRule>
  </conditionalFormatting>
  <conditionalFormatting sqref="B356:C396">
    <cfRule type="expression" dxfId="6015" priority="7011">
      <formula>$J356="AGENDADA"</formula>
    </cfRule>
  </conditionalFormatting>
  <conditionalFormatting sqref="B356:C396">
    <cfRule type="expression" dxfId="6014" priority="7007">
      <formula>$J356="FALTA"</formula>
    </cfRule>
    <cfRule type="expression" dxfId="6013" priority="7008">
      <formula>$J356="RECEBIDO"</formula>
    </cfRule>
    <cfRule type="expression" dxfId="6012" priority="7009">
      <formula>$J356=""</formula>
    </cfRule>
    <cfRule type="expression" dxfId="6011" priority="7010">
      <formula>$J356="PAGA"</formula>
    </cfRule>
  </conditionalFormatting>
  <conditionalFormatting sqref="B356:C396">
    <cfRule type="expression" dxfId="6010" priority="7006">
      <formula>$J356="AGENDADA"</formula>
    </cfRule>
  </conditionalFormatting>
  <conditionalFormatting sqref="G360:K360">
    <cfRule type="expression" dxfId="6009" priority="7002">
      <formula>$J360="FALTA"</formula>
    </cfRule>
    <cfRule type="expression" dxfId="6008" priority="7003">
      <formula>$J360="RECEBIDO"</formula>
    </cfRule>
    <cfRule type="expression" dxfId="6007" priority="7004">
      <formula>$J360=""</formula>
    </cfRule>
    <cfRule type="expression" dxfId="6006" priority="7005">
      <formula>$J360="PAGA"</formula>
    </cfRule>
  </conditionalFormatting>
  <conditionalFormatting sqref="G360:K360">
    <cfRule type="expression" dxfId="6005" priority="7001">
      <formula>$J360="AGENDADA"</formula>
    </cfRule>
  </conditionalFormatting>
  <conditionalFormatting sqref="G360:K360">
    <cfRule type="expression" dxfId="6004" priority="6997">
      <formula>$J360="FALTA"</formula>
    </cfRule>
    <cfRule type="expression" dxfId="6003" priority="6998">
      <formula>$J360="RECEBIDO"</formula>
    </cfRule>
    <cfRule type="expression" dxfId="6002" priority="6999">
      <formula>$J360=""</formula>
    </cfRule>
    <cfRule type="expression" dxfId="6001" priority="7000">
      <formula>$J360="PAGA"</formula>
    </cfRule>
  </conditionalFormatting>
  <conditionalFormatting sqref="G360:K360">
    <cfRule type="expression" dxfId="6000" priority="6996">
      <formula>$J360="AGENDADA"</formula>
    </cfRule>
  </conditionalFormatting>
  <conditionalFormatting sqref="K362">
    <cfRule type="expression" dxfId="5999" priority="6992">
      <formula>$J362="FALTA"</formula>
    </cfRule>
    <cfRule type="expression" dxfId="5998" priority="6993">
      <formula>$J362="RECEBIDO"</formula>
    </cfRule>
    <cfRule type="expression" dxfId="5997" priority="6994">
      <formula>$J362=""</formula>
    </cfRule>
    <cfRule type="expression" dxfId="5996" priority="6995">
      <formula>$J362="PAGA"</formula>
    </cfRule>
  </conditionalFormatting>
  <conditionalFormatting sqref="K362">
    <cfRule type="expression" dxfId="5995" priority="6991">
      <formula>$J362="AGENDADA"</formula>
    </cfRule>
  </conditionalFormatting>
  <conditionalFormatting sqref="K362">
    <cfRule type="expression" dxfId="5994" priority="6987">
      <formula>$J362="FALTA"</formula>
    </cfRule>
    <cfRule type="expression" dxfId="5993" priority="6988">
      <formula>$J362="RECEBIDO"</formula>
    </cfRule>
    <cfRule type="expression" dxfId="5992" priority="6989">
      <formula>$J362=""</formula>
    </cfRule>
    <cfRule type="expression" dxfId="5991" priority="6990">
      <formula>$J362="PAGA"</formula>
    </cfRule>
  </conditionalFormatting>
  <conditionalFormatting sqref="K362">
    <cfRule type="expression" dxfId="5990" priority="6986">
      <formula>$J362="AGENDADA"</formula>
    </cfRule>
  </conditionalFormatting>
  <conditionalFormatting sqref="G382:K383">
    <cfRule type="expression" dxfId="5989" priority="6982">
      <formula>$J382="FALTA"</formula>
    </cfRule>
    <cfRule type="expression" dxfId="5988" priority="6983">
      <formula>$J382="RECEBIDO"</formula>
    </cfRule>
    <cfRule type="expression" dxfId="5987" priority="6984">
      <formula>$J382=""</formula>
    </cfRule>
    <cfRule type="expression" dxfId="5986" priority="6985">
      <formula>$J382="PAGA"</formula>
    </cfRule>
  </conditionalFormatting>
  <conditionalFormatting sqref="G382:K383">
    <cfRule type="expression" dxfId="5985" priority="6981">
      <formula>$J382="AGENDADA"</formula>
    </cfRule>
  </conditionalFormatting>
  <conditionalFormatting sqref="G382:K383">
    <cfRule type="expression" dxfId="5984" priority="6977">
      <formula>$J382="FALTA"</formula>
    </cfRule>
    <cfRule type="expression" dxfId="5983" priority="6978">
      <formula>$J382="RECEBIDO"</formula>
    </cfRule>
    <cfRule type="expression" dxfId="5982" priority="6979">
      <formula>$J382=""</formula>
    </cfRule>
    <cfRule type="expression" dxfId="5981" priority="6980">
      <formula>$J382="PAGA"</formula>
    </cfRule>
  </conditionalFormatting>
  <conditionalFormatting sqref="G382:K383">
    <cfRule type="expression" dxfId="5980" priority="6976">
      <formula>$J382="AGENDADA"</formula>
    </cfRule>
  </conditionalFormatting>
  <conditionalFormatting sqref="G403:K403">
    <cfRule type="expression" dxfId="5979" priority="6972">
      <formula>$J403="FALTA"</formula>
    </cfRule>
    <cfRule type="expression" dxfId="5978" priority="6973">
      <formula>$J403="RECEBIDO"</formula>
    </cfRule>
    <cfRule type="expression" dxfId="5977" priority="6974">
      <formula>$J403=""</formula>
    </cfRule>
    <cfRule type="expression" dxfId="5976" priority="6975">
      <formula>$J403="PAGA"</formula>
    </cfRule>
  </conditionalFormatting>
  <conditionalFormatting sqref="G403:K403">
    <cfRule type="expression" dxfId="5975" priority="6971">
      <formula>$J403="AGENDADA"</formula>
    </cfRule>
  </conditionalFormatting>
  <conditionalFormatting sqref="G403:K403">
    <cfRule type="expression" dxfId="5974" priority="6967">
      <formula>$J403="FALTA"</formula>
    </cfRule>
    <cfRule type="expression" dxfId="5973" priority="6968">
      <formula>$J403="RECEBIDO"</formula>
    </cfRule>
    <cfRule type="expression" dxfId="5972" priority="6969">
      <formula>$J403=""</formula>
    </cfRule>
    <cfRule type="expression" dxfId="5971" priority="6970">
      <formula>$J403="PAGA"</formula>
    </cfRule>
  </conditionalFormatting>
  <conditionalFormatting sqref="G403:K403">
    <cfRule type="expression" dxfId="5970" priority="6966">
      <formula>$J403="AGENDADA"</formula>
    </cfRule>
  </conditionalFormatting>
  <conditionalFormatting sqref="B403:C403">
    <cfRule type="expression" dxfId="5969" priority="6962">
      <formula>$J403="FALTA"</formula>
    </cfRule>
    <cfRule type="expression" dxfId="5968" priority="6963">
      <formula>$J403="RECEBIDO"</formula>
    </cfRule>
    <cfRule type="expression" dxfId="5967" priority="6964">
      <formula>$J403=""</formula>
    </cfRule>
    <cfRule type="expression" dxfId="5966" priority="6965">
      <formula>$J403="PAGA"</formula>
    </cfRule>
  </conditionalFormatting>
  <conditionalFormatting sqref="B403:C403">
    <cfRule type="expression" dxfId="5965" priority="6961">
      <formula>$J403="AGENDADA"</formula>
    </cfRule>
  </conditionalFormatting>
  <conditionalFormatting sqref="B403:C403">
    <cfRule type="expression" dxfId="5964" priority="6957">
      <formula>$J403="FALTA"</formula>
    </cfRule>
    <cfRule type="expression" dxfId="5963" priority="6958">
      <formula>$J403="RECEBIDO"</formula>
    </cfRule>
    <cfRule type="expression" dxfId="5962" priority="6959">
      <formula>$J403=""</formula>
    </cfRule>
    <cfRule type="expression" dxfId="5961" priority="6960">
      <formula>$J403="PAGA"</formula>
    </cfRule>
  </conditionalFormatting>
  <conditionalFormatting sqref="B403:C403">
    <cfRule type="expression" dxfId="5960" priority="6956">
      <formula>$J403="AGENDADA"</formula>
    </cfRule>
  </conditionalFormatting>
  <conditionalFormatting sqref="B403:C403">
    <cfRule type="expression" dxfId="5959" priority="6952">
      <formula>$J403="FALTA"</formula>
    </cfRule>
    <cfRule type="expression" dxfId="5958" priority="6953">
      <formula>$J403="RECEBIDO"</formula>
    </cfRule>
    <cfRule type="expression" dxfId="5957" priority="6954">
      <formula>$J403=""</formula>
    </cfRule>
    <cfRule type="expression" dxfId="5956" priority="6955">
      <formula>$J403="PAGA"</formula>
    </cfRule>
  </conditionalFormatting>
  <conditionalFormatting sqref="B403:C403">
    <cfRule type="expression" dxfId="5955" priority="6951">
      <formula>$J403="AGENDADA"</formula>
    </cfRule>
  </conditionalFormatting>
  <conditionalFormatting sqref="B400:B409">
    <cfRule type="expression" dxfId="5954" priority="6947">
      <formula>$J400="FALTA"</formula>
    </cfRule>
    <cfRule type="expression" dxfId="5953" priority="6948">
      <formula>$J400="RECEBIDO"</formula>
    </cfRule>
    <cfRule type="expression" dxfId="5952" priority="6949">
      <formula>$J400=""</formula>
    </cfRule>
    <cfRule type="expression" dxfId="5951" priority="6950">
      <formula>$J400="PAGA"</formula>
    </cfRule>
  </conditionalFormatting>
  <conditionalFormatting sqref="B400:B409">
    <cfRule type="expression" dxfId="5950" priority="6946">
      <formula>$J400="AGENDADA"</formula>
    </cfRule>
  </conditionalFormatting>
  <conditionalFormatting sqref="B400:B409">
    <cfRule type="expression" dxfId="5949" priority="6942">
      <formula>$J400="FALTA"</formula>
    </cfRule>
    <cfRule type="expression" dxfId="5948" priority="6943">
      <formula>$J400="RECEBIDO"</formula>
    </cfRule>
    <cfRule type="expression" dxfId="5947" priority="6944">
      <formula>$J400=""</formula>
    </cfRule>
    <cfRule type="expression" dxfId="5946" priority="6945">
      <formula>$J400="PAGA"</formula>
    </cfRule>
  </conditionalFormatting>
  <conditionalFormatting sqref="B400:B409">
    <cfRule type="expression" dxfId="5945" priority="6941">
      <formula>$J400="AGENDADA"</formula>
    </cfRule>
  </conditionalFormatting>
  <conditionalFormatting sqref="B400:B409">
    <cfRule type="expression" dxfId="5944" priority="6937">
      <formula>$J400="FALTA"</formula>
    </cfRule>
    <cfRule type="expression" dxfId="5943" priority="6938">
      <formula>$J400="RECEBIDO"</formula>
    </cfRule>
    <cfRule type="expression" dxfId="5942" priority="6939">
      <formula>$J400=""</formula>
    </cfRule>
    <cfRule type="expression" dxfId="5941" priority="6940">
      <formula>$J400="PAGA"</formula>
    </cfRule>
  </conditionalFormatting>
  <conditionalFormatting sqref="B400:B409">
    <cfRule type="expression" dxfId="5940" priority="6936">
      <formula>$J400="AGENDADA"</formula>
    </cfRule>
  </conditionalFormatting>
  <conditionalFormatting sqref="G383:K383">
    <cfRule type="expression" dxfId="5939" priority="6932">
      <formula>$J383="FALTA"</formula>
    </cfRule>
    <cfRule type="expression" dxfId="5938" priority="6933">
      <formula>$J383="RECEBIDO"</formula>
    </cfRule>
    <cfRule type="expression" dxfId="5937" priority="6934">
      <formula>$J383=""</formula>
    </cfRule>
    <cfRule type="expression" dxfId="5936" priority="6935">
      <formula>$J383="PAGA"</formula>
    </cfRule>
  </conditionalFormatting>
  <conditionalFormatting sqref="G383:K383">
    <cfRule type="expression" dxfId="5935" priority="6931">
      <formula>$J383="AGENDADA"</formula>
    </cfRule>
  </conditionalFormatting>
  <conditionalFormatting sqref="G383:K383">
    <cfRule type="expression" dxfId="5934" priority="6927">
      <formula>$J383="FALTA"</formula>
    </cfRule>
    <cfRule type="expression" dxfId="5933" priority="6928">
      <formula>$J383="RECEBIDO"</formula>
    </cfRule>
    <cfRule type="expression" dxfId="5932" priority="6929">
      <formula>$J383=""</formula>
    </cfRule>
    <cfRule type="expression" dxfId="5931" priority="6930">
      <formula>$J383="PAGA"</formula>
    </cfRule>
  </conditionalFormatting>
  <conditionalFormatting sqref="G383:K383">
    <cfRule type="expression" dxfId="5930" priority="6926">
      <formula>$J383="AGENDADA"</formula>
    </cfRule>
  </conditionalFormatting>
  <conditionalFormatting sqref="B383:C383">
    <cfRule type="expression" dxfId="5929" priority="6922">
      <formula>$J383="FALTA"</formula>
    </cfRule>
    <cfRule type="expression" dxfId="5928" priority="6923">
      <formula>$J383="RECEBIDO"</formula>
    </cfRule>
    <cfRule type="expression" dxfId="5927" priority="6924">
      <formula>$J383=""</formula>
    </cfRule>
    <cfRule type="expression" dxfId="5926" priority="6925">
      <formula>$J383="PAGA"</formula>
    </cfRule>
  </conditionalFormatting>
  <conditionalFormatting sqref="B383:C383">
    <cfRule type="expression" dxfId="5925" priority="6921">
      <formula>$J383="AGENDADA"</formula>
    </cfRule>
  </conditionalFormatting>
  <conditionalFormatting sqref="B383:C383">
    <cfRule type="expression" dxfId="5924" priority="6917">
      <formula>$J383="FALTA"</formula>
    </cfRule>
    <cfRule type="expression" dxfId="5923" priority="6918">
      <formula>$J383="RECEBIDO"</formula>
    </cfRule>
    <cfRule type="expression" dxfId="5922" priority="6919">
      <formula>$J383=""</formula>
    </cfRule>
    <cfRule type="expression" dxfId="5921" priority="6920">
      <formula>$J383="PAGA"</formula>
    </cfRule>
  </conditionalFormatting>
  <conditionalFormatting sqref="B383:C383">
    <cfRule type="expression" dxfId="5920" priority="6916">
      <formula>$J383="AGENDADA"</formula>
    </cfRule>
  </conditionalFormatting>
  <conditionalFormatting sqref="B383:C383">
    <cfRule type="expression" dxfId="5919" priority="6912">
      <formula>$J383="FALTA"</formula>
    </cfRule>
    <cfRule type="expression" dxfId="5918" priority="6913">
      <formula>$J383="RECEBIDO"</formula>
    </cfRule>
    <cfRule type="expression" dxfId="5917" priority="6914">
      <formula>$J383=""</formula>
    </cfRule>
    <cfRule type="expression" dxfId="5916" priority="6915">
      <formula>$J383="PAGA"</formula>
    </cfRule>
  </conditionalFormatting>
  <conditionalFormatting sqref="B383:C383">
    <cfRule type="expression" dxfId="5915" priority="6911">
      <formula>$J383="AGENDADA"</formula>
    </cfRule>
  </conditionalFormatting>
  <conditionalFormatting sqref="B383">
    <cfRule type="expression" dxfId="5914" priority="6907">
      <formula>$J383="FALTA"</formula>
    </cfRule>
    <cfRule type="expression" dxfId="5913" priority="6908">
      <formula>$J383="RECEBIDO"</formula>
    </cfRule>
    <cfRule type="expression" dxfId="5912" priority="6909">
      <formula>$J383=""</formula>
    </cfRule>
    <cfRule type="expression" dxfId="5911" priority="6910">
      <formula>$J383="PAGA"</formula>
    </cfRule>
  </conditionalFormatting>
  <conditionalFormatting sqref="B383">
    <cfRule type="expression" dxfId="5910" priority="6906">
      <formula>$J383="AGENDADA"</formula>
    </cfRule>
  </conditionalFormatting>
  <conditionalFormatting sqref="B383">
    <cfRule type="expression" dxfId="5909" priority="6902">
      <formula>$J383="FALTA"</formula>
    </cfRule>
    <cfRule type="expression" dxfId="5908" priority="6903">
      <formula>$J383="RECEBIDO"</formula>
    </cfRule>
    <cfRule type="expression" dxfId="5907" priority="6904">
      <formula>$J383=""</formula>
    </cfRule>
    <cfRule type="expression" dxfId="5906" priority="6905">
      <formula>$J383="PAGA"</formula>
    </cfRule>
  </conditionalFormatting>
  <conditionalFormatting sqref="B383">
    <cfRule type="expression" dxfId="5905" priority="6901">
      <formula>$J383="AGENDADA"</formula>
    </cfRule>
  </conditionalFormatting>
  <conditionalFormatting sqref="B383">
    <cfRule type="expression" dxfId="5904" priority="6897">
      <formula>$J383="FALTA"</formula>
    </cfRule>
    <cfRule type="expression" dxfId="5903" priority="6898">
      <formula>$J383="RECEBIDO"</formula>
    </cfRule>
    <cfRule type="expression" dxfId="5902" priority="6899">
      <formula>$J383=""</formula>
    </cfRule>
    <cfRule type="expression" dxfId="5901" priority="6900">
      <formula>$J383="PAGA"</formula>
    </cfRule>
  </conditionalFormatting>
  <conditionalFormatting sqref="B383">
    <cfRule type="expression" dxfId="5900" priority="6896">
      <formula>$J383="AGENDADA"</formula>
    </cfRule>
  </conditionalFormatting>
  <conditionalFormatting sqref="B410">
    <cfRule type="expression" dxfId="5899" priority="6892">
      <formula>$J410="FALTA"</formula>
    </cfRule>
    <cfRule type="expression" dxfId="5898" priority="6893">
      <formula>$J410="RECEBIDO"</formula>
    </cfRule>
    <cfRule type="expression" dxfId="5897" priority="6894">
      <formula>$J410=""</formula>
    </cfRule>
    <cfRule type="expression" dxfId="5896" priority="6895">
      <formula>$J410="PAGA"</formula>
    </cfRule>
  </conditionalFormatting>
  <conditionalFormatting sqref="B410">
    <cfRule type="expression" dxfId="5895" priority="6891">
      <formula>$J410="AGENDADA"</formula>
    </cfRule>
  </conditionalFormatting>
  <conditionalFormatting sqref="B410">
    <cfRule type="expression" dxfId="5894" priority="6887">
      <formula>$J410="FALTA"</formula>
    </cfRule>
    <cfRule type="expression" dxfId="5893" priority="6888">
      <formula>$J410="RECEBIDO"</formula>
    </cfRule>
    <cfRule type="expression" dxfId="5892" priority="6889">
      <formula>$J410=""</formula>
    </cfRule>
    <cfRule type="expression" dxfId="5891" priority="6890">
      <formula>$J410="PAGA"</formula>
    </cfRule>
  </conditionalFormatting>
  <conditionalFormatting sqref="B410">
    <cfRule type="expression" dxfId="5890" priority="6886">
      <formula>$J410="AGENDADA"</formula>
    </cfRule>
  </conditionalFormatting>
  <conditionalFormatting sqref="B410">
    <cfRule type="expression" dxfId="5889" priority="6882">
      <formula>$J410="FALTA"</formula>
    </cfRule>
    <cfRule type="expression" dxfId="5888" priority="6883">
      <formula>$J410="RECEBIDO"</formula>
    </cfRule>
    <cfRule type="expression" dxfId="5887" priority="6884">
      <formula>$J410=""</formula>
    </cfRule>
    <cfRule type="expression" dxfId="5886" priority="6885">
      <formula>$J410="PAGA"</formula>
    </cfRule>
  </conditionalFormatting>
  <conditionalFormatting sqref="B410">
    <cfRule type="expression" dxfId="5885" priority="6881">
      <formula>$J410="AGENDADA"</formula>
    </cfRule>
  </conditionalFormatting>
  <conditionalFormatting sqref="B391">
    <cfRule type="expression" dxfId="5884" priority="6877">
      <formula>$J391="FALTA"</formula>
    </cfRule>
    <cfRule type="expression" dxfId="5883" priority="6878">
      <formula>$J391="RECEBIDO"</formula>
    </cfRule>
    <cfRule type="expression" dxfId="5882" priority="6879">
      <formula>$J391=""</formula>
    </cfRule>
    <cfRule type="expression" dxfId="5881" priority="6880">
      <formula>$J391="PAGA"</formula>
    </cfRule>
  </conditionalFormatting>
  <conditionalFormatting sqref="B391">
    <cfRule type="expression" dxfId="5880" priority="6876">
      <formula>$J391="AGENDADA"</formula>
    </cfRule>
  </conditionalFormatting>
  <conditionalFormatting sqref="B391">
    <cfRule type="expression" dxfId="5879" priority="6872">
      <formula>$J391="FALTA"</formula>
    </cfRule>
    <cfRule type="expression" dxfId="5878" priority="6873">
      <formula>$J391="RECEBIDO"</formula>
    </cfRule>
    <cfRule type="expression" dxfId="5877" priority="6874">
      <formula>$J391=""</formula>
    </cfRule>
    <cfRule type="expression" dxfId="5876" priority="6875">
      <formula>$J391="PAGA"</formula>
    </cfRule>
  </conditionalFormatting>
  <conditionalFormatting sqref="B391">
    <cfRule type="expression" dxfId="5875" priority="6871">
      <formula>$J391="AGENDADA"</formula>
    </cfRule>
  </conditionalFormatting>
  <conditionalFormatting sqref="B391">
    <cfRule type="expression" dxfId="5874" priority="6867">
      <formula>$J391="FALTA"</formula>
    </cfRule>
    <cfRule type="expression" dxfId="5873" priority="6868">
      <formula>$J391="RECEBIDO"</formula>
    </cfRule>
    <cfRule type="expression" dxfId="5872" priority="6869">
      <formula>$J391=""</formula>
    </cfRule>
    <cfRule type="expression" dxfId="5871" priority="6870">
      <formula>$J391="PAGA"</formula>
    </cfRule>
  </conditionalFormatting>
  <conditionalFormatting sqref="B391">
    <cfRule type="expression" dxfId="5870" priority="6866">
      <formula>$J391="AGENDADA"</formula>
    </cfRule>
  </conditionalFormatting>
  <conditionalFormatting sqref="B388">
    <cfRule type="expression" dxfId="5869" priority="6862">
      <formula>$J388="FALTA"</formula>
    </cfRule>
    <cfRule type="expression" dxfId="5868" priority="6863">
      <formula>$J388="RECEBIDO"</formula>
    </cfRule>
    <cfRule type="expression" dxfId="5867" priority="6864">
      <formula>$J388=""</formula>
    </cfRule>
    <cfRule type="expression" dxfId="5866" priority="6865">
      <formula>$J388="PAGA"</formula>
    </cfRule>
  </conditionalFormatting>
  <conditionalFormatting sqref="B388">
    <cfRule type="expression" dxfId="5865" priority="6861">
      <formula>$J388="AGENDADA"</formula>
    </cfRule>
  </conditionalFormatting>
  <conditionalFormatting sqref="B388">
    <cfRule type="expression" dxfId="5864" priority="6857">
      <formula>$J388="FALTA"</formula>
    </cfRule>
    <cfRule type="expression" dxfId="5863" priority="6858">
      <formula>$J388="RECEBIDO"</formula>
    </cfRule>
    <cfRule type="expression" dxfId="5862" priority="6859">
      <formula>$J388=""</formula>
    </cfRule>
    <cfRule type="expression" dxfId="5861" priority="6860">
      <formula>$J388="PAGA"</formula>
    </cfRule>
  </conditionalFormatting>
  <conditionalFormatting sqref="B388">
    <cfRule type="expression" dxfId="5860" priority="6856">
      <formula>$J388="AGENDADA"</formula>
    </cfRule>
  </conditionalFormatting>
  <conditionalFormatting sqref="B388">
    <cfRule type="expression" dxfId="5859" priority="6852">
      <formula>$J388="FALTA"</formula>
    </cfRule>
    <cfRule type="expression" dxfId="5858" priority="6853">
      <formula>$J388="RECEBIDO"</formula>
    </cfRule>
    <cfRule type="expression" dxfId="5857" priority="6854">
      <formula>$J388=""</formula>
    </cfRule>
    <cfRule type="expression" dxfId="5856" priority="6855">
      <formula>$J388="PAGA"</formula>
    </cfRule>
  </conditionalFormatting>
  <conditionalFormatting sqref="B388">
    <cfRule type="expression" dxfId="5855" priority="6851">
      <formula>$J388="AGENDADA"</formula>
    </cfRule>
  </conditionalFormatting>
  <conditionalFormatting sqref="B410:C423">
    <cfRule type="expression" dxfId="5854" priority="6847">
      <formula>$J410="FALTA"</formula>
    </cfRule>
    <cfRule type="expression" dxfId="5853" priority="6848">
      <formula>$J410="RECEBIDO"</formula>
    </cfRule>
    <cfRule type="expression" dxfId="5852" priority="6849">
      <formula>$J410=""</formula>
    </cfRule>
    <cfRule type="expression" dxfId="5851" priority="6850">
      <formula>$J410="PAGA"</formula>
    </cfRule>
  </conditionalFormatting>
  <conditionalFormatting sqref="B410:C423">
    <cfRule type="expression" dxfId="5850" priority="6846">
      <formula>$J410="AGENDADA"</formula>
    </cfRule>
  </conditionalFormatting>
  <conditionalFormatting sqref="B410:C423">
    <cfRule type="expression" dxfId="5849" priority="6842">
      <formula>$J410="FALTA"</formula>
    </cfRule>
    <cfRule type="expression" dxfId="5848" priority="6843">
      <formula>$J410="RECEBIDO"</formula>
    </cfRule>
    <cfRule type="expression" dxfId="5847" priority="6844">
      <formula>$J410=""</formula>
    </cfRule>
    <cfRule type="expression" dxfId="5846" priority="6845">
      <formula>$J410="PAGA"</formula>
    </cfRule>
  </conditionalFormatting>
  <conditionalFormatting sqref="B410:C423">
    <cfRule type="expression" dxfId="5845" priority="6841">
      <formula>$J410="AGENDADA"</formula>
    </cfRule>
  </conditionalFormatting>
  <conditionalFormatting sqref="B410:C423">
    <cfRule type="expression" dxfId="5844" priority="6837">
      <formula>$J410="FALTA"</formula>
    </cfRule>
    <cfRule type="expression" dxfId="5843" priority="6838">
      <formula>$J410="RECEBIDO"</formula>
    </cfRule>
    <cfRule type="expression" dxfId="5842" priority="6839">
      <formula>$J410=""</formula>
    </cfRule>
    <cfRule type="expression" dxfId="5841" priority="6840">
      <formula>$J410="PAGA"</formula>
    </cfRule>
  </conditionalFormatting>
  <conditionalFormatting sqref="B410:C423">
    <cfRule type="expression" dxfId="5840" priority="6836">
      <formula>$J410="AGENDADA"</formula>
    </cfRule>
  </conditionalFormatting>
  <conditionalFormatting sqref="G410:K411">
    <cfRule type="expression" dxfId="5839" priority="6832">
      <formula>$J410="FALTA"</formula>
    </cfRule>
    <cfRule type="expression" dxfId="5838" priority="6833">
      <formula>$J410="RECEBIDO"</formula>
    </cfRule>
    <cfRule type="expression" dxfId="5837" priority="6834">
      <formula>$J410=""</formula>
    </cfRule>
    <cfRule type="expression" dxfId="5836" priority="6835">
      <formula>$J410="PAGA"</formula>
    </cfRule>
  </conditionalFormatting>
  <conditionalFormatting sqref="G410:K411">
    <cfRule type="expression" dxfId="5835" priority="6831">
      <formula>$J410="AGENDADA"</formula>
    </cfRule>
  </conditionalFormatting>
  <conditionalFormatting sqref="G410:K411">
    <cfRule type="expression" dxfId="5834" priority="6827">
      <formula>$J410="FALTA"</formula>
    </cfRule>
    <cfRule type="expression" dxfId="5833" priority="6828">
      <formula>$J410="RECEBIDO"</formula>
    </cfRule>
    <cfRule type="expression" dxfId="5832" priority="6829">
      <formula>$J410=""</formula>
    </cfRule>
    <cfRule type="expression" dxfId="5831" priority="6830">
      <formula>$J410="PAGA"</formula>
    </cfRule>
  </conditionalFormatting>
  <conditionalFormatting sqref="G410:K411">
    <cfRule type="expression" dxfId="5830" priority="6826">
      <formula>$J410="AGENDADA"</formula>
    </cfRule>
  </conditionalFormatting>
  <conditionalFormatting sqref="G411:K411">
    <cfRule type="expression" dxfId="5829" priority="6822">
      <formula>$J411="FALTA"</formula>
    </cfRule>
    <cfRule type="expression" dxfId="5828" priority="6823">
      <formula>$J411="RECEBIDO"</formula>
    </cfRule>
    <cfRule type="expression" dxfId="5827" priority="6824">
      <formula>$J411=""</formula>
    </cfRule>
    <cfRule type="expression" dxfId="5826" priority="6825">
      <formula>$J411="PAGA"</formula>
    </cfRule>
  </conditionalFormatting>
  <conditionalFormatting sqref="G411:K411">
    <cfRule type="expression" dxfId="5825" priority="6821">
      <formula>$J411="AGENDADA"</formula>
    </cfRule>
  </conditionalFormatting>
  <conditionalFormatting sqref="G411:K411">
    <cfRule type="expression" dxfId="5824" priority="6817">
      <formula>$J411="FALTA"</formula>
    </cfRule>
    <cfRule type="expression" dxfId="5823" priority="6818">
      <formula>$J411="RECEBIDO"</formula>
    </cfRule>
    <cfRule type="expression" dxfId="5822" priority="6819">
      <formula>$J411=""</formula>
    </cfRule>
    <cfRule type="expression" dxfId="5821" priority="6820">
      <formula>$J411="PAGA"</formula>
    </cfRule>
  </conditionalFormatting>
  <conditionalFormatting sqref="G411:K411">
    <cfRule type="expression" dxfId="5820" priority="6816">
      <formula>$J411="AGENDADA"</formula>
    </cfRule>
  </conditionalFormatting>
  <conditionalFormatting sqref="B411:C411">
    <cfRule type="expression" dxfId="5819" priority="6812">
      <formula>$J411="FALTA"</formula>
    </cfRule>
    <cfRule type="expression" dxfId="5818" priority="6813">
      <formula>$J411="RECEBIDO"</formula>
    </cfRule>
    <cfRule type="expression" dxfId="5817" priority="6814">
      <formula>$J411=""</formula>
    </cfRule>
    <cfRule type="expression" dxfId="5816" priority="6815">
      <formula>$J411="PAGA"</formula>
    </cfRule>
  </conditionalFormatting>
  <conditionalFormatting sqref="B411:C411">
    <cfRule type="expression" dxfId="5815" priority="6811">
      <formula>$J411="AGENDADA"</formula>
    </cfRule>
  </conditionalFormatting>
  <conditionalFormatting sqref="B411:C411">
    <cfRule type="expression" dxfId="5814" priority="6807">
      <formula>$J411="FALTA"</formula>
    </cfRule>
    <cfRule type="expression" dxfId="5813" priority="6808">
      <formula>$J411="RECEBIDO"</formula>
    </cfRule>
    <cfRule type="expression" dxfId="5812" priority="6809">
      <formula>$J411=""</formula>
    </cfRule>
    <cfRule type="expression" dxfId="5811" priority="6810">
      <formula>$J411="PAGA"</formula>
    </cfRule>
  </conditionalFormatting>
  <conditionalFormatting sqref="B411:C411">
    <cfRule type="expression" dxfId="5810" priority="6806">
      <formula>$J411="AGENDADA"</formula>
    </cfRule>
  </conditionalFormatting>
  <conditionalFormatting sqref="B411:C411">
    <cfRule type="expression" dxfId="5809" priority="6802">
      <formula>$J411="FALTA"</formula>
    </cfRule>
    <cfRule type="expression" dxfId="5808" priority="6803">
      <formula>$J411="RECEBIDO"</formula>
    </cfRule>
    <cfRule type="expression" dxfId="5807" priority="6804">
      <formula>$J411=""</formula>
    </cfRule>
    <cfRule type="expression" dxfId="5806" priority="6805">
      <formula>$J411="PAGA"</formula>
    </cfRule>
  </conditionalFormatting>
  <conditionalFormatting sqref="B411:C411">
    <cfRule type="expression" dxfId="5805" priority="6801">
      <formula>$J411="AGENDADA"</formula>
    </cfRule>
  </conditionalFormatting>
  <conditionalFormatting sqref="B411">
    <cfRule type="expression" dxfId="5804" priority="6797">
      <formula>$J411="FALTA"</formula>
    </cfRule>
    <cfRule type="expression" dxfId="5803" priority="6798">
      <formula>$J411="RECEBIDO"</formula>
    </cfRule>
    <cfRule type="expression" dxfId="5802" priority="6799">
      <formula>$J411=""</formula>
    </cfRule>
    <cfRule type="expression" dxfId="5801" priority="6800">
      <formula>$J411="PAGA"</formula>
    </cfRule>
  </conditionalFormatting>
  <conditionalFormatting sqref="B411">
    <cfRule type="expression" dxfId="5800" priority="6796">
      <formula>$J411="AGENDADA"</formula>
    </cfRule>
  </conditionalFormatting>
  <conditionalFormatting sqref="B411">
    <cfRule type="expression" dxfId="5799" priority="6792">
      <formula>$J411="FALTA"</formula>
    </cfRule>
    <cfRule type="expression" dxfId="5798" priority="6793">
      <formula>$J411="RECEBIDO"</formula>
    </cfRule>
    <cfRule type="expression" dxfId="5797" priority="6794">
      <formula>$J411=""</formula>
    </cfRule>
    <cfRule type="expression" dxfId="5796" priority="6795">
      <formula>$J411="PAGA"</formula>
    </cfRule>
  </conditionalFormatting>
  <conditionalFormatting sqref="B411">
    <cfRule type="expression" dxfId="5795" priority="6791">
      <formula>$J411="AGENDADA"</formula>
    </cfRule>
  </conditionalFormatting>
  <conditionalFormatting sqref="B411">
    <cfRule type="expression" dxfId="5794" priority="6787">
      <formula>$J411="FALTA"</formula>
    </cfRule>
    <cfRule type="expression" dxfId="5793" priority="6788">
      <formula>$J411="RECEBIDO"</formula>
    </cfRule>
    <cfRule type="expression" dxfId="5792" priority="6789">
      <formula>$J411=""</formula>
    </cfRule>
    <cfRule type="expression" dxfId="5791" priority="6790">
      <formula>$J411="PAGA"</formula>
    </cfRule>
  </conditionalFormatting>
  <conditionalFormatting sqref="B411">
    <cfRule type="expression" dxfId="5790" priority="6786">
      <formula>$J411="AGENDADA"</formula>
    </cfRule>
  </conditionalFormatting>
  <conditionalFormatting sqref="B416">
    <cfRule type="expression" dxfId="5789" priority="6782">
      <formula>$J416="FALTA"</formula>
    </cfRule>
    <cfRule type="expression" dxfId="5788" priority="6783">
      <formula>$J416="RECEBIDO"</formula>
    </cfRule>
    <cfRule type="expression" dxfId="5787" priority="6784">
      <formula>$J416=""</formula>
    </cfRule>
    <cfRule type="expression" dxfId="5786" priority="6785">
      <formula>$J416="PAGA"</formula>
    </cfRule>
  </conditionalFormatting>
  <conditionalFormatting sqref="B416">
    <cfRule type="expression" dxfId="5785" priority="6781">
      <formula>$J416="AGENDADA"</formula>
    </cfRule>
  </conditionalFormatting>
  <conditionalFormatting sqref="B416">
    <cfRule type="expression" dxfId="5784" priority="6777">
      <formula>$J416="FALTA"</formula>
    </cfRule>
    <cfRule type="expression" dxfId="5783" priority="6778">
      <formula>$J416="RECEBIDO"</formula>
    </cfRule>
    <cfRule type="expression" dxfId="5782" priority="6779">
      <formula>$J416=""</formula>
    </cfRule>
    <cfRule type="expression" dxfId="5781" priority="6780">
      <formula>$J416="PAGA"</formula>
    </cfRule>
  </conditionalFormatting>
  <conditionalFormatting sqref="B416">
    <cfRule type="expression" dxfId="5780" priority="6776">
      <formula>$J416="AGENDADA"</formula>
    </cfRule>
  </conditionalFormatting>
  <conditionalFormatting sqref="B416">
    <cfRule type="expression" dxfId="5779" priority="6772">
      <formula>$J416="FALTA"</formula>
    </cfRule>
    <cfRule type="expression" dxfId="5778" priority="6773">
      <formula>$J416="RECEBIDO"</formula>
    </cfRule>
    <cfRule type="expression" dxfId="5777" priority="6774">
      <formula>$J416=""</formula>
    </cfRule>
    <cfRule type="expression" dxfId="5776" priority="6775">
      <formula>$J416="PAGA"</formula>
    </cfRule>
  </conditionalFormatting>
  <conditionalFormatting sqref="B416">
    <cfRule type="expression" dxfId="5775" priority="6771">
      <formula>$J416="AGENDADA"</formula>
    </cfRule>
  </conditionalFormatting>
  <conditionalFormatting sqref="B417:C417">
    <cfRule type="expression" dxfId="5774" priority="6767">
      <formula>$J417="FALTA"</formula>
    </cfRule>
    <cfRule type="expression" dxfId="5773" priority="6768">
      <formula>$J417="RECEBIDO"</formula>
    </cfRule>
    <cfRule type="expression" dxfId="5772" priority="6769">
      <formula>$J417=""</formula>
    </cfRule>
    <cfRule type="expression" dxfId="5771" priority="6770">
      <formula>$J417="PAGA"</formula>
    </cfRule>
  </conditionalFormatting>
  <conditionalFormatting sqref="B417:C417">
    <cfRule type="expression" dxfId="5770" priority="6766">
      <formula>$J417="AGENDADA"</formula>
    </cfRule>
  </conditionalFormatting>
  <conditionalFormatting sqref="B417:C417">
    <cfRule type="expression" dxfId="5769" priority="6762">
      <formula>$J417="FALTA"</formula>
    </cfRule>
    <cfRule type="expression" dxfId="5768" priority="6763">
      <formula>$J417="RECEBIDO"</formula>
    </cfRule>
    <cfRule type="expression" dxfId="5767" priority="6764">
      <formula>$J417=""</formula>
    </cfRule>
    <cfRule type="expression" dxfId="5766" priority="6765">
      <formula>$J417="PAGA"</formula>
    </cfRule>
  </conditionalFormatting>
  <conditionalFormatting sqref="B417:C417">
    <cfRule type="expression" dxfId="5765" priority="6761">
      <formula>$J417="AGENDADA"</formula>
    </cfRule>
  </conditionalFormatting>
  <conditionalFormatting sqref="B417:C417">
    <cfRule type="expression" dxfId="5764" priority="6757">
      <formula>$J417="FALTA"</formula>
    </cfRule>
    <cfRule type="expression" dxfId="5763" priority="6758">
      <formula>$J417="RECEBIDO"</formula>
    </cfRule>
    <cfRule type="expression" dxfId="5762" priority="6759">
      <formula>$J417=""</formula>
    </cfRule>
    <cfRule type="expression" dxfId="5761" priority="6760">
      <formula>$J417="PAGA"</formula>
    </cfRule>
  </conditionalFormatting>
  <conditionalFormatting sqref="B417:C417">
    <cfRule type="expression" dxfId="5760" priority="6756">
      <formula>$J417="AGENDADA"</formula>
    </cfRule>
  </conditionalFormatting>
  <conditionalFormatting sqref="B382">
    <cfRule type="expression" dxfId="5759" priority="6752">
      <formula>$J382="FALTA"</formula>
    </cfRule>
    <cfRule type="expression" dxfId="5758" priority="6753">
      <formula>$J382="RECEBIDO"</formula>
    </cfRule>
    <cfRule type="expression" dxfId="5757" priority="6754">
      <formula>$J382=""</formula>
    </cfRule>
    <cfRule type="expression" dxfId="5756" priority="6755">
      <formula>$J382="PAGA"</formula>
    </cfRule>
  </conditionalFormatting>
  <conditionalFormatting sqref="B382">
    <cfRule type="expression" dxfId="5755" priority="6751">
      <formula>$J382="AGENDADA"</formula>
    </cfRule>
  </conditionalFormatting>
  <conditionalFormatting sqref="B382">
    <cfRule type="expression" dxfId="5754" priority="6747">
      <formula>$J382="FALTA"</formula>
    </cfRule>
    <cfRule type="expression" dxfId="5753" priority="6748">
      <formula>$J382="RECEBIDO"</formula>
    </cfRule>
    <cfRule type="expression" dxfId="5752" priority="6749">
      <formula>$J382=""</formula>
    </cfRule>
    <cfRule type="expression" dxfId="5751" priority="6750">
      <formula>$J382="PAGA"</formula>
    </cfRule>
  </conditionalFormatting>
  <conditionalFormatting sqref="B382">
    <cfRule type="expression" dxfId="5750" priority="6746">
      <formula>$J382="AGENDADA"</formula>
    </cfRule>
  </conditionalFormatting>
  <conditionalFormatting sqref="B382">
    <cfRule type="expression" dxfId="5749" priority="6742">
      <formula>$J382="FALTA"</formula>
    </cfRule>
    <cfRule type="expression" dxfId="5748" priority="6743">
      <formula>$J382="RECEBIDO"</formula>
    </cfRule>
    <cfRule type="expression" dxfId="5747" priority="6744">
      <formula>$J382=""</formula>
    </cfRule>
    <cfRule type="expression" dxfId="5746" priority="6745">
      <formula>$J382="PAGA"</formula>
    </cfRule>
  </conditionalFormatting>
  <conditionalFormatting sqref="B382">
    <cfRule type="expression" dxfId="5745" priority="6741">
      <formula>$J382="AGENDADA"</formula>
    </cfRule>
  </conditionalFormatting>
  <conditionalFormatting sqref="B387">
    <cfRule type="expression" dxfId="5744" priority="6737">
      <formula>$J387="FALTA"</formula>
    </cfRule>
    <cfRule type="expression" dxfId="5743" priority="6738">
      <formula>$J387="RECEBIDO"</formula>
    </cfRule>
    <cfRule type="expression" dxfId="5742" priority="6739">
      <formula>$J387=""</formula>
    </cfRule>
    <cfRule type="expression" dxfId="5741" priority="6740">
      <formula>$J387="PAGA"</formula>
    </cfRule>
  </conditionalFormatting>
  <conditionalFormatting sqref="B387">
    <cfRule type="expression" dxfId="5740" priority="6736">
      <formula>$J387="AGENDADA"</formula>
    </cfRule>
  </conditionalFormatting>
  <conditionalFormatting sqref="B387">
    <cfRule type="expression" dxfId="5739" priority="6732">
      <formula>$J387="FALTA"</formula>
    </cfRule>
    <cfRule type="expression" dxfId="5738" priority="6733">
      <formula>$J387="RECEBIDO"</formula>
    </cfRule>
    <cfRule type="expression" dxfId="5737" priority="6734">
      <formula>$J387=""</formula>
    </cfRule>
    <cfRule type="expression" dxfId="5736" priority="6735">
      <formula>$J387="PAGA"</formula>
    </cfRule>
  </conditionalFormatting>
  <conditionalFormatting sqref="B387">
    <cfRule type="expression" dxfId="5735" priority="6731">
      <formula>$J387="AGENDADA"</formula>
    </cfRule>
  </conditionalFormatting>
  <conditionalFormatting sqref="B387">
    <cfRule type="expression" dxfId="5734" priority="6727">
      <formula>$J387="FALTA"</formula>
    </cfRule>
    <cfRule type="expression" dxfId="5733" priority="6728">
      <formula>$J387="RECEBIDO"</formula>
    </cfRule>
    <cfRule type="expression" dxfId="5732" priority="6729">
      <formula>$J387=""</formula>
    </cfRule>
    <cfRule type="expression" dxfId="5731" priority="6730">
      <formula>$J387="PAGA"</formula>
    </cfRule>
  </conditionalFormatting>
  <conditionalFormatting sqref="B387">
    <cfRule type="expression" dxfId="5730" priority="6726">
      <formula>$J387="AGENDADA"</formula>
    </cfRule>
  </conditionalFormatting>
  <conditionalFormatting sqref="G379:K380">
    <cfRule type="expression" dxfId="5729" priority="6722">
      <formula>$J379="FALTA"</formula>
    </cfRule>
    <cfRule type="expression" dxfId="5728" priority="6723">
      <formula>$J379="RECEBIDO"</formula>
    </cfRule>
    <cfRule type="expression" dxfId="5727" priority="6724">
      <formula>$J379=""</formula>
    </cfRule>
    <cfRule type="expression" dxfId="5726" priority="6725">
      <formula>$J379="PAGA"</formula>
    </cfRule>
  </conditionalFormatting>
  <conditionalFormatting sqref="G379:K380">
    <cfRule type="expression" dxfId="5725" priority="6721">
      <formula>$J379="AGENDADA"</formula>
    </cfRule>
  </conditionalFormatting>
  <conditionalFormatting sqref="G379:K380">
    <cfRule type="expression" dxfId="5724" priority="6717">
      <formula>$J379="FALTA"</formula>
    </cfRule>
    <cfRule type="expression" dxfId="5723" priority="6718">
      <formula>$J379="RECEBIDO"</formula>
    </cfRule>
    <cfRule type="expression" dxfId="5722" priority="6719">
      <formula>$J379=""</formula>
    </cfRule>
    <cfRule type="expression" dxfId="5721" priority="6720">
      <formula>$J379="PAGA"</formula>
    </cfRule>
  </conditionalFormatting>
  <conditionalFormatting sqref="G379:K380">
    <cfRule type="expression" dxfId="5720" priority="6716">
      <formula>$J379="AGENDADA"</formula>
    </cfRule>
  </conditionalFormatting>
  <conditionalFormatting sqref="G380:K380">
    <cfRule type="expression" dxfId="5719" priority="6712">
      <formula>$J380="FALTA"</formula>
    </cfRule>
    <cfRule type="expression" dxfId="5718" priority="6713">
      <formula>$J380="RECEBIDO"</formula>
    </cfRule>
    <cfRule type="expression" dxfId="5717" priority="6714">
      <formula>$J380=""</formula>
    </cfRule>
    <cfRule type="expression" dxfId="5716" priority="6715">
      <formula>$J380="PAGA"</formula>
    </cfRule>
  </conditionalFormatting>
  <conditionalFormatting sqref="G380:K380">
    <cfRule type="expression" dxfId="5715" priority="6711">
      <formula>$J380="AGENDADA"</formula>
    </cfRule>
  </conditionalFormatting>
  <conditionalFormatting sqref="G380:K380">
    <cfRule type="expression" dxfId="5714" priority="6707">
      <formula>$J380="FALTA"</formula>
    </cfRule>
    <cfRule type="expression" dxfId="5713" priority="6708">
      <formula>$J380="RECEBIDO"</formula>
    </cfRule>
    <cfRule type="expression" dxfId="5712" priority="6709">
      <formula>$J380=""</formula>
    </cfRule>
    <cfRule type="expression" dxfId="5711" priority="6710">
      <formula>$J380="PAGA"</formula>
    </cfRule>
  </conditionalFormatting>
  <conditionalFormatting sqref="G380:K380">
    <cfRule type="expression" dxfId="5710" priority="6706">
      <formula>$J380="AGENDADA"</formula>
    </cfRule>
  </conditionalFormatting>
  <conditionalFormatting sqref="B380:C380">
    <cfRule type="expression" dxfId="5709" priority="6702">
      <formula>$J380="FALTA"</formula>
    </cfRule>
    <cfRule type="expression" dxfId="5708" priority="6703">
      <formula>$J380="RECEBIDO"</formula>
    </cfRule>
    <cfRule type="expression" dxfId="5707" priority="6704">
      <formula>$J380=""</formula>
    </cfRule>
    <cfRule type="expression" dxfId="5706" priority="6705">
      <formula>$J380="PAGA"</formula>
    </cfRule>
  </conditionalFormatting>
  <conditionalFormatting sqref="B380:C380">
    <cfRule type="expression" dxfId="5705" priority="6701">
      <formula>$J380="AGENDADA"</formula>
    </cfRule>
  </conditionalFormatting>
  <conditionalFormatting sqref="B380:C380">
    <cfRule type="expression" dxfId="5704" priority="6697">
      <formula>$J380="FALTA"</formula>
    </cfRule>
    <cfRule type="expression" dxfId="5703" priority="6698">
      <formula>$J380="RECEBIDO"</formula>
    </cfRule>
    <cfRule type="expression" dxfId="5702" priority="6699">
      <formula>$J380=""</formula>
    </cfRule>
    <cfRule type="expression" dxfId="5701" priority="6700">
      <formula>$J380="PAGA"</formula>
    </cfRule>
  </conditionalFormatting>
  <conditionalFormatting sqref="B380:C380">
    <cfRule type="expression" dxfId="5700" priority="6696">
      <formula>$J380="AGENDADA"</formula>
    </cfRule>
  </conditionalFormatting>
  <conditionalFormatting sqref="B380:C380">
    <cfRule type="expression" dxfId="5699" priority="6692">
      <formula>$J380="FALTA"</formula>
    </cfRule>
    <cfRule type="expression" dxfId="5698" priority="6693">
      <formula>$J380="RECEBIDO"</formula>
    </cfRule>
    <cfRule type="expression" dxfId="5697" priority="6694">
      <formula>$J380=""</formula>
    </cfRule>
    <cfRule type="expression" dxfId="5696" priority="6695">
      <formula>$J380="PAGA"</formula>
    </cfRule>
  </conditionalFormatting>
  <conditionalFormatting sqref="B380:C380">
    <cfRule type="expression" dxfId="5695" priority="6691">
      <formula>$J380="AGENDADA"</formula>
    </cfRule>
  </conditionalFormatting>
  <conditionalFormatting sqref="B380">
    <cfRule type="expression" dxfId="5694" priority="6687">
      <formula>$J380="FALTA"</formula>
    </cfRule>
    <cfRule type="expression" dxfId="5693" priority="6688">
      <formula>$J380="RECEBIDO"</formula>
    </cfRule>
    <cfRule type="expression" dxfId="5692" priority="6689">
      <formula>$J380=""</formula>
    </cfRule>
    <cfRule type="expression" dxfId="5691" priority="6690">
      <formula>$J380="PAGA"</formula>
    </cfRule>
  </conditionalFormatting>
  <conditionalFormatting sqref="B380">
    <cfRule type="expression" dxfId="5690" priority="6686">
      <formula>$J380="AGENDADA"</formula>
    </cfRule>
  </conditionalFormatting>
  <conditionalFormatting sqref="B380">
    <cfRule type="expression" dxfId="5689" priority="6682">
      <formula>$J380="FALTA"</formula>
    </cfRule>
    <cfRule type="expression" dxfId="5688" priority="6683">
      <formula>$J380="RECEBIDO"</formula>
    </cfRule>
    <cfRule type="expression" dxfId="5687" priority="6684">
      <formula>$J380=""</formula>
    </cfRule>
    <cfRule type="expression" dxfId="5686" priority="6685">
      <formula>$J380="PAGA"</formula>
    </cfRule>
  </conditionalFormatting>
  <conditionalFormatting sqref="B380">
    <cfRule type="expression" dxfId="5685" priority="6681">
      <formula>$J380="AGENDADA"</formula>
    </cfRule>
  </conditionalFormatting>
  <conditionalFormatting sqref="B380">
    <cfRule type="expression" dxfId="5684" priority="6677">
      <formula>$J380="FALTA"</formula>
    </cfRule>
    <cfRule type="expression" dxfId="5683" priority="6678">
      <formula>$J380="RECEBIDO"</formula>
    </cfRule>
    <cfRule type="expression" dxfId="5682" priority="6679">
      <formula>$J380=""</formula>
    </cfRule>
    <cfRule type="expression" dxfId="5681" priority="6680">
      <formula>$J380="PAGA"</formula>
    </cfRule>
  </conditionalFormatting>
  <conditionalFormatting sqref="B380">
    <cfRule type="expression" dxfId="5680" priority="6676">
      <formula>$J380="AGENDADA"</formula>
    </cfRule>
  </conditionalFormatting>
  <conditionalFormatting sqref="B379">
    <cfRule type="expression" dxfId="5679" priority="6672">
      <formula>$J379="FALTA"</formula>
    </cfRule>
    <cfRule type="expression" dxfId="5678" priority="6673">
      <formula>$J379="RECEBIDO"</formula>
    </cfRule>
    <cfRule type="expression" dxfId="5677" priority="6674">
      <formula>$J379=""</formula>
    </cfRule>
    <cfRule type="expression" dxfId="5676" priority="6675">
      <formula>$J379="PAGA"</formula>
    </cfRule>
  </conditionalFormatting>
  <conditionalFormatting sqref="B379">
    <cfRule type="expression" dxfId="5675" priority="6671">
      <formula>$J379="AGENDADA"</formula>
    </cfRule>
  </conditionalFormatting>
  <conditionalFormatting sqref="B379">
    <cfRule type="expression" dxfId="5674" priority="6667">
      <formula>$J379="FALTA"</formula>
    </cfRule>
    <cfRule type="expression" dxfId="5673" priority="6668">
      <formula>$J379="RECEBIDO"</formula>
    </cfRule>
    <cfRule type="expression" dxfId="5672" priority="6669">
      <formula>$J379=""</formula>
    </cfRule>
    <cfRule type="expression" dxfId="5671" priority="6670">
      <formula>$J379="PAGA"</formula>
    </cfRule>
  </conditionalFormatting>
  <conditionalFormatting sqref="B379">
    <cfRule type="expression" dxfId="5670" priority="6666">
      <formula>$J379="AGENDADA"</formula>
    </cfRule>
  </conditionalFormatting>
  <conditionalFormatting sqref="B379">
    <cfRule type="expression" dxfId="5669" priority="6662">
      <formula>$J379="FALTA"</formula>
    </cfRule>
    <cfRule type="expression" dxfId="5668" priority="6663">
      <formula>$J379="RECEBIDO"</formula>
    </cfRule>
    <cfRule type="expression" dxfId="5667" priority="6664">
      <formula>$J379=""</formula>
    </cfRule>
    <cfRule type="expression" dxfId="5666" priority="6665">
      <formula>$J379="PAGA"</formula>
    </cfRule>
  </conditionalFormatting>
  <conditionalFormatting sqref="B379">
    <cfRule type="expression" dxfId="5665" priority="6661">
      <formula>$J379="AGENDADA"</formula>
    </cfRule>
  </conditionalFormatting>
  <conditionalFormatting sqref="B384">
    <cfRule type="expression" dxfId="5664" priority="6657">
      <formula>$J384="FALTA"</formula>
    </cfRule>
    <cfRule type="expression" dxfId="5663" priority="6658">
      <formula>$J384="RECEBIDO"</formula>
    </cfRule>
    <cfRule type="expression" dxfId="5662" priority="6659">
      <formula>$J384=""</formula>
    </cfRule>
    <cfRule type="expression" dxfId="5661" priority="6660">
      <formula>$J384="PAGA"</formula>
    </cfRule>
  </conditionalFormatting>
  <conditionalFormatting sqref="B384">
    <cfRule type="expression" dxfId="5660" priority="6656">
      <formula>$J384="AGENDADA"</formula>
    </cfRule>
  </conditionalFormatting>
  <conditionalFormatting sqref="B384">
    <cfRule type="expression" dxfId="5659" priority="6652">
      <formula>$J384="FALTA"</formula>
    </cfRule>
    <cfRule type="expression" dxfId="5658" priority="6653">
      <formula>$J384="RECEBIDO"</formula>
    </cfRule>
    <cfRule type="expression" dxfId="5657" priority="6654">
      <formula>$J384=""</formula>
    </cfRule>
    <cfRule type="expression" dxfId="5656" priority="6655">
      <formula>$J384="PAGA"</formula>
    </cfRule>
  </conditionalFormatting>
  <conditionalFormatting sqref="B384">
    <cfRule type="expression" dxfId="5655" priority="6651">
      <formula>$J384="AGENDADA"</formula>
    </cfRule>
  </conditionalFormatting>
  <conditionalFormatting sqref="B384">
    <cfRule type="expression" dxfId="5654" priority="6647">
      <formula>$J384="FALTA"</formula>
    </cfRule>
    <cfRule type="expression" dxfId="5653" priority="6648">
      <formula>$J384="RECEBIDO"</formula>
    </cfRule>
    <cfRule type="expression" dxfId="5652" priority="6649">
      <formula>$J384=""</formula>
    </cfRule>
    <cfRule type="expression" dxfId="5651" priority="6650">
      <formula>$J384="PAGA"</formula>
    </cfRule>
  </conditionalFormatting>
  <conditionalFormatting sqref="B384">
    <cfRule type="expression" dxfId="5650" priority="6646">
      <formula>$J384="AGENDADA"</formula>
    </cfRule>
  </conditionalFormatting>
  <conditionalFormatting sqref="B385">
    <cfRule type="expression" dxfId="5649" priority="6642">
      <formula>$J385="FALTA"</formula>
    </cfRule>
    <cfRule type="expression" dxfId="5648" priority="6643">
      <formula>$J385="RECEBIDO"</formula>
    </cfRule>
    <cfRule type="expression" dxfId="5647" priority="6644">
      <formula>$J385=""</formula>
    </cfRule>
    <cfRule type="expression" dxfId="5646" priority="6645">
      <formula>$J385="PAGA"</formula>
    </cfRule>
  </conditionalFormatting>
  <conditionalFormatting sqref="B385">
    <cfRule type="expression" dxfId="5645" priority="6641">
      <formula>$J385="AGENDADA"</formula>
    </cfRule>
  </conditionalFormatting>
  <conditionalFormatting sqref="B385">
    <cfRule type="expression" dxfId="5644" priority="6637">
      <formula>$J385="FALTA"</formula>
    </cfRule>
    <cfRule type="expression" dxfId="5643" priority="6638">
      <formula>$J385="RECEBIDO"</formula>
    </cfRule>
    <cfRule type="expression" dxfId="5642" priority="6639">
      <formula>$J385=""</formula>
    </cfRule>
    <cfRule type="expression" dxfId="5641" priority="6640">
      <formula>$J385="PAGA"</formula>
    </cfRule>
  </conditionalFormatting>
  <conditionalFormatting sqref="B385">
    <cfRule type="expression" dxfId="5640" priority="6636">
      <formula>$J385="AGENDADA"</formula>
    </cfRule>
  </conditionalFormatting>
  <conditionalFormatting sqref="B385">
    <cfRule type="expression" dxfId="5639" priority="6632">
      <formula>$J385="FALTA"</formula>
    </cfRule>
    <cfRule type="expression" dxfId="5638" priority="6633">
      <formula>$J385="RECEBIDO"</formula>
    </cfRule>
    <cfRule type="expression" dxfId="5637" priority="6634">
      <formula>$J385=""</formula>
    </cfRule>
    <cfRule type="expression" dxfId="5636" priority="6635">
      <formula>$J385="PAGA"</formula>
    </cfRule>
  </conditionalFormatting>
  <conditionalFormatting sqref="B385">
    <cfRule type="expression" dxfId="5635" priority="6631">
      <formula>$J385="AGENDADA"</formula>
    </cfRule>
  </conditionalFormatting>
  <conditionalFormatting sqref="B388">
    <cfRule type="expression" dxfId="5634" priority="6627">
      <formula>$J388="FALTA"</formula>
    </cfRule>
    <cfRule type="expression" dxfId="5633" priority="6628">
      <formula>$J388="RECEBIDO"</formula>
    </cfRule>
    <cfRule type="expression" dxfId="5632" priority="6629">
      <formula>$J388=""</formula>
    </cfRule>
    <cfRule type="expression" dxfId="5631" priority="6630">
      <formula>$J388="PAGA"</formula>
    </cfRule>
  </conditionalFormatting>
  <conditionalFormatting sqref="B388">
    <cfRule type="expression" dxfId="5630" priority="6626">
      <formula>$J388="AGENDADA"</formula>
    </cfRule>
  </conditionalFormatting>
  <conditionalFormatting sqref="B388">
    <cfRule type="expression" dxfId="5629" priority="6622">
      <formula>$J388="FALTA"</formula>
    </cfRule>
    <cfRule type="expression" dxfId="5628" priority="6623">
      <formula>$J388="RECEBIDO"</formula>
    </cfRule>
    <cfRule type="expression" dxfId="5627" priority="6624">
      <formula>$J388=""</formula>
    </cfRule>
    <cfRule type="expression" dxfId="5626" priority="6625">
      <formula>$J388="PAGA"</formula>
    </cfRule>
  </conditionalFormatting>
  <conditionalFormatting sqref="B388">
    <cfRule type="expression" dxfId="5625" priority="6621">
      <formula>$J388="AGENDADA"</formula>
    </cfRule>
  </conditionalFormatting>
  <conditionalFormatting sqref="B388">
    <cfRule type="expression" dxfId="5624" priority="6617">
      <formula>$J388="FALTA"</formula>
    </cfRule>
    <cfRule type="expression" dxfId="5623" priority="6618">
      <formula>$J388="RECEBIDO"</formula>
    </cfRule>
    <cfRule type="expression" dxfId="5622" priority="6619">
      <formula>$J388=""</formula>
    </cfRule>
    <cfRule type="expression" dxfId="5621" priority="6620">
      <formula>$J388="PAGA"</formula>
    </cfRule>
  </conditionalFormatting>
  <conditionalFormatting sqref="B388">
    <cfRule type="expression" dxfId="5620" priority="6616">
      <formula>$J388="AGENDADA"</formula>
    </cfRule>
  </conditionalFormatting>
  <conditionalFormatting sqref="B418:B419">
    <cfRule type="expression" dxfId="5619" priority="6612">
      <formula>$J418="FALTA"</formula>
    </cfRule>
    <cfRule type="expression" dxfId="5618" priority="6613">
      <formula>$J418="RECEBIDO"</formula>
    </cfRule>
    <cfRule type="expression" dxfId="5617" priority="6614">
      <formula>$J418=""</formula>
    </cfRule>
    <cfRule type="expression" dxfId="5616" priority="6615">
      <formula>$J418="PAGA"</formula>
    </cfRule>
  </conditionalFormatting>
  <conditionalFormatting sqref="B418:B419">
    <cfRule type="expression" dxfId="5615" priority="6611">
      <formula>$J418="AGENDADA"</formula>
    </cfRule>
  </conditionalFormatting>
  <conditionalFormatting sqref="B418:B419">
    <cfRule type="expression" dxfId="5614" priority="6607">
      <formula>$J418="FALTA"</formula>
    </cfRule>
    <cfRule type="expression" dxfId="5613" priority="6608">
      <formula>$J418="RECEBIDO"</formula>
    </cfRule>
    <cfRule type="expression" dxfId="5612" priority="6609">
      <formula>$J418=""</formula>
    </cfRule>
    <cfRule type="expression" dxfId="5611" priority="6610">
      <formula>$J418="PAGA"</formula>
    </cfRule>
  </conditionalFormatting>
  <conditionalFormatting sqref="B418:B419">
    <cfRule type="expression" dxfId="5610" priority="6606">
      <formula>$J418="AGENDADA"</formula>
    </cfRule>
  </conditionalFormatting>
  <conditionalFormatting sqref="B418:B419">
    <cfRule type="expression" dxfId="5609" priority="6602">
      <formula>$J418="FALTA"</formula>
    </cfRule>
    <cfRule type="expression" dxfId="5608" priority="6603">
      <formula>$J418="RECEBIDO"</formula>
    </cfRule>
    <cfRule type="expression" dxfId="5607" priority="6604">
      <formula>$J418=""</formula>
    </cfRule>
    <cfRule type="expression" dxfId="5606" priority="6605">
      <formula>$J418="PAGA"</formula>
    </cfRule>
  </conditionalFormatting>
  <conditionalFormatting sqref="B418:B419">
    <cfRule type="expression" dxfId="5605" priority="6601">
      <formula>$J418="AGENDADA"</formula>
    </cfRule>
  </conditionalFormatting>
  <conditionalFormatting sqref="B420:B475">
    <cfRule type="expression" dxfId="5604" priority="6597">
      <formula>$J420="FALTA"</formula>
    </cfRule>
    <cfRule type="expression" dxfId="5603" priority="6598">
      <formula>$J420="RECEBIDO"</formula>
    </cfRule>
    <cfRule type="expression" dxfId="5602" priority="6599">
      <formula>$J420=""</formula>
    </cfRule>
    <cfRule type="expression" dxfId="5601" priority="6600">
      <formula>$J420="PAGA"</formula>
    </cfRule>
  </conditionalFormatting>
  <conditionalFormatting sqref="B420:B475">
    <cfRule type="expression" dxfId="5600" priority="6596">
      <formula>$J420="AGENDADA"</formula>
    </cfRule>
  </conditionalFormatting>
  <conditionalFormatting sqref="B420:B475">
    <cfRule type="expression" dxfId="5599" priority="6592">
      <formula>$J420="FALTA"</formula>
    </cfRule>
    <cfRule type="expression" dxfId="5598" priority="6593">
      <formula>$J420="RECEBIDO"</formula>
    </cfRule>
    <cfRule type="expression" dxfId="5597" priority="6594">
      <formula>$J420=""</formula>
    </cfRule>
    <cfRule type="expression" dxfId="5596" priority="6595">
      <formula>$J420="PAGA"</formula>
    </cfRule>
  </conditionalFormatting>
  <conditionalFormatting sqref="B420:B475">
    <cfRule type="expression" dxfId="5595" priority="6591">
      <formula>$J420="AGENDADA"</formula>
    </cfRule>
  </conditionalFormatting>
  <conditionalFormatting sqref="B420:B475">
    <cfRule type="expression" dxfId="5594" priority="6587">
      <formula>$J420="FALTA"</formula>
    </cfRule>
    <cfRule type="expression" dxfId="5593" priority="6588">
      <formula>$J420="RECEBIDO"</formula>
    </cfRule>
    <cfRule type="expression" dxfId="5592" priority="6589">
      <formula>$J420=""</formula>
    </cfRule>
    <cfRule type="expression" dxfId="5591" priority="6590">
      <formula>$J420="PAGA"</formula>
    </cfRule>
  </conditionalFormatting>
  <conditionalFormatting sqref="B420:B475">
    <cfRule type="expression" dxfId="5590" priority="6586">
      <formula>$J420="AGENDADA"</formula>
    </cfRule>
  </conditionalFormatting>
  <conditionalFormatting sqref="B424:B474">
    <cfRule type="expression" dxfId="5589" priority="6582">
      <formula>$J424="FALTA"</formula>
    </cfRule>
    <cfRule type="expression" dxfId="5588" priority="6583">
      <formula>$J424="RECEBIDO"</formula>
    </cfRule>
    <cfRule type="expression" dxfId="5587" priority="6584">
      <formula>$J424=""</formula>
    </cfRule>
    <cfRule type="expression" dxfId="5586" priority="6585">
      <formula>$J424="PAGA"</formula>
    </cfRule>
  </conditionalFormatting>
  <conditionalFormatting sqref="B424:B474">
    <cfRule type="expression" dxfId="5585" priority="6581">
      <formula>$J424="AGENDADA"</formula>
    </cfRule>
  </conditionalFormatting>
  <conditionalFormatting sqref="B424:B474">
    <cfRule type="expression" dxfId="5584" priority="6577">
      <formula>$J424="FALTA"</formula>
    </cfRule>
    <cfRule type="expression" dxfId="5583" priority="6578">
      <formula>$J424="RECEBIDO"</formula>
    </cfRule>
    <cfRule type="expression" dxfId="5582" priority="6579">
      <formula>$J424=""</formula>
    </cfRule>
    <cfRule type="expression" dxfId="5581" priority="6580">
      <formula>$J424="PAGA"</formula>
    </cfRule>
  </conditionalFormatting>
  <conditionalFormatting sqref="B424:B474">
    <cfRule type="expression" dxfId="5580" priority="6576">
      <formula>$J424="AGENDADA"</formula>
    </cfRule>
  </conditionalFormatting>
  <conditionalFormatting sqref="B424:B474">
    <cfRule type="expression" dxfId="5579" priority="6572">
      <formula>$J424="FALTA"</formula>
    </cfRule>
    <cfRule type="expression" dxfId="5578" priority="6573">
      <formula>$J424="RECEBIDO"</formula>
    </cfRule>
    <cfRule type="expression" dxfId="5577" priority="6574">
      <formula>$J424=""</formula>
    </cfRule>
    <cfRule type="expression" dxfId="5576" priority="6575">
      <formula>$J424="PAGA"</formula>
    </cfRule>
  </conditionalFormatting>
  <conditionalFormatting sqref="B424:B474">
    <cfRule type="expression" dxfId="5575" priority="6571">
      <formula>$J424="AGENDADA"</formula>
    </cfRule>
  </conditionalFormatting>
  <conditionalFormatting sqref="B393">
    <cfRule type="expression" dxfId="5574" priority="6567">
      <formula>$J393="FALTA"</formula>
    </cfRule>
    <cfRule type="expression" dxfId="5573" priority="6568">
      <formula>$J393="RECEBIDO"</formula>
    </cfRule>
    <cfRule type="expression" dxfId="5572" priority="6569">
      <formula>$J393=""</formula>
    </cfRule>
    <cfRule type="expression" dxfId="5571" priority="6570">
      <formula>$J393="PAGA"</formula>
    </cfRule>
  </conditionalFormatting>
  <conditionalFormatting sqref="B393">
    <cfRule type="expression" dxfId="5570" priority="6566">
      <formula>$J393="AGENDADA"</formula>
    </cfRule>
  </conditionalFormatting>
  <conditionalFormatting sqref="B393">
    <cfRule type="expression" dxfId="5569" priority="6562">
      <formula>$J393="FALTA"</formula>
    </cfRule>
    <cfRule type="expression" dxfId="5568" priority="6563">
      <formula>$J393="RECEBIDO"</formula>
    </cfRule>
    <cfRule type="expression" dxfId="5567" priority="6564">
      <formula>$J393=""</formula>
    </cfRule>
    <cfRule type="expression" dxfId="5566" priority="6565">
      <formula>$J393="PAGA"</formula>
    </cfRule>
  </conditionalFormatting>
  <conditionalFormatting sqref="B393">
    <cfRule type="expression" dxfId="5565" priority="6561">
      <formula>$J393="AGENDADA"</formula>
    </cfRule>
  </conditionalFormatting>
  <conditionalFormatting sqref="B393">
    <cfRule type="expression" dxfId="5564" priority="6557">
      <formula>$J393="FALTA"</formula>
    </cfRule>
    <cfRule type="expression" dxfId="5563" priority="6558">
      <formula>$J393="RECEBIDO"</formula>
    </cfRule>
    <cfRule type="expression" dxfId="5562" priority="6559">
      <formula>$J393=""</formula>
    </cfRule>
    <cfRule type="expression" dxfId="5561" priority="6560">
      <formula>$J393="PAGA"</formula>
    </cfRule>
  </conditionalFormatting>
  <conditionalFormatting sqref="B393">
    <cfRule type="expression" dxfId="5560" priority="6556">
      <formula>$J393="AGENDADA"</formula>
    </cfRule>
  </conditionalFormatting>
  <conditionalFormatting sqref="B393:C399">
    <cfRule type="expression" dxfId="5559" priority="6552">
      <formula>$J393="FALTA"</formula>
    </cfRule>
    <cfRule type="expression" dxfId="5558" priority="6553">
      <formula>$J393="RECEBIDO"</formula>
    </cfRule>
    <cfRule type="expression" dxfId="5557" priority="6554">
      <formula>$J393=""</formula>
    </cfRule>
    <cfRule type="expression" dxfId="5556" priority="6555">
      <formula>$J393="PAGA"</formula>
    </cfRule>
  </conditionalFormatting>
  <conditionalFormatting sqref="B393:C399">
    <cfRule type="expression" dxfId="5555" priority="6551">
      <formula>$J393="AGENDADA"</formula>
    </cfRule>
  </conditionalFormatting>
  <conditionalFormatting sqref="B393:C399">
    <cfRule type="expression" dxfId="5554" priority="6547">
      <formula>$J393="FALTA"</formula>
    </cfRule>
    <cfRule type="expression" dxfId="5553" priority="6548">
      <formula>$J393="RECEBIDO"</formula>
    </cfRule>
    <cfRule type="expression" dxfId="5552" priority="6549">
      <formula>$J393=""</formula>
    </cfRule>
    <cfRule type="expression" dxfId="5551" priority="6550">
      <formula>$J393="PAGA"</formula>
    </cfRule>
  </conditionalFormatting>
  <conditionalFormatting sqref="B393:C399">
    <cfRule type="expression" dxfId="5550" priority="6546">
      <formula>$J393="AGENDADA"</formula>
    </cfRule>
  </conditionalFormatting>
  <conditionalFormatting sqref="B393:C399">
    <cfRule type="expression" dxfId="5549" priority="6542">
      <formula>$J393="FALTA"</formula>
    </cfRule>
    <cfRule type="expression" dxfId="5548" priority="6543">
      <formula>$J393="RECEBIDO"</formula>
    </cfRule>
    <cfRule type="expression" dxfId="5547" priority="6544">
      <formula>$J393=""</formula>
    </cfRule>
    <cfRule type="expression" dxfId="5546" priority="6545">
      <formula>$J393="PAGA"</formula>
    </cfRule>
  </conditionalFormatting>
  <conditionalFormatting sqref="B393:C399">
    <cfRule type="expression" dxfId="5545" priority="6541">
      <formula>$J393="AGENDADA"</formula>
    </cfRule>
  </conditionalFormatting>
  <conditionalFormatting sqref="G393:K394">
    <cfRule type="expression" dxfId="5544" priority="6537">
      <formula>$J393="FALTA"</formula>
    </cfRule>
    <cfRule type="expression" dxfId="5543" priority="6538">
      <formula>$J393="RECEBIDO"</formula>
    </cfRule>
    <cfRule type="expression" dxfId="5542" priority="6539">
      <formula>$J393=""</formula>
    </cfRule>
    <cfRule type="expression" dxfId="5541" priority="6540">
      <formula>$J393="PAGA"</formula>
    </cfRule>
  </conditionalFormatting>
  <conditionalFormatting sqref="G393:K394">
    <cfRule type="expression" dxfId="5540" priority="6536">
      <formula>$J393="AGENDADA"</formula>
    </cfRule>
  </conditionalFormatting>
  <conditionalFormatting sqref="G393:K394">
    <cfRule type="expression" dxfId="5539" priority="6532">
      <formula>$J393="FALTA"</formula>
    </cfRule>
    <cfRule type="expression" dxfId="5538" priority="6533">
      <formula>$J393="RECEBIDO"</formula>
    </cfRule>
    <cfRule type="expression" dxfId="5537" priority="6534">
      <formula>$J393=""</formula>
    </cfRule>
    <cfRule type="expression" dxfId="5536" priority="6535">
      <formula>$J393="PAGA"</formula>
    </cfRule>
  </conditionalFormatting>
  <conditionalFormatting sqref="G393:K394">
    <cfRule type="expression" dxfId="5535" priority="6531">
      <formula>$J393="AGENDADA"</formula>
    </cfRule>
  </conditionalFormatting>
  <conditionalFormatting sqref="G394:K394">
    <cfRule type="expression" dxfId="5534" priority="6527">
      <formula>$J394="FALTA"</formula>
    </cfRule>
    <cfRule type="expression" dxfId="5533" priority="6528">
      <formula>$J394="RECEBIDO"</formula>
    </cfRule>
    <cfRule type="expression" dxfId="5532" priority="6529">
      <formula>$J394=""</formula>
    </cfRule>
    <cfRule type="expression" dxfId="5531" priority="6530">
      <formula>$J394="PAGA"</formula>
    </cfRule>
  </conditionalFormatting>
  <conditionalFormatting sqref="G394:K394">
    <cfRule type="expression" dxfId="5530" priority="6526">
      <formula>$J394="AGENDADA"</formula>
    </cfRule>
  </conditionalFormatting>
  <conditionalFormatting sqref="G394:K394">
    <cfRule type="expression" dxfId="5529" priority="6522">
      <formula>$J394="FALTA"</formula>
    </cfRule>
    <cfRule type="expression" dxfId="5528" priority="6523">
      <formula>$J394="RECEBIDO"</formula>
    </cfRule>
    <cfRule type="expression" dxfId="5527" priority="6524">
      <formula>$J394=""</formula>
    </cfRule>
    <cfRule type="expression" dxfId="5526" priority="6525">
      <formula>$J394="PAGA"</formula>
    </cfRule>
  </conditionalFormatting>
  <conditionalFormatting sqref="G394:K394">
    <cfRule type="expression" dxfId="5525" priority="6521">
      <formula>$J394="AGENDADA"</formula>
    </cfRule>
  </conditionalFormatting>
  <conditionalFormatting sqref="B394:C394">
    <cfRule type="expression" dxfId="5524" priority="6517">
      <formula>$J394="FALTA"</formula>
    </cfRule>
    <cfRule type="expression" dxfId="5523" priority="6518">
      <formula>$J394="RECEBIDO"</formula>
    </cfRule>
    <cfRule type="expression" dxfId="5522" priority="6519">
      <formula>$J394=""</formula>
    </cfRule>
    <cfRule type="expression" dxfId="5521" priority="6520">
      <formula>$J394="PAGA"</formula>
    </cfRule>
  </conditionalFormatting>
  <conditionalFormatting sqref="B394:C394">
    <cfRule type="expression" dxfId="5520" priority="6516">
      <formula>$J394="AGENDADA"</formula>
    </cfRule>
  </conditionalFormatting>
  <conditionalFormatting sqref="B394:C394">
    <cfRule type="expression" dxfId="5519" priority="6512">
      <formula>$J394="FALTA"</formula>
    </cfRule>
    <cfRule type="expression" dxfId="5518" priority="6513">
      <formula>$J394="RECEBIDO"</formula>
    </cfRule>
    <cfRule type="expression" dxfId="5517" priority="6514">
      <formula>$J394=""</formula>
    </cfRule>
    <cfRule type="expression" dxfId="5516" priority="6515">
      <formula>$J394="PAGA"</formula>
    </cfRule>
  </conditionalFormatting>
  <conditionalFormatting sqref="B394:C394">
    <cfRule type="expression" dxfId="5515" priority="6511">
      <formula>$J394="AGENDADA"</formula>
    </cfRule>
  </conditionalFormatting>
  <conditionalFormatting sqref="B394:C394">
    <cfRule type="expression" dxfId="5514" priority="6507">
      <formula>$J394="FALTA"</formula>
    </cfRule>
    <cfRule type="expression" dxfId="5513" priority="6508">
      <formula>$J394="RECEBIDO"</formula>
    </cfRule>
    <cfRule type="expression" dxfId="5512" priority="6509">
      <formula>$J394=""</formula>
    </cfRule>
    <cfRule type="expression" dxfId="5511" priority="6510">
      <formula>$J394="PAGA"</formula>
    </cfRule>
  </conditionalFormatting>
  <conditionalFormatting sqref="B394:C394">
    <cfRule type="expression" dxfId="5510" priority="6506">
      <formula>$J394="AGENDADA"</formula>
    </cfRule>
  </conditionalFormatting>
  <conditionalFormatting sqref="B394">
    <cfRule type="expression" dxfId="5509" priority="6502">
      <formula>$J394="FALTA"</formula>
    </cfRule>
    <cfRule type="expression" dxfId="5508" priority="6503">
      <formula>$J394="RECEBIDO"</formula>
    </cfRule>
    <cfRule type="expression" dxfId="5507" priority="6504">
      <formula>$J394=""</formula>
    </cfRule>
    <cfRule type="expression" dxfId="5506" priority="6505">
      <formula>$J394="PAGA"</formula>
    </cfRule>
  </conditionalFormatting>
  <conditionalFormatting sqref="B394">
    <cfRule type="expression" dxfId="5505" priority="6501">
      <formula>$J394="AGENDADA"</formula>
    </cfRule>
  </conditionalFormatting>
  <conditionalFormatting sqref="B394">
    <cfRule type="expression" dxfId="5504" priority="6497">
      <formula>$J394="FALTA"</formula>
    </cfRule>
    <cfRule type="expression" dxfId="5503" priority="6498">
      <formula>$J394="RECEBIDO"</formula>
    </cfRule>
    <cfRule type="expression" dxfId="5502" priority="6499">
      <formula>$J394=""</formula>
    </cfRule>
    <cfRule type="expression" dxfId="5501" priority="6500">
      <formula>$J394="PAGA"</formula>
    </cfRule>
  </conditionalFormatting>
  <conditionalFormatting sqref="B394">
    <cfRule type="expression" dxfId="5500" priority="6496">
      <formula>$J394="AGENDADA"</formula>
    </cfRule>
  </conditionalFormatting>
  <conditionalFormatting sqref="B394">
    <cfRule type="expression" dxfId="5499" priority="6492">
      <formula>$J394="FALTA"</formula>
    </cfRule>
    <cfRule type="expression" dxfId="5498" priority="6493">
      <formula>$J394="RECEBIDO"</formula>
    </cfRule>
    <cfRule type="expression" dxfId="5497" priority="6494">
      <formula>$J394=""</formula>
    </cfRule>
    <cfRule type="expression" dxfId="5496" priority="6495">
      <formula>$J394="PAGA"</formula>
    </cfRule>
  </conditionalFormatting>
  <conditionalFormatting sqref="B394">
    <cfRule type="expression" dxfId="5495" priority="6491">
      <formula>$J394="AGENDADA"</formula>
    </cfRule>
  </conditionalFormatting>
  <conditionalFormatting sqref="B399">
    <cfRule type="expression" dxfId="5494" priority="6487">
      <formula>$J399="FALTA"</formula>
    </cfRule>
    <cfRule type="expression" dxfId="5493" priority="6488">
      <formula>$J399="RECEBIDO"</formula>
    </cfRule>
    <cfRule type="expression" dxfId="5492" priority="6489">
      <formula>$J399=""</formula>
    </cfRule>
    <cfRule type="expression" dxfId="5491" priority="6490">
      <formula>$J399="PAGA"</formula>
    </cfRule>
  </conditionalFormatting>
  <conditionalFormatting sqref="B399">
    <cfRule type="expression" dxfId="5490" priority="6486">
      <formula>$J399="AGENDADA"</formula>
    </cfRule>
  </conditionalFormatting>
  <conditionalFormatting sqref="B399">
    <cfRule type="expression" dxfId="5489" priority="6482">
      <formula>$J399="FALTA"</formula>
    </cfRule>
    <cfRule type="expression" dxfId="5488" priority="6483">
      <formula>$J399="RECEBIDO"</formula>
    </cfRule>
    <cfRule type="expression" dxfId="5487" priority="6484">
      <formula>$J399=""</formula>
    </cfRule>
    <cfRule type="expression" dxfId="5486" priority="6485">
      <formula>$J399="PAGA"</formula>
    </cfRule>
  </conditionalFormatting>
  <conditionalFormatting sqref="B399">
    <cfRule type="expression" dxfId="5485" priority="6481">
      <formula>$J399="AGENDADA"</formula>
    </cfRule>
  </conditionalFormatting>
  <conditionalFormatting sqref="B399">
    <cfRule type="expression" dxfId="5484" priority="6477">
      <formula>$J399="FALTA"</formula>
    </cfRule>
    <cfRule type="expression" dxfId="5483" priority="6478">
      <formula>$J399="RECEBIDO"</formula>
    </cfRule>
    <cfRule type="expression" dxfId="5482" priority="6479">
      <formula>$J399=""</formula>
    </cfRule>
    <cfRule type="expression" dxfId="5481" priority="6480">
      <formula>$J399="PAGA"</formula>
    </cfRule>
  </conditionalFormatting>
  <conditionalFormatting sqref="B399">
    <cfRule type="expression" dxfId="5480" priority="6476">
      <formula>$J399="AGENDADA"</formula>
    </cfRule>
  </conditionalFormatting>
  <conditionalFormatting sqref="B400:C400">
    <cfRule type="expression" dxfId="5479" priority="6472">
      <formula>$J400="FALTA"</formula>
    </cfRule>
    <cfRule type="expression" dxfId="5478" priority="6473">
      <formula>$J400="RECEBIDO"</formula>
    </cfRule>
    <cfRule type="expression" dxfId="5477" priority="6474">
      <formula>$J400=""</formula>
    </cfRule>
    <cfRule type="expression" dxfId="5476" priority="6475">
      <formula>$J400="PAGA"</formula>
    </cfRule>
  </conditionalFormatting>
  <conditionalFormatting sqref="B400:C400">
    <cfRule type="expression" dxfId="5475" priority="6471">
      <formula>$J400="AGENDADA"</formula>
    </cfRule>
  </conditionalFormatting>
  <conditionalFormatting sqref="B400:C400">
    <cfRule type="expression" dxfId="5474" priority="6467">
      <formula>$J400="FALTA"</formula>
    </cfRule>
    <cfRule type="expression" dxfId="5473" priority="6468">
      <formula>$J400="RECEBIDO"</formula>
    </cfRule>
    <cfRule type="expression" dxfId="5472" priority="6469">
      <formula>$J400=""</formula>
    </cfRule>
    <cfRule type="expression" dxfId="5471" priority="6470">
      <formula>$J400="PAGA"</formula>
    </cfRule>
  </conditionalFormatting>
  <conditionalFormatting sqref="B400:C400">
    <cfRule type="expression" dxfId="5470" priority="6466">
      <formula>$J400="AGENDADA"</formula>
    </cfRule>
  </conditionalFormatting>
  <conditionalFormatting sqref="B400:C400">
    <cfRule type="expression" dxfId="5469" priority="6462">
      <formula>$J400="FALTA"</formula>
    </cfRule>
    <cfRule type="expression" dxfId="5468" priority="6463">
      <formula>$J400="RECEBIDO"</formula>
    </cfRule>
    <cfRule type="expression" dxfId="5467" priority="6464">
      <formula>$J400=""</formula>
    </cfRule>
    <cfRule type="expression" dxfId="5466" priority="6465">
      <formula>$J400="PAGA"</formula>
    </cfRule>
  </conditionalFormatting>
  <conditionalFormatting sqref="B400:C400">
    <cfRule type="expression" dxfId="5465" priority="6461">
      <formula>$J400="AGENDADA"</formula>
    </cfRule>
  </conditionalFormatting>
  <conditionalFormatting sqref="B401:B402">
    <cfRule type="expression" dxfId="5464" priority="6457">
      <formula>$J401="FALTA"</formula>
    </cfRule>
    <cfRule type="expression" dxfId="5463" priority="6458">
      <formula>$J401="RECEBIDO"</formula>
    </cfRule>
    <cfRule type="expression" dxfId="5462" priority="6459">
      <formula>$J401=""</formula>
    </cfRule>
    <cfRule type="expression" dxfId="5461" priority="6460">
      <formula>$J401="PAGA"</formula>
    </cfRule>
  </conditionalFormatting>
  <conditionalFormatting sqref="B401:B402">
    <cfRule type="expression" dxfId="5460" priority="6456">
      <formula>$J401="AGENDADA"</formula>
    </cfRule>
  </conditionalFormatting>
  <conditionalFormatting sqref="B401:B402">
    <cfRule type="expression" dxfId="5459" priority="6452">
      <formula>$J401="FALTA"</formula>
    </cfRule>
    <cfRule type="expression" dxfId="5458" priority="6453">
      <formula>$J401="RECEBIDO"</formula>
    </cfRule>
    <cfRule type="expression" dxfId="5457" priority="6454">
      <formula>$J401=""</formula>
    </cfRule>
    <cfRule type="expression" dxfId="5456" priority="6455">
      <formula>$J401="PAGA"</formula>
    </cfRule>
  </conditionalFormatting>
  <conditionalFormatting sqref="B401:B402">
    <cfRule type="expression" dxfId="5455" priority="6451">
      <formula>$J401="AGENDADA"</formula>
    </cfRule>
  </conditionalFormatting>
  <conditionalFormatting sqref="B401:B402">
    <cfRule type="expression" dxfId="5454" priority="6447">
      <formula>$J401="FALTA"</formula>
    </cfRule>
    <cfRule type="expression" dxfId="5453" priority="6448">
      <formula>$J401="RECEBIDO"</formula>
    </cfRule>
    <cfRule type="expression" dxfId="5452" priority="6449">
      <formula>$J401=""</formula>
    </cfRule>
    <cfRule type="expression" dxfId="5451" priority="6450">
      <formula>$J401="PAGA"</formula>
    </cfRule>
  </conditionalFormatting>
  <conditionalFormatting sqref="B401:B402">
    <cfRule type="expression" dxfId="5450" priority="6446">
      <formula>$J401="AGENDADA"</formula>
    </cfRule>
  </conditionalFormatting>
  <conditionalFormatting sqref="B405">
    <cfRule type="expression" dxfId="5449" priority="6442">
      <formula>$J405="FALTA"</formula>
    </cfRule>
    <cfRule type="expression" dxfId="5448" priority="6443">
      <formula>$J405="RECEBIDO"</formula>
    </cfRule>
    <cfRule type="expression" dxfId="5447" priority="6444">
      <formula>$J405=""</formula>
    </cfRule>
    <cfRule type="expression" dxfId="5446" priority="6445">
      <formula>$J405="PAGA"</formula>
    </cfRule>
  </conditionalFormatting>
  <conditionalFormatting sqref="B405">
    <cfRule type="expression" dxfId="5445" priority="6441">
      <formula>$J405="AGENDADA"</formula>
    </cfRule>
  </conditionalFormatting>
  <conditionalFormatting sqref="B405">
    <cfRule type="expression" dxfId="5444" priority="6437">
      <formula>$J405="FALTA"</formula>
    </cfRule>
    <cfRule type="expression" dxfId="5443" priority="6438">
      <formula>$J405="RECEBIDO"</formula>
    </cfRule>
    <cfRule type="expression" dxfId="5442" priority="6439">
      <formula>$J405=""</formula>
    </cfRule>
    <cfRule type="expression" dxfId="5441" priority="6440">
      <formula>$J405="PAGA"</formula>
    </cfRule>
  </conditionalFormatting>
  <conditionalFormatting sqref="B405">
    <cfRule type="expression" dxfId="5440" priority="6436">
      <formula>$J405="AGENDADA"</formula>
    </cfRule>
  </conditionalFormatting>
  <conditionalFormatting sqref="B405">
    <cfRule type="expression" dxfId="5439" priority="6432">
      <formula>$J405="FALTA"</formula>
    </cfRule>
    <cfRule type="expression" dxfId="5438" priority="6433">
      <formula>$J405="RECEBIDO"</formula>
    </cfRule>
    <cfRule type="expression" dxfId="5437" priority="6434">
      <formula>$J405=""</formula>
    </cfRule>
    <cfRule type="expression" dxfId="5436" priority="6435">
      <formula>$J405="PAGA"</formula>
    </cfRule>
  </conditionalFormatting>
  <conditionalFormatting sqref="B405">
    <cfRule type="expression" dxfId="5435" priority="6431">
      <formula>$J405="AGENDADA"</formula>
    </cfRule>
  </conditionalFormatting>
  <conditionalFormatting sqref="B401:C401">
    <cfRule type="expression" dxfId="5434" priority="6427">
      <formula>$J401="FALTA"</formula>
    </cfRule>
    <cfRule type="expression" dxfId="5433" priority="6428">
      <formula>$J401="RECEBIDO"</formula>
    </cfRule>
    <cfRule type="expression" dxfId="5432" priority="6429">
      <formula>$J401=""</formula>
    </cfRule>
    <cfRule type="expression" dxfId="5431" priority="6430">
      <formula>$J401="PAGA"</formula>
    </cfRule>
  </conditionalFormatting>
  <conditionalFormatting sqref="B401:C401">
    <cfRule type="expression" dxfId="5430" priority="6426">
      <formula>$J401="AGENDADA"</formula>
    </cfRule>
  </conditionalFormatting>
  <conditionalFormatting sqref="B401:C401">
    <cfRule type="expression" dxfId="5429" priority="6422">
      <formula>$J401="FALTA"</formula>
    </cfRule>
    <cfRule type="expression" dxfId="5428" priority="6423">
      <formula>$J401="RECEBIDO"</formula>
    </cfRule>
    <cfRule type="expression" dxfId="5427" priority="6424">
      <formula>$J401=""</formula>
    </cfRule>
    <cfRule type="expression" dxfId="5426" priority="6425">
      <formula>$J401="PAGA"</formula>
    </cfRule>
  </conditionalFormatting>
  <conditionalFormatting sqref="B401:C401">
    <cfRule type="expression" dxfId="5425" priority="6421">
      <formula>$J401="AGENDADA"</formula>
    </cfRule>
  </conditionalFormatting>
  <conditionalFormatting sqref="B401:C401">
    <cfRule type="expression" dxfId="5424" priority="6417">
      <formula>$J401="FALTA"</formula>
    </cfRule>
    <cfRule type="expression" dxfId="5423" priority="6418">
      <formula>$J401="RECEBIDO"</formula>
    </cfRule>
    <cfRule type="expression" dxfId="5422" priority="6419">
      <formula>$J401=""</formula>
    </cfRule>
    <cfRule type="expression" dxfId="5421" priority="6420">
      <formula>$J401="PAGA"</formula>
    </cfRule>
  </conditionalFormatting>
  <conditionalFormatting sqref="B401:C401">
    <cfRule type="expression" dxfId="5420" priority="6416">
      <formula>$J401="AGENDADA"</formula>
    </cfRule>
  </conditionalFormatting>
  <conditionalFormatting sqref="B406:B408">
    <cfRule type="expression" dxfId="5419" priority="6412">
      <formula>$J406="FALTA"</formula>
    </cfRule>
    <cfRule type="expression" dxfId="5418" priority="6413">
      <formula>$J406="RECEBIDO"</formula>
    </cfRule>
    <cfRule type="expression" dxfId="5417" priority="6414">
      <formula>$J406=""</formula>
    </cfRule>
    <cfRule type="expression" dxfId="5416" priority="6415">
      <formula>$J406="PAGA"</formula>
    </cfRule>
  </conditionalFormatting>
  <conditionalFormatting sqref="B406:B408">
    <cfRule type="expression" dxfId="5415" priority="6411">
      <formula>$J406="AGENDADA"</formula>
    </cfRule>
  </conditionalFormatting>
  <conditionalFormatting sqref="B406:B408">
    <cfRule type="expression" dxfId="5414" priority="6407">
      <formula>$J406="FALTA"</formula>
    </cfRule>
    <cfRule type="expression" dxfId="5413" priority="6408">
      <formula>$J406="RECEBIDO"</formula>
    </cfRule>
    <cfRule type="expression" dxfId="5412" priority="6409">
      <formula>$J406=""</formula>
    </cfRule>
    <cfRule type="expression" dxfId="5411" priority="6410">
      <formula>$J406="PAGA"</formula>
    </cfRule>
  </conditionalFormatting>
  <conditionalFormatting sqref="B406:B408">
    <cfRule type="expression" dxfId="5410" priority="6406">
      <formula>$J406="AGENDADA"</formula>
    </cfRule>
  </conditionalFormatting>
  <conditionalFormatting sqref="B406:B408">
    <cfRule type="expression" dxfId="5409" priority="6402">
      <formula>$J406="FALTA"</formula>
    </cfRule>
    <cfRule type="expression" dxfId="5408" priority="6403">
      <formula>$J406="RECEBIDO"</formula>
    </cfRule>
    <cfRule type="expression" dxfId="5407" priority="6404">
      <formula>$J406=""</formula>
    </cfRule>
    <cfRule type="expression" dxfId="5406" priority="6405">
      <formula>$J406="PAGA"</formula>
    </cfRule>
  </conditionalFormatting>
  <conditionalFormatting sqref="B406:B408">
    <cfRule type="expression" dxfId="5405" priority="6401">
      <formula>$J406="AGENDADA"</formula>
    </cfRule>
  </conditionalFormatting>
  <conditionalFormatting sqref="B411:B415">
    <cfRule type="expression" dxfId="5404" priority="6397">
      <formula>$J411="FALTA"</formula>
    </cfRule>
    <cfRule type="expression" dxfId="5403" priority="6398">
      <formula>$J411="RECEBIDO"</formula>
    </cfRule>
    <cfRule type="expression" dxfId="5402" priority="6399">
      <formula>$J411=""</formula>
    </cfRule>
    <cfRule type="expression" dxfId="5401" priority="6400">
      <formula>$J411="PAGA"</formula>
    </cfRule>
  </conditionalFormatting>
  <conditionalFormatting sqref="B411:B415">
    <cfRule type="expression" dxfId="5400" priority="6396">
      <formula>$J411="AGENDADA"</formula>
    </cfRule>
  </conditionalFormatting>
  <conditionalFormatting sqref="B411:B415">
    <cfRule type="expression" dxfId="5399" priority="6392">
      <formula>$J411="FALTA"</formula>
    </cfRule>
    <cfRule type="expression" dxfId="5398" priority="6393">
      <formula>$J411="RECEBIDO"</formula>
    </cfRule>
    <cfRule type="expression" dxfId="5397" priority="6394">
      <formula>$J411=""</formula>
    </cfRule>
    <cfRule type="expression" dxfId="5396" priority="6395">
      <formula>$J411="PAGA"</formula>
    </cfRule>
  </conditionalFormatting>
  <conditionalFormatting sqref="B411:B415">
    <cfRule type="expression" dxfId="5395" priority="6391">
      <formula>$J411="AGENDADA"</formula>
    </cfRule>
  </conditionalFormatting>
  <conditionalFormatting sqref="B411:B415">
    <cfRule type="expression" dxfId="5394" priority="6387">
      <formula>$J411="FALTA"</formula>
    </cfRule>
    <cfRule type="expression" dxfId="5393" priority="6388">
      <formula>$J411="RECEBIDO"</formula>
    </cfRule>
    <cfRule type="expression" dxfId="5392" priority="6389">
      <formula>$J411=""</formula>
    </cfRule>
    <cfRule type="expression" dxfId="5391" priority="6390">
      <formula>$J411="PAGA"</formula>
    </cfRule>
  </conditionalFormatting>
  <conditionalFormatting sqref="B411:B415">
    <cfRule type="expression" dxfId="5390" priority="6386">
      <formula>$J411="AGENDADA"</formula>
    </cfRule>
  </conditionalFormatting>
  <conditionalFormatting sqref="B411:B415">
    <cfRule type="expression" dxfId="5389" priority="6382">
      <formula>$J411="FALTA"</formula>
    </cfRule>
    <cfRule type="expression" dxfId="5388" priority="6383">
      <formula>$J411="RECEBIDO"</formula>
    </cfRule>
    <cfRule type="expression" dxfId="5387" priority="6384">
      <formula>$J411=""</formula>
    </cfRule>
    <cfRule type="expression" dxfId="5386" priority="6385">
      <formula>$J411="PAGA"</formula>
    </cfRule>
  </conditionalFormatting>
  <conditionalFormatting sqref="B411:B415">
    <cfRule type="expression" dxfId="5385" priority="6381">
      <formula>$J411="AGENDADA"</formula>
    </cfRule>
  </conditionalFormatting>
  <conditionalFormatting sqref="B411:B415">
    <cfRule type="expression" dxfId="5384" priority="6377">
      <formula>$J411="FALTA"</formula>
    </cfRule>
    <cfRule type="expression" dxfId="5383" priority="6378">
      <formula>$J411="RECEBIDO"</formula>
    </cfRule>
    <cfRule type="expression" dxfId="5382" priority="6379">
      <formula>$J411=""</formula>
    </cfRule>
    <cfRule type="expression" dxfId="5381" priority="6380">
      <formula>$J411="PAGA"</formula>
    </cfRule>
  </conditionalFormatting>
  <conditionalFormatting sqref="B411:B415">
    <cfRule type="expression" dxfId="5380" priority="6376">
      <formula>$J411="AGENDADA"</formula>
    </cfRule>
  </conditionalFormatting>
  <conditionalFormatting sqref="B411:B415">
    <cfRule type="expression" dxfId="5379" priority="6372">
      <formula>$J411="FALTA"</formula>
    </cfRule>
    <cfRule type="expression" dxfId="5378" priority="6373">
      <formula>$J411="RECEBIDO"</formula>
    </cfRule>
    <cfRule type="expression" dxfId="5377" priority="6374">
      <formula>$J411=""</formula>
    </cfRule>
    <cfRule type="expression" dxfId="5376" priority="6375">
      <formula>$J411="PAGA"</formula>
    </cfRule>
  </conditionalFormatting>
  <conditionalFormatting sqref="B411:B415">
    <cfRule type="expression" dxfId="5375" priority="6371">
      <formula>$J411="AGENDADA"</formula>
    </cfRule>
  </conditionalFormatting>
  <conditionalFormatting sqref="B414">
    <cfRule type="expression" dxfId="5374" priority="6367">
      <formula>$J414="FALTA"</formula>
    </cfRule>
    <cfRule type="expression" dxfId="5373" priority="6368">
      <formula>$J414="RECEBIDO"</formula>
    </cfRule>
    <cfRule type="expression" dxfId="5372" priority="6369">
      <formula>$J414=""</formula>
    </cfRule>
    <cfRule type="expression" dxfId="5371" priority="6370">
      <formula>$J414="PAGA"</formula>
    </cfRule>
  </conditionalFormatting>
  <conditionalFormatting sqref="B414">
    <cfRule type="expression" dxfId="5370" priority="6366">
      <formula>$J414="AGENDADA"</formula>
    </cfRule>
  </conditionalFormatting>
  <conditionalFormatting sqref="B414">
    <cfRule type="expression" dxfId="5369" priority="6362">
      <formula>$J414="FALTA"</formula>
    </cfRule>
    <cfRule type="expression" dxfId="5368" priority="6363">
      <formula>$J414="RECEBIDO"</formula>
    </cfRule>
    <cfRule type="expression" dxfId="5367" priority="6364">
      <formula>$J414=""</formula>
    </cfRule>
    <cfRule type="expression" dxfId="5366" priority="6365">
      <formula>$J414="PAGA"</formula>
    </cfRule>
  </conditionalFormatting>
  <conditionalFormatting sqref="B414">
    <cfRule type="expression" dxfId="5365" priority="6361">
      <formula>$J414="AGENDADA"</formula>
    </cfRule>
  </conditionalFormatting>
  <conditionalFormatting sqref="B414">
    <cfRule type="expression" dxfId="5364" priority="6357">
      <formula>$J414="FALTA"</formula>
    </cfRule>
    <cfRule type="expression" dxfId="5363" priority="6358">
      <formula>$J414="RECEBIDO"</formula>
    </cfRule>
    <cfRule type="expression" dxfId="5362" priority="6359">
      <formula>$J414=""</formula>
    </cfRule>
    <cfRule type="expression" dxfId="5361" priority="6360">
      <formula>$J414="PAGA"</formula>
    </cfRule>
  </conditionalFormatting>
  <conditionalFormatting sqref="B414">
    <cfRule type="expression" dxfId="5360" priority="6356">
      <formula>$J414="AGENDADA"</formula>
    </cfRule>
  </conditionalFormatting>
  <conditionalFormatting sqref="B476">
    <cfRule type="expression" dxfId="5359" priority="6352">
      <formula>$J476="FALTA"</formula>
    </cfRule>
    <cfRule type="expression" dxfId="5358" priority="6353">
      <formula>$J476="RECEBIDO"</formula>
    </cfRule>
    <cfRule type="expression" dxfId="5357" priority="6354">
      <formula>$J476=""</formula>
    </cfRule>
    <cfRule type="expression" dxfId="5356" priority="6355">
      <formula>$J476="PAGA"</formula>
    </cfRule>
  </conditionalFormatting>
  <conditionalFormatting sqref="B476">
    <cfRule type="expression" dxfId="5355" priority="6351">
      <formula>$J476="AGENDADA"</formula>
    </cfRule>
  </conditionalFormatting>
  <conditionalFormatting sqref="B476">
    <cfRule type="expression" dxfId="5354" priority="6347">
      <formula>$J476="FALTA"</formula>
    </cfRule>
    <cfRule type="expression" dxfId="5353" priority="6348">
      <formula>$J476="RECEBIDO"</formula>
    </cfRule>
    <cfRule type="expression" dxfId="5352" priority="6349">
      <formula>$J476=""</formula>
    </cfRule>
    <cfRule type="expression" dxfId="5351" priority="6350">
      <formula>$J476="PAGA"</formula>
    </cfRule>
  </conditionalFormatting>
  <conditionalFormatting sqref="B476">
    <cfRule type="expression" dxfId="5350" priority="6346">
      <formula>$J476="AGENDADA"</formula>
    </cfRule>
  </conditionalFormatting>
  <conditionalFormatting sqref="B476">
    <cfRule type="expression" dxfId="5349" priority="6342">
      <formula>$J476="FALTA"</formula>
    </cfRule>
    <cfRule type="expression" dxfId="5348" priority="6343">
      <formula>$J476="RECEBIDO"</formula>
    </cfRule>
    <cfRule type="expression" dxfId="5347" priority="6344">
      <formula>$J476=""</formula>
    </cfRule>
    <cfRule type="expression" dxfId="5346" priority="6345">
      <formula>$J476="PAGA"</formula>
    </cfRule>
  </conditionalFormatting>
  <conditionalFormatting sqref="B476">
    <cfRule type="expression" dxfId="5345" priority="6341">
      <formula>$J476="AGENDADA"</formula>
    </cfRule>
  </conditionalFormatting>
  <conditionalFormatting sqref="B416:B423">
    <cfRule type="expression" dxfId="5344" priority="6337">
      <formula>$J416="FALTA"</formula>
    </cfRule>
    <cfRule type="expression" dxfId="5343" priority="6338">
      <formula>$J416="RECEBIDO"</formula>
    </cfRule>
    <cfRule type="expression" dxfId="5342" priority="6339">
      <formula>$J416=""</formula>
    </cfRule>
    <cfRule type="expression" dxfId="5341" priority="6340">
      <formula>$J416="PAGA"</formula>
    </cfRule>
  </conditionalFormatting>
  <conditionalFormatting sqref="B416:B423">
    <cfRule type="expression" dxfId="5340" priority="6336">
      <formula>$J416="AGENDADA"</formula>
    </cfRule>
  </conditionalFormatting>
  <conditionalFormatting sqref="B416:B423">
    <cfRule type="expression" dxfId="5339" priority="6332">
      <formula>$J416="FALTA"</formula>
    </cfRule>
    <cfRule type="expression" dxfId="5338" priority="6333">
      <formula>$J416="RECEBIDO"</formula>
    </cfRule>
    <cfRule type="expression" dxfId="5337" priority="6334">
      <formula>$J416=""</formula>
    </cfRule>
    <cfRule type="expression" dxfId="5336" priority="6335">
      <formula>$J416="PAGA"</formula>
    </cfRule>
  </conditionalFormatting>
  <conditionalFormatting sqref="B416:B423">
    <cfRule type="expression" dxfId="5335" priority="6331">
      <formula>$J416="AGENDADA"</formula>
    </cfRule>
  </conditionalFormatting>
  <conditionalFormatting sqref="B416:B423">
    <cfRule type="expression" dxfId="5334" priority="6327">
      <formula>$J416="FALTA"</formula>
    </cfRule>
    <cfRule type="expression" dxfId="5333" priority="6328">
      <formula>$J416="RECEBIDO"</formula>
    </cfRule>
    <cfRule type="expression" dxfId="5332" priority="6329">
      <formula>$J416=""</formula>
    </cfRule>
    <cfRule type="expression" dxfId="5331" priority="6330">
      <formula>$J416="PAGA"</formula>
    </cfRule>
  </conditionalFormatting>
  <conditionalFormatting sqref="B416:B423">
    <cfRule type="expression" dxfId="5330" priority="6326">
      <formula>$J416="AGENDADA"</formula>
    </cfRule>
  </conditionalFormatting>
  <conditionalFormatting sqref="B416:B423">
    <cfRule type="expression" dxfId="5329" priority="6322">
      <formula>$J416="FALTA"</formula>
    </cfRule>
    <cfRule type="expression" dxfId="5328" priority="6323">
      <formula>$J416="RECEBIDO"</formula>
    </cfRule>
    <cfRule type="expression" dxfId="5327" priority="6324">
      <formula>$J416=""</formula>
    </cfRule>
    <cfRule type="expression" dxfId="5326" priority="6325">
      <formula>$J416="PAGA"</formula>
    </cfRule>
  </conditionalFormatting>
  <conditionalFormatting sqref="B416:B423">
    <cfRule type="expression" dxfId="5325" priority="6321">
      <formula>$J416="AGENDADA"</formula>
    </cfRule>
  </conditionalFormatting>
  <conditionalFormatting sqref="B416:B423">
    <cfRule type="expression" dxfId="5324" priority="6317">
      <formula>$J416="FALTA"</formula>
    </cfRule>
    <cfRule type="expression" dxfId="5323" priority="6318">
      <formula>$J416="RECEBIDO"</formula>
    </cfRule>
    <cfRule type="expression" dxfId="5322" priority="6319">
      <formula>$J416=""</formula>
    </cfRule>
    <cfRule type="expression" dxfId="5321" priority="6320">
      <formula>$J416="PAGA"</formula>
    </cfRule>
  </conditionalFormatting>
  <conditionalFormatting sqref="B416:B423">
    <cfRule type="expression" dxfId="5320" priority="6316">
      <formula>$J416="AGENDADA"</formula>
    </cfRule>
  </conditionalFormatting>
  <conditionalFormatting sqref="B416:B423">
    <cfRule type="expression" dxfId="5319" priority="6312">
      <formula>$J416="FALTA"</formula>
    </cfRule>
    <cfRule type="expression" dxfId="5318" priority="6313">
      <formula>$J416="RECEBIDO"</formula>
    </cfRule>
    <cfRule type="expression" dxfId="5317" priority="6314">
      <formula>$J416=""</formula>
    </cfRule>
    <cfRule type="expression" dxfId="5316" priority="6315">
      <formula>$J416="PAGA"</formula>
    </cfRule>
  </conditionalFormatting>
  <conditionalFormatting sqref="B416:B423">
    <cfRule type="expression" dxfId="5315" priority="6311">
      <formula>$J416="AGENDADA"</formula>
    </cfRule>
  </conditionalFormatting>
  <conditionalFormatting sqref="H416">
    <cfRule type="expression" dxfId="5314" priority="6307">
      <formula>$J416="FALTA"</formula>
    </cfRule>
    <cfRule type="expression" dxfId="5313" priority="6308">
      <formula>$J416="RECEBIDO"</formula>
    </cfRule>
    <cfRule type="expression" dxfId="5312" priority="6309">
      <formula>$J416=""</formula>
    </cfRule>
    <cfRule type="expression" dxfId="5311" priority="6310">
      <formula>$J416="PAGA"</formula>
    </cfRule>
  </conditionalFormatting>
  <conditionalFormatting sqref="H416">
    <cfRule type="expression" dxfId="5310" priority="6306">
      <formula>$J416="AGENDADA"</formula>
    </cfRule>
  </conditionalFormatting>
  <conditionalFormatting sqref="B477">
    <cfRule type="expression" dxfId="5309" priority="6302">
      <formula>$J477="FALTA"</formula>
    </cfRule>
    <cfRule type="expression" dxfId="5308" priority="6303">
      <formula>$J477="RECEBIDO"</formula>
    </cfRule>
    <cfRule type="expression" dxfId="5307" priority="6304">
      <formula>$J477=""</formula>
    </cfRule>
    <cfRule type="expression" dxfId="5306" priority="6305">
      <formula>$J477="PAGA"</formula>
    </cfRule>
  </conditionalFormatting>
  <conditionalFormatting sqref="B477">
    <cfRule type="expression" dxfId="5305" priority="6301">
      <formula>$J477="AGENDADA"</formula>
    </cfRule>
  </conditionalFormatting>
  <conditionalFormatting sqref="B477">
    <cfRule type="expression" dxfId="5304" priority="6297">
      <formula>$J477="FALTA"</formula>
    </cfRule>
    <cfRule type="expression" dxfId="5303" priority="6298">
      <formula>$J477="RECEBIDO"</formula>
    </cfRule>
    <cfRule type="expression" dxfId="5302" priority="6299">
      <formula>$J477=""</formula>
    </cfRule>
    <cfRule type="expression" dxfId="5301" priority="6300">
      <formula>$J477="PAGA"</formula>
    </cfRule>
  </conditionalFormatting>
  <conditionalFormatting sqref="B477">
    <cfRule type="expression" dxfId="5300" priority="6296">
      <formula>$J477="AGENDADA"</formula>
    </cfRule>
  </conditionalFormatting>
  <conditionalFormatting sqref="B477">
    <cfRule type="expression" dxfId="5299" priority="6292">
      <formula>$J477="FALTA"</formula>
    </cfRule>
    <cfRule type="expression" dxfId="5298" priority="6293">
      <formula>$J477="RECEBIDO"</formula>
    </cfRule>
    <cfRule type="expression" dxfId="5297" priority="6294">
      <formula>$J477=""</formula>
    </cfRule>
    <cfRule type="expression" dxfId="5296" priority="6295">
      <formula>$J477="PAGA"</formula>
    </cfRule>
  </conditionalFormatting>
  <conditionalFormatting sqref="B477">
    <cfRule type="expression" dxfId="5295" priority="6291">
      <formula>$J477="AGENDADA"</formula>
    </cfRule>
  </conditionalFormatting>
  <conditionalFormatting sqref="H474:K474">
    <cfRule type="expression" dxfId="5294" priority="6287">
      <formula>$J474="FALTA"</formula>
    </cfRule>
    <cfRule type="expression" dxfId="5293" priority="6288">
      <formula>$J474="RECEBIDO"</formula>
    </cfRule>
    <cfRule type="expression" dxfId="5292" priority="6289">
      <formula>$J474=""</formula>
    </cfRule>
    <cfRule type="expression" dxfId="5291" priority="6290">
      <formula>$J474="PAGA"</formula>
    </cfRule>
  </conditionalFormatting>
  <conditionalFormatting sqref="H474:K474">
    <cfRule type="expression" dxfId="5290" priority="6286">
      <formula>$J474="AGENDADA"</formula>
    </cfRule>
  </conditionalFormatting>
  <conditionalFormatting sqref="G419:K419">
    <cfRule type="expression" dxfId="5289" priority="6282">
      <formula>$J419="FALTA"</formula>
    </cfRule>
    <cfRule type="expression" dxfId="5288" priority="6283">
      <formula>$J419="RECEBIDO"</formula>
    </cfRule>
    <cfRule type="expression" dxfId="5287" priority="6284">
      <formula>$J419=""</formula>
    </cfRule>
    <cfRule type="expression" dxfId="5286" priority="6285">
      <formula>$J419="PAGA"</formula>
    </cfRule>
  </conditionalFormatting>
  <conditionalFormatting sqref="G419:K419">
    <cfRule type="expression" dxfId="5285" priority="6281">
      <formula>$J419="AGENDADA"</formula>
    </cfRule>
  </conditionalFormatting>
  <conditionalFormatting sqref="G419:K419">
    <cfRule type="expression" dxfId="5284" priority="6277">
      <formula>$J419="FALTA"</formula>
    </cfRule>
    <cfRule type="expression" dxfId="5283" priority="6278">
      <formula>$J419="RECEBIDO"</formula>
    </cfRule>
    <cfRule type="expression" dxfId="5282" priority="6279">
      <formula>$J419=""</formula>
    </cfRule>
    <cfRule type="expression" dxfId="5281" priority="6280">
      <formula>$J419="PAGA"</formula>
    </cfRule>
  </conditionalFormatting>
  <conditionalFormatting sqref="G419:K419">
    <cfRule type="expression" dxfId="5280" priority="6276">
      <formula>$J419="AGENDADA"</formula>
    </cfRule>
  </conditionalFormatting>
  <conditionalFormatting sqref="B421:B423">
    <cfRule type="expression" dxfId="5279" priority="6272">
      <formula>$J421="FALTA"</formula>
    </cfRule>
    <cfRule type="expression" dxfId="5278" priority="6273">
      <formula>$J421="RECEBIDO"</formula>
    </cfRule>
    <cfRule type="expression" dxfId="5277" priority="6274">
      <formula>$J421=""</formula>
    </cfRule>
    <cfRule type="expression" dxfId="5276" priority="6275">
      <formula>$J421="PAGA"</formula>
    </cfRule>
  </conditionalFormatting>
  <conditionalFormatting sqref="B421:B423">
    <cfRule type="expression" dxfId="5275" priority="6271">
      <formula>$J421="AGENDADA"</formula>
    </cfRule>
  </conditionalFormatting>
  <conditionalFormatting sqref="B421:B423">
    <cfRule type="expression" dxfId="5274" priority="6267">
      <formula>$J421="FALTA"</formula>
    </cfRule>
    <cfRule type="expression" dxfId="5273" priority="6268">
      <formula>$J421="RECEBIDO"</formula>
    </cfRule>
    <cfRule type="expression" dxfId="5272" priority="6269">
      <formula>$J421=""</formula>
    </cfRule>
    <cfRule type="expression" dxfId="5271" priority="6270">
      <formula>$J421="PAGA"</formula>
    </cfRule>
  </conditionalFormatting>
  <conditionalFormatting sqref="B421:B423">
    <cfRule type="expression" dxfId="5270" priority="6266">
      <formula>$J421="AGENDADA"</formula>
    </cfRule>
  </conditionalFormatting>
  <conditionalFormatting sqref="B421:B423">
    <cfRule type="expression" dxfId="5269" priority="6262">
      <formula>$J421="FALTA"</formula>
    </cfRule>
    <cfRule type="expression" dxfId="5268" priority="6263">
      <formula>$J421="RECEBIDO"</formula>
    </cfRule>
    <cfRule type="expression" dxfId="5267" priority="6264">
      <formula>$J421=""</formula>
    </cfRule>
    <cfRule type="expression" dxfId="5266" priority="6265">
      <formula>$J421="PAGA"</formula>
    </cfRule>
  </conditionalFormatting>
  <conditionalFormatting sqref="B421:B423">
    <cfRule type="expression" dxfId="5265" priority="6261">
      <formula>$J421="AGENDADA"</formula>
    </cfRule>
  </conditionalFormatting>
  <conditionalFormatting sqref="G427:K427">
    <cfRule type="expression" dxfId="5264" priority="6257">
      <formula>$J427="FALTA"</formula>
    </cfRule>
    <cfRule type="expression" dxfId="5263" priority="6258">
      <formula>$J427="RECEBIDO"</formula>
    </cfRule>
    <cfRule type="expression" dxfId="5262" priority="6259">
      <formula>$J427=""</formula>
    </cfRule>
    <cfRule type="expression" dxfId="5261" priority="6260">
      <formula>$J427="PAGA"</formula>
    </cfRule>
  </conditionalFormatting>
  <conditionalFormatting sqref="G427:K427">
    <cfRule type="expression" dxfId="5260" priority="6256">
      <formula>$J427="AGENDADA"</formula>
    </cfRule>
  </conditionalFormatting>
  <conditionalFormatting sqref="G427:K427">
    <cfRule type="expression" dxfId="5259" priority="6252">
      <formula>$J427="FALTA"</formula>
    </cfRule>
    <cfRule type="expression" dxfId="5258" priority="6253">
      <formula>$J427="RECEBIDO"</formula>
    </cfRule>
    <cfRule type="expression" dxfId="5257" priority="6254">
      <formula>$J427=""</formula>
    </cfRule>
    <cfRule type="expression" dxfId="5256" priority="6255">
      <formula>$J427="PAGA"</formula>
    </cfRule>
  </conditionalFormatting>
  <conditionalFormatting sqref="G427:K427">
    <cfRule type="expression" dxfId="5255" priority="6251">
      <formula>$J427="AGENDADA"</formula>
    </cfRule>
  </conditionalFormatting>
  <conditionalFormatting sqref="G428:K428">
    <cfRule type="expression" dxfId="5254" priority="6247">
      <formula>$J428="FALTA"</formula>
    </cfRule>
    <cfRule type="expression" dxfId="5253" priority="6248">
      <formula>$J428="RECEBIDO"</formula>
    </cfRule>
    <cfRule type="expression" dxfId="5252" priority="6249">
      <formula>$J428=""</formula>
    </cfRule>
    <cfRule type="expression" dxfId="5251" priority="6250">
      <formula>$J428="PAGA"</formula>
    </cfRule>
  </conditionalFormatting>
  <conditionalFormatting sqref="G428:K428">
    <cfRule type="expression" dxfId="5250" priority="6246">
      <formula>$J428="AGENDADA"</formula>
    </cfRule>
  </conditionalFormatting>
  <conditionalFormatting sqref="G428:K428">
    <cfRule type="expression" dxfId="5249" priority="6242">
      <formula>$J428="FALTA"</formula>
    </cfRule>
    <cfRule type="expression" dxfId="5248" priority="6243">
      <formula>$J428="RECEBIDO"</formula>
    </cfRule>
    <cfRule type="expression" dxfId="5247" priority="6244">
      <formula>$J428=""</formula>
    </cfRule>
    <cfRule type="expression" dxfId="5246" priority="6245">
      <formula>$J428="PAGA"</formula>
    </cfRule>
  </conditionalFormatting>
  <conditionalFormatting sqref="G428:K428">
    <cfRule type="expression" dxfId="5245" priority="6241">
      <formula>$J428="AGENDADA"</formula>
    </cfRule>
  </conditionalFormatting>
  <conditionalFormatting sqref="G464:K464">
    <cfRule type="expression" dxfId="5244" priority="6237">
      <formula>$J464="FALTA"</formula>
    </cfRule>
    <cfRule type="expression" dxfId="5243" priority="6238">
      <formula>$J464="RECEBIDO"</formula>
    </cfRule>
    <cfRule type="expression" dxfId="5242" priority="6239">
      <formula>$J464=""</formula>
    </cfRule>
    <cfRule type="expression" dxfId="5241" priority="6240">
      <formula>$J464="PAGA"</formula>
    </cfRule>
  </conditionalFormatting>
  <conditionalFormatting sqref="G464:K464">
    <cfRule type="expression" dxfId="5240" priority="6236">
      <formula>$J464="AGENDADA"</formula>
    </cfRule>
  </conditionalFormatting>
  <conditionalFormatting sqref="G464:K464">
    <cfRule type="expression" dxfId="5239" priority="6232">
      <formula>$J464="FALTA"</formula>
    </cfRule>
    <cfRule type="expression" dxfId="5238" priority="6233">
      <formula>$J464="RECEBIDO"</formula>
    </cfRule>
    <cfRule type="expression" dxfId="5237" priority="6234">
      <formula>$J464=""</formula>
    </cfRule>
    <cfRule type="expression" dxfId="5236" priority="6235">
      <formula>$J464="PAGA"</formula>
    </cfRule>
  </conditionalFormatting>
  <conditionalFormatting sqref="G464:K464">
    <cfRule type="expression" dxfId="5235" priority="6231">
      <formula>$J464="AGENDADA"</formula>
    </cfRule>
  </conditionalFormatting>
  <conditionalFormatting sqref="G465:K465">
    <cfRule type="expression" dxfId="5234" priority="6227">
      <formula>$J465="FALTA"</formula>
    </cfRule>
    <cfRule type="expression" dxfId="5233" priority="6228">
      <formula>$J465="RECEBIDO"</formula>
    </cfRule>
    <cfRule type="expression" dxfId="5232" priority="6229">
      <formula>$J465=""</formula>
    </cfRule>
    <cfRule type="expression" dxfId="5231" priority="6230">
      <formula>$J465="PAGA"</formula>
    </cfRule>
  </conditionalFormatting>
  <conditionalFormatting sqref="G465:K465">
    <cfRule type="expression" dxfId="5230" priority="6226">
      <formula>$J465="AGENDADA"</formula>
    </cfRule>
  </conditionalFormatting>
  <conditionalFormatting sqref="G465:K465">
    <cfRule type="expression" dxfId="5229" priority="6222">
      <formula>$J465="FALTA"</formula>
    </cfRule>
    <cfRule type="expression" dxfId="5228" priority="6223">
      <formula>$J465="RECEBIDO"</formula>
    </cfRule>
    <cfRule type="expression" dxfId="5227" priority="6224">
      <formula>$J465=""</formula>
    </cfRule>
    <cfRule type="expression" dxfId="5226" priority="6225">
      <formula>$J465="PAGA"</formula>
    </cfRule>
  </conditionalFormatting>
  <conditionalFormatting sqref="G465:K465">
    <cfRule type="expression" dxfId="5225" priority="6221">
      <formula>$J465="AGENDADA"</formula>
    </cfRule>
  </conditionalFormatting>
  <conditionalFormatting sqref="G467:K467">
    <cfRule type="expression" dxfId="5224" priority="6217">
      <formula>$J467="FALTA"</formula>
    </cfRule>
    <cfRule type="expression" dxfId="5223" priority="6218">
      <formula>$J467="RECEBIDO"</formula>
    </cfRule>
    <cfRule type="expression" dxfId="5222" priority="6219">
      <formula>$J467=""</formula>
    </cfRule>
    <cfRule type="expression" dxfId="5221" priority="6220">
      <formula>$J467="PAGA"</formula>
    </cfRule>
  </conditionalFormatting>
  <conditionalFormatting sqref="G467:K467">
    <cfRule type="expression" dxfId="5220" priority="6216">
      <formula>$J467="AGENDADA"</formula>
    </cfRule>
  </conditionalFormatting>
  <conditionalFormatting sqref="G467:K467">
    <cfRule type="expression" dxfId="5219" priority="6212">
      <formula>$J467="FALTA"</formula>
    </cfRule>
    <cfRule type="expression" dxfId="5218" priority="6213">
      <formula>$J467="RECEBIDO"</formula>
    </cfRule>
    <cfRule type="expression" dxfId="5217" priority="6214">
      <formula>$J467=""</formula>
    </cfRule>
    <cfRule type="expression" dxfId="5216" priority="6215">
      <formula>$J467="PAGA"</formula>
    </cfRule>
  </conditionalFormatting>
  <conditionalFormatting sqref="G467:K467">
    <cfRule type="expression" dxfId="5215" priority="6211">
      <formula>$J467="AGENDADA"</formula>
    </cfRule>
  </conditionalFormatting>
  <conditionalFormatting sqref="G468:K468">
    <cfRule type="expression" dxfId="5214" priority="6207">
      <formula>$J468="FALTA"</formula>
    </cfRule>
    <cfRule type="expression" dxfId="5213" priority="6208">
      <formula>$J468="RECEBIDO"</formula>
    </cfRule>
    <cfRule type="expression" dxfId="5212" priority="6209">
      <formula>$J468=""</formula>
    </cfRule>
    <cfRule type="expression" dxfId="5211" priority="6210">
      <formula>$J468="PAGA"</formula>
    </cfRule>
  </conditionalFormatting>
  <conditionalFormatting sqref="G468:K468">
    <cfRule type="expression" dxfId="5210" priority="6206">
      <formula>$J468="AGENDADA"</formula>
    </cfRule>
  </conditionalFormatting>
  <conditionalFormatting sqref="G468:K468">
    <cfRule type="expression" dxfId="5209" priority="6202">
      <formula>$J468="FALTA"</formula>
    </cfRule>
    <cfRule type="expression" dxfId="5208" priority="6203">
      <formula>$J468="RECEBIDO"</formula>
    </cfRule>
    <cfRule type="expression" dxfId="5207" priority="6204">
      <formula>$J468=""</formula>
    </cfRule>
    <cfRule type="expression" dxfId="5206" priority="6205">
      <formula>$J468="PAGA"</formula>
    </cfRule>
  </conditionalFormatting>
  <conditionalFormatting sqref="G468:K468">
    <cfRule type="expression" dxfId="5205" priority="6201">
      <formula>$J468="AGENDADA"</formula>
    </cfRule>
  </conditionalFormatting>
  <conditionalFormatting sqref="B474">
    <cfRule type="expression" dxfId="5204" priority="6197">
      <formula>$J474="FALTA"</formula>
    </cfRule>
    <cfRule type="expression" dxfId="5203" priority="6198">
      <formula>$J474="RECEBIDO"</formula>
    </cfRule>
    <cfRule type="expression" dxfId="5202" priority="6199">
      <formula>$J474=""</formula>
    </cfRule>
    <cfRule type="expression" dxfId="5201" priority="6200">
      <formula>$J474="PAGA"</formula>
    </cfRule>
  </conditionalFormatting>
  <conditionalFormatting sqref="B474">
    <cfRule type="expression" dxfId="5200" priority="6196">
      <formula>$J474="AGENDADA"</formula>
    </cfRule>
  </conditionalFormatting>
  <conditionalFormatting sqref="B474">
    <cfRule type="expression" dxfId="5199" priority="6192">
      <formula>$J474="FALTA"</formula>
    </cfRule>
    <cfRule type="expression" dxfId="5198" priority="6193">
      <formula>$J474="RECEBIDO"</formula>
    </cfRule>
    <cfRule type="expression" dxfId="5197" priority="6194">
      <formula>$J474=""</formula>
    </cfRule>
    <cfRule type="expression" dxfId="5196" priority="6195">
      <formula>$J474="PAGA"</formula>
    </cfRule>
  </conditionalFormatting>
  <conditionalFormatting sqref="B474">
    <cfRule type="expression" dxfId="5195" priority="6191">
      <formula>$J474="AGENDADA"</formula>
    </cfRule>
  </conditionalFormatting>
  <conditionalFormatting sqref="B474">
    <cfRule type="expression" dxfId="5194" priority="6187">
      <formula>$J474="FALTA"</formula>
    </cfRule>
    <cfRule type="expression" dxfId="5193" priority="6188">
      <formula>$J474="RECEBIDO"</formula>
    </cfRule>
    <cfRule type="expression" dxfId="5192" priority="6189">
      <formula>$J474=""</formula>
    </cfRule>
    <cfRule type="expression" dxfId="5191" priority="6190">
      <formula>$J474="PAGA"</formula>
    </cfRule>
  </conditionalFormatting>
  <conditionalFormatting sqref="B474">
    <cfRule type="expression" dxfId="5190" priority="6186">
      <formula>$J474="AGENDADA"</formula>
    </cfRule>
  </conditionalFormatting>
  <conditionalFormatting sqref="B478">
    <cfRule type="expression" dxfId="5189" priority="6182">
      <formula>$J478="FALTA"</formula>
    </cfRule>
    <cfRule type="expression" dxfId="5188" priority="6183">
      <formula>$J478="RECEBIDO"</formula>
    </cfRule>
    <cfRule type="expression" dxfId="5187" priority="6184">
      <formula>$J478=""</formula>
    </cfRule>
    <cfRule type="expression" dxfId="5186" priority="6185">
      <formula>$J478="PAGA"</formula>
    </cfRule>
  </conditionalFormatting>
  <conditionalFormatting sqref="B478">
    <cfRule type="expression" dxfId="5185" priority="6181">
      <formula>$J478="AGENDADA"</formula>
    </cfRule>
  </conditionalFormatting>
  <conditionalFormatting sqref="B478">
    <cfRule type="expression" dxfId="5184" priority="6177">
      <formula>$J478="FALTA"</formula>
    </cfRule>
    <cfRule type="expression" dxfId="5183" priority="6178">
      <formula>$J478="RECEBIDO"</formula>
    </cfRule>
    <cfRule type="expression" dxfId="5182" priority="6179">
      <formula>$J478=""</formula>
    </cfRule>
    <cfRule type="expression" dxfId="5181" priority="6180">
      <formula>$J478="PAGA"</formula>
    </cfRule>
  </conditionalFormatting>
  <conditionalFormatting sqref="B478">
    <cfRule type="expression" dxfId="5180" priority="6176">
      <formula>$J478="AGENDADA"</formula>
    </cfRule>
  </conditionalFormatting>
  <conditionalFormatting sqref="B478">
    <cfRule type="expression" dxfId="5179" priority="6172">
      <formula>$J478="FALTA"</formula>
    </cfRule>
    <cfRule type="expression" dxfId="5178" priority="6173">
      <formula>$J478="RECEBIDO"</formula>
    </cfRule>
    <cfRule type="expression" dxfId="5177" priority="6174">
      <formula>$J478=""</formula>
    </cfRule>
    <cfRule type="expression" dxfId="5176" priority="6175">
      <formula>$J478="PAGA"</formula>
    </cfRule>
  </conditionalFormatting>
  <conditionalFormatting sqref="B478">
    <cfRule type="expression" dxfId="5175" priority="6171">
      <formula>$J478="AGENDADA"</formula>
    </cfRule>
  </conditionalFormatting>
  <conditionalFormatting sqref="B478">
    <cfRule type="expression" dxfId="5174" priority="6167">
      <formula>$J478="FALTA"</formula>
    </cfRule>
    <cfRule type="expression" dxfId="5173" priority="6168">
      <formula>$J478="RECEBIDO"</formula>
    </cfRule>
    <cfRule type="expression" dxfId="5172" priority="6169">
      <formula>$J478=""</formula>
    </cfRule>
    <cfRule type="expression" dxfId="5171" priority="6170">
      <formula>$J478="PAGA"</formula>
    </cfRule>
  </conditionalFormatting>
  <conditionalFormatting sqref="B478">
    <cfRule type="expression" dxfId="5170" priority="6166">
      <formula>$J478="AGENDADA"</formula>
    </cfRule>
  </conditionalFormatting>
  <conditionalFormatting sqref="B478">
    <cfRule type="expression" dxfId="5169" priority="6162">
      <formula>$J478="FALTA"</formula>
    </cfRule>
    <cfRule type="expression" dxfId="5168" priority="6163">
      <formula>$J478="RECEBIDO"</formula>
    </cfRule>
    <cfRule type="expression" dxfId="5167" priority="6164">
      <formula>$J478=""</formula>
    </cfRule>
    <cfRule type="expression" dxfId="5166" priority="6165">
      <formula>$J478="PAGA"</formula>
    </cfRule>
  </conditionalFormatting>
  <conditionalFormatting sqref="B478">
    <cfRule type="expression" dxfId="5165" priority="6161">
      <formula>$J478="AGENDADA"</formula>
    </cfRule>
  </conditionalFormatting>
  <conditionalFormatting sqref="B478">
    <cfRule type="expression" dxfId="5164" priority="6157">
      <formula>$J478="FALTA"</formula>
    </cfRule>
    <cfRule type="expression" dxfId="5163" priority="6158">
      <formula>$J478="RECEBIDO"</formula>
    </cfRule>
    <cfRule type="expression" dxfId="5162" priority="6159">
      <formula>$J478=""</formula>
    </cfRule>
    <cfRule type="expression" dxfId="5161" priority="6160">
      <formula>$J478="PAGA"</formula>
    </cfRule>
  </conditionalFormatting>
  <conditionalFormatting sqref="B478">
    <cfRule type="expression" dxfId="5160" priority="6156">
      <formula>$J478="AGENDADA"</formula>
    </cfRule>
  </conditionalFormatting>
  <conditionalFormatting sqref="B479:B482">
    <cfRule type="expression" dxfId="5159" priority="6152">
      <formula>$J479="FALTA"</formula>
    </cfRule>
    <cfRule type="expression" dxfId="5158" priority="6153">
      <formula>$J479="RECEBIDO"</formula>
    </cfRule>
    <cfRule type="expression" dxfId="5157" priority="6154">
      <formula>$J479=""</formula>
    </cfRule>
    <cfRule type="expression" dxfId="5156" priority="6155">
      <formula>$J479="PAGA"</formula>
    </cfRule>
  </conditionalFormatting>
  <conditionalFormatting sqref="B479:B482">
    <cfRule type="expression" dxfId="5155" priority="6151">
      <formula>$J479="AGENDADA"</formula>
    </cfRule>
  </conditionalFormatting>
  <conditionalFormatting sqref="B479:B482">
    <cfRule type="expression" dxfId="5154" priority="6147">
      <formula>$J479="FALTA"</formula>
    </cfRule>
    <cfRule type="expression" dxfId="5153" priority="6148">
      <formula>$J479="RECEBIDO"</formula>
    </cfRule>
    <cfRule type="expression" dxfId="5152" priority="6149">
      <formula>$J479=""</formula>
    </cfRule>
    <cfRule type="expression" dxfId="5151" priority="6150">
      <formula>$J479="PAGA"</formula>
    </cfRule>
  </conditionalFormatting>
  <conditionalFormatting sqref="B479:B482">
    <cfRule type="expression" dxfId="5150" priority="6146">
      <formula>$J479="AGENDADA"</formula>
    </cfRule>
  </conditionalFormatting>
  <conditionalFormatting sqref="B479:B482">
    <cfRule type="expression" dxfId="5149" priority="6142">
      <formula>$J479="FALTA"</formula>
    </cfRule>
    <cfRule type="expression" dxfId="5148" priority="6143">
      <formula>$J479="RECEBIDO"</formula>
    </cfRule>
    <cfRule type="expression" dxfId="5147" priority="6144">
      <formula>$J479=""</formula>
    </cfRule>
    <cfRule type="expression" dxfId="5146" priority="6145">
      <formula>$J479="PAGA"</formula>
    </cfRule>
  </conditionalFormatting>
  <conditionalFormatting sqref="B479:B482">
    <cfRule type="expression" dxfId="5145" priority="6141">
      <formula>$J479="AGENDADA"</formula>
    </cfRule>
  </conditionalFormatting>
  <conditionalFormatting sqref="B479:B482">
    <cfRule type="expression" dxfId="5144" priority="6137">
      <formula>$J479="FALTA"</formula>
    </cfRule>
    <cfRule type="expression" dxfId="5143" priority="6138">
      <formula>$J479="RECEBIDO"</formula>
    </cfRule>
    <cfRule type="expression" dxfId="5142" priority="6139">
      <formula>$J479=""</formula>
    </cfRule>
    <cfRule type="expression" dxfId="5141" priority="6140">
      <formula>$J479="PAGA"</formula>
    </cfRule>
  </conditionalFormatting>
  <conditionalFormatting sqref="B479:B482">
    <cfRule type="expression" dxfId="5140" priority="6136">
      <formula>$J479="AGENDADA"</formula>
    </cfRule>
  </conditionalFormatting>
  <conditionalFormatting sqref="B479:B482">
    <cfRule type="expression" dxfId="5139" priority="6132">
      <formula>$J479="FALTA"</formula>
    </cfRule>
    <cfRule type="expression" dxfId="5138" priority="6133">
      <formula>$J479="RECEBIDO"</formula>
    </cfRule>
    <cfRule type="expression" dxfId="5137" priority="6134">
      <formula>$J479=""</formula>
    </cfRule>
    <cfRule type="expression" dxfId="5136" priority="6135">
      <formula>$J479="PAGA"</formula>
    </cfRule>
  </conditionalFormatting>
  <conditionalFormatting sqref="B479:B482">
    <cfRule type="expression" dxfId="5135" priority="6131">
      <formula>$J479="AGENDADA"</formula>
    </cfRule>
  </conditionalFormatting>
  <conditionalFormatting sqref="B479:B482">
    <cfRule type="expression" dxfId="5134" priority="6127">
      <formula>$J479="FALTA"</formula>
    </cfRule>
    <cfRule type="expression" dxfId="5133" priority="6128">
      <formula>$J479="RECEBIDO"</formula>
    </cfRule>
    <cfRule type="expression" dxfId="5132" priority="6129">
      <formula>$J479=""</formula>
    </cfRule>
    <cfRule type="expression" dxfId="5131" priority="6130">
      <formula>$J479="PAGA"</formula>
    </cfRule>
  </conditionalFormatting>
  <conditionalFormatting sqref="B479:B482">
    <cfRule type="expression" dxfId="5130" priority="6126">
      <formula>$J479="AGENDADA"</formula>
    </cfRule>
  </conditionalFormatting>
  <conditionalFormatting sqref="G482">
    <cfRule type="expression" dxfId="5129" priority="6122">
      <formula>$J482="FALTA"</formula>
    </cfRule>
    <cfRule type="expression" dxfId="5128" priority="6123">
      <formula>$J482="RECEBIDO"</formula>
    </cfRule>
    <cfRule type="expression" dxfId="5127" priority="6124">
      <formula>$J482=""</formula>
    </cfRule>
    <cfRule type="expression" dxfId="5126" priority="6125">
      <formula>$J482="PAGA"</formula>
    </cfRule>
  </conditionalFormatting>
  <conditionalFormatting sqref="G482">
    <cfRule type="expression" dxfId="5125" priority="6121">
      <formula>$J482="AGENDADA"</formula>
    </cfRule>
  </conditionalFormatting>
  <conditionalFormatting sqref="G482">
    <cfRule type="expression" dxfId="5124" priority="6117">
      <formula>$J482="FALTA"</formula>
    </cfRule>
    <cfRule type="expression" dxfId="5123" priority="6118">
      <formula>$J482="RECEBIDO"</formula>
    </cfRule>
    <cfRule type="expression" dxfId="5122" priority="6119">
      <formula>$J482=""</formula>
    </cfRule>
    <cfRule type="expression" dxfId="5121" priority="6120">
      <formula>$J482="PAGA"</formula>
    </cfRule>
  </conditionalFormatting>
  <conditionalFormatting sqref="G482">
    <cfRule type="expression" dxfId="5120" priority="6116">
      <formula>$J482="AGENDADA"</formula>
    </cfRule>
  </conditionalFormatting>
  <conditionalFormatting sqref="H482">
    <cfRule type="expression" dxfId="5119" priority="6112">
      <formula>$J482="FALTA"</formula>
    </cfRule>
    <cfRule type="expression" dxfId="5118" priority="6113">
      <formula>$J482="RECEBIDO"</formula>
    </cfRule>
    <cfRule type="expression" dxfId="5117" priority="6114">
      <formula>$J482=""</formula>
    </cfRule>
    <cfRule type="expression" dxfId="5116" priority="6115">
      <formula>$J482="PAGA"</formula>
    </cfRule>
  </conditionalFormatting>
  <conditionalFormatting sqref="H482">
    <cfRule type="expression" dxfId="5115" priority="6111">
      <formula>$J482="AGENDADA"</formula>
    </cfRule>
  </conditionalFormatting>
  <conditionalFormatting sqref="H482">
    <cfRule type="expression" dxfId="5114" priority="6107">
      <formula>$J482="FALTA"</formula>
    </cfRule>
    <cfRule type="expression" dxfId="5113" priority="6108">
      <formula>$J482="RECEBIDO"</formula>
    </cfRule>
    <cfRule type="expression" dxfId="5112" priority="6109">
      <formula>$J482=""</formula>
    </cfRule>
    <cfRule type="expression" dxfId="5111" priority="6110">
      <formula>$J482="PAGA"</formula>
    </cfRule>
  </conditionalFormatting>
  <conditionalFormatting sqref="H482">
    <cfRule type="expression" dxfId="5110" priority="6106">
      <formula>$J482="AGENDADA"</formula>
    </cfRule>
  </conditionalFormatting>
  <conditionalFormatting sqref="I482">
    <cfRule type="expression" dxfId="5109" priority="6102">
      <formula>$J482="FALTA"</formula>
    </cfRule>
    <cfRule type="expression" dxfId="5108" priority="6103">
      <formula>$J482="RECEBIDO"</formula>
    </cfRule>
    <cfRule type="expression" dxfId="5107" priority="6104">
      <formula>$J482=""</formula>
    </cfRule>
    <cfRule type="expression" dxfId="5106" priority="6105">
      <formula>$J482="PAGA"</formula>
    </cfRule>
  </conditionalFormatting>
  <conditionalFormatting sqref="I482">
    <cfRule type="expression" dxfId="5105" priority="6101">
      <formula>$J482="AGENDADA"</formula>
    </cfRule>
  </conditionalFormatting>
  <conditionalFormatting sqref="I482">
    <cfRule type="expression" dxfId="5104" priority="6097">
      <formula>$J482="FALTA"</formula>
    </cfRule>
    <cfRule type="expression" dxfId="5103" priority="6098">
      <formula>$J482="RECEBIDO"</formula>
    </cfRule>
    <cfRule type="expression" dxfId="5102" priority="6099">
      <formula>$J482=""</formula>
    </cfRule>
    <cfRule type="expression" dxfId="5101" priority="6100">
      <formula>$J482="PAGA"</formula>
    </cfRule>
  </conditionalFormatting>
  <conditionalFormatting sqref="I482">
    <cfRule type="expression" dxfId="5100" priority="6096">
      <formula>$J482="AGENDADA"</formula>
    </cfRule>
  </conditionalFormatting>
  <conditionalFormatting sqref="K482">
    <cfRule type="expression" dxfId="5099" priority="6092">
      <formula>$J482="FALTA"</formula>
    </cfRule>
    <cfRule type="expression" dxfId="5098" priority="6093">
      <formula>$J482="RECEBIDO"</formula>
    </cfRule>
    <cfRule type="expression" dxfId="5097" priority="6094">
      <formula>$J482=""</formula>
    </cfRule>
    <cfRule type="expression" dxfId="5096" priority="6095">
      <formula>$J482="PAGA"</formula>
    </cfRule>
  </conditionalFormatting>
  <conditionalFormatting sqref="K482">
    <cfRule type="expression" dxfId="5095" priority="6091">
      <formula>$J482="AGENDADA"</formula>
    </cfRule>
  </conditionalFormatting>
  <conditionalFormatting sqref="K482">
    <cfRule type="expression" dxfId="5094" priority="6087">
      <formula>$J482="FALTA"</formula>
    </cfRule>
    <cfRule type="expression" dxfId="5093" priority="6088">
      <formula>$J482="RECEBIDO"</formula>
    </cfRule>
    <cfRule type="expression" dxfId="5092" priority="6089">
      <formula>$J482=""</formula>
    </cfRule>
    <cfRule type="expression" dxfId="5091" priority="6090">
      <formula>$J482="PAGA"</formula>
    </cfRule>
  </conditionalFormatting>
  <conditionalFormatting sqref="K482">
    <cfRule type="expression" dxfId="5090" priority="6086">
      <formula>$J482="AGENDADA"</formula>
    </cfRule>
  </conditionalFormatting>
  <conditionalFormatting sqref="B483:B491">
    <cfRule type="expression" dxfId="5089" priority="6082">
      <formula>$J483="FALTA"</formula>
    </cfRule>
    <cfRule type="expression" dxfId="5088" priority="6083">
      <formula>$J483="RECEBIDO"</formula>
    </cfRule>
    <cfRule type="expression" dxfId="5087" priority="6084">
      <formula>$J483=""</formula>
    </cfRule>
    <cfRule type="expression" dxfId="5086" priority="6085">
      <formula>$J483="PAGA"</formula>
    </cfRule>
  </conditionalFormatting>
  <conditionalFormatting sqref="B483:B491">
    <cfRule type="expression" dxfId="5085" priority="6081">
      <formula>$J483="AGENDADA"</formula>
    </cfRule>
  </conditionalFormatting>
  <conditionalFormatting sqref="B483:B491">
    <cfRule type="expression" dxfId="5084" priority="6077">
      <formula>$J483="FALTA"</formula>
    </cfRule>
    <cfRule type="expression" dxfId="5083" priority="6078">
      <formula>$J483="RECEBIDO"</formula>
    </cfRule>
    <cfRule type="expression" dxfId="5082" priority="6079">
      <formula>$J483=""</formula>
    </cfRule>
    <cfRule type="expression" dxfId="5081" priority="6080">
      <formula>$J483="PAGA"</formula>
    </cfRule>
  </conditionalFormatting>
  <conditionalFormatting sqref="B483:B491">
    <cfRule type="expression" dxfId="5080" priority="6076">
      <formula>$J483="AGENDADA"</formula>
    </cfRule>
  </conditionalFormatting>
  <conditionalFormatting sqref="B483:B491">
    <cfRule type="expression" dxfId="5079" priority="6072">
      <formula>$J483="FALTA"</formula>
    </cfRule>
    <cfRule type="expression" dxfId="5078" priority="6073">
      <formula>$J483="RECEBIDO"</formula>
    </cfRule>
    <cfRule type="expression" dxfId="5077" priority="6074">
      <formula>$J483=""</formula>
    </cfRule>
    <cfRule type="expression" dxfId="5076" priority="6075">
      <formula>$J483="PAGA"</formula>
    </cfRule>
  </conditionalFormatting>
  <conditionalFormatting sqref="B483:B491">
    <cfRule type="expression" dxfId="5075" priority="6071">
      <formula>$J483="AGENDADA"</formula>
    </cfRule>
  </conditionalFormatting>
  <conditionalFormatting sqref="B483:B491">
    <cfRule type="expression" dxfId="5074" priority="6067">
      <formula>$J483="FALTA"</formula>
    </cfRule>
    <cfRule type="expression" dxfId="5073" priority="6068">
      <formula>$J483="RECEBIDO"</formula>
    </cfRule>
    <cfRule type="expression" dxfId="5072" priority="6069">
      <formula>$J483=""</formula>
    </cfRule>
    <cfRule type="expression" dxfId="5071" priority="6070">
      <formula>$J483="PAGA"</formula>
    </cfRule>
  </conditionalFormatting>
  <conditionalFormatting sqref="B483:B491">
    <cfRule type="expression" dxfId="5070" priority="6066">
      <formula>$J483="AGENDADA"</formula>
    </cfRule>
  </conditionalFormatting>
  <conditionalFormatting sqref="B483:B491">
    <cfRule type="expression" dxfId="5069" priority="6062">
      <formula>$J483="FALTA"</formula>
    </cfRule>
    <cfRule type="expression" dxfId="5068" priority="6063">
      <formula>$J483="RECEBIDO"</formula>
    </cfRule>
    <cfRule type="expression" dxfId="5067" priority="6064">
      <formula>$J483=""</formula>
    </cfRule>
    <cfRule type="expression" dxfId="5066" priority="6065">
      <formula>$J483="PAGA"</formula>
    </cfRule>
  </conditionalFormatting>
  <conditionalFormatting sqref="B483:B491">
    <cfRule type="expression" dxfId="5065" priority="6061">
      <formula>$J483="AGENDADA"</formula>
    </cfRule>
  </conditionalFormatting>
  <conditionalFormatting sqref="B483:B491">
    <cfRule type="expression" dxfId="5064" priority="6057">
      <formula>$J483="FALTA"</formula>
    </cfRule>
    <cfRule type="expression" dxfId="5063" priority="6058">
      <formula>$J483="RECEBIDO"</formula>
    </cfRule>
    <cfRule type="expression" dxfId="5062" priority="6059">
      <formula>$J483=""</formula>
    </cfRule>
    <cfRule type="expression" dxfId="5061" priority="6060">
      <formula>$J483="PAGA"</formula>
    </cfRule>
  </conditionalFormatting>
  <conditionalFormatting sqref="B483:B491">
    <cfRule type="expression" dxfId="5060" priority="6056">
      <formula>$J483="AGENDADA"</formula>
    </cfRule>
  </conditionalFormatting>
  <conditionalFormatting sqref="B492:B500">
    <cfRule type="expression" dxfId="5059" priority="6052">
      <formula>$J492="FALTA"</formula>
    </cfRule>
    <cfRule type="expression" dxfId="5058" priority="6053">
      <formula>$J492="RECEBIDO"</formula>
    </cfRule>
    <cfRule type="expression" dxfId="5057" priority="6054">
      <formula>$J492=""</formula>
    </cfRule>
    <cfRule type="expression" dxfId="5056" priority="6055">
      <formula>$J492="PAGA"</formula>
    </cfRule>
  </conditionalFormatting>
  <conditionalFormatting sqref="B492:B500">
    <cfRule type="expression" dxfId="5055" priority="6051">
      <formula>$J492="AGENDADA"</formula>
    </cfRule>
  </conditionalFormatting>
  <conditionalFormatting sqref="B492:B500">
    <cfRule type="expression" dxfId="5054" priority="6047">
      <formula>$J492="FALTA"</formula>
    </cfRule>
    <cfRule type="expression" dxfId="5053" priority="6048">
      <formula>$J492="RECEBIDO"</formula>
    </cfRule>
    <cfRule type="expression" dxfId="5052" priority="6049">
      <formula>$J492=""</formula>
    </cfRule>
    <cfRule type="expression" dxfId="5051" priority="6050">
      <formula>$J492="PAGA"</formula>
    </cfRule>
  </conditionalFormatting>
  <conditionalFormatting sqref="B492:B500">
    <cfRule type="expression" dxfId="5050" priority="6046">
      <formula>$J492="AGENDADA"</formula>
    </cfRule>
  </conditionalFormatting>
  <conditionalFormatting sqref="B492:B500">
    <cfRule type="expression" dxfId="5049" priority="6042">
      <formula>$J492="FALTA"</formula>
    </cfRule>
    <cfRule type="expression" dxfId="5048" priority="6043">
      <formula>$J492="RECEBIDO"</formula>
    </cfRule>
    <cfRule type="expression" dxfId="5047" priority="6044">
      <formula>$J492=""</formula>
    </cfRule>
    <cfRule type="expression" dxfId="5046" priority="6045">
      <formula>$J492="PAGA"</formula>
    </cfRule>
  </conditionalFormatting>
  <conditionalFormatting sqref="B492:B500">
    <cfRule type="expression" dxfId="5045" priority="6041">
      <formula>$J492="AGENDADA"</formula>
    </cfRule>
  </conditionalFormatting>
  <conditionalFormatting sqref="B492:B500">
    <cfRule type="expression" dxfId="5044" priority="6037">
      <formula>$J492="FALTA"</formula>
    </cfRule>
    <cfRule type="expression" dxfId="5043" priority="6038">
      <formula>$J492="RECEBIDO"</formula>
    </cfRule>
    <cfRule type="expression" dxfId="5042" priority="6039">
      <formula>$J492=""</formula>
    </cfRule>
    <cfRule type="expression" dxfId="5041" priority="6040">
      <formula>$J492="PAGA"</formula>
    </cfRule>
  </conditionalFormatting>
  <conditionalFormatting sqref="B492:B500">
    <cfRule type="expression" dxfId="5040" priority="6036">
      <formula>$J492="AGENDADA"</formula>
    </cfRule>
  </conditionalFormatting>
  <conditionalFormatting sqref="B492:B500">
    <cfRule type="expression" dxfId="5039" priority="6032">
      <formula>$J492="FALTA"</formula>
    </cfRule>
    <cfRule type="expression" dxfId="5038" priority="6033">
      <formula>$J492="RECEBIDO"</formula>
    </cfRule>
    <cfRule type="expression" dxfId="5037" priority="6034">
      <formula>$J492=""</formula>
    </cfRule>
    <cfRule type="expression" dxfId="5036" priority="6035">
      <formula>$J492="PAGA"</formula>
    </cfRule>
  </conditionalFormatting>
  <conditionalFormatting sqref="B492:B500">
    <cfRule type="expression" dxfId="5035" priority="6031">
      <formula>$J492="AGENDADA"</formula>
    </cfRule>
  </conditionalFormatting>
  <conditionalFormatting sqref="B492:B500">
    <cfRule type="expression" dxfId="5034" priority="6027">
      <formula>$J492="FALTA"</formula>
    </cfRule>
    <cfRule type="expression" dxfId="5033" priority="6028">
      <formula>$J492="RECEBIDO"</formula>
    </cfRule>
    <cfRule type="expression" dxfId="5032" priority="6029">
      <formula>$J492=""</formula>
    </cfRule>
    <cfRule type="expression" dxfId="5031" priority="6030">
      <formula>$J492="PAGA"</formula>
    </cfRule>
  </conditionalFormatting>
  <conditionalFormatting sqref="B492:B500">
    <cfRule type="expression" dxfId="5030" priority="6026">
      <formula>$J492="AGENDADA"</formula>
    </cfRule>
  </conditionalFormatting>
  <conditionalFormatting sqref="B501:B503">
    <cfRule type="expression" dxfId="5029" priority="6022">
      <formula>$J501="FALTA"</formula>
    </cfRule>
    <cfRule type="expression" dxfId="5028" priority="6023">
      <formula>$J501="RECEBIDO"</formula>
    </cfRule>
    <cfRule type="expression" dxfId="5027" priority="6024">
      <formula>$J501=""</formula>
    </cfRule>
    <cfRule type="expression" dxfId="5026" priority="6025">
      <formula>$J501="PAGA"</formula>
    </cfRule>
  </conditionalFormatting>
  <conditionalFormatting sqref="B501:B503">
    <cfRule type="expression" dxfId="5025" priority="6021">
      <formula>$J501="AGENDADA"</formula>
    </cfRule>
  </conditionalFormatting>
  <conditionalFormatting sqref="B501:B503">
    <cfRule type="expression" dxfId="5024" priority="6017">
      <formula>$J501="FALTA"</formula>
    </cfRule>
    <cfRule type="expression" dxfId="5023" priority="6018">
      <formula>$J501="RECEBIDO"</formula>
    </cfRule>
    <cfRule type="expression" dxfId="5022" priority="6019">
      <formula>$J501=""</formula>
    </cfRule>
    <cfRule type="expression" dxfId="5021" priority="6020">
      <formula>$J501="PAGA"</formula>
    </cfRule>
  </conditionalFormatting>
  <conditionalFormatting sqref="B501:B503">
    <cfRule type="expression" dxfId="5020" priority="6016">
      <formula>$J501="AGENDADA"</formula>
    </cfRule>
  </conditionalFormatting>
  <conditionalFormatting sqref="B501:B503">
    <cfRule type="expression" dxfId="5019" priority="6012">
      <formula>$J501="FALTA"</formula>
    </cfRule>
    <cfRule type="expression" dxfId="5018" priority="6013">
      <formula>$J501="RECEBIDO"</formula>
    </cfRule>
    <cfRule type="expression" dxfId="5017" priority="6014">
      <formula>$J501=""</formula>
    </cfRule>
    <cfRule type="expression" dxfId="5016" priority="6015">
      <formula>$J501="PAGA"</formula>
    </cfRule>
  </conditionalFormatting>
  <conditionalFormatting sqref="B501:B503">
    <cfRule type="expression" dxfId="5015" priority="6011">
      <formula>$J501="AGENDADA"</formula>
    </cfRule>
  </conditionalFormatting>
  <conditionalFormatting sqref="B501:B503">
    <cfRule type="expression" dxfId="5014" priority="6007">
      <formula>$J501="FALTA"</formula>
    </cfRule>
    <cfRule type="expression" dxfId="5013" priority="6008">
      <formula>$J501="RECEBIDO"</formula>
    </cfRule>
    <cfRule type="expression" dxfId="5012" priority="6009">
      <formula>$J501=""</formula>
    </cfRule>
    <cfRule type="expression" dxfId="5011" priority="6010">
      <formula>$J501="PAGA"</formula>
    </cfRule>
  </conditionalFormatting>
  <conditionalFormatting sqref="B501:B503">
    <cfRule type="expression" dxfId="5010" priority="6006">
      <formula>$J501="AGENDADA"</formula>
    </cfRule>
  </conditionalFormatting>
  <conditionalFormatting sqref="B501:B503">
    <cfRule type="expression" dxfId="5009" priority="6002">
      <formula>$J501="FALTA"</formula>
    </cfRule>
    <cfRule type="expression" dxfId="5008" priority="6003">
      <formula>$J501="RECEBIDO"</formula>
    </cfRule>
    <cfRule type="expression" dxfId="5007" priority="6004">
      <formula>$J501=""</formula>
    </cfRule>
    <cfRule type="expression" dxfId="5006" priority="6005">
      <formula>$J501="PAGA"</formula>
    </cfRule>
  </conditionalFormatting>
  <conditionalFormatting sqref="B501:B503">
    <cfRule type="expression" dxfId="5005" priority="6001">
      <formula>$J501="AGENDADA"</formula>
    </cfRule>
  </conditionalFormatting>
  <conditionalFormatting sqref="B501:B503">
    <cfRule type="expression" dxfId="5004" priority="5997">
      <formula>$J501="FALTA"</formula>
    </cfRule>
    <cfRule type="expression" dxfId="5003" priority="5998">
      <formula>$J501="RECEBIDO"</formula>
    </cfRule>
    <cfRule type="expression" dxfId="5002" priority="5999">
      <formula>$J501=""</formula>
    </cfRule>
    <cfRule type="expression" dxfId="5001" priority="6000">
      <formula>$J501="PAGA"</formula>
    </cfRule>
  </conditionalFormatting>
  <conditionalFormatting sqref="B501:B503">
    <cfRule type="expression" dxfId="5000" priority="5996">
      <formula>$J501="AGENDADA"</formula>
    </cfRule>
  </conditionalFormatting>
  <conditionalFormatting sqref="G496:K496">
    <cfRule type="expression" dxfId="4999" priority="5992">
      <formula>$J496="FALTA"</formula>
    </cfRule>
    <cfRule type="expression" dxfId="4998" priority="5993">
      <formula>$J496="RECEBIDO"</formula>
    </cfRule>
    <cfRule type="expression" dxfId="4997" priority="5994">
      <formula>$J496=""</formula>
    </cfRule>
    <cfRule type="expression" dxfId="4996" priority="5995">
      <formula>$J496="PAGA"</formula>
    </cfRule>
  </conditionalFormatting>
  <conditionalFormatting sqref="G496:K496">
    <cfRule type="expression" dxfId="4995" priority="5991">
      <formula>$J496="AGENDADA"</formula>
    </cfRule>
  </conditionalFormatting>
  <conditionalFormatting sqref="G496:K496">
    <cfRule type="expression" dxfId="4994" priority="5987">
      <formula>$J496="FALTA"</formula>
    </cfRule>
    <cfRule type="expression" dxfId="4993" priority="5988">
      <formula>$J496="RECEBIDO"</formula>
    </cfRule>
    <cfRule type="expression" dxfId="4992" priority="5989">
      <formula>$J496=""</formula>
    </cfRule>
    <cfRule type="expression" dxfId="4991" priority="5990">
      <formula>$J496="PAGA"</formula>
    </cfRule>
  </conditionalFormatting>
  <conditionalFormatting sqref="G496:K496">
    <cfRule type="expression" dxfId="4990" priority="5986">
      <formula>$J496="AGENDADA"</formula>
    </cfRule>
  </conditionalFormatting>
  <conditionalFormatting sqref="B504:B509">
    <cfRule type="expression" dxfId="4989" priority="5982">
      <formula>$J504="FALTA"</formula>
    </cfRule>
    <cfRule type="expression" dxfId="4988" priority="5983">
      <formula>$J504="RECEBIDO"</formula>
    </cfRule>
    <cfRule type="expression" dxfId="4987" priority="5984">
      <formula>$J504=""</formula>
    </cfRule>
    <cfRule type="expression" dxfId="4986" priority="5985">
      <formula>$J504="PAGA"</formula>
    </cfRule>
  </conditionalFormatting>
  <conditionalFormatting sqref="B504:B509">
    <cfRule type="expression" dxfId="4985" priority="5981">
      <formula>$J504="AGENDADA"</formula>
    </cfRule>
  </conditionalFormatting>
  <conditionalFormatting sqref="B504:B509">
    <cfRule type="expression" dxfId="4984" priority="5977">
      <formula>$J504="FALTA"</formula>
    </cfRule>
    <cfRule type="expression" dxfId="4983" priority="5978">
      <formula>$J504="RECEBIDO"</formula>
    </cfRule>
    <cfRule type="expression" dxfId="4982" priority="5979">
      <formula>$J504=""</formula>
    </cfRule>
    <cfRule type="expression" dxfId="4981" priority="5980">
      <formula>$J504="PAGA"</formula>
    </cfRule>
  </conditionalFormatting>
  <conditionalFormatting sqref="B504:B509">
    <cfRule type="expression" dxfId="4980" priority="5976">
      <formula>$J504="AGENDADA"</formula>
    </cfRule>
  </conditionalFormatting>
  <conditionalFormatting sqref="B504:B509">
    <cfRule type="expression" dxfId="4979" priority="5972">
      <formula>$J504="FALTA"</formula>
    </cfRule>
    <cfRule type="expression" dxfId="4978" priority="5973">
      <formula>$J504="RECEBIDO"</formula>
    </cfRule>
    <cfRule type="expression" dxfId="4977" priority="5974">
      <formula>$J504=""</formula>
    </cfRule>
    <cfRule type="expression" dxfId="4976" priority="5975">
      <formula>$J504="PAGA"</formula>
    </cfRule>
  </conditionalFormatting>
  <conditionalFormatting sqref="B504:B509">
    <cfRule type="expression" dxfId="4975" priority="5971">
      <formula>$J504="AGENDADA"</formula>
    </cfRule>
  </conditionalFormatting>
  <conditionalFormatting sqref="B504:B509">
    <cfRule type="expression" dxfId="4974" priority="5967">
      <formula>$J504="FALTA"</formula>
    </cfRule>
    <cfRule type="expression" dxfId="4973" priority="5968">
      <formula>$J504="RECEBIDO"</formula>
    </cfRule>
    <cfRule type="expression" dxfId="4972" priority="5969">
      <formula>$J504=""</formula>
    </cfRule>
    <cfRule type="expression" dxfId="4971" priority="5970">
      <formula>$J504="PAGA"</formula>
    </cfRule>
  </conditionalFormatting>
  <conditionalFormatting sqref="B504:B509">
    <cfRule type="expression" dxfId="4970" priority="5966">
      <formula>$J504="AGENDADA"</formula>
    </cfRule>
  </conditionalFormatting>
  <conditionalFormatting sqref="B504:B509">
    <cfRule type="expression" dxfId="4969" priority="5962">
      <formula>$J504="FALTA"</formula>
    </cfRule>
    <cfRule type="expression" dxfId="4968" priority="5963">
      <formula>$J504="RECEBIDO"</formula>
    </cfRule>
    <cfRule type="expression" dxfId="4967" priority="5964">
      <formula>$J504=""</formula>
    </cfRule>
    <cfRule type="expression" dxfId="4966" priority="5965">
      <formula>$J504="PAGA"</formula>
    </cfRule>
  </conditionalFormatting>
  <conditionalFormatting sqref="B504:B509">
    <cfRule type="expression" dxfId="4965" priority="5961">
      <formula>$J504="AGENDADA"</formula>
    </cfRule>
  </conditionalFormatting>
  <conditionalFormatting sqref="B504:B509">
    <cfRule type="expression" dxfId="4964" priority="5957">
      <formula>$J504="FALTA"</formula>
    </cfRule>
    <cfRule type="expression" dxfId="4963" priority="5958">
      <formula>$J504="RECEBIDO"</formula>
    </cfRule>
    <cfRule type="expression" dxfId="4962" priority="5959">
      <formula>$J504=""</formula>
    </cfRule>
    <cfRule type="expression" dxfId="4961" priority="5960">
      <formula>$J504="PAGA"</formula>
    </cfRule>
  </conditionalFormatting>
  <conditionalFormatting sqref="B504:B509">
    <cfRule type="expression" dxfId="4960" priority="5956">
      <formula>$J504="AGENDADA"</formula>
    </cfRule>
  </conditionalFormatting>
  <conditionalFormatting sqref="B510:B518">
    <cfRule type="expression" dxfId="4959" priority="5952">
      <formula>$J510="FALTA"</formula>
    </cfRule>
    <cfRule type="expression" dxfId="4958" priority="5953">
      <formula>$J510="RECEBIDO"</formula>
    </cfRule>
    <cfRule type="expression" dxfId="4957" priority="5954">
      <formula>$J510=""</formula>
    </cfRule>
    <cfRule type="expression" dxfId="4956" priority="5955">
      <formula>$J510="PAGA"</formula>
    </cfRule>
  </conditionalFormatting>
  <conditionalFormatting sqref="B510:B518">
    <cfRule type="expression" dxfId="4955" priority="5951">
      <formula>$J510="AGENDADA"</formula>
    </cfRule>
  </conditionalFormatting>
  <conditionalFormatting sqref="B510:B518">
    <cfRule type="expression" dxfId="4954" priority="5947">
      <formula>$J510="FALTA"</formula>
    </cfRule>
    <cfRule type="expression" dxfId="4953" priority="5948">
      <formula>$J510="RECEBIDO"</formula>
    </cfRule>
    <cfRule type="expression" dxfId="4952" priority="5949">
      <formula>$J510=""</formula>
    </cfRule>
    <cfRule type="expression" dxfId="4951" priority="5950">
      <formula>$J510="PAGA"</formula>
    </cfRule>
  </conditionalFormatting>
  <conditionalFormatting sqref="B510:B518">
    <cfRule type="expression" dxfId="4950" priority="5946">
      <formula>$J510="AGENDADA"</formula>
    </cfRule>
  </conditionalFormatting>
  <conditionalFormatting sqref="B510:B518">
    <cfRule type="expression" dxfId="4949" priority="5942">
      <formula>$J510="FALTA"</formula>
    </cfRule>
    <cfRule type="expression" dxfId="4948" priority="5943">
      <formula>$J510="RECEBIDO"</formula>
    </cfRule>
    <cfRule type="expression" dxfId="4947" priority="5944">
      <formula>$J510=""</formula>
    </cfRule>
    <cfRule type="expression" dxfId="4946" priority="5945">
      <formula>$J510="PAGA"</formula>
    </cfRule>
  </conditionalFormatting>
  <conditionalFormatting sqref="B510:B518">
    <cfRule type="expression" dxfId="4945" priority="5941">
      <formula>$J510="AGENDADA"</formula>
    </cfRule>
  </conditionalFormatting>
  <conditionalFormatting sqref="B510:B518">
    <cfRule type="expression" dxfId="4944" priority="5937">
      <formula>$J510="FALTA"</formula>
    </cfRule>
    <cfRule type="expression" dxfId="4943" priority="5938">
      <formula>$J510="RECEBIDO"</formula>
    </cfRule>
    <cfRule type="expression" dxfId="4942" priority="5939">
      <formula>$J510=""</formula>
    </cfRule>
    <cfRule type="expression" dxfId="4941" priority="5940">
      <formula>$J510="PAGA"</formula>
    </cfRule>
  </conditionalFormatting>
  <conditionalFormatting sqref="B510:B518">
    <cfRule type="expression" dxfId="4940" priority="5936">
      <formula>$J510="AGENDADA"</formula>
    </cfRule>
  </conditionalFormatting>
  <conditionalFormatting sqref="B510:B518">
    <cfRule type="expression" dxfId="4939" priority="5932">
      <formula>$J510="FALTA"</formula>
    </cfRule>
    <cfRule type="expression" dxfId="4938" priority="5933">
      <formula>$J510="RECEBIDO"</formula>
    </cfRule>
    <cfRule type="expression" dxfId="4937" priority="5934">
      <formula>$J510=""</formula>
    </cfRule>
    <cfRule type="expression" dxfId="4936" priority="5935">
      <formula>$J510="PAGA"</formula>
    </cfRule>
  </conditionalFormatting>
  <conditionalFormatting sqref="B510:B518">
    <cfRule type="expression" dxfId="4935" priority="5931">
      <formula>$J510="AGENDADA"</formula>
    </cfRule>
  </conditionalFormatting>
  <conditionalFormatting sqref="B510:B518">
    <cfRule type="expression" dxfId="4934" priority="5927">
      <formula>$J510="FALTA"</formula>
    </cfRule>
    <cfRule type="expression" dxfId="4933" priority="5928">
      <formula>$J510="RECEBIDO"</formula>
    </cfRule>
    <cfRule type="expression" dxfId="4932" priority="5929">
      <formula>$J510=""</formula>
    </cfRule>
    <cfRule type="expression" dxfId="4931" priority="5930">
      <formula>$J510="PAGA"</formula>
    </cfRule>
  </conditionalFormatting>
  <conditionalFormatting sqref="B510:B518">
    <cfRule type="expression" dxfId="4930" priority="5926">
      <formula>$J510="AGENDADA"</formula>
    </cfRule>
  </conditionalFormatting>
  <conditionalFormatting sqref="G515:K515">
    <cfRule type="expression" dxfId="4929" priority="5922">
      <formula>$J515="FALTA"</formula>
    </cfRule>
    <cfRule type="expression" dxfId="4928" priority="5923">
      <formula>$J515="RECEBIDO"</formula>
    </cfRule>
    <cfRule type="expression" dxfId="4927" priority="5924">
      <formula>$J515=""</formula>
    </cfRule>
    <cfRule type="expression" dxfId="4926" priority="5925">
      <formula>$J515="PAGA"</formula>
    </cfRule>
  </conditionalFormatting>
  <conditionalFormatting sqref="G515:K515">
    <cfRule type="expression" dxfId="4925" priority="5921">
      <formula>$J515="AGENDADA"</formula>
    </cfRule>
  </conditionalFormatting>
  <conditionalFormatting sqref="G515:K515">
    <cfRule type="expression" dxfId="4924" priority="5917">
      <formula>$J515="FALTA"</formula>
    </cfRule>
    <cfRule type="expression" dxfId="4923" priority="5918">
      <formula>$J515="RECEBIDO"</formula>
    </cfRule>
    <cfRule type="expression" dxfId="4922" priority="5919">
      <formula>$J515=""</formula>
    </cfRule>
    <cfRule type="expression" dxfId="4921" priority="5920">
      <formula>$J515="PAGA"</formula>
    </cfRule>
  </conditionalFormatting>
  <conditionalFormatting sqref="G515:K515">
    <cfRule type="expression" dxfId="4920" priority="5916">
      <formula>$J515="AGENDADA"</formula>
    </cfRule>
  </conditionalFormatting>
  <conditionalFormatting sqref="G516:K516">
    <cfRule type="expression" dxfId="4919" priority="5912">
      <formula>$J516="FALTA"</formula>
    </cfRule>
    <cfRule type="expression" dxfId="4918" priority="5913">
      <formula>$J516="RECEBIDO"</formula>
    </cfRule>
    <cfRule type="expression" dxfId="4917" priority="5914">
      <formula>$J516=""</formula>
    </cfRule>
    <cfRule type="expression" dxfId="4916" priority="5915">
      <formula>$J516="PAGA"</formula>
    </cfRule>
  </conditionalFormatting>
  <conditionalFormatting sqref="G516:K516">
    <cfRule type="expression" dxfId="4915" priority="5911">
      <formula>$J516="AGENDADA"</formula>
    </cfRule>
  </conditionalFormatting>
  <conditionalFormatting sqref="G516:K516">
    <cfRule type="expression" dxfId="4914" priority="5907">
      <formula>$J516="FALTA"</formula>
    </cfRule>
    <cfRule type="expression" dxfId="4913" priority="5908">
      <formula>$J516="RECEBIDO"</formula>
    </cfRule>
    <cfRule type="expression" dxfId="4912" priority="5909">
      <formula>$J516=""</formula>
    </cfRule>
    <cfRule type="expression" dxfId="4911" priority="5910">
      <formula>$J516="PAGA"</formula>
    </cfRule>
  </conditionalFormatting>
  <conditionalFormatting sqref="G516:K516">
    <cfRule type="expression" dxfId="4910" priority="5906">
      <formula>$J516="AGENDADA"</formula>
    </cfRule>
  </conditionalFormatting>
  <conditionalFormatting sqref="B519">
    <cfRule type="expression" dxfId="4909" priority="5902">
      <formula>$J519="FALTA"</formula>
    </cfRule>
    <cfRule type="expression" dxfId="4908" priority="5903">
      <formula>$J519="RECEBIDO"</formula>
    </cfRule>
    <cfRule type="expression" dxfId="4907" priority="5904">
      <formula>$J519=""</formula>
    </cfRule>
    <cfRule type="expression" dxfId="4906" priority="5905">
      <formula>$J519="PAGA"</formula>
    </cfRule>
  </conditionalFormatting>
  <conditionalFormatting sqref="B519">
    <cfRule type="expression" dxfId="4905" priority="5901">
      <formula>$J519="AGENDADA"</formula>
    </cfRule>
  </conditionalFormatting>
  <conditionalFormatting sqref="B519">
    <cfRule type="expression" dxfId="4904" priority="5897">
      <formula>$J519="FALTA"</formula>
    </cfRule>
    <cfRule type="expression" dxfId="4903" priority="5898">
      <formula>$J519="RECEBIDO"</formula>
    </cfRule>
    <cfRule type="expression" dxfId="4902" priority="5899">
      <formula>$J519=""</formula>
    </cfRule>
    <cfRule type="expression" dxfId="4901" priority="5900">
      <formula>$J519="PAGA"</formula>
    </cfRule>
  </conditionalFormatting>
  <conditionalFormatting sqref="B519">
    <cfRule type="expression" dxfId="4900" priority="5896">
      <formula>$J519="AGENDADA"</formula>
    </cfRule>
  </conditionalFormatting>
  <conditionalFormatting sqref="B519">
    <cfRule type="expression" dxfId="4899" priority="5892">
      <formula>$J519="FALTA"</formula>
    </cfRule>
    <cfRule type="expression" dxfId="4898" priority="5893">
      <formula>$J519="RECEBIDO"</formula>
    </cfRule>
    <cfRule type="expression" dxfId="4897" priority="5894">
      <formula>$J519=""</formula>
    </cfRule>
    <cfRule type="expression" dxfId="4896" priority="5895">
      <formula>$J519="PAGA"</formula>
    </cfRule>
  </conditionalFormatting>
  <conditionalFormatting sqref="B519">
    <cfRule type="expression" dxfId="4895" priority="5891">
      <formula>$J519="AGENDADA"</formula>
    </cfRule>
  </conditionalFormatting>
  <conditionalFormatting sqref="B519">
    <cfRule type="expression" dxfId="4894" priority="5887">
      <formula>$J519="FALTA"</formula>
    </cfRule>
    <cfRule type="expression" dxfId="4893" priority="5888">
      <formula>$J519="RECEBIDO"</formula>
    </cfRule>
    <cfRule type="expression" dxfId="4892" priority="5889">
      <formula>$J519=""</formula>
    </cfRule>
    <cfRule type="expression" dxfId="4891" priority="5890">
      <formula>$J519="PAGA"</formula>
    </cfRule>
  </conditionalFormatting>
  <conditionalFormatting sqref="B519">
    <cfRule type="expression" dxfId="4890" priority="5886">
      <formula>$J519="AGENDADA"</formula>
    </cfRule>
  </conditionalFormatting>
  <conditionalFormatting sqref="B519">
    <cfRule type="expression" dxfId="4889" priority="5882">
      <formula>$J519="FALTA"</formula>
    </cfRule>
    <cfRule type="expression" dxfId="4888" priority="5883">
      <formula>$J519="RECEBIDO"</formula>
    </cfRule>
    <cfRule type="expression" dxfId="4887" priority="5884">
      <formula>$J519=""</formula>
    </cfRule>
    <cfRule type="expression" dxfId="4886" priority="5885">
      <formula>$J519="PAGA"</formula>
    </cfRule>
  </conditionalFormatting>
  <conditionalFormatting sqref="B519">
    <cfRule type="expression" dxfId="4885" priority="5881">
      <formula>$J519="AGENDADA"</formula>
    </cfRule>
  </conditionalFormatting>
  <conditionalFormatting sqref="B519">
    <cfRule type="expression" dxfId="4884" priority="5877">
      <formula>$J519="FALTA"</formula>
    </cfRule>
    <cfRule type="expression" dxfId="4883" priority="5878">
      <formula>$J519="RECEBIDO"</formula>
    </cfRule>
    <cfRule type="expression" dxfId="4882" priority="5879">
      <formula>$J519=""</formula>
    </cfRule>
    <cfRule type="expression" dxfId="4881" priority="5880">
      <formula>$J519="PAGA"</formula>
    </cfRule>
  </conditionalFormatting>
  <conditionalFormatting sqref="B519">
    <cfRule type="expression" dxfId="4880" priority="5876">
      <formula>$J519="AGENDADA"</formula>
    </cfRule>
  </conditionalFormatting>
  <conditionalFormatting sqref="B520">
    <cfRule type="expression" dxfId="4879" priority="5872">
      <formula>$J520="FALTA"</formula>
    </cfRule>
    <cfRule type="expression" dxfId="4878" priority="5873">
      <formula>$J520="RECEBIDO"</formula>
    </cfRule>
    <cfRule type="expression" dxfId="4877" priority="5874">
      <formula>$J520=""</formula>
    </cfRule>
    <cfRule type="expression" dxfId="4876" priority="5875">
      <formula>$J520="PAGA"</formula>
    </cfRule>
  </conditionalFormatting>
  <conditionalFormatting sqref="B520">
    <cfRule type="expression" dxfId="4875" priority="5871">
      <formula>$J520="AGENDADA"</formula>
    </cfRule>
  </conditionalFormatting>
  <conditionalFormatting sqref="B520">
    <cfRule type="expression" dxfId="4874" priority="5867">
      <formula>$J520="FALTA"</formula>
    </cfRule>
    <cfRule type="expression" dxfId="4873" priority="5868">
      <formula>$J520="RECEBIDO"</formula>
    </cfRule>
    <cfRule type="expression" dxfId="4872" priority="5869">
      <formula>$J520=""</formula>
    </cfRule>
    <cfRule type="expression" dxfId="4871" priority="5870">
      <formula>$J520="PAGA"</formula>
    </cfRule>
  </conditionalFormatting>
  <conditionalFormatting sqref="B520">
    <cfRule type="expression" dxfId="4870" priority="5866">
      <formula>$J520="AGENDADA"</formula>
    </cfRule>
  </conditionalFormatting>
  <conditionalFormatting sqref="B520">
    <cfRule type="expression" dxfId="4869" priority="5862">
      <formula>$J520="FALTA"</formula>
    </cfRule>
    <cfRule type="expression" dxfId="4868" priority="5863">
      <formula>$J520="RECEBIDO"</formula>
    </cfRule>
    <cfRule type="expression" dxfId="4867" priority="5864">
      <formula>$J520=""</formula>
    </cfRule>
    <cfRule type="expression" dxfId="4866" priority="5865">
      <formula>$J520="PAGA"</formula>
    </cfRule>
  </conditionalFormatting>
  <conditionalFormatting sqref="B520">
    <cfRule type="expression" dxfId="4865" priority="5861">
      <formula>$J520="AGENDADA"</formula>
    </cfRule>
  </conditionalFormatting>
  <conditionalFormatting sqref="B520">
    <cfRule type="expression" dxfId="4864" priority="5857">
      <formula>$J520="FALTA"</formula>
    </cfRule>
    <cfRule type="expression" dxfId="4863" priority="5858">
      <formula>$J520="RECEBIDO"</formula>
    </cfRule>
    <cfRule type="expression" dxfId="4862" priority="5859">
      <formula>$J520=""</formula>
    </cfRule>
    <cfRule type="expression" dxfId="4861" priority="5860">
      <formula>$J520="PAGA"</formula>
    </cfRule>
  </conditionalFormatting>
  <conditionalFormatting sqref="B520">
    <cfRule type="expression" dxfId="4860" priority="5856">
      <formula>$J520="AGENDADA"</formula>
    </cfRule>
  </conditionalFormatting>
  <conditionalFormatting sqref="B520">
    <cfRule type="expression" dxfId="4859" priority="5852">
      <formula>$J520="FALTA"</formula>
    </cfRule>
    <cfRule type="expression" dxfId="4858" priority="5853">
      <formula>$J520="RECEBIDO"</formula>
    </cfRule>
    <cfRule type="expression" dxfId="4857" priority="5854">
      <formula>$J520=""</formula>
    </cfRule>
    <cfRule type="expression" dxfId="4856" priority="5855">
      <formula>$J520="PAGA"</formula>
    </cfRule>
  </conditionalFormatting>
  <conditionalFormatting sqref="B520">
    <cfRule type="expression" dxfId="4855" priority="5851">
      <formula>$J520="AGENDADA"</formula>
    </cfRule>
  </conditionalFormatting>
  <conditionalFormatting sqref="B520">
    <cfRule type="expression" dxfId="4854" priority="5847">
      <formula>$J520="FALTA"</formula>
    </cfRule>
    <cfRule type="expression" dxfId="4853" priority="5848">
      <formula>$J520="RECEBIDO"</formula>
    </cfRule>
    <cfRule type="expression" dxfId="4852" priority="5849">
      <formula>$J520=""</formula>
    </cfRule>
    <cfRule type="expression" dxfId="4851" priority="5850">
      <formula>$J520="PAGA"</formula>
    </cfRule>
  </conditionalFormatting>
  <conditionalFormatting sqref="B520">
    <cfRule type="expression" dxfId="4850" priority="5846">
      <formula>$J520="AGENDADA"</formula>
    </cfRule>
  </conditionalFormatting>
  <conditionalFormatting sqref="B521">
    <cfRule type="expression" dxfId="4849" priority="5842">
      <formula>$J521="FALTA"</formula>
    </cfRule>
    <cfRule type="expression" dxfId="4848" priority="5843">
      <formula>$J521="RECEBIDO"</formula>
    </cfRule>
    <cfRule type="expression" dxfId="4847" priority="5844">
      <formula>$J521=""</formula>
    </cfRule>
    <cfRule type="expression" dxfId="4846" priority="5845">
      <formula>$J521="PAGA"</formula>
    </cfRule>
  </conditionalFormatting>
  <conditionalFormatting sqref="B521">
    <cfRule type="expression" dxfId="4845" priority="5841">
      <formula>$J521="AGENDADA"</formula>
    </cfRule>
  </conditionalFormatting>
  <conditionalFormatting sqref="B521">
    <cfRule type="expression" dxfId="4844" priority="5837">
      <formula>$J521="FALTA"</formula>
    </cfRule>
    <cfRule type="expression" dxfId="4843" priority="5838">
      <formula>$J521="RECEBIDO"</formula>
    </cfRule>
    <cfRule type="expression" dxfId="4842" priority="5839">
      <formula>$J521=""</formula>
    </cfRule>
    <cfRule type="expression" dxfId="4841" priority="5840">
      <formula>$J521="PAGA"</formula>
    </cfRule>
  </conditionalFormatting>
  <conditionalFormatting sqref="B521">
    <cfRule type="expression" dxfId="4840" priority="5836">
      <formula>$J521="AGENDADA"</formula>
    </cfRule>
  </conditionalFormatting>
  <conditionalFormatting sqref="B521">
    <cfRule type="expression" dxfId="4839" priority="5832">
      <formula>$J521="FALTA"</formula>
    </cfRule>
    <cfRule type="expression" dxfId="4838" priority="5833">
      <formula>$J521="RECEBIDO"</formula>
    </cfRule>
    <cfRule type="expression" dxfId="4837" priority="5834">
      <formula>$J521=""</formula>
    </cfRule>
    <cfRule type="expression" dxfId="4836" priority="5835">
      <formula>$J521="PAGA"</formula>
    </cfRule>
  </conditionalFormatting>
  <conditionalFormatting sqref="B521">
    <cfRule type="expression" dxfId="4835" priority="5831">
      <formula>$J521="AGENDADA"</formula>
    </cfRule>
  </conditionalFormatting>
  <conditionalFormatting sqref="B521">
    <cfRule type="expression" dxfId="4834" priority="5827">
      <formula>$J521="FALTA"</formula>
    </cfRule>
    <cfRule type="expression" dxfId="4833" priority="5828">
      <formula>$J521="RECEBIDO"</formula>
    </cfRule>
    <cfRule type="expression" dxfId="4832" priority="5829">
      <formula>$J521=""</formula>
    </cfRule>
    <cfRule type="expression" dxfId="4831" priority="5830">
      <formula>$J521="PAGA"</formula>
    </cfRule>
  </conditionalFormatting>
  <conditionalFormatting sqref="B521">
    <cfRule type="expression" dxfId="4830" priority="5826">
      <formula>$J521="AGENDADA"</formula>
    </cfRule>
  </conditionalFormatting>
  <conditionalFormatting sqref="B521">
    <cfRule type="expression" dxfId="4829" priority="5822">
      <formula>$J521="FALTA"</formula>
    </cfRule>
    <cfRule type="expression" dxfId="4828" priority="5823">
      <formula>$J521="RECEBIDO"</formula>
    </cfRule>
    <cfRule type="expression" dxfId="4827" priority="5824">
      <formula>$J521=""</formula>
    </cfRule>
    <cfRule type="expression" dxfId="4826" priority="5825">
      <formula>$J521="PAGA"</formula>
    </cfRule>
  </conditionalFormatting>
  <conditionalFormatting sqref="B521">
    <cfRule type="expression" dxfId="4825" priority="5821">
      <formula>$J521="AGENDADA"</formula>
    </cfRule>
  </conditionalFormatting>
  <conditionalFormatting sqref="B521">
    <cfRule type="expression" dxfId="4824" priority="5817">
      <formula>$J521="FALTA"</formula>
    </cfRule>
    <cfRule type="expression" dxfId="4823" priority="5818">
      <formula>$J521="RECEBIDO"</formula>
    </cfRule>
    <cfRule type="expression" dxfId="4822" priority="5819">
      <formula>$J521=""</formula>
    </cfRule>
    <cfRule type="expression" dxfId="4821" priority="5820">
      <formula>$J521="PAGA"</formula>
    </cfRule>
  </conditionalFormatting>
  <conditionalFormatting sqref="B521">
    <cfRule type="expression" dxfId="4820" priority="5816">
      <formula>$J521="AGENDADA"</formula>
    </cfRule>
  </conditionalFormatting>
  <conditionalFormatting sqref="B522">
    <cfRule type="expression" dxfId="4819" priority="5812">
      <formula>$J522="FALTA"</formula>
    </cfRule>
    <cfRule type="expression" dxfId="4818" priority="5813">
      <formula>$J522="RECEBIDO"</formula>
    </cfRule>
    <cfRule type="expression" dxfId="4817" priority="5814">
      <formula>$J522=""</formula>
    </cfRule>
    <cfRule type="expression" dxfId="4816" priority="5815">
      <formula>$J522="PAGA"</formula>
    </cfRule>
  </conditionalFormatting>
  <conditionalFormatting sqref="B522">
    <cfRule type="expression" dxfId="4815" priority="5811">
      <formula>$J522="AGENDADA"</formula>
    </cfRule>
  </conditionalFormatting>
  <conditionalFormatting sqref="B522">
    <cfRule type="expression" dxfId="4814" priority="5807">
      <formula>$J522="FALTA"</formula>
    </cfRule>
    <cfRule type="expression" dxfId="4813" priority="5808">
      <formula>$J522="RECEBIDO"</formula>
    </cfRule>
    <cfRule type="expression" dxfId="4812" priority="5809">
      <formula>$J522=""</formula>
    </cfRule>
    <cfRule type="expression" dxfId="4811" priority="5810">
      <formula>$J522="PAGA"</formula>
    </cfRule>
  </conditionalFormatting>
  <conditionalFormatting sqref="B522">
    <cfRule type="expression" dxfId="4810" priority="5806">
      <formula>$J522="AGENDADA"</formula>
    </cfRule>
  </conditionalFormatting>
  <conditionalFormatting sqref="B522">
    <cfRule type="expression" dxfId="4809" priority="5802">
      <formula>$J522="FALTA"</formula>
    </cfRule>
    <cfRule type="expression" dxfId="4808" priority="5803">
      <formula>$J522="RECEBIDO"</formula>
    </cfRule>
    <cfRule type="expression" dxfId="4807" priority="5804">
      <formula>$J522=""</formula>
    </cfRule>
    <cfRule type="expression" dxfId="4806" priority="5805">
      <formula>$J522="PAGA"</formula>
    </cfRule>
  </conditionalFormatting>
  <conditionalFormatting sqref="B522">
    <cfRule type="expression" dxfId="4805" priority="5801">
      <formula>$J522="AGENDADA"</formula>
    </cfRule>
  </conditionalFormatting>
  <conditionalFormatting sqref="B522">
    <cfRule type="expression" dxfId="4804" priority="5797">
      <formula>$J522="FALTA"</formula>
    </cfRule>
    <cfRule type="expression" dxfId="4803" priority="5798">
      <formula>$J522="RECEBIDO"</formula>
    </cfRule>
    <cfRule type="expression" dxfId="4802" priority="5799">
      <formula>$J522=""</formula>
    </cfRule>
    <cfRule type="expression" dxfId="4801" priority="5800">
      <formula>$J522="PAGA"</formula>
    </cfRule>
  </conditionalFormatting>
  <conditionalFormatting sqref="B522">
    <cfRule type="expression" dxfId="4800" priority="5796">
      <formula>$J522="AGENDADA"</formula>
    </cfRule>
  </conditionalFormatting>
  <conditionalFormatting sqref="B522">
    <cfRule type="expression" dxfId="4799" priority="5792">
      <formula>$J522="FALTA"</formula>
    </cfRule>
    <cfRule type="expression" dxfId="4798" priority="5793">
      <formula>$J522="RECEBIDO"</formula>
    </cfRule>
    <cfRule type="expression" dxfId="4797" priority="5794">
      <formula>$J522=""</formula>
    </cfRule>
    <cfRule type="expression" dxfId="4796" priority="5795">
      <formula>$J522="PAGA"</formula>
    </cfRule>
  </conditionalFormatting>
  <conditionalFormatting sqref="B522">
    <cfRule type="expression" dxfId="4795" priority="5791">
      <formula>$J522="AGENDADA"</formula>
    </cfRule>
  </conditionalFormatting>
  <conditionalFormatting sqref="B522">
    <cfRule type="expression" dxfId="4794" priority="5787">
      <formula>$J522="FALTA"</formula>
    </cfRule>
    <cfRule type="expression" dxfId="4793" priority="5788">
      <formula>$J522="RECEBIDO"</formula>
    </cfRule>
    <cfRule type="expression" dxfId="4792" priority="5789">
      <formula>$J522=""</formula>
    </cfRule>
    <cfRule type="expression" dxfId="4791" priority="5790">
      <formula>$J522="PAGA"</formula>
    </cfRule>
  </conditionalFormatting>
  <conditionalFormatting sqref="B522">
    <cfRule type="expression" dxfId="4790" priority="5786">
      <formula>$J522="AGENDADA"</formula>
    </cfRule>
  </conditionalFormatting>
  <conditionalFormatting sqref="B523">
    <cfRule type="expression" dxfId="4789" priority="5782">
      <formula>$J523="FALTA"</formula>
    </cfRule>
    <cfRule type="expression" dxfId="4788" priority="5783">
      <formula>$J523="RECEBIDO"</formula>
    </cfRule>
    <cfRule type="expression" dxfId="4787" priority="5784">
      <formula>$J523=""</formula>
    </cfRule>
    <cfRule type="expression" dxfId="4786" priority="5785">
      <formula>$J523="PAGA"</formula>
    </cfRule>
  </conditionalFormatting>
  <conditionalFormatting sqref="B523">
    <cfRule type="expression" dxfId="4785" priority="5781">
      <formula>$J523="AGENDADA"</formula>
    </cfRule>
  </conditionalFormatting>
  <conditionalFormatting sqref="B523">
    <cfRule type="expression" dxfId="4784" priority="5777">
      <formula>$J523="FALTA"</formula>
    </cfRule>
    <cfRule type="expression" dxfId="4783" priority="5778">
      <formula>$J523="RECEBIDO"</formula>
    </cfRule>
    <cfRule type="expression" dxfId="4782" priority="5779">
      <formula>$J523=""</formula>
    </cfRule>
    <cfRule type="expression" dxfId="4781" priority="5780">
      <formula>$J523="PAGA"</formula>
    </cfRule>
  </conditionalFormatting>
  <conditionalFormatting sqref="B523">
    <cfRule type="expression" dxfId="4780" priority="5776">
      <formula>$J523="AGENDADA"</formula>
    </cfRule>
  </conditionalFormatting>
  <conditionalFormatting sqref="B523">
    <cfRule type="expression" dxfId="4779" priority="5772">
      <formula>$J523="FALTA"</formula>
    </cfRule>
    <cfRule type="expression" dxfId="4778" priority="5773">
      <formula>$J523="RECEBIDO"</formula>
    </cfRule>
    <cfRule type="expression" dxfId="4777" priority="5774">
      <formula>$J523=""</formula>
    </cfRule>
    <cfRule type="expression" dxfId="4776" priority="5775">
      <formula>$J523="PAGA"</formula>
    </cfRule>
  </conditionalFormatting>
  <conditionalFormatting sqref="B523">
    <cfRule type="expression" dxfId="4775" priority="5771">
      <formula>$J523="AGENDADA"</formula>
    </cfRule>
  </conditionalFormatting>
  <conditionalFormatting sqref="B523">
    <cfRule type="expression" dxfId="4774" priority="5767">
      <formula>$J523="FALTA"</formula>
    </cfRule>
    <cfRule type="expression" dxfId="4773" priority="5768">
      <formula>$J523="RECEBIDO"</formula>
    </cfRule>
    <cfRule type="expression" dxfId="4772" priority="5769">
      <formula>$J523=""</formula>
    </cfRule>
    <cfRule type="expression" dxfId="4771" priority="5770">
      <formula>$J523="PAGA"</formula>
    </cfRule>
  </conditionalFormatting>
  <conditionalFormatting sqref="B523">
    <cfRule type="expression" dxfId="4770" priority="5766">
      <formula>$J523="AGENDADA"</formula>
    </cfRule>
  </conditionalFormatting>
  <conditionalFormatting sqref="B523">
    <cfRule type="expression" dxfId="4769" priority="5762">
      <formula>$J523="FALTA"</formula>
    </cfRule>
    <cfRule type="expression" dxfId="4768" priority="5763">
      <formula>$J523="RECEBIDO"</formula>
    </cfRule>
    <cfRule type="expression" dxfId="4767" priority="5764">
      <formula>$J523=""</formula>
    </cfRule>
    <cfRule type="expression" dxfId="4766" priority="5765">
      <formula>$J523="PAGA"</formula>
    </cfRule>
  </conditionalFormatting>
  <conditionalFormatting sqref="B523">
    <cfRule type="expression" dxfId="4765" priority="5761">
      <formula>$J523="AGENDADA"</formula>
    </cfRule>
  </conditionalFormatting>
  <conditionalFormatting sqref="B523">
    <cfRule type="expression" dxfId="4764" priority="5757">
      <formula>$J523="FALTA"</formula>
    </cfRule>
    <cfRule type="expression" dxfId="4763" priority="5758">
      <formula>$J523="RECEBIDO"</formula>
    </cfRule>
    <cfRule type="expression" dxfId="4762" priority="5759">
      <formula>$J523=""</formula>
    </cfRule>
    <cfRule type="expression" dxfId="4761" priority="5760">
      <formula>$J523="PAGA"</formula>
    </cfRule>
  </conditionalFormatting>
  <conditionalFormatting sqref="B523">
    <cfRule type="expression" dxfId="4760" priority="5756">
      <formula>$J523="AGENDADA"</formula>
    </cfRule>
  </conditionalFormatting>
  <conditionalFormatting sqref="B524">
    <cfRule type="expression" dxfId="4759" priority="5752">
      <formula>$J524="FALTA"</formula>
    </cfRule>
    <cfRule type="expression" dxfId="4758" priority="5753">
      <formula>$J524="RECEBIDO"</formula>
    </cfRule>
    <cfRule type="expression" dxfId="4757" priority="5754">
      <formula>$J524=""</formula>
    </cfRule>
    <cfRule type="expression" dxfId="4756" priority="5755">
      <formula>$J524="PAGA"</formula>
    </cfRule>
  </conditionalFormatting>
  <conditionalFormatting sqref="B524">
    <cfRule type="expression" dxfId="4755" priority="5751">
      <formula>$J524="AGENDADA"</formula>
    </cfRule>
  </conditionalFormatting>
  <conditionalFormatting sqref="B524">
    <cfRule type="expression" dxfId="4754" priority="5747">
      <formula>$J524="FALTA"</formula>
    </cfRule>
    <cfRule type="expression" dxfId="4753" priority="5748">
      <formula>$J524="RECEBIDO"</formula>
    </cfRule>
    <cfRule type="expression" dxfId="4752" priority="5749">
      <formula>$J524=""</formula>
    </cfRule>
    <cfRule type="expression" dxfId="4751" priority="5750">
      <formula>$J524="PAGA"</formula>
    </cfRule>
  </conditionalFormatting>
  <conditionalFormatting sqref="B524">
    <cfRule type="expression" dxfId="4750" priority="5746">
      <formula>$J524="AGENDADA"</formula>
    </cfRule>
  </conditionalFormatting>
  <conditionalFormatting sqref="B524">
    <cfRule type="expression" dxfId="4749" priority="5742">
      <formula>$J524="FALTA"</formula>
    </cfRule>
    <cfRule type="expression" dxfId="4748" priority="5743">
      <formula>$J524="RECEBIDO"</formula>
    </cfRule>
    <cfRule type="expression" dxfId="4747" priority="5744">
      <formula>$J524=""</formula>
    </cfRule>
    <cfRule type="expression" dxfId="4746" priority="5745">
      <formula>$J524="PAGA"</formula>
    </cfRule>
  </conditionalFormatting>
  <conditionalFormatting sqref="B524">
    <cfRule type="expression" dxfId="4745" priority="5741">
      <formula>$J524="AGENDADA"</formula>
    </cfRule>
  </conditionalFormatting>
  <conditionalFormatting sqref="B524">
    <cfRule type="expression" dxfId="4744" priority="5737">
      <formula>$J524="FALTA"</formula>
    </cfRule>
    <cfRule type="expression" dxfId="4743" priority="5738">
      <formula>$J524="RECEBIDO"</formula>
    </cfRule>
    <cfRule type="expression" dxfId="4742" priority="5739">
      <formula>$J524=""</formula>
    </cfRule>
    <cfRule type="expression" dxfId="4741" priority="5740">
      <formula>$J524="PAGA"</formula>
    </cfRule>
  </conditionalFormatting>
  <conditionalFormatting sqref="B524">
    <cfRule type="expression" dxfId="4740" priority="5736">
      <formula>$J524="AGENDADA"</formula>
    </cfRule>
  </conditionalFormatting>
  <conditionalFormatting sqref="B524">
    <cfRule type="expression" dxfId="4739" priority="5732">
      <formula>$J524="FALTA"</formula>
    </cfRule>
    <cfRule type="expression" dxfId="4738" priority="5733">
      <formula>$J524="RECEBIDO"</formula>
    </cfRule>
    <cfRule type="expression" dxfId="4737" priority="5734">
      <formula>$J524=""</formula>
    </cfRule>
    <cfRule type="expression" dxfId="4736" priority="5735">
      <formula>$J524="PAGA"</formula>
    </cfRule>
  </conditionalFormatting>
  <conditionalFormatting sqref="B524">
    <cfRule type="expression" dxfId="4735" priority="5731">
      <formula>$J524="AGENDADA"</formula>
    </cfRule>
  </conditionalFormatting>
  <conditionalFormatting sqref="B524">
    <cfRule type="expression" dxfId="4734" priority="5727">
      <formula>$J524="FALTA"</formula>
    </cfRule>
    <cfRule type="expression" dxfId="4733" priority="5728">
      <formula>$J524="RECEBIDO"</formula>
    </cfRule>
    <cfRule type="expression" dxfId="4732" priority="5729">
      <formula>$J524=""</formula>
    </cfRule>
    <cfRule type="expression" dxfId="4731" priority="5730">
      <formula>$J524="PAGA"</formula>
    </cfRule>
  </conditionalFormatting>
  <conditionalFormatting sqref="B524">
    <cfRule type="expression" dxfId="4730" priority="5726">
      <formula>$J524="AGENDADA"</formula>
    </cfRule>
  </conditionalFormatting>
  <conditionalFormatting sqref="B525">
    <cfRule type="expression" dxfId="4729" priority="5722">
      <formula>$J525="FALTA"</formula>
    </cfRule>
    <cfRule type="expression" dxfId="4728" priority="5723">
      <formula>$J525="RECEBIDO"</formula>
    </cfRule>
    <cfRule type="expression" dxfId="4727" priority="5724">
      <formula>$J525=""</formula>
    </cfRule>
    <cfRule type="expression" dxfId="4726" priority="5725">
      <formula>$J525="PAGA"</formula>
    </cfRule>
  </conditionalFormatting>
  <conditionalFormatting sqref="B525">
    <cfRule type="expression" dxfId="4725" priority="5721">
      <formula>$J525="AGENDADA"</formula>
    </cfRule>
  </conditionalFormatting>
  <conditionalFormatting sqref="B525">
    <cfRule type="expression" dxfId="4724" priority="5717">
      <formula>$J525="FALTA"</formula>
    </cfRule>
    <cfRule type="expression" dxfId="4723" priority="5718">
      <formula>$J525="RECEBIDO"</formula>
    </cfRule>
    <cfRule type="expression" dxfId="4722" priority="5719">
      <formula>$J525=""</formula>
    </cfRule>
    <cfRule type="expression" dxfId="4721" priority="5720">
      <formula>$J525="PAGA"</formula>
    </cfRule>
  </conditionalFormatting>
  <conditionalFormatting sqref="B525">
    <cfRule type="expression" dxfId="4720" priority="5716">
      <formula>$J525="AGENDADA"</formula>
    </cfRule>
  </conditionalFormatting>
  <conditionalFormatting sqref="B525">
    <cfRule type="expression" dxfId="4719" priority="5712">
      <formula>$J525="FALTA"</formula>
    </cfRule>
    <cfRule type="expression" dxfId="4718" priority="5713">
      <formula>$J525="RECEBIDO"</formula>
    </cfRule>
    <cfRule type="expression" dxfId="4717" priority="5714">
      <formula>$J525=""</formula>
    </cfRule>
    <cfRule type="expression" dxfId="4716" priority="5715">
      <formula>$J525="PAGA"</formula>
    </cfRule>
  </conditionalFormatting>
  <conditionalFormatting sqref="B525">
    <cfRule type="expression" dxfId="4715" priority="5711">
      <formula>$J525="AGENDADA"</formula>
    </cfRule>
  </conditionalFormatting>
  <conditionalFormatting sqref="B525">
    <cfRule type="expression" dxfId="4714" priority="5707">
      <formula>$J525="FALTA"</formula>
    </cfRule>
    <cfRule type="expression" dxfId="4713" priority="5708">
      <formula>$J525="RECEBIDO"</formula>
    </cfRule>
    <cfRule type="expression" dxfId="4712" priority="5709">
      <formula>$J525=""</formula>
    </cfRule>
    <cfRule type="expression" dxfId="4711" priority="5710">
      <formula>$J525="PAGA"</formula>
    </cfRule>
  </conditionalFormatting>
  <conditionalFormatting sqref="B525">
    <cfRule type="expression" dxfId="4710" priority="5706">
      <formula>$J525="AGENDADA"</formula>
    </cfRule>
  </conditionalFormatting>
  <conditionalFormatting sqref="B525">
    <cfRule type="expression" dxfId="4709" priority="5702">
      <formula>$J525="FALTA"</formula>
    </cfRule>
    <cfRule type="expression" dxfId="4708" priority="5703">
      <formula>$J525="RECEBIDO"</formula>
    </cfRule>
    <cfRule type="expression" dxfId="4707" priority="5704">
      <formula>$J525=""</formula>
    </cfRule>
    <cfRule type="expression" dxfId="4706" priority="5705">
      <formula>$J525="PAGA"</formula>
    </cfRule>
  </conditionalFormatting>
  <conditionalFormatting sqref="B525">
    <cfRule type="expression" dxfId="4705" priority="5701">
      <formula>$J525="AGENDADA"</formula>
    </cfRule>
  </conditionalFormatting>
  <conditionalFormatting sqref="B525">
    <cfRule type="expression" dxfId="4704" priority="5697">
      <formula>$J525="FALTA"</formula>
    </cfRule>
    <cfRule type="expression" dxfId="4703" priority="5698">
      <formula>$J525="RECEBIDO"</formula>
    </cfRule>
    <cfRule type="expression" dxfId="4702" priority="5699">
      <formula>$J525=""</formula>
    </cfRule>
    <cfRule type="expression" dxfId="4701" priority="5700">
      <formula>$J525="PAGA"</formula>
    </cfRule>
  </conditionalFormatting>
  <conditionalFormatting sqref="B525">
    <cfRule type="expression" dxfId="4700" priority="5696">
      <formula>$J525="AGENDADA"</formula>
    </cfRule>
  </conditionalFormatting>
  <conditionalFormatting sqref="B526">
    <cfRule type="expression" dxfId="4699" priority="5692">
      <formula>$J526="FALTA"</formula>
    </cfRule>
    <cfRule type="expression" dxfId="4698" priority="5693">
      <formula>$J526="RECEBIDO"</formula>
    </cfRule>
    <cfRule type="expression" dxfId="4697" priority="5694">
      <formula>$J526=""</formula>
    </cfRule>
    <cfRule type="expression" dxfId="4696" priority="5695">
      <formula>$J526="PAGA"</formula>
    </cfRule>
  </conditionalFormatting>
  <conditionalFormatting sqref="B526">
    <cfRule type="expression" dxfId="4695" priority="5691">
      <formula>$J526="AGENDADA"</formula>
    </cfRule>
  </conditionalFormatting>
  <conditionalFormatting sqref="B526">
    <cfRule type="expression" dxfId="4694" priority="5687">
      <formula>$J526="FALTA"</formula>
    </cfRule>
    <cfRule type="expression" dxfId="4693" priority="5688">
      <formula>$J526="RECEBIDO"</formula>
    </cfRule>
    <cfRule type="expression" dxfId="4692" priority="5689">
      <formula>$J526=""</formula>
    </cfRule>
    <cfRule type="expression" dxfId="4691" priority="5690">
      <formula>$J526="PAGA"</formula>
    </cfRule>
  </conditionalFormatting>
  <conditionalFormatting sqref="B526">
    <cfRule type="expression" dxfId="4690" priority="5686">
      <formula>$J526="AGENDADA"</formula>
    </cfRule>
  </conditionalFormatting>
  <conditionalFormatting sqref="B526">
    <cfRule type="expression" dxfId="4689" priority="5682">
      <formula>$J526="FALTA"</formula>
    </cfRule>
    <cfRule type="expression" dxfId="4688" priority="5683">
      <formula>$J526="RECEBIDO"</formula>
    </cfRule>
    <cfRule type="expression" dxfId="4687" priority="5684">
      <formula>$J526=""</formula>
    </cfRule>
    <cfRule type="expression" dxfId="4686" priority="5685">
      <formula>$J526="PAGA"</formula>
    </cfRule>
  </conditionalFormatting>
  <conditionalFormatting sqref="B526">
    <cfRule type="expression" dxfId="4685" priority="5681">
      <formula>$J526="AGENDADA"</formula>
    </cfRule>
  </conditionalFormatting>
  <conditionalFormatting sqref="B526">
    <cfRule type="expression" dxfId="4684" priority="5677">
      <formula>$J526="FALTA"</formula>
    </cfRule>
    <cfRule type="expression" dxfId="4683" priority="5678">
      <formula>$J526="RECEBIDO"</formula>
    </cfRule>
    <cfRule type="expression" dxfId="4682" priority="5679">
      <formula>$J526=""</formula>
    </cfRule>
    <cfRule type="expression" dxfId="4681" priority="5680">
      <formula>$J526="PAGA"</formula>
    </cfRule>
  </conditionalFormatting>
  <conditionalFormatting sqref="B526">
    <cfRule type="expression" dxfId="4680" priority="5676">
      <formula>$J526="AGENDADA"</formula>
    </cfRule>
  </conditionalFormatting>
  <conditionalFormatting sqref="B526">
    <cfRule type="expression" dxfId="4679" priority="5672">
      <formula>$J526="FALTA"</formula>
    </cfRule>
    <cfRule type="expression" dxfId="4678" priority="5673">
      <formula>$J526="RECEBIDO"</formula>
    </cfRule>
    <cfRule type="expression" dxfId="4677" priority="5674">
      <formula>$J526=""</formula>
    </cfRule>
    <cfRule type="expression" dxfId="4676" priority="5675">
      <formula>$J526="PAGA"</formula>
    </cfRule>
  </conditionalFormatting>
  <conditionalFormatting sqref="B526">
    <cfRule type="expression" dxfId="4675" priority="5671">
      <formula>$J526="AGENDADA"</formula>
    </cfRule>
  </conditionalFormatting>
  <conditionalFormatting sqref="B526">
    <cfRule type="expression" dxfId="4674" priority="5667">
      <formula>$J526="FALTA"</formula>
    </cfRule>
    <cfRule type="expression" dxfId="4673" priority="5668">
      <formula>$J526="RECEBIDO"</formula>
    </cfRule>
    <cfRule type="expression" dxfId="4672" priority="5669">
      <formula>$J526=""</formula>
    </cfRule>
    <cfRule type="expression" dxfId="4671" priority="5670">
      <formula>$J526="PAGA"</formula>
    </cfRule>
  </conditionalFormatting>
  <conditionalFormatting sqref="B526">
    <cfRule type="expression" dxfId="4670" priority="5666">
      <formula>$J526="AGENDADA"</formula>
    </cfRule>
  </conditionalFormatting>
  <conditionalFormatting sqref="B527">
    <cfRule type="expression" dxfId="4669" priority="5662">
      <formula>$J527="FALTA"</formula>
    </cfRule>
    <cfRule type="expression" dxfId="4668" priority="5663">
      <formula>$J527="RECEBIDO"</formula>
    </cfRule>
    <cfRule type="expression" dxfId="4667" priority="5664">
      <formula>$J527=""</formula>
    </cfRule>
    <cfRule type="expression" dxfId="4666" priority="5665">
      <formula>$J527="PAGA"</formula>
    </cfRule>
  </conditionalFormatting>
  <conditionalFormatting sqref="B527">
    <cfRule type="expression" dxfId="4665" priority="5661">
      <formula>$J527="AGENDADA"</formula>
    </cfRule>
  </conditionalFormatting>
  <conditionalFormatting sqref="B527">
    <cfRule type="expression" dxfId="4664" priority="5657">
      <formula>$J527="FALTA"</formula>
    </cfRule>
    <cfRule type="expression" dxfId="4663" priority="5658">
      <formula>$J527="RECEBIDO"</formula>
    </cfRule>
    <cfRule type="expression" dxfId="4662" priority="5659">
      <formula>$J527=""</formula>
    </cfRule>
    <cfRule type="expression" dxfId="4661" priority="5660">
      <formula>$J527="PAGA"</formula>
    </cfRule>
  </conditionalFormatting>
  <conditionalFormatting sqref="B527">
    <cfRule type="expression" dxfId="4660" priority="5656">
      <formula>$J527="AGENDADA"</formula>
    </cfRule>
  </conditionalFormatting>
  <conditionalFormatting sqref="B527">
    <cfRule type="expression" dxfId="4659" priority="5652">
      <formula>$J527="FALTA"</formula>
    </cfRule>
    <cfRule type="expression" dxfId="4658" priority="5653">
      <formula>$J527="RECEBIDO"</formula>
    </cfRule>
    <cfRule type="expression" dxfId="4657" priority="5654">
      <formula>$J527=""</formula>
    </cfRule>
    <cfRule type="expression" dxfId="4656" priority="5655">
      <formula>$J527="PAGA"</formula>
    </cfRule>
  </conditionalFormatting>
  <conditionalFormatting sqref="B527">
    <cfRule type="expression" dxfId="4655" priority="5651">
      <formula>$J527="AGENDADA"</formula>
    </cfRule>
  </conditionalFormatting>
  <conditionalFormatting sqref="B527">
    <cfRule type="expression" dxfId="4654" priority="5647">
      <formula>$J527="FALTA"</formula>
    </cfRule>
    <cfRule type="expression" dxfId="4653" priority="5648">
      <formula>$J527="RECEBIDO"</formula>
    </cfRule>
    <cfRule type="expression" dxfId="4652" priority="5649">
      <formula>$J527=""</formula>
    </cfRule>
    <cfRule type="expression" dxfId="4651" priority="5650">
      <formula>$J527="PAGA"</formula>
    </cfRule>
  </conditionalFormatting>
  <conditionalFormatting sqref="B527">
    <cfRule type="expression" dxfId="4650" priority="5646">
      <formula>$J527="AGENDADA"</formula>
    </cfRule>
  </conditionalFormatting>
  <conditionalFormatting sqref="B527">
    <cfRule type="expression" dxfId="4649" priority="5642">
      <formula>$J527="FALTA"</formula>
    </cfRule>
    <cfRule type="expression" dxfId="4648" priority="5643">
      <formula>$J527="RECEBIDO"</formula>
    </cfRule>
    <cfRule type="expression" dxfId="4647" priority="5644">
      <formula>$J527=""</formula>
    </cfRule>
    <cfRule type="expression" dxfId="4646" priority="5645">
      <formula>$J527="PAGA"</formula>
    </cfRule>
  </conditionalFormatting>
  <conditionalFormatting sqref="B527">
    <cfRule type="expression" dxfId="4645" priority="5641">
      <formula>$J527="AGENDADA"</formula>
    </cfRule>
  </conditionalFormatting>
  <conditionalFormatting sqref="B527">
    <cfRule type="expression" dxfId="4644" priority="5637">
      <formula>$J527="FALTA"</formula>
    </cfRule>
    <cfRule type="expression" dxfId="4643" priority="5638">
      <formula>$J527="RECEBIDO"</formula>
    </cfRule>
    <cfRule type="expression" dxfId="4642" priority="5639">
      <formula>$J527=""</formula>
    </cfRule>
    <cfRule type="expression" dxfId="4641" priority="5640">
      <formula>$J527="PAGA"</formula>
    </cfRule>
  </conditionalFormatting>
  <conditionalFormatting sqref="B527">
    <cfRule type="expression" dxfId="4640" priority="5636">
      <formula>$J527="AGENDADA"</formula>
    </cfRule>
  </conditionalFormatting>
  <conditionalFormatting sqref="B528">
    <cfRule type="expression" dxfId="4639" priority="5632">
      <formula>$J528="FALTA"</formula>
    </cfRule>
    <cfRule type="expression" dxfId="4638" priority="5633">
      <formula>$J528="RECEBIDO"</formula>
    </cfRule>
    <cfRule type="expression" dxfId="4637" priority="5634">
      <formula>$J528=""</formula>
    </cfRule>
    <cfRule type="expression" dxfId="4636" priority="5635">
      <formula>$J528="PAGA"</formula>
    </cfRule>
  </conditionalFormatting>
  <conditionalFormatting sqref="B528">
    <cfRule type="expression" dxfId="4635" priority="5631">
      <formula>$J528="AGENDADA"</formula>
    </cfRule>
  </conditionalFormatting>
  <conditionalFormatting sqref="B528">
    <cfRule type="expression" dxfId="4634" priority="5627">
      <formula>$J528="FALTA"</formula>
    </cfRule>
    <cfRule type="expression" dxfId="4633" priority="5628">
      <formula>$J528="RECEBIDO"</formula>
    </cfRule>
    <cfRule type="expression" dxfId="4632" priority="5629">
      <formula>$J528=""</formula>
    </cfRule>
    <cfRule type="expression" dxfId="4631" priority="5630">
      <formula>$J528="PAGA"</formula>
    </cfRule>
  </conditionalFormatting>
  <conditionalFormatting sqref="B528">
    <cfRule type="expression" dxfId="4630" priority="5626">
      <formula>$J528="AGENDADA"</formula>
    </cfRule>
  </conditionalFormatting>
  <conditionalFormatting sqref="B528">
    <cfRule type="expression" dxfId="4629" priority="5622">
      <formula>$J528="FALTA"</formula>
    </cfRule>
    <cfRule type="expression" dxfId="4628" priority="5623">
      <formula>$J528="RECEBIDO"</formula>
    </cfRule>
    <cfRule type="expression" dxfId="4627" priority="5624">
      <formula>$J528=""</formula>
    </cfRule>
    <cfRule type="expression" dxfId="4626" priority="5625">
      <formula>$J528="PAGA"</formula>
    </cfRule>
  </conditionalFormatting>
  <conditionalFormatting sqref="B528">
    <cfRule type="expression" dxfId="4625" priority="5621">
      <formula>$J528="AGENDADA"</formula>
    </cfRule>
  </conditionalFormatting>
  <conditionalFormatting sqref="B528">
    <cfRule type="expression" dxfId="4624" priority="5617">
      <formula>$J528="FALTA"</formula>
    </cfRule>
    <cfRule type="expression" dxfId="4623" priority="5618">
      <formula>$J528="RECEBIDO"</formula>
    </cfRule>
    <cfRule type="expression" dxfId="4622" priority="5619">
      <formula>$J528=""</formula>
    </cfRule>
    <cfRule type="expression" dxfId="4621" priority="5620">
      <formula>$J528="PAGA"</formula>
    </cfRule>
  </conditionalFormatting>
  <conditionalFormatting sqref="B528">
    <cfRule type="expression" dxfId="4620" priority="5616">
      <formula>$J528="AGENDADA"</formula>
    </cfRule>
  </conditionalFormatting>
  <conditionalFormatting sqref="B528">
    <cfRule type="expression" dxfId="4619" priority="5612">
      <formula>$J528="FALTA"</formula>
    </cfRule>
    <cfRule type="expression" dxfId="4618" priority="5613">
      <formula>$J528="RECEBIDO"</formula>
    </cfRule>
    <cfRule type="expression" dxfId="4617" priority="5614">
      <formula>$J528=""</formula>
    </cfRule>
    <cfRule type="expression" dxfId="4616" priority="5615">
      <formula>$J528="PAGA"</formula>
    </cfRule>
  </conditionalFormatting>
  <conditionalFormatting sqref="B528">
    <cfRule type="expression" dxfId="4615" priority="5611">
      <formula>$J528="AGENDADA"</formula>
    </cfRule>
  </conditionalFormatting>
  <conditionalFormatting sqref="B528">
    <cfRule type="expression" dxfId="4614" priority="5607">
      <formula>$J528="FALTA"</formula>
    </cfRule>
    <cfRule type="expression" dxfId="4613" priority="5608">
      <formula>$J528="RECEBIDO"</formula>
    </cfRule>
    <cfRule type="expression" dxfId="4612" priority="5609">
      <formula>$J528=""</formula>
    </cfRule>
    <cfRule type="expression" dxfId="4611" priority="5610">
      <formula>$J528="PAGA"</formula>
    </cfRule>
  </conditionalFormatting>
  <conditionalFormatting sqref="B528">
    <cfRule type="expression" dxfId="4610" priority="5606">
      <formula>$J528="AGENDADA"</formula>
    </cfRule>
  </conditionalFormatting>
  <conditionalFormatting sqref="B529:B535">
    <cfRule type="expression" dxfId="4609" priority="5602">
      <formula>$J529="FALTA"</formula>
    </cfRule>
    <cfRule type="expression" dxfId="4608" priority="5603">
      <formula>$J529="RECEBIDO"</formula>
    </cfRule>
    <cfRule type="expression" dxfId="4607" priority="5604">
      <formula>$J529=""</formula>
    </cfRule>
    <cfRule type="expression" dxfId="4606" priority="5605">
      <formula>$J529="PAGA"</formula>
    </cfRule>
  </conditionalFormatting>
  <conditionalFormatting sqref="B529:B535">
    <cfRule type="expression" dxfId="4605" priority="5601">
      <formula>$J529="AGENDADA"</formula>
    </cfRule>
  </conditionalFormatting>
  <conditionalFormatting sqref="B529:B535">
    <cfRule type="expression" dxfId="4604" priority="5597">
      <formula>$J529="FALTA"</formula>
    </cfRule>
    <cfRule type="expression" dxfId="4603" priority="5598">
      <formula>$J529="RECEBIDO"</formula>
    </cfRule>
    <cfRule type="expression" dxfId="4602" priority="5599">
      <formula>$J529=""</formula>
    </cfRule>
    <cfRule type="expression" dxfId="4601" priority="5600">
      <formula>$J529="PAGA"</formula>
    </cfRule>
  </conditionalFormatting>
  <conditionalFormatting sqref="B529:B535">
    <cfRule type="expression" dxfId="4600" priority="5596">
      <formula>$J529="AGENDADA"</formula>
    </cfRule>
  </conditionalFormatting>
  <conditionalFormatting sqref="B529:B535">
    <cfRule type="expression" dxfId="4599" priority="5592">
      <formula>$J529="FALTA"</formula>
    </cfRule>
    <cfRule type="expression" dxfId="4598" priority="5593">
      <formula>$J529="RECEBIDO"</formula>
    </cfRule>
    <cfRule type="expression" dxfId="4597" priority="5594">
      <formula>$J529=""</formula>
    </cfRule>
    <cfRule type="expression" dxfId="4596" priority="5595">
      <formula>$J529="PAGA"</formula>
    </cfRule>
  </conditionalFormatting>
  <conditionalFormatting sqref="B529:B535">
    <cfRule type="expression" dxfId="4595" priority="5591">
      <formula>$J529="AGENDADA"</formula>
    </cfRule>
  </conditionalFormatting>
  <conditionalFormatting sqref="B529:B535">
    <cfRule type="expression" dxfId="4594" priority="5587">
      <formula>$J529="FALTA"</formula>
    </cfRule>
    <cfRule type="expression" dxfId="4593" priority="5588">
      <formula>$J529="RECEBIDO"</formula>
    </cfRule>
    <cfRule type="expression" dxfId="4592" priority="5589">
      <formula>$J529=""</formula>
    </cfRule>
    <cfRule type="expression" dxfId="4591" priority="5590">
      <formula>$J529="PAGA"</formula>
    </cfRule>
  </conditionalFormatting>
  <conditionalFormatting sqref="B529:B535">
    <cfRule type="expression" dxfId="4590" priority="5586">
      <formula>$J529="AGENDADA"</formula>
    </cfRule>
  </conditionalFormatting>
  <conditionalFormatting sqref="B529:B535">
    <cfRule type="expression" dxfId="4589" priority="5582">
      <formula>$J529="FALTA"</formula>
    </cfRule>
    <cfRule type="expression" dxfId="4588" priority="5583">
      <formula>$J529="RECEBIDO"</formula>
    </cfRule>
    <cfRule type="expression" dxfId="4587" priority="5584">
      <formula>$J529=""</formula>
    </cfRule>
    <cfRule type="expression" dxfId="4586" priority="5585">
      <formula>$J529="PAGA"</formula>
    </cfRule>
  </conditionalFormatting>
  <conditionalFormatting sqref="B529:B535">
    <cfRule type="expression" dxfId="4585" priority="5581">
      <formula>$J529="AGENDADA"</formula>
    </cfRule>
  </conditionalFormatting>
  <conditionalFormatting sqref="B529:B535">
    <cfRule type="expression" dxfId="4584" priority="5577">
      <formula>$J529="FALTA"</formula>
    </cfRule>
    <cfRule type="expression" dxfId="4583" priority="5578">
      <formula>$J529="RECEBIDO"</formula>
    </cfRule>
    <cfRule type="expression" dxfId="4582" priority="5579">
      <formula>$J529=""</formula>
    </cfRule>
    <cfRule type="expression" dxfId="4581" priority="5580">
      <formula>$J529="PAGA"</formula>
    </cfRule>
  </conditionalFormatting>
  <conditionalFormatting sqref="B529:B535">
    <cfRule type="expression" dxfId="4580" priority="5576">
      <formula>$J529="AGENDADA"</formula>
    </cfRule>
  </conditionalFormatting>
  <conditionalFormatting sqref="G530:K530">
    <cfRule type="expression" dxfId="4579" priority="5572">
      <formula>$J530="FALTA"</formula>
    </cfRule>
    <cfRule type="expression" dxfId="4578" priority="5573">
      <formula>$J530="RECEBIDO"</formula>
    </cfRule>
    <cfRule type="expression" dxfId="4577" priority="5574">
      <formula>$J530=""</formula>
    </cfRule>
    <cfRule type="expression" dxfId="4576" priority="5575">
      <formula>$J530="PAGA"</formula>
    </cfRule>
  </conditionalFormatting>
  <conditionalFormatting sqref="G530:K530">
    <cfRule type="expression" dxfId="4575" priority="5571">
      <formula>$J530="AGENDADA"</formula>
    </cfRule>
  </conditionalFormatting>
  <conditionalFormatting sqref="G530:K530">
    <cfRule type="expression" dxfId="4574" priority="5567">
      <formula>$J530="FALTA"</formula>
    </cfRule>
    <cfRule type="expression" dxfId="4573" priority="5568">
      <formula>$J530="RECEBIDO"</formula>
    </cfRule>
    <cfRule type="expression" dxfId="4572" priority="5569">
      <formula>$J530=""</formula>
    </cfRule>
    <cfRule type="expression" dxfId="4571" priority="5570">
      <formula>$J530="PAGA"</formula>
    </cfRule>
  </conditionalFormatting>
  <conditionalFormatting sqref="G530:K530">
    <cfRule type="expression" dxfId="4570" priority="5566">
      <formula>$J530="AGENDADA"</formula>
    </cfRule>
  </conditionalFormatting>
  <conditionalFormatting sqref="B532">
    <cfRule type="expression" dxfId="4569" priority="5562">
      <formula>$J532="FALTA"</formula>
    </cfRule>
    <cfRule type="expression" dxfId="4568" priority="5563">
      <formula>$J532="RECEBIDO"</formula>
    </cfRule>
    <cfRule type="expression" dxfId="4567" priority="5564">
      <formula>$J532=""</formula>
    </cfRule>
    <cfRule type="expression" dxfId="4566" priority="5565">
      <formula>$J532="PAGA"</formula>
    </cfRule>
  </conditionalFormatting>
  <conditionalFormatting sqref="B532">
    <cfRule type="expression" dxfId="4565" priority="5561">
      <formula>$J532="AGENDADA"</formula>
    </cfRule>
  </conditionalFormatting>
  <conditionalFormatting sqref="B532">
    <cfRule type="expression" dxfId="4564" priority="5557">
      <formula>$J532="FALTA"</formula>
    </cfRule>
    <cfRule type="expression" dxfId="4563" priority="5558">
      <formula>$J532="RECEBIDO"</formula>
    </cfRule>
    <cfRule type="expression" dxfId="4562" priority="5559">
      <formula>$J532=""</formula>
    </cfRule>
    <cfRule type="expression" dxfId="4561" priority="5560">
      <formula>$J532="PAGA"</formula>
    </cfRule>
  </conditionalFormatting>
  <conditionalFormatting sqref="B532">
    <cfRule type="expression" dxfId="4560" priority="5556">
      <formula>$J532="AGENDADA"</formula>
    </cfRule>
  </conditionalFormatting>
  <conditionalFormatting sqref="B532">
    <cfRule type="expression" dxfId="4559" priority="5552">
      <formula>$J532="FALTA"</formula>
    </cfRule>
    <cfRule type="expression" dxfId="4558" priority="5553">
      <formula>$J532="RECEBIDO"</formula>
    </cfRule>
    <cfRule type="expression" dxfId="4557" priority="5554">
      <formula>$J532=""</formula>
    </cfRule>
    <cfRule type="expression" dxfId="4556" priority="5555">
      <formula>$J532="PAGA"</formula>
    </cfRule>
  </conditionalFormatting>
  <conditionalFormatting sqref="B532">
    <cfRule type="expression" dxfId="4555" priority="5551">
      <formula>$J532="AGENDADA"</formula>
    </cfRule>
  </conditionalFormatting>
  <conditionalFormatting sqref="B532">
    <cfRule type="expression" dxfId="4554" priority="5547">
      <formula>$J532="FALTA"</formula>
    </cfRule>
    <cfRule type="expression" dxfId="4553" priority="5548">
      <formula>$J532="RECEBIDO"</formula>
    </cfRule>
    <cfRule type="expression" dxfId="4552" priority="5549">
      <formula>$J532=""</formula>
    </cfRule>
    <cfRule type="expression" dxfId="4551" priority="5550">
      <formula>$J532="PAGA"</formula>
    </cfRule>
  </conditionalFormatting>
  <conditionalFormatting sqref="B532">
    <cfRule type="expression" dxfId="4550" priority="5546">
      <formula>$J532="AGENDADA"</formula>
    </cfRule>
  </conditionalFormatting>
  <conditionalFormatting sqref="B532">
    <cfRule type="expression" dxfId="4549" priority="5542">
      <formula>$J532="FALTA"</formula>
    </cfRule>
    <cfRule type="expression" dxfId="4548" priority="5543">
      <formula>$J532="RECEBIDO"</formula>
    </cfRule>
    <cfRule type="expression" dxfId="4547" priority="5544">
      <formula>$J532=""</formula>
    </cfRule>
    <cfRule type="expression" dxfId="4546" priority="5545">
      <formula>$J532="PAGA"</formula>
    </cfRule>
  </conditionalFormatting>
  <conditionalFormatting sqref="B532">
    <cfRule type="expression" dxfId="4545" priority="5541">
      <formula>$J532="AGENDADA"</formula>
    </cfRule>
  </conditionalFormatting>
  <conditionalFormatting sqref="B532">
    <cfRule type="expression" dxfId="4544" priority="5537">
      <formula>$J532="FALTA"</formula>
    </cfRule>
    <cfRule type="expression" dxfId="4543" priority="5538">
      <formula>$J532="RECEBIDO"</formula>
    </cfRule>
    <cfRule type="expression" dxfId="4542" priority="5539">
      <formula>$J532=""</formula>
    </cfRule>
    <cfRule type="expression" dxfId="4541" priority="5540">
      <formula>$J532="PAGA"</formula>
    </cfRule>
  </conditionalFormatting>
  <conditionalFormatting sqref="B532">
    <cfRule type="expression" dxfId="4540" priority="5536">
      <formula>$J532="AGENDADA"</formula>
    </cfRule>
  </conditionalFormatting>
  <conditionalFormatting sqref="B536:B537">
    <cfRule type="expression" dxfId="4539" priority="5532">
      <formula>$J536="FALTA"</formula>
    </cfRule>
    <cfRule type="expression" dxfId="4538" priority="5533">
      <formula>$J536="RECEBIDO"</formula>
    </cfRule>
    <cfRule type="expression" dxfId="4537" priority="5534">
      <formula>$J536=""</formula>
    </cfRule>
    <cfRule type="expression" dxfId="4536" priority="5535">
      <formula>$J536="PAGA"</formula>
    </cfRule>
  </conditionalFormatting>
  <conditionalFormatting sqref="B536:B537">
    <cfRule type="expression" dxfId="4535" priority="5531">
      <formula>$J536="AGENDADA"</formula>
    </cfRule>
  </conditionalFormatting>
  <conditionalFormatting sqref="B536:B537">
    <cfRule type="expression" dxfId="4534" priority="5527">
      <formula>$J536="FALTA"</formula>
    </cfRule>
    <cfRule type="expression" dxfId="4533" priority="5528">
      <formula>$J536="RECEBIDO"</formula>
    </cfRule>
    <cfRule type="expression" dxfId="4532" priority="5529">
      <formula>$J536=""</formula>
    </cfRule>
    <cfRule type="expression" dxfId="4531" priority="5530">
      <formula>$J536="PAGA"</formula>
    </cfRule>
  </conditionalFormatting>
  <conditionalFormatting sqref="B536:B537">
    <cfRule type="expression" dxfId="4530" priority="5526">
      <formula>$J536="AGENDADA"</formula>
    </cfRule>
  </conditionalFormatting>
  <conditionalFormatting sqref="B536:B537">
    <cfRule type="expression" dxfId="4529" priority="5522">
      <formula>$J536="FALTA"</formula>
    </cfRule>
    <cfRule type="expression" dxfId="4528" priority="5523">
      <formula>$J536="RECEBIDO"</formula>
    </cfRule>
    <cfRule type="expression" dxfId="4527" priority="5524">
      <formula>$J536=""</formula>
    </cfRule>
    <cfRule type="expression" dxfId="4526" priority="5525">
      <formula>$J536="PAGA"</formula>
    </cfRule>
  </conditionalFormatting>
  <conditionalFormatting sqref="B536:B537">
    <cfRule type="expression" dxfId="4525" priority="5521">
      <formula>$J536="AGENDADA"</formula>
    </cfRule>
  </conditionalFormatting>
  <conditionalFormatting sqref="B536:B537">
    <cfRule type="expression" dxfId="4524" priority="5517">
      <formula>$J536="FALTA"</formula>
    </cfRule>
    <cfRule type="expression" dxfId="4523" priority="5518">
      <formula>$J536="RECEBIDO"</formula>
    </cfRule>
    <cfRule type="expression" dxfId="4522" priority="5519">
      <formula>$J536=""</formula>
    </cfRule>
    <cfRule type="expression" dxfId="4521" priority="5520">
      <formula>$J536="PAGA"</formula>
    </cfRule>
  </conditionalFormatting>
  <conditionalFormatting sqref="B536:B537">
    <cfRule type="expression" dxfId="4520" priority="5516">
      <formula>$J536="AGENDADA"</formula>
    </cfRule>
  </conditionalFormatting>
  <conditionalFormatting sqref="B536:B537">
    <cfRule type="expression" dxfId="4519" priority="5512">
      <formula>$J536="FALTA"</formula>
    </cfRule>
    <cfRule type="expression" dxfId="4518" priority="5513">
      <formula>$J536="RECEBIDO"</formula>
    </cfRule>
    <cfRule type="expression" dxfId="4517" priority="5514">
      <formula>$J536=""</formula>
    </cfRule>
    <cfRule type="expression" dxfId="4516" priority="5515">
      <formula>$J536="PAGA"</formula>
    </cfRule>
  </conditionalFormatting>
  <conditionalFormatting sqref="B536:B537">
    <cfRule type="expression" dxfId="4515" priority="5511">
      <formula>$J536="AGENDADA"</formula>
    </cfRule>
  </conditionalFormatting>
  <conditionalFormatting sqref="B536:B537">
    <cfRule type="expression" dxfId="4514" priority="5507">
      <formula>$J536="FALTA"</formula>
    </cfRule>
    <cfRule type="expression" dxfId="4513" priority="5508">
      <formula>$J536="RECEBIDO"</formula>
    </cfRule>
    <cfRule type="expression" dxfId="4512" priority="5509">
      <formula>$J536=""</formula>
    </cfRule>
    <cfRule type="expression" dxfId="4511" priority="5510">
      <formula>$J536="PAGA"</formula>
    </cfRule>
  </conditionalFormatting>
  <conditionalFormatting sqref="B536:B537">
    <cfRule type="expression" dxfId="4510" priority="5506">
      <formula>$J536="AGENDADA"</formula>
    </cfRule>
  </conditionalFormatting>
  <conditionalFormatting sqref="B538">
    <cfRule type="expression" dxfId="4509" priority="5502">
      <formula>$J538="FALTA"</formula>
    </cfRule>
    <cfRule type="expression" dxfId="4508" priority="5503">
      <formula>$J538="RECEBIDO"</formula>
    </cfRule>
    <cfRule type="expression" dxfId="4507" priority="5504">
      <formula>$J538=""</formula>
    </cfRule>
    <cfRule type="expression" dxfId="4506" priority="5505">
      <formula>$J538="PAGA"</formula>
    </cfRule>
  </conditionalFormatting>
  <conditionalFormatting sqref="B538">
    <cfRule type="expression" dxfId="4505" priority="5501">
      <formula>$J538="AGENDADA"</formula>
    </cfRule>
  </conditionalFormatting>
  <conditionalFormatting sqref="B538">
    <cfRule type="expression" dxfId="4504" priority="5497">
      <formula>$J538="FALTA"</formula>
    </cfRule>
    <cfRule type="expression" dxfId="4503" priority="5498">
      <formula>$J538="RECEBIDO"</formula>
    </cfRule>
    <cfRule type="expression" dxfId="4502" priority="5499">
      <formula>$J538=""</formula>
    </cfRule>
    <cfRule type="expression" dxfId="4501" priority="5500">
      <formula>$J538="PAGA"</formula>
    </cfRule>
  </conditionalFormatting>
  <conditionalFormatting sqref="B538">
    <cfRule type="expression" dxfId="4500" priority="5496">
      <formula>$J538="AGENDADA"</formula>
    </cfRule>
  </conditionalFormatting>
  <conditionalFormatting sqref="B538">
    <cfRule type="expression" dxfId="4499" priority="5492">
      <formula>$J538="FALTA"</formula>
    </cfRule>
    <cfRule type="expression" dxfId="4498" priority="5493">
      <formula>$J538="RECEBIDO"</formula>
    </cfRule>
    <cfRule type="expression" dxfId="4497" priority="5494">
      <formula>$J538=""</formula>
    </cfRule>
    <cfRule type="expression" dxfId="4496" priority="5495">
      <formula>$J538="PAGA"</formula>
    </cfRule>
  </conditionalFormatting>
  <conditionalFormatting sqref="B538">
    <cfRule type="expression" dxfId="4495" priority="5491">
      <formula>$J538="AGENDADA"</formula>
    </cfRule>
  </conditionalFormatting>
  <conditionalFormatting sqref="B538">
    <cfRule type="expression" dxfId="4494" priority="5487">
      <formula>$J538="FALTA"</formula>
    </cfRule>
    <cfRule type="expression" dxfId="4493" priority="5488">
      <formula>$J538="RECEBIDO"</formula>
    </cfRule>
    <cfRule type="expression" dxfId="4492" priority="5489">
      <formula>$J538=""</formula>
    </cfRule>
    <cfRule type="expression" dxfId="4491" priority="5490">
      <formula>$J538="PAGA"</formula>
    </cfRule>
  </conditionalFormatting>
  <conditionalFormatting sqref="B538">
    <cfRule type="expression" dxfId="4490" priority="5486">
      <formula>$J538="AGENDADA"</formula>
    </cfRule>
  </conditionalFormatting>
  <conditionalFormatting sqref="B538">
    <cfRule type="expression" dxfId="4489" priority="5482">
      <formula>$J538="FALTA"</formula>
    </cfRule>
    <cfRule type="expression" dxfId="4488" priority="5483">
      <formula>$J538="RECEBIDO"</formula>
    </cfRule>
    <cfRule type="expression" dxfId="4487" priority="5484">
      <formula>$J538=""</formula>
    </cfRule>
    <cfRule type="expression" dxfId="4486" priority="5485">
      <formula>$J538="PAGA"</formula>
    </cfRule>
  </conditionalFormatting>
  <conditionalFormatting sqref="B538">
    <cfRule type="expression" dxfId="4485" priority="5481">
      <formula>$J538="AGENDADA"</formula>
    </cfRule>
  </conditionalFormatting>
  <conditionalFormatting sqref="B538">
    <cfRule type="expression" dxfId="4484" priority="5477">
      <formula>$J538="FALTA"</formula>
    </cfRule>
    <cfRule type="expression" dxfId="4483" priority="5478">
      <formula>$J538="RECEBIDO"</formula>
    </cfRule>
    <cfRule type="expression" dxfId="4482" priority="5479">
      <formula>$J538=""</formula>
    </cfRule>
    <cfRule type="expression" dxfId="4481" priority="5480">
      <formula>$J538="PAGA"</formula>
    </cfRule>
  </conditionalFormatting>
  <conditionalFormatting sqref="B538">
    <cfRule type="expression" dxfId="4480" priority="5476">
      <formula>$J538="AGENDADA"</formula>
    </cfRule>
  </conditionalFormatting>
  <conditionalFormatting sqref="B535">
    <cfRule type="expression" dxfId="4479" priority="5472">
      <formula>$J535="FALTA"</formula>
    </cfRule>
    <cfRule type="expression" dxfId="4478" priority="5473">
      <formula>$J535="RECEBIDO"</formula>
    </cfRule>
    <cfRule type="expression" dxfId="4477" priority="5474">
      <formula>$J535=""</formula>
    </cfRule>
    <cfRule type="expression" dxfId="4476" priority="5475">
      <formula>$J535="PAGA"</formula>
    </cfRule>
  </conditionalFormatting>
  <conditionalFormatting sqref="B535">
    <cfRule type="expression" dxfId="4475" priority="5471">
      <formula>$J535="AGENDADA"</formula>
    </cfRule>
  </conditionalFormatting>
  <conditionalFormatting sqref="B535">
    <cfRule type="expression" dxfId="4474" priority="5467">
      <formula>$J535="FALTA"</formula>
    </cfRule>
    <cfRule type="expression" dxfId="4473" priority="5468">
      <formula>$J535="RECEBIDO"</formula>
    </cfRule>
    <cfRule type="expression" dxfId="4472" priority="5469">
      <formula>$J535=""</formula>
    </cfRule>
    <cfRule type="expression" dxfId="4471" priority="5470">
      <formula>$J535="PAGA"</formula>
    </cfRule>
  </conditionalFormatting>
  <conditionalFormatting sqref="B535">
    <cfRule type="expression" dxfId="4470" priority="5466">
      <formula>$J535="AGENDADA"</formula>
    </cfRule>
  </conditionalFormatting>
  <conditionalFormatting sqref="B535">
    <cfRule type="expression" dxfId="4469" priority="5462">
      <formula>$J535="FALTA"</formula>
    </cfRule>
    <cfRule type="expression" dxfId="4468" priority="5463">
      <formula>$J535="RECEBIDO"</formula>
    </cfRule>
    <cfRule type="expression" dxfId="4467" priority="5464">
      <formula>$J535=""</formula>
    </cfRule>
    <cfRule type="expression" dxfId="4466" priority="5465">
      <formula>$J535="PAGA"</formula>
    </cfRule>
  </conditionalFormatting>
  <conditionalFormatting sqref="B535">
    <cfRule type="expression" dxfId="4465" priority="5461">
      <formula>$J535="AGENDADA"</formula>
    </cfRule>
  </conditionalFormatting>
  <conditionalFormatting sqref="B535">
    <cfRule type="expression" dxfId="4464" priority="5457">
      <formula>$J535="FALTA"</formula>
    </cfRule>
    <cfRule type="expression" dxfId="4463" priority="5458">
      <formula>$J535="RECEBIDO"</formula>
    </cfRule>
    <cfRule type="expression" dxfId="4462" priority="5459">
      <formula>$J535=""</formula>
    </cfRule>
    <cfRule type="expression" dxfId="4461" priority="5460">
      <formula>$J535="PAGA"</formula>
    </cfRule>
  </conditionalFormatting>
  <conditionalFormatting sqref="B535">
    <cfRule type="expression" dxfId="4460" priority="5456">
      <formula>$J535="AGENDADA"</formula>
    </cfRule>
  </conditionalFormatting>
  <conditionalFormatting sqref="B535">
    <cfRule type="expression" dxfId="4459" priority="5452">
      <formula>$J535="FALTA"</formula>
    </cfRule>
    <cfRule type="expression" dxfId="4458" priority="5453">
      <formula>$J535="RECEBIDO"</formula>
    </cfRule>
    <cfRule type="expression" dxfId="4457" priority="5454">
      <formula>$J535=""</formula>
    </cfRule>
    <cfRule type="expression" dxfId="4456" priority="5455">
      <formula>$J535="PAGA"</formula>
    </cfRule>
  </conditionalFormatting>
  <conditionalFormatting sqref="B535">
    <cfRule type="expression" dxfId="4455" priority="5451">
      <formula>$J535="AGENDADA"</formula>
    </cfRule>
  </conditionalFormatting>
  <conditionalFormatting sqref="B535">
    <cfRule type="expression" dxfId="4454" priority="5447">
      <formula>$J535="FALTA"</formula>
    </cfRule>
    <cfRule type="expression" dxfId="4453" priority="5448">
      <formula>$J535="RECEBIDO"</formula>
    </cfRule>
    <cfRule type="expression" dxfId="4452" priority="5449">
      <formula>$J535=""</formula>
    </cfRule>
    <cfRule type="expression" dxfId="4451" priority="5450">
      <formula>$J535="PAGA"</formula>
    </cfRule>
  </conditionalFormatting>
  <conditionalFormatting sqref="B535">
    <cfRule type="expression" dxfId="4450" priority="5446">
      <formula>$J535="AGENDADA"</formula>
    </cfRule>
  </conditionalFormatting>
  <conditionalFormatting sqref="B539:B561">
    <cfRule type="expression" dxfId="4449" priority="5442">
      <formula>$J539="FALTA"</formula>
    </cfRule>
    <cfRule type="expression" dxfId="4448" priority="5443">
      <formula>$J539="RECEBIDO"</formula>
    </cfRule>
    <cfRule type="expression" dxfId="4447" priority="5444">
      <formula>$J539=""</formula>
    </cfRule>
    <cfRule type="expression" dxfId="4446" priority="5445">
      <formula>$J539="PAGA"</formula>
    </cfRule>
  </conditionalFormatting>
  <conditionalFormatting sqref="B539:B561">
    <cfRule type="expression" dxfId="4445" priority="5441">
      <formula>$J539="AGENDADA"</formula>
    </cfRule>
  </conditionalFormatting>
  <conditionalFormatting sqref="B539:B561">
    <cfRule type="expression" dxfId="4444" priority="5437">
      <formula>$J539="FALTA"</formula>
    </cfRule>
    <cfRule type="expression" dxfId="4443" priority="5438">
      <formula>$J539="RECEBIDO"</formula>
    </cfRule>
    <cfRule type="expression" dxfId="4442" priority="5439">
      <formula>$J539=""</formula>
    </cfRule>
    <cfRule type="expression" dxfId="4441" priority="5440">
      <formula>$J539="PAGA"</formula>
    </cfRule>
  </conditionalFormatting>
  <conditionalFormatting sqref="B539:B561">
    <cfRule type="expression" dxfId="4440" priority="5436">
      <formula>$J539="AGENDADA"</formula>
    </cfRule>
  </conditionalFormatting>
  <conditionalFormatting sqref="B539:B561">
    <cfRule type="expression" dxfId="4439" priority="5432">
      <formula>$J539="FALTA"</formula>
    </cfRule>
    <cfRule type="expression" dxfId="4438" priority="5433">
      <formula>$J539="RECEBIDO"</formula>
    </cfRule>
    <cfRule type="expression" dxfId="4437" priority="5434">
      <formula>$J539=""</formula>
    </cfRule>
    <cfRule type="expression" dxfId="4436" priority="5435">
      <formula>$J539="PAGA"</formula>
    </cfRule>
  </conditionalFormatting>
  <conditionalFormatting sqref="B539:B561">
    <cfRule type="expression" dxfId="4435" priority="5431">
      <formula>$J539="AGENDADA"</formula>
    </cfRule>
  </conditionalFormatting>
  <conditionalFormatting sqref="B539:B561">
    <cfRule type="expression" dxfId="4434" priority="5427">
      <formula>$J539="FALTA"</formula>
    </cfRule>
    <cfRule type="expression" dxfId="4433" priority="5428">
      <formula>$J539="RECEBIDO"</formula>
    </cfRule>
    <cfRule type="expression" dxfId="4432" priority="5429">
      <formula>$J539=""</formula>
    </cfRule>
    <cfRule type="expression" dxfId="4431" priority="5430">
      <formula>$J539="PAGA"</formula>
    </cfRule>
  </conditionalFormatting>
  <conditionalFormatting sqref="B539:B561">
    <cfRule type="expression" dxfId="4430" priority="5426">
      <formula>$J539="AGENDADA"</formula>
    </cfRule>
  </conditionalFormatting>
  <conditionalFormatting sqref="B539:B561">
    <cfRule type="expression" dxfId="4429" priority="5422">
      <formula>$J539="FALTA"</formula>
    </cfRule>
    <cfRule type="expression" dxfId="4428" priority="5423">
      <formula>$J539="RECEBIDO"</formula>
    </cfRule>
    <cfRule type="expression" dxfId="4427" priority="5424">
      <formula>$J539=""</formula>
    </cfRule>
    <cfRule type="expression" dxfId="4426" priority="5425">
      <formula>$J539="PAGA"</formula>
    </cfRule>
  </conditionalFormatting>
  <conditionalFormatting sqref="B539:B561">
    <cfRule type="expression" dxfId="4425" priority="5421">
      <formula>$J539="AGENDADA"</formula>
    </cfRule>
  </conditionalFormatting>
  <conditionalFormatting sqref="B539:B561">
    <cfRule type="expression" dxfId="4424" priority="5417">
      <formula>$J539="FALTA"</formula>
    </cfRule>
    <cfRule type="expression" dxfId="4423" priority="5418">
      <formula>$J539="RECEBIDO"</formula>
    </cfRule>
    <cfRule type="expression" dxfId="4422" priority="5419">
      <formula>$J539=""</formula>
    </cfRule>
    <cfRule type="expression" dxfId="4421" priority="5420">
      <formula>$J539="PAGA"</formula>
    </cfRule>
  </conditionalFormatting>
  <conditionalFormatting sqref="B539:B561">
    <cfRule type="expression" dxfId="4420" priority="5416">
      <formula>$J539="AGENDADA"</formula>
    </cfRule>
  </conditionalFormatting>
  <conditionalFormatting sqref="B557">
    <cfRule type="expression" dxfId="4419" priority="5412">
      <formula>$J557="FALTA"</formula>
    </cfRule>
    <cfRule type="expression" dxfId="4418" priority="5413">
      <formula>$J557="RECEBIDO"</formula>
    </cfRule>
    <cfRule type="expression" dxfId="4417" priority="5414">
      <formula>$J557=""</formula>
    </cfRule>
    <cfRule type="expression" dxfId="4416" priority="5415">
      <formula>$J557="PAGA"</formula>
    </cfRule>
  </conditionalFormatting>
  <conditionalFormatting sqref="B557">
    <cfRule type="expression" dxfId="4415" priority="5411">
      <formula>$J557="AGENDADA"</formula>
    </cfRule>
  </conditionalFormatting>
  <conditionalFormatting sqref="B557">
    <cfRule type="expression" dxfId="4414" priority="5407">
      <formula>$J557="FALTA"</formula>
    </cfRule>
    <cfRule type="expression" dxfId="4413" priority="5408">
      <formula>$J557="RECEBIDO"</formula>
    </cfRule>
    <cfRule type="expression" dxfId="4412" priority="5409">
      <formula>$J557=""</formula>
    </cfRule>
    <cfRule type="expression" dxfId="4411" priority="5410">
      <formula>$J557="PAGA"</formula>
    </cfRule>
  </conditionalFormatting>
  <conditionalFormatting sqref="B557">
    <cfRule type="expression" dxfId="4410" priority="5406">
      <formula>$J557="AGENDADA"</formula>
    </cfRule>
  </conditionalFormatting>
  <conditionalFormatting sqref="B557">
    <cfRule type="expression" dxfId="4409" priority="5402">
      <formula>$J557="FALTA"</formula>
    </cfRule>
    <cfRule type="expression" dxfId="4408" priority="5403">
      <formula>$J557="RECEBIDO"</formula>
    </cfRule>
    <cfRule type="expression" dxfId="4407" priority="5404">
      <formula>$J557=""</formula>
    </cfRule>
    <cfRule type="expression" dxfId="4406" priority="5405">
      <formula>$J557="PAGA"</formula>
    </cfRule>
  </conditionalFormatting>
  <conditionalFormatting sqref="B557">
    <cfRule type="expression" dxfId="4405" priority="5401">
      <formula>$J557="AGENDADA"</formula>
    </cfRule>
  </conditionalFormatting>
  <conditionalFormatting sqref="B557">
    <cfRule type="expression" dxfId="4404" priority="5397">
      <formula>$J557="FALTA"</formula>
    </cfRule>
    <cfRule type="expression" dxfId="4403" priority="5398">
      <formula>$J557="RECEBIDO"</formula>
    </cfRule>
    <cfRule type="expression" dxfId="4402" priority="5399">
      <formula>$J557=""</formula>
    </cfRule>
    <cfRule type="expression" dxfId="4401" priority="5400">
      <formula>$J557="PAGA"</formula>
    </cfRule>
  </conditionalFormatting>
  <conditionalFormatting sqref="B557">
    <cfRule type="expression" dxfId="4400" priority="5396">
      <formula>$J557="AGENDADA"</formula>
    </cfRule>
  </conditionalFormatting>
  <conditionalFormatting sqref="B557">
    <cfRule type="expression" dxfId="4399" priority="5392">
      <formula>$J557="FALTA"</formula>
    </cfRule>
    <cfRule type="expression" dxfId="4398" priority="5393">
      <formula>$J557="RECEBIDO"</formula>
    </cfRule>
    <cfRule type="expression" dxfId="4397" priority="5394">
      <formula>$J557=""</formula>
    </cfRule>
    <cfRule type="expression" dxfId="4396" priority="5395">
      <formula>$J557="PAGA"</formula>
    </cfRule>
  </conditionalFormatting>
  <conditionalFormatting sqref="B557">
    <cfRule type="expression" dxfId="4395" priority="5391">
      <formula>$J557="AGENDADA"</formula>
    </cfRule>
  </conditionalFormatting>
  <conditionalFormatting sqref="B557">
    <cfRule type="expression" dxfId="4394" priority="5387">
      <formula>$J557="FALTA"</formula>
    </cfRule>
    <cfRule type="expression" dxfId="4393" priority="5388">
      <formula>$J557="RECEBIDO"</formula>
    </cfRule>
    <cfRule type="expression" dxfId="4392" priority="5389">
      <formula>$J557=""</formula>
    </cfRule>
    <cfRule type="expression" dxfId="4391" priority="5390">
      <formula>$J557="PAGA"</formula>
    </cfRule>
  </conditionalFormatting>
  <conditionalFormatting sqref="B557">
    <cfRule type="expression" dxfId="4390" priority="5386">
      <formula>$J557="AGENDADA"</formula>
    </cfRule>
  </conditionalFormatting>
  <conditionalFormatting sqref="B557:C557">
    <cfRule type="expression" dxfId="4389" priority="5382">
      <formula>$J557="FALTA"</formula>
    </cfRule>
    <cfRule type="expression" dxfId="4388" priority="5383">
      <formula>$J557="RECEBIDO"</formula>
    </cfRule>
    <cfRule type="expression" dxfId="4387" priority="5384">
      <formula>$J557=""</formula>
    </cfRule>
    <cfRule type="expression" dxfId="4386" priority="5385">
      <formula>$J557="PAGA"</formula>
    </cfRule>
  </conditionalFormatting>
  <conditionalFormatting sqref="B557:C557">
    <cfRule type="expression" dxfId="4385" priority="5381">
      <formula>$J557="AGENDADA"</formula>
    </cfRule>
  </conditionalFormatting>
  <conditionalFormatting sqref="B557:C557">
    <cfRule type="expression" dxfId="4384" priority="5377">
      <formula>$J557="FALTA"</formula>
    </cfRule>
    <cfRule type="expression" dxfId="4383" priority="5378">
      <formula>$J557="RECEBIDO"</formula>
    </cfRule>
    <cfRule type="expression" dxfId="4382" priority="5379">
      <formula>$J557=""</formula>
    </cfRule>
    <cfRule type="expression" dxfId="4381" priority="5380">
      <formula>$J557="PAGA"</formula>
    </cfRule>
  </conditionalFormatting>
  <conditionalFormatting sqref="B557:C557">
    <cfRule type="expression" dxfId="4380" priority="5376">
      <formula>$J557="AGENDADA"</formula>
    </cfRule>
  </conditionalFormatting>
  <conditionalFormatting sqref="B557:C557">
    <cfRule type="expression" dxfId="4379" priority="5372">
      <formula>$J557="FALTA"</formula>
    </cfRule>
    <cfRule type="expression" dxfId="4378" priority="5373">
      <formula>$J557="RECEBIDO"</formula>
    </cfRule>
    <cfRule type="expression" dxfId="4377" priority="5374">
      <formula>$J557=""</formula>
    </cfRule>
    <cfRule type="expression" dxfId="4376" priority="5375">
      <formula>$J557="PAGA"</formula>
    </cfRule>
  </conditionalFormatting>
  <conditionalFormatting sqref="B557:C557">
    <cfRule type="expression" dxfId="4375" priority="5371">
      <formula>$J557="AGENDADA"</formula>
    </cfRule>
  </conditionalFormatting>
  <conditionalFormatting sqref="B558">
    <cfRule type="expression" dxfId="4374" priority="5367">
      <formula>$J558="FALTA"</formula>
    </cfRule>
    <cfRule type="expression" dxfId="4373" priority="5368">
      <formula>$J558="RECEBIDO"</formula>
    </cfRule>
    <cfRule type="expression" dxfId="4372" priority="5369">
      <formula>$J558=""</formula>
    </cfRule>
    <cfRule type="expression" dxfId="4371" priority="5370">
      <formula>$J558="PAGA"</formula>
    </cfRule>
  </conditionalFormatting>
  <conditionalFormatting sqref="B558">
    <cfRule type="expression" dxfId="4370" priority="5366">
      <formula>$J558="AGENDADA"</formula>
    </cfRule>
  </conditionalFormatting>
  <conditionalFormatting sqref="B558">
    <cfRule type="expression" dxfId="4369" priority="5362">
      <formula>$J558="FALTA"</formula>
    </cfRule>
    <cfRule type="expression" dxfId="4368" priority="5363">
      <formula>$J558="RECEBIDO"</formula>
    </cfRule>
    <cfRule type="expression" dxfId="4367" priority="5364">
      <formula>$J558=""</formula>
    </cfRule>
    <cfRule type="expression" dxfId="4366" priority="5365">
      <formula>$J558="PAGA"</formula>
    </cfRule>
  </conditionalFormatting>
  <conditionalFormatting sqref="B558">
    <cfRule type="expression" dxfId="4365" priority="5361">
      <formula>$J558="AGENDADA"</formula>
    </cfRule>
  </conditionalFormatting>
  <conditionalFormatting sqref="B558">
    <cfRule type="expression" dxfId="4364" priority="5357">
      <formula>$J558="FALTA"</formula>
    </cfRule>
    <cfRule type="expression" dxfId="4363" priority="5358">
      <formula>$J558="RECEBIDO"</formula>
    </cfRule>
    <cfRule type="expression" dxfId="4362" priority="5359">
      <formula>$J558=""</formula>
    </cfRule>
    <cfRule type="expression" dxfId="4361" priority="5360">
      <formula>$J558="PAGA"</formula>
    </cfRule>
  </conditionalFormatting>
  <conditionalFormatting sqref="B558">
    <cfRule type="expression" dxfId="4360" priority="5356">
      <formula>$J558="AGENDADA"</formula>
    </cfRule>
  </conditionalFormatting>
  <conditionalFormatting sqref="B558">
    <cfRule type="expression" dxfId="4359" priority="5352">
      <formula>$J558="FALTA"</formula>
    </cfRule>
    <cfRule type="expression" dxfId="4358" priority="5353">
      <formula>$J558="RECEBIDO"</formula>
    </cfRule>
    <cfRule type="expression" dxfId="4357" priority="5354">
      <formula>$J558=""</formula>
    </cfRule>
    <cfRule type="expression" dxfId="4356" priority="5355">
      <formula>$J558="PAGA"</formula>
    </cfRule>
  </conditionalFormatting>
  <conditionalFormatting sqref="B558">
    <cfRule type="expression" dxfId="4355" priority="5351">
      <formula>$J558="AGENDADA"</formula>
    </cfRule>
  </conditionalFormatting>
  <conditionalFormatting sqref="B558">
    <cfRule type="expression" dxfId="4354" priority="5347">
      <formula>$J558="FALTA"</formula>
    </cfRule>
    <cfRule type="expression" dxfId="4353" priority="5348">
      <formula>$J558="RECEBIDO"</formula>
    </cfRule>
    <cfRule type="expression" dxfId="4352" priority="5349">
      <formula>$J558=""</formula>
    </cfRule>
    <cfRule type="expression" dxfId="4351" priority="5350">
      <formula>$J558="PAGA"</formula>
    </cfRule>
  </conditionalFormatting>
  <conditionalFormatting sqref="B558">
    <cfRule type="expression" dxfId="4350" priority="5346">
      <formula>$J558="AGENDADA"</formula>
    </cfRule>
  </conditionalFormatting>
  <conditionalFormatting sqref="B558">
    <cfRule type="expression" dxfId="4349" priority="5342">
      <formula>$J558="FALTA"</formula>
    </cfRule>
    <cfRule type="expression" dxfId="4348" priority="5343">
      <formula>$J558="RECEBIDO"</formula>
    </cfRule>
    <cfRule type="expression" dxfId="4347" priority="5344">
      <formula>$J558=""</formula>
    </cfRule>
    <cfRule type="expression" dxfId="4346" priority="5345">
      <formula>$J558="PAGA"</formula>
    </cfRule>
  </conditionalFormatting>
  <conditionalFormatting sqref="B558">
    <cfRule type="expression" dxfId="4345" priority="5341">
      <formula>$J558="AGENDADA"</formula>
    </cfRule>
  </conditionalFormatting>
  <conditionalFormatting sqref="B558:C558">
    <cfRule type="expression" dxfId="4344" priority="5337">
      <formula>$J558="FALTA"</formula>
    </cfRule>
    <cfRule type="expression" dxfId="4343" priority="5338">
      <formula>$J558="RECEBIDO"</formula>
    </cfRule>
    <cfRule type="expression" dxfId="4342" priority="5339">
      <formula>$J558=""</formula>
    </cfRule>
    <cfRule type="expression" dxfId="4341" priority="5340">
      <formula>$J558="PAGA"</formula>
    </cfRule>
  </conditionalFormatting>
  <conditionalFormatting sqref="B558:C558">
    <cfRule type="expression" dxfId="4340" priority="5336">
      <formula>$J558="AGENDADA"</formula>
    </cfRule>
  </conditionalFormatting>
  <conditionalFormatting sqref="B558:C558">
    <cfRule type="expression" dxfId="4339" priority="5332">
      <formula>$J558="FALTA"</formula>
    </cfRule>
    <cfRule type="expression" dxfId="4338" priority="5333">
      <formula>$J558="RECEBIDO"</formula>
    </cfRule>
    <cfRule type="expression" dxfId="4337" priority="5334">
      <formula>$J558=""</formula>
    </cfRule>
    <cfRule type="expression" dxfId="4336" priority="5335">
      <formula>$J558="PAGA"</formula>
    </cfRule>
  </conditionalFormatting>
  <conditionalFormatting sqref="B558:C558">
    <cfRule type="expression" dxfId="4335" priority="5331">
      <formula>$J558="AGENDADA"</formula>
    </cfRule>
  </conditionalFormatting>
  <conditionalFormatting sqref="B558:C558">
    <cfRule type="expression" dxfId="4334" priority="5327">
      <formula>$J558="FALTA"</formula>
    </cfRule>
    <cfRule type="expression" dxfId="4333" priority="5328">
      <formula>$J558="RECEBIDO"</formula>
    </cfRule>
    <cfRule type="expression" dxfId="4332" priority="5329">
      <formula>$J558=""</formula>
    </cfRule>
    <cfRule type="expression" dxfId="4331" priority="5330">
      <formula>$J558="PAGA"</formula>
    </cfRule>
  </conditionalFormatting>
  <conditionalFormatting sqref="B558:C558">
    <cfRule type="expression" dxfId="4330" priority="5326">
      <formula>$J558="AGENDADA"</formula>
    </cfRule>
  </conditionalFormatting>
  <conditionalFormatting sqref="B562:B564">
    <cfRule type="expression" dxfId="4329" priority="5322">
      <formula>$J562="FALTA"</formula>
    </cfRule>
    <cfRule type="expression" dxfId="4328" priority="5323">
      <formula>$J562="RECEBIDO"</formula>
    </cfRule>
    <cfRule type="expression" dxfId="4327" priority="5324">
      <formula>$J562=""</formula>
    </cfRule>
    <cfRule type="expression" dxfId="4326" priority="5325">
      <formula>$J562="PAGA"</formula>
    </cfRule>
  </conditionalFormatting>
  <conditionalFormatting sqref="B562:B564">
    <cfRule type="expression" dxfId="4325" priority="5321">
      <formula>$J562="AGENDADA"</formula>
    </cfRule>
  </conditionalFormatting>
  <conditionalFormatting sqref="B562:B564">
    <cfRule type="expression" dxfId="4324" priority="5317">
      <formula>$J562="FALTA"</formula>
    </cfRule>
    <cfRule type="expression" dxfId="4323" priority="5318">
      <formula>$J562="RECEBIDO"</formula>
    </cfRule>
    <cfRule type="expression" dxfId="4322" priority="5319">
      <formula>$J562=""</formula>
    </cfRule>
    <cfRule type="expression" dxfId="4321" priority="5320">
      <formula>$J562="PAGA"</formula>
    </cfRule>
  </conditionalFormatting>
  <conditionalFormatting sqref="B562:B564">
    <cfRule type="expression" dxfId="4320" priority="5316">
      <formula>$J562="AGENDADA"</formula>
    </cfRule>
  </conditionalFormatting>
  <conditionalFormatting sqref="B562:B564">
    <cfRule type="expression" dxfId="4319" priority="5312">
      <formula>$J562="FALTA"</formula>
    </cfRule>
    <cfRule type="expression" dxfId="4318" priority="5313">
      <formula>$J562="RECEBIDO"</formula>
    </cfRule>
    <cfRule type="expression" dxfId="4317" priority="5314">
      <formula>$J562=""</formula>
    </cfRule>
    <cfRule type="expression" dxfId="4316" priority="5315">
      <formula>$J562="PAGA"</formula>
    </cfRule>
  </conditionalFormatting>
  <conditionalFormatting sqref="B562:B564">
    <cfRule type="expression" dxfId="4315" priority="5311">
      <formula>$J562="AGENDADA"</formula>
    </cfRule>
  </conditionalFormatting>
  <conditionalFormatting sqref="B562:B564">
    <cfRule type="expression" dxfId="4314" priority="5307">
      <formula>$J562="FALTA"</formula>
    </cfRule>
    <cfRule type="expression" dxfId="4313" priority="5308">
      <formula>$J562="RECEBIDO"</formula>
    </cfRule>
    <cfRule type="expression" dxfId="4312" priority="5309">
      <formula>$J562=""</formula>
    </cfRule>
    <cfRule type="expression" dxfId="4311" priority="5310">
      <formula>$J562="PAGA"</formula>
    </cfRule>
  </conditionalFormatting>
  <conditionalFormatting sqref="B562:B564">
    <cfRule type="expression" dxfId="4310" priority="5306">
      <formula>$J562="AGENDADA"</formula>
    </cfRule>
  </conditionalFormatting>
  <conditionalFormatting sqref="B562:B564">
    <cfRule type="expression" dxfId="4309" priority="5302">
      <formula>$J562="FALTA"</formula>
    </cfRule>
    <cfRule type="expression" dxfId="4308" priority="5303">
      <formula>$J562="RECEBIDO"</formula>
    </cfRule>
    <cfRule type="expression" dxfId="4307" priority="5304">
      <formula>$J562=""</formula>
    </cfRule>
    <cfRule type="expression" dxfId="4306" priority="5305">
      <formula>$J562="PAGA"</formula>
    </cfRule>
  </conditionalFormatting>
  <conditionalFormatting sqref="B562:B564">
    <cfRule type="expression" dxfId="4305" priority="5301">
      <formula>$J562="AGENDADA"</formula>
    </cfRule>
  </conditionalFormatting>
  <conditionalFormatting sqref="B562:B564">
    <cfRule type="expression" dxfId="4304" priority="5297">
      <formula>$J562="FALTA"</formula>
    </cfRule>
    <cfRule type="expression" dxfId="4303" priority="5298">
      <formula>$J562="RECEBIDO"</formula>
    </cfRule>
    <cfRule type="expression" dxfId="4302" priority="5299">
      <formula>$J562=""</formula>
    </cfRule>
    <cfRule type="expression" dxfId="4301" priority="5300">
      <formula>$J562="PAGA"</formula>
    </cfRule>
  </conditionalFormatting>
  <conditionalFormatting sqref="B562:B564">
    <cfRule type="expression" dxfId="4300" priority="5296">
      <formula>$J562="AGENDADA"</formula>
    </cfRule>
  </conditionalFormatting>
  <conditionalFormatting sqref="B568">
    <cfRule type="expression" dxfId="4299" priority="5292">
      <formula>$J568="FALTA"</formula>
    </cfRule>
    <cfRule type="expression" dxfId="4298" priority="5293">
      <formula>$J568="RECEBIDO"</formula>
    </cfRule>
    <cfRule type="expression" dxfId="4297" priority="5294">
      <formula>$J568=""</formula>
    </cfRule>
    <cfRule type="expression" dxfId="4296" priority="5295">
      <formula>$J568="PAGA"</formula>
    </cfRule>
  </conditionalFormatting>
  <conditionalFormatting sqref="B568">
    <cfRule type="expression" dxfId="4295" priority="5291">
      <formula>$J568="AGENDADA"</formula>
    </cfRule>
  </conditionalFormatting>
  <conditionalFormatting sqref="B568">
    <cfRule type="expression" dxfId="4294" priority="5287">
      <formula>$J568="FALTA"</formula>
    </cfRule>
    <cfRule type="expression" dxfId="4293" priority="5288">
      <formula>$J568="RECEBIDO"</formula>
    </cfRule>
    <cfRule type="expression" dxfId="4292" priority="5289">
      <formula>$J568=""</formula>
    </cfRule>
    <cfRule type="expression" dxfId="4291" priority="5290">
      <formula>$J568="PAGA"</formula>
    </cfRule>
  </conditionalFormatting>
  <conditionalFormatting sqref="B568">
    <cfRule type="expression" dxfId="4290" priority="5286">
      <formula>$J568="AGENDADA"</formula>
    </cfRule>
  </conditionalFormatting>
  <conditionalFormatting sqref="B568">
    <cfRule type="expression" dxfId="4289" priority="5282">
      <formula>$J568="FALTA"</formula>
    </cfRule>
    <cfRule type="expression" dxfId="4288" priority="5283">
      <formula>$J568="RECEBIDO"</formula>
    </cfRule>
    <cfRule type="expression" dxfId="4287" priority="5284">
      <formula>$J568=""</formula>
    </cfRule>
    <cfRule type="expression" dxfId="4286" priority="5285">
      <formula>$J568="PAGA"</formula>
    </cfRule>
  </conditionalFormatting>
  <conditionalFormatting sqref="B568">
    <cfRule type="expression" dxfId="4285" priority="5281">
      <formula>$J568="AGENDADA"</formula>
    </cfRule>
  </conditionalFormatting>
  <conditionalFormatting sqref="G569:K569">
    <cfRule type="expression" dxfId="4284" priority="5222">
      <formula>$J569="FALTA"</formula>
    </cfRule>
    <cfRule type="expression" dxfId="4283" priority="5223">
      <formula>$J569="RECEBIDO"</formula>
    </cfRule>
    <cfRule type="expression" dxfId="4282" priority="5224">
      <formula>$J569=""</formula>
    </cfRule>
    <cfRule type="expression" dxfId="4281" priority="5225">
      <formula>$J569="PAGA"</formula>
    </cfRule>
  </conditionalFormatting>
  <conditionalFormatting sqref="G569:K569">
    <cfRule type="expression" dxfId="4280" priority="5221">
      <formula>$J569="AGENDADA"</formula>
    </cfRule>
  </conditionalFormatting>
  <conditionalFormatting sqref="G569:K569">
    <cfRule type="expression" dxfId="4279" priority="5217">
      <formula>$J569="FALTA"</formula>
    </cfRule>
    <cfRule type="expression" dxfId="4278" priority="5218">
      <formula>$J569="RECEBIDO"</formula>
    </cfRule>
    <cfRule type="expression" dxfId="4277" priority="5219">
      <formula>$J569=""</formula>
    </cfRule>
    <cfRule type="expression" dxfId="4276" priority="5220">
      <formula>$J569="PAGA"</formula>
    </cfRule>
  </conditionalFormatting>
  <conditionalFormatting sqref="G569:K569">
    <cfRule type="expression" dxfId="4275" priority="5216">
      <formula>$J569="AGENDADA"</formula>
    </cfRule>
  </conditionalFormatting>
  <conditionalFormatting sqref="B569:C569">
    <cfRule type="expression" dxfId="4274" priority="5212">
      <formula>$J569="FALTA"</formula>
    </cfRule>
    <cfRule type="expression" dxfId="4273" priority="5213">
      <formula>$J569="RECEBIDO"</formula>
    </cfRule>
    <cfRule type="expression" dxfId="4272" priority="5214">
      <formula>$J569=""</formula>
    </cfRule>
    <cfRule type="expression" dxfId="4271" priority="5215">
      <formula>$J569="PAGA"</formula>
    </cfRule>
  </conditionalFormatting>
  <conditionalFormatting sqref="B569:C569">
    <cfRule type="expression" dxfId="4270" priority="5211">
      <formula>$J569="AGENDADA"</formula>
    </cfRule>
  </conditionalFormatting>
  <conditionalFormatting sqref="B569:C569">
    <cfRule type="expression" dxfId="4269" priority="5207">
      <formula>$J569="FALTA"</formula>
    </cfRule>
    <cfRule type="expression" dxfId="4268" priority="5208">
      <formula>$J569="RECEBIDO"</formula>
    </cfRule>
    <cfRule type="expression" dxfId="4267" priority="5209">
      <formula>$J569=""</formula>
    </cfRule>
    <cfRule type="expression" dxfId="4266" priority="5210">
      <formula>$J569="PAGA"</formula>
    </cfRule>
  </conditionalFormatting>
  <conditionalFormatting sqref="B569:C569">
    <cfRule type="expression" dxfId="4265" priority="5206">
      <formula>$J569="AGENDADA"</formula>
    </cfRule>
  </conditionalFormatting>
  <conditionalFormatting sqref="B569:C569">
    <cfRule type="expression" dxfId="4264" priority="5202">
      <formula>$J569="FALTA"</formula>
    </cfRule>
    <cfRule type="expression" dxfId="4263" priority="5203">
      <formula>$J569="RECEBIDO"</formula>
    </cfRule>
    <cfRule type="expression" dxfId="4262" priority="5204">
      <formula>$J569=""</formula>
    </cfRule>
    <cfRule type="expression" dxfId="4261" priority="5205">
      <formula>$J569="PAGA"</formula>
    </cfRule>
  </conditionalFormatting>
  <conditionalFormatting sqref="B569:C569">
    <cfRule type="expression" dxfId="4260" priority="5201">
      <formula>$J569="AGENDADA"</formula>
    </cfRule>
  </conditionalFormatting>
  <conditionalFormatting sqref="B569">
    <cfRule type="expression" dxfId="4259" priority="5197">
      <formula>$J569="FALTA"</formula>
    </cfRule>
    <cfRule type="expression" dxfId="4258" priority="5198">
      <formula>$J569="RECEBIDO"</formula>
    </cfRule>
    <cfRule type="expression" dxfId="4257" priority="5199">
      <formula>$J569=""</formula>
    </cfRule>
    <cfRule type="expression" dxfId="4256" priority="5200">
      <formula>$J569="PAGA"</formula>
    </cfRule>
  </conditionalFormatting>
  <conditionalFormatting sqref="B569">
    <cfRule type="expression" dxfId="4255" priority="5196">
      <formula>$J569="AGENDADA"</formula>
    </cfRule>
  </conditionalFormatting>
  <conditionalFormatting sqref="B569">
    <cfRule type="expression" dxfId="4254" priority="5192">
      <formula>$J569="FALTA"</formula>
    </cfRule>
    <cfRule type="expression" dxfId="4253" priority="5193">
      <formula>$J569="RECEBIDO"</formula>
    </cfRule>
    <cfRule type="expression" dxfId="4252" priority="5194">
      <formula>$J569=""</formula>
    </cfRule>
    <cfRule type="expression" dxfId="4251" priority="5195">
      <formula>$J569="PAGA"</formula>
    </cfRule>
  </conditionalFormatting>
  <conditionalFormatting sqref="B569">
    <cfRule type="expression" dxfId="4250" priority="5191">
      <formula>$J569="AGENDADA"</formula>
    </cfRule>
  </conditionalFormatting>
  <conditionalFormatting sqref="B569">
    <cfRule type="expression" dxfId="4249" priority="5187">
      <formula>$J569="FALTA"</formula>
    </cfRule>
    <cfRule type="expression" dxfId="4248" priority="5188">
      <formula>$J569="RECEBIDO"</formula>
    </cfRule>
    <cfRule type="expression" dxfId="4247" priority="5189">
      <formula>$J569=""</formula>
    </cfRule>
    <cfRule type="expression" dxfId="4246" priority="5190">
      <formula>$J569="PAGA"</formula>
    </cfRule>
  </conditionalFormatting>
  <conditionalFormatting sqref="B569">
    <cfRule type="expression" dxfId="4245" priority="5186">
      <formula>$J569="AGENDADA"</formula>
    </cfRule>
  </conditionalFormatting>
  <conditionalFormatting sqref="B573:B582">
    <cfRule type="expression" dxfId="4244" priority="4767">
      <formula>$J573="FALTA"</formula>
    </cfRule>
    <cfRule type="expression" dxfId="4243" priority="4768">
      <formula>$J573="RECEBIDO"</formula>
    </cfRule>
    <cfRule type="expression" dxfId="4242" priority="4769">
      <formula>$J573=""</formula>
    </cfRule>
    <cfRule type="expression" dxfId="4241" priority="4770">
      <formula>$J573="PAGA"</formula>
    </cfRule>
  </conditionalFormatting>
  <conditionalFormatting sqref="B573:B582">
    <cfRule type="expression" dxfId="4240" priority="4766">
      <formula>$J573="AGENDADA"</formula>
    </cfRule>
  </conditionalFormatting>
  <conditionalFormatting sqref="B573:B582">
    <cfRule type="expression" dxfId="4239" priority="4762">
      <formula>$J573="FALTA"</formula>
    </cfRule>
    <cfRule type="expression" dxfId="4238" priority="4763">
      <formula>$J573="RECEBIDO"</formula>
    </cfRule>
    <cfRule type="expression" dxfId="4237" priority="4764">
      <formula>$J573=""</formula>
    </cfRule>
    <cfRule type="expression" dxfId="4236" priority="4765">
      <formula>$J573="PAGA"</formula>
    </cfRule>
  </conditionalFormatting>
  <conditionalFormatting sqref="B573:B582">
    <cfRule type="expression" dxfId="4235" priority="4761">
      <formula>$J573="AGENDADA"</formula>
    </cfRule>
  </conditionalFormatting>
  <conditionalFormatting sqref="B573:B582">
    <cfRule type="expression" dxfId="4234" priority="4757">
      <formula>$J573="FALTA"</formula>
    </cfRule>
    <cfRule type="expression" dxfId="4233" priority="4758">
      <formula>$J573="RECEBIDO"</formula>
    </cfRule>
    <cfRule type="expression" dxfId="4232" priority="4759">
      <formula>$J573=""</formula>
    </cfRule>
    <cfRule type="expression" dxfId="4231" priority="4760">
      <formula>$J573="PAGA"</formula>
    </cfRule>
  </conditionalFormatting>
  <conditionalFormatting sqref="B573:B582">
    <cfRule type="expression" dxfId="4230" priority="4756">
      <formula>$J573="AGENDADA"</formula>
    </cfRule>
  </conditionalFormatting>
  <conditionalFormatting sqref="B573:B582">
    <cfRule type="expression" dxfId="4229" priority="4752">
      <formula>$J573="FALTA"</formula>
    </cfRule>
    <cfRule type="expression" dxfId="4228" priority="4753">
      <formula>$J573="RECEBIDO"</formula>
    </cfRule>
    <cfRule type="expression" dxfId="4227" priority="4754">
      <formula>$J573=""</formula>
    </cfRule>
    <cfRule type="expression" dxfId="4226" priority="4755">
      <formula>$J573="PAGA"</formula>
    </cfRule>
  </conditionalFormatting>
  <conditionalFormatting sqref="B573:B582">
    <cfRule type="expression" dxfId="4225" priority="4751">
      <formula>$J573="AGENDADA"</formula>
    </cfRule>
  </conditionalFormatting>
  <conditionalFormatting sqref="B573:B582">
    <cfRule type="expression" dxfId="4224" priority="4747">
      <formula>$J573="FALTA"</formula>
    </cfRule>
    <cfRule type="expression" dxfId="4223" priority="4748">
      <formula>$J573="RECEBIDO"</formula>
    </cfRule>
    <cfRule type="expression" dxfId="4222" priority="4749">
      <formula>$J573=""</formula>
    </cfRule>
    <cfRule type="expression" dxfId="4221" priority="4750">
      <formula>$J573="PAGA"</formula>
    </cfRule>
  </conditionalFormatting>
  <conditionalFormatting sqref="B573:B582">
    <cfRule type="expression" dxfId="4220" priority="4746">
      <formula>$J573="AGENDADA"</formula>
    </cfRule>
  </conditionalFormatting>
  <conditionalFormatting sqref="B573:B582">
    <cfRule type="expression" dxfId="4219" priority="4742">
      <formula>$J573="FALTA"</formula>
    </cfRule>
    <cfRule type="expression" dxfId="4218" priority="4743">
      <formula>$J573="RECEBIDO"</formula>
    </cfRule>
    <cfRule type="expression" dxfId="4217" priority="4744">
      <formula>$J573=""</formula>
    </cfRule>
    <cfRule type="expression" dxfId="4216" priority="4745">
      <formula>$J573="PAGA"</formula>
    </cfRule>
  </conditionalFormatting>
  <conditionalFormatting sqref="B573:B582">
    <cfRule type="expression" dxfId="4215" priority="4741">
      <formula>$J573="AGENDADA"</formula>
    </cfRule>
  </conditionalFormatting>
  <conditionalFormatting sqref="B573:B582">
    <cfRule type="expression" dxfId="4214" priority="4737">
      <formula>$J573="FALTA"</formula>
    </cfRule>
    <cfRule type="expression" dxfId="4213" priority="4738">
      <formula>$J573="RECEBIDO"</formula>
    </cfRule>
    <cfRule type="expression" dxfId="4212" priority="4739">
      <formula>$J573=""</formula>
    </cfRule>
    <cfRule type="expression" dxfId="4211" priority="4740">
      <formula>$J573="PAGA"</formula>
    </cfRule>
  </conditionalFormatting>
  <conditionalFormatting sqref="B573:B582">
    <cfRule type="expression" dxfId="4210" priority="4736">
      <formula>$J573="AGENDADA"</formula>
    </cfRule>
  </conditionalFormatting>
  <conditionalFormatting sqref="B573:B582">
    <cfRule type="expression" dxfId="4209" priority="4732">
      <formula>$J573="FALTA"</formula>
    </cfRule>
    <cfRule type="expression" dxfId="4208" priority="4733">
      <formula>$J573="RECEBIDO"</formula>
    </cfRule>
    <cfRule type="expression" dxfId="4207" priority="4734">
      <formula>$J573=""</formula>
    </cfRule>
    <cfRule type="expression" dxfId="4206" priority="4735">
      <formula>$J573="PAGA"</formula>
    </cfRule>
  </conditionalFormatting>
  <conditionalFormatting sqref="B573:B582">
    <cfRule type="expression" dxfId="4205" priority="4731">
      <formula>$J573="AGENDADA"</formula>
    </cfRule>
  </conditionalFormatting>
  <conditionalFormatting sqref="B573:B582">
    <cfRule type="expression" dxfId="4204" priority="4727">
      <formula>$J573="FALTA"</formula>
    </cfRule>
    <cfRule type="expression" dxfId="4203" priority="4728">
      <formula>$J573="RECEBIDO"</formula>
    </cfRule>
    <cfRule type="expression" dxfId="4202" priority="4729">
      <formula>$J573=""</formula>
    </cfRule>
    <cfRule type="expression" dxfId="4201" priority="4730">
      <formula>$J573="PAGA"</formula>
    </cfRule>
  </conditionalFormatting>
  <conditionalFormatting sqref="B573:B582">
    <cfRule type="expression" dxfId="4200" priority="4726">
      <formula>$J573="AGENDADA"</formula>
    </cfRule>
  </conditionalFormatting>
  <conditionalFormatting sqref="B573:B582">
    <cfRule type="expression" dxfId="4199" priority="4722">
      <formula>$J573="FALTA"</formula>
    </cfRule>
    <cfRule type="expression" dxfId="4198" priority="4723">
      <formula>$J573="RECEBIDO"</formula>
    </cfRule>
    <cfRule type="expression" dxfId="4197" priority="4724">
      <formula>$J573=""</formula>
    </cfRule>
    <cfRule type="expression" dxfId="4196" priority="4725">
      <formula>$J573="PAGA"</formula>
    </cfRule>
  </conditionalFormatting>
  <conditionalFormatting sqref="B573:B582">
    <cfRule type="expression" dxfId="4195" priority="4721">
      <formula>$J573="AGENDADA"</formula>
    </cfRule>
  </conditionalFormatting>
  <conditionalFormatting sqref="B573:B582">
    <cfRule type="expression" dxfId="4194" priority="4717">
      <formula>$J573="FALTA"</formula>
    </cfRule>
    <cfRule type="expression" dxfId="4193" priority="4718">
      <formula>$J573="RECEBIDO"</formula>
    </cfRule>
    <cfRule type="expression" dxfId="4192" priority="4719">
      <formula>$J573=""</formula>
    </cfRule>
    <cfRule type="expression" dxfId="4191" priority="4720">
      <formula>$J573="PAGA"</formula>
    </cfRule>
  </conditionalFormatting>
  <conditionalFormatting sqref="B573:B582">
    <cfRule type="expression" dxfId="4190" priority="4716">
      <formula>$J573="AGENDADA"</formula>
    </cfRule>
  </conditionalFormatting>
  <conditionalFormatting sqref="B573:B582">
    <cfRule type="expression" dxfId="4189" priority="4712">
      <formula>$J573="FALTA"</formula>
    </cfRule>
    <cfRule type="expression" dxfId="4188" priority="4713">
      <formula>$J573="RECEBIDO"</formula>
    </cfRule>
    <cfRule type="expression" dxfId="4187" priority="4714">
      <formula>$J573=""</formula>
    </cfRule>
    <cfRule type="expression" dxfId="4186" priority="4715">
      <formula>$J573="PAGA"</formula>
    </cfRule>
  </conditionalFormatting>
  <conditionalFormatting sqref="B573:B582">
    <cfRule type="expression" dxfId="4185" priority="4711">
      <formula>$J573="AGENDADA"</formula>
    </cfRule>
  </conditionalFormatting>
  <conditionalFormatting sqref="B573:B582">
    <cfRule type="expression" dxfId="4184" priority="4707">
      <formula>$J573="FALTA"</formula>
    </cfRule>
    <cfRule type="expression" dxfId="4183" priority="4708">
      <formula>$J573="RECEBIDO"</formula>
    </cfRule>
    <cfRule type="expression" dxfId="4182" priority="4709">
      <formula>$J573=""</formula>
    </cfRule>
    <cfRule type="expression" dxfId="4181" priority="4710">
      <formula>$J573="PAGA"</formula>
    </cfRule>
  </conditionalFormatting>
  <conditionalFormatting sqref="B573:B582">
    <cfRule type="expression" dxfId="4180" priority="4706">
      <formula>$J573="AGENDADA"</formula>
    </cfRule>
  </conditionalFormatting>
  <conditionalFormatting sqref="B573:B582">
    <cfRule type="expression" dxfId="4179" priority="4702">
      <formula>$J573="FALTA"</formula>
    </cfRule>
    <cfRule type="expression" dxfId="4178" priority="4703">
      <formula>$J573="RECEBIDO"</formula>
    </cfRule>
    <cfRule type="expression" dxfId="4177" priority="4704">
      <formula>$J573=""</formula>
    </cfRule>
    <cfRule type="expression" dxfId="4176" priority="4705">
      <formula>$J573="PAGA"</formula>
    </cfRule>
  </conditionalFormatting>
  <conditionalFormatting sqref="B573:B582">
    <cfRule type="expression" dxfId="4175" priority="4701">
      <formula>$J573="AGENDADA"</formula>
    </cfRule>
  </conditionalFormatting>
  <conditionalFormatting sqref="B573:B582">
    <cfRule type="expression" dxfId="4174" priority="4697">
      <formula>$J573="FALTA"</formula>
    </cfRule>
    <cfRule type="expression" dxfId="4173" priority="4698">
      <formula>$J573="RECEBIDO"</formula>
    </cfRule>
    <cfRule type="expression" dxfId="4172" priority="4699">
      <formula>$J573=""</formula>
    </cfRule>
    <cfRule type="expression" dxfId="4171" priority="4700">
      <formula>$J573="PAGA"</formula>
    </cfRule>
  </conditionalFormatting>
  <conditionalFormatting sqref="B573:B582">
    <cfRule type="expression" dxfId="4170" priority="4696">
      <formula>$J573="AGENDADA"</formula>
    </cfRule>
  </conditionalFormatting>
  <conditionalFormatting sqref="B573:B582">
    <cfRule type="expression" dxfId="4169" priority="4692">
      <formula>$J573="FALTA"</formula>
    </cfRule>
    <cfRule type="expression" dxfId="4168" priority="4693">
      <formula>$J573="RECEBIDO"</formula>
    </cfRule>
    <cfRule type="expression" dxfId="4167" priority="4694">
      <formula>$J573=""</formula>
    </cfRule>
    <cfRule type="expression" dxfId="4166" priority="4695">
      <formula>$J573="PAGA"</formula>
    </cfRule>
  </conditionalFormatting>
  <conditionalFormatting sqref="B573:B582">
    <cfRule type="expression" dxfId="4165" priority="4691">
      <formula>$J573="AGENDADA"</formula>
    </cfRule>
  </conditionalFormatting>
  <conditionalFormatting sqref="B573:B582">
    <cfRule type="expression" dxfId="4164" priority="4687">
      <formula>$J573="FALTA"</formula>
    </cfRule>
    <cfRule type="expression" dxfId="4163" priority="4688">
      <formula>$J573="RECEBIDO"</formula>
    </cfRule>
    <cfRule type="expression" dxfId="4162" priority="4689">
      <formula>$J573=""</formula>
    </cfRule>
    <cfRule type="expression" dxfId="4161" priority="4690">
      <formula>$J573="PAGA"</formula>
    </cfRule>
  </conditionalFormatting>
  <conditionalFormatting sqref="B573:B582">
    <cfRule type="expression" dxfId="4160" priority="4686">
      <formula>$J573="AGENDADA"</formula>
    </cfRule>
  </conditionalFormatting>
  <conditionalFormatting sqref="B573:B582">
    <cfRule type="expression" dxfId="4159" priority="4682">
      <formula>$J573="FALTA"</formula>
    </cfRule>
    <cfRule type="expression" dxfId="4158" priority="4683">
      <formula>$J573="RECEBIDO"</formula>
    </cfRule>
    <cfRule type="expression" dxfId="4157" priority="4684">
      <formula>$J573=""</formula>
    </cfRule>
    <cfRule type="expression" dxfId="4156" priority="4685">
      <formula>$J573="PAGA"</formula>
    </cfRule>
  </conditionalFormatting>
  <conditionalFormatting sqref="B573:B582">
    <cfRule type="expression" dxfId="4155" priority="4681">
      <formula>$J573="AGENDADA"</formula>
    </cfRule>
  </conditionalFormatting>
  <conditionalFormatting sqref="B573:B582">
    <cfRule type="expression" dxfId="4154" priority="4677">
      <formula>$J573="FALTA"</formula>
    </cfRule>
    <cfRule type="expression" dxfId="4153" priority="4678">
      <formula>$J573="RECEBIDO"</formula>
    </cfRule>
    <cfRule type="expression" dxfId="4152" priority="4679">
      <formula>$J573=""</formula>
    </cfRule>
    <cfRule type="expression" dxfId="4151" priority="4680">
      <formula>$J573="PAGA"</formula>
    </cfRule>
  </conditionalFormatting>
  <conditionalFormatting sqref="B573:B582">
    <cfRule type="expression" dxfId="4150" priority="4676">
      <formula>$J573="AGENDADA"</formula>
    </cfRule>
  </conditionalFormatting>
  <conditionalFormatting sqref="B573:B582">
    <cfRule type="expression" dxfId="4149" priority="4672">
      <formula>$J573="FALTA"</formula>
    </cfRule>
    <cfRule type="expression" dxfId="4148" priority="4673">
      <formula>$J573="RECEBIDO"</formula>
    </cfRule>
    <cfRule type="expression" dxfId="4147" priority="4674">
      <formula>$J573=""</formula>
    </cfRule>
    <cfRule type="expression" dxfId="4146" priority="4675">
      <formula>$J573="PAGA"</formula>
    </cfRule>
  </conditionalFormatting>
  <conditionalFormatting sqref="B573:B582">
    <cfRule type="expression" dxfId="4145" priority="4671">
      <formula>$J573="AGENDADA"</formula>
    </cfRule>
  </conditionalFormatting>
  <conditionalFormatting sqref="B573:B582">
    <cfRule type="expression" dxfId="4144" priority="4667">
      <formula>$J573="FALTA"</formula>
    </cfRule>
    <cfRule type="expression" dxfId="4143" priority="4668">
      <formula>$J573="RECEBIDO"</formula>
    </cfRule>
    <cfRule type="expression" dxfId="4142" priority="4669">
      <formula>$J573=""</formula>
    </cfRule>
    <cfRule type="expression" dxfId="4141" priority="4670">
      <formula>$J573="PAGA"</formula>
    </cfRule>
  </conditionalFormatting>
  <conditionalFormatting sqref="B573:B582">
    <cfRule type="expression" dxfId="4140" priority="4666">
      <formula>$J573="AGENDADA"</formula>
    </cfRule>
  </conditionalFormatting>
  <conditionalFormatting sqref="B573:B582">
    <cfRule type="expression" dxfId="4139" priority="4662">
      <formula>$J573="FALTA"</formula>
    </cfRule>
    <cfRule type="expression" dxfId="4138" priority="4663">
      <formula>$J573="RECEBIDO"</formula>
    </cfRule>
    <cfRule type="expression" dxfId="4137" priority="4664">
      <formula>$J573=""</formula>
    </cfRule>
    <cfRule type="expression" dxfId="4136" priority="4665">
      <formula>$J573="PAGA"</formula>
    </cfRule>
  </conditionalFormatting>
  <conditionalFormatting sqref="B573:B582">
    <cfRule type="expression" dxfId="4135" priority="4661">
      <formula>$J573="AGENDADA"</formula>
    </cfRule>
  </conditionalFormatting>
  <conditionalFormatting sqref="B573:B582">
    <cfRule type="expression" dxfId="4134" priority="4657">
      <formula>$J573="FALTA"</formula>
    </cfRule>
    <cfRule type="expression" dxfId="4133" priority="4658">
      <formula>$J573="RECEBIDO"</formula>
    </cfRule>
    <cfRule type="expression" dxfId="4132" priority="4659">
      <formula>$J573=""</formula>
    </cfRule>
    <cfRule type="expression" dxfId="4131" priority="4660">
      <formula>$J573="PAGA"</formula>
    </cfRule>
  </conditionalFormatting>
  <conditionalFormatting sqref="B573:B582">
    <cfRule type="expression" dxfId="4130" priority="4656">
      <formula>$J573="AGENDADA"</formula>
    </cfRule>
  </conditionalFormatting>
  <conditionalFormatting sqref="B573:B582">
    <cfRule type="expression" dxfId="4129" priority="4652">
      <formula>$J573="FALTA"</formula>
    </cfRule>
    <cfRule type="expression" dxfId="4128" priority="4653">
      <formula>$J573="RECEBIDO"</formula>
    </cfRule>
    <cfRule type="expression" dxfId="4127" priority="4654">
      <formula>$J573=""</formula>
    </cfRule>
    <cfRule type="expression" dxfId="4126" priority="4655">
      <formula>$J573="PAGA"</formula>
    </cfRule>
  </conditionalFormatting>
  <conditionalFormatting sqref="B573:B582">
    <cfRule type="expression" dxfId="4125" priority="4651">
      <formula>$J573="AGENDADA"</formula>
    </cfRule>
  </conditionalFormatting>
  <conditionalFormatting sqref="B583">
    <cfRule type="expression" dxfId="4124" priority="4647">
      <formula>$J583="FALTA"</formula>
    </cfRule>
    <cfRule type="expression" dxfId="4123" priority="4648">
      <formula>$J583="RECEBIDO"</formula>
    </cfRule>
    <cfRule type="expression" dxfId="4122" priority="4649">
      <formula>$J583=""</formula>
    </cfRule>
    <cfRule type="expression" dxfId="4121" priority="4650">
      <formula>$J583="PAGA"</formula>
    </cfRule>
  </conditionalFormatting>
  <conditionalFormatting sqref="B583">
    <cfRule type="expression" dxfId="4120" priority="4646">
      <formula>$J583="AGENDADA"</formula>
    </cfRule>
  </conditionalFormatting>
  <conditionalFormatting sqref="B583">
    <cfRule type="expression" dxfId="4119" priority="4642">
      <formula>$J583="FALTA"</formula>
    </cfRule>
    <cfRule type="expression" dxfId="4118" priority="4643">
      <formula>$J583="RECEBIDO"</formula>
    </cfRule>
    <cfRule type="expression" dxfId="4117" priority="4644">
      <formula>$J583=""</formula>
    </cfRule>
    <cfRule type="expression" dxfId="4116" priority="4645">
      <formula>$J583="PAGA"</formula>
    </cfRule>
  </conditionalFormatting>
  <conditionalFormatting sqref="B583">
    <cfRule type="expression" dxfId="4115" priority="4641">
      <formula>$J583="AGENDADA"</formula>
    </cfRule>
  </conditionalFormatting>
  <conditionalFormatting sqref="B583">
    <cfRule type="expression" dxfId="4114" priority="4637">
      <formula>$J583="FALTA"</formula>
    </cfRule>
    <cfRule type="expression" dxfId="4113" priority="4638">
      <formula>$J583="RECEBIDO"</formula>
    </cfRule>
    <cfRule type="expression" dxfId="4112" priority="4639">
      <formula>$J583=""</formula>
    </cfRule>
    <cfRule type="expression" dxfId="4111" priority="4640">
      <formula>$J583="PAGA"</formula>
    </cfRule>
  </conditionalFormatting>
  <conditionalFormatting sqref="B583">
    <cfRule type="expression" dxfId="4110" priority="4636">
      <formula>$J583="AGENDADA"</formula>
    </cfRule>
  </conditionalFormatting>
  <conditionalFormatting sqref="B583">
    <cfRule type="expression" dxfId="4109" priority="4632">
      <formula>$J583="FALTA"</formula>
    </cfRule>
    <cfRule type="expression" dxfId="4108" priority="4633">
      <formula>$J583="RECEBIDO"</formula>
    </cfRule>
    <cfRule type="expression" dxfId="4107" priority="4634">
      <formula>$J583=""</formula>
    </cfRule>
    <cfRule type="expression" dxfId="4106" priority="4635">
      <formula>$J583="PAGA"</formula>
    </cfRule>
  </conditionalFormatting>
  <conditionalFormatting sqref="B583">
    <cfRule type="expression" dxfId="4105" priority="4631">
      <formula>$J583="AGENDADA"</formula>
    </cfRule>
  </conditionalFormatting>
  <conditionalFormatting sqref="B583">
    <cfRule type="expression" dxfId="4104" priority="4627">
      <formula>$J583="FALTA"</formula>
    </cfRule>
    <cfRule type="expression" dxfId="4103" priority="4628">
      <formula>$J583="RECEBIDO"</formula>
    </cfRule>
    <cfRule type="expression" dxfId="4102" priority="4629">
      <formula>$J583=""</formula>
    </cfRule>
    <cfRule type="expression" dxfId="4101" priority="4630">
      <formula>$J583="PAGA"</formula>
    </cfRule>
  </conditionalFormatting>
  <conditionalFormatting sqref="B583">
    <cfRule type="expression" dxfId="4100" priority="4626">
      <formula>$J583="AGENDADA"</formula>
    </cfRule>
  </conditionalFormatting>
  <conditionalFormatting sqref="B583">
    <cfRule type="expression" dxfId="4099" priority="4622">
      <formula>$J583="FALTA"</formula>
    </cfRule>
    <cfRule type="expression" dxfId="4098" priority="4623">
      <formula>$J583="RECEBIDO"</formula>
    </cfRule>
    <cfRule type="expression" dxfId="4097" priority="4624">
      <formula>$J583=""</formula>
    </cfRule>
    <cfRule type="expression" dxfId="4096" priority="4625">
      <formula>$J583="PAGA"</formula>
    </cfRule>
  </conditionalFormatting>
  <conditionalFormatting sqref="B583">
    <cfRule type="expression" dxfId="4095" priority="4621">
      <formula>$J583="AGENDADA"</formula>
    </cfRule>
  </conditionalFormatting>
  <conditionalFormatting sqref="B583">
    <cfRule type="expression" dxfId="4094" priority="4617">
      <formula>$J583="FALTA"</formula>
    </cfRule>
    <cfRule type="expression" dxfId="4093" priority="4618">
      <formula>$J583="RECEBIDO"</formula>
    </cfRule>
    <cfRule type="expression" dxfId="4092" priority="4619">
      <formula>$J583=""</formula>
    </cfRule>
    <cfRule type="expression" dxfId="4091" priority="4620">
      <formula>$J583="PAGA"</formula>
    </cfRule>
  </conditionalFormatting>
  <conditionalFormatting sqref="B583">
    <cfRule type="expression" dxfId="4090" priority="4616">
      <formula>$J583="AGENDADA"</formula>
    </cfRule>
  </conditionalFormatting>
  <conditionalFormatting sqref="B583">
    <cfRule type="expression" dxfId="4089" priority="4612">
      <formula>$J583="FALTA"</formula>
    </cfRule>
    <cfRule type="expression" dxfId="4088" priority="4613">
      <formula>$J583="RECEBIDO"</formula>
    </cfRule>
    <cfRule type="expression" dxfId="4087" priority="4614">
      <formula>$J583=""</formula>
    </cfRule>
    <cfRule type="expression" dxfId="4086" priority="4615">
      <formula>$J583="PAGA"</formula>
    </cfRule>
  </conditionalFormatting>
  <conditionalFormatting sqref="B583">
    <cfRule type="expression" dxfId="4085" priority="4611">
      <formula>$J583="AGENDADA"</formula>
    </cfRule>
  </conditionalFormatting>
  <conditionalFormatting sqref="B583">
    <cfRule type="expression" dxfId="4084" priority="4607">
      <formula>$J583="FALTA"</formula>
    </cfRule>
    <cfRule type="expression" dxfId="4083" priority="4608">
      <formula>$J583="RECEBIDO"</formula>
    </cfRule>
    <cfRule type="expression" dxfId="4082" priority="4609">
      <formula>$J583=""</formula>
    </cfRule>
    <cfRule type="expression" dxfId="4081" priority="4610">
      <formula>$J583="PAGA"</formula>
    </cfRule>
  </conditionalFormatting>
  <conditionalFormatting sqref="B583">
    <cfRule type="expression" dxfId="4080" priority="4606">
      <formula>$J583="AGENDADA"</formula>
    </cfRule>
  </conditionalFormatting>
  <conditionalFormatting sqref="B583">
    <cfRule type="expression" dxfId="4079" priority="4602">
      <formula>$J583="FALTA"</formula>
    </cfRule>
    <cfRule type="expression" dxfId="4078" priority="4603">
      <formula>$J583="RECEBIDO"</formula>
    </cfRule>
    <cfRule type="expression" dxfId="4077" priority="4604">
      <formula>$J583=""</formula>
    </cfRule>
    <cfRule type="expression" dxfId="4076" priority="4605">
      <formula>$J583="PAGA"</formula>
    </cfRule>
  </conditionalFormatting>
  <conditionalFormatting sqref="B583">
    <cfRule type="expression" dxfId="4075" priority="4601">
      <formula>$J583="AGENDADA"</formula>
    </cfRule>
  </conditionalFormatting>
  <conditionalFormatting sqref="B583">
    <cfRule type="expression" dxfId="4074" priority="4597">
      <formula>$J583="FALTA"</formula>
    </cfRule>
    <cfRule type="expression" dxfId="4073" priority="4598">
      <formula>$J583="RECEBIDO"</formula>
    </cfRule>
    <cfRule type="expression" dxfId="4072" priority="4599">
      <formula>$J583=""</formula>
    </cfRule>
    <cfRule type="expression" dxfId="4071" priority="4600">
      <formula>$J583="PAGA"</formula>
    </cfRule>
  </conditionalFormatting>
  <conditionalFormatting sqref="B583">
    <cfRule type="expression" dxfId="4070" priority="4596">
      <formula>$J583="AGENDADA"</formula>
    </cfRule>
  </conditionalFormatting>
  <conditionalFormatting sqref="B583">
    <cfRule type="expression" dxfId="4069" priority="4592">
      <formula>$J583="FALTA"</formula>
    </cfRule>
    <cfRule type="expression" dxfId="4068" priority="4593">
      <formula>$J583="RECEBIDO"</formula>
    </cfRule>
    <cfRule type="expression" dxfId="4067" priority="4594">
      <formula>$J583=""</formula>
    </cfRule>
    <cfRule type="expression" dxfId="4066" priority="4595">
      <formula>$J583="PAGA"</formula>
    </cfRule>
  </conditionalFormatting>
  <conditionalFormatting sqref="B583">
    <cfRule type="expression" dxfId="4065" priority="4591">
      <formula>$J583="AGENDADA"</formula>
    </cfRule>
  </conditionalFormatting>
  <conditionalFormatting sqref="B583">
    <cfRule type="expression" dxfId="4064" priority="4587">
      <formula>$J583="FALTA"</formula>
    </cfRule>
    <cfRule type="expression" dxfId="4063" priority="4588">
      <formula>$J583="RECEBIDO"</formula>
    </cfRule>
    <cfRule type="expression" dxfId="4062" priority="4589">
      <formula>$J583=""</formula>
    </cfRule>
    <cfRule type="expression" dxfId="4061" priority="4590">
      <formula>$J583="PAGA"</formula>
    </cfRule>
  </conditionalFormatting>
  <conditionalFormatting sqref="B583">
    <cfRule type="expression" dxfId="4060" priority="4586">
      <formula>$J583="AGENDADA"</formula>
    </cfRule>
  </conditionalFormatting>
  <conditionalFormatting sqref="B583">
    <cfRule type="expression" dxfId="4059" priority="4582">
      <formula>$J583="FALTA"</formula>
    </cfRule>
    <cfRule type="expression" dxfId="4058" priority="4583">
      <formula>$J583="RECEBIDO"</formula>
    </cfRule>
    <cfRule type="expression" dxfId="4057" priority="4584">
      <formula>$J583=""</formula>
    </cfRule>
    <cfRule type="expression" dxfId="4056" priority="4585">
      <formula>$J583="PAGA"</formula>
    </cfRule>
  </conditionalFormatting>
  <conditionalFormatting sqref="B583">
    <cfRule type="expression" dxfId="4055" priority="4581">
      <formula>$J583="AGENDADA"</formula>
    </cfRule>
  </conditionalFormatting>
  <conditionalFormatting sqref="B583">
    <cfRule type="expression" dxfId="4054" priority="4577">
      <formula>$J583="FALTA"</formula>
    </cfRule>
    <cfRule type="expression" dxfId="4053" priority="4578">
      <formula>$J583="RECEBIDO"</formula>
    </cfRule>
    <cfRule type="expression" dxfId="4052" priority="4579">
      <formula>$J583=""</formula>
    </cfRule>
    <cfRule type="expression" dxfId="4051" priority="4580">
      <formula>$J583="PAGA"</formula>
    </cfRule>
  </conditionalFormatting>
  <conditionalFormatting sqref="B583">
    <cfRule type="expression" dxfId="4050" priority="4576">
      <formula>$J583="AGENDADA"</formula>
    </cfRule>
  </conditionalFormatting>
  <conditionalFormatting sqref="B583">
    <cfRule type="expression" dxfId="4049" priority="4572">
      <formula>$J583="FALTA"</formula>
    </cfRule>
    <cfRule type="expression" dxfId="4048" priority="4573">
      <formula>$J583="RECEBIDO"</formula>
    </cfRule>
    <cfRule type="expression" dxfId="4047" priority="4574">
      <formula>$J583=""</formula>
    </cfRule>
    <cfRule type="expression" dxfId="4046" priority="4575">
      <formula>$J583="PAGA"</formula>
    </cfRule>
  </conditionalFormatting>
  <conditionalFormatting sqref="B583">
    <cfRule type="expression" dxfId="4045" priority="4571">
      <formula>$J583="AGENDADA"</formula>
    </cfRule>
  </conditionalFormatting>
  <conditionalFormatting sqref="B583">
    <cfRule type="expression" dxfId="4044" priority="4567">
      <formula>$J583="FALTA"</formula>
    </cfRule>
    <cfRule type="expression" dxfId="4043" priority="4568">
      <formula>$J583="RECEBIDO"</formula>
    </cfRule>
    <cfRule type="expression" dxfId="4042" priority="4569">
      <formula>$J583=""</formula>
    </cfRule>
    <cfRule type="expression" dxfId="4041" priority="4570">
      <formula>$J583="PAGA"</formula>
    </cfRule>
  </conditionalFormatting>
  <conditionalFormatting sqref="B583">
    <cfRule type="expression" dxfId="4040" priority="4566">
      <formula>$J583="AGENDADA"</formula>
    </cfRule>
  </conditionalFormatting>
  <conditionalFormatting sqref="B583">
    <cfRule type="expression" dxfId="4039" priority="4562">
      <formula>$J583="FALTA"</formula>
    </cfRule>
    <cfRule type="expression" dxfId="4038" priority="4563">
      <formula>$J583="RECEBIDO"</formula>
    </cfRule>
    <cfRule type="expression" dxfId="4037" priority="4564">
      <formula>$J583=""</formula>
    </cfRule>
    <cfRule type="expression" dxfId="4036" priority="4565">
      <formula>$J583="PAGA"</formula>
    </cfRule>
  </conditionalFormatting>
  <conditionalFormatting sqref="B583">
    <cfRule type="expression" dxfId="4035" priority="4561">
      <formula>$J583="AGENDADA"</formula>
    </cfRule>
  </conditionalFormatting>
  <conditionalFormatting sqref="B583">
    <cfRule type="expression" dxfId="4034" priority="4557">
      <formula>$J583="FALTA"</formula>
    </cfRule>
    <cfRule type="expression" dxfId="4033" priority="4558">
      <formula>$J583="RECEBIDO"</formula>
    </cfRule>
    <cfRule type="expression" dxfId="4032" priority="4559">
      <formula>$J583=""</formula>
    </cfRule>
    <cfRule type="expression" dxfId="4031" priority="4560">
      <formula>$J583="PAGA"</formula>
    </cfRule>
  </conditionalFormatting>
  <conditionalFormatting sqref="B583">
    <cfRule type="expression" dxfId="4030" priority="4556">
      <formula>$J583="AGENDADA"</formula>
    </cfRule>
  </conditionalFormatting>
  <conditionalFormatting sqref="B583">
    <cfRule type="expression" dxfId="4029" priority="4552">
      <formula>$J583="FALTA"</formula>
    </cfRule>
    <cfRule type="expression" dxfId="4028" priority="4553">
      <formula>$J583="RECEBIDO"</formula>
    </cfRule>
    <cfRule type="expression" dxfId="4027" priority="4554">
      <formula>$J583=""</formula>
    </cfRule>
    <cfRule type="expression" dxfId="4026" priority="4555">
      <formula>$J583="PAGA"</formula>
    </cfRule>
  </conditionalFormatting>
  <conditionalFormatting sqref="B583">
    <cfRule type="expression" dxfId="4025" priority="4551">
      <formula>$J583="AGENDADA"</formula>
    </cfRule>
  </conditionalFormatting>
  <conditionalFormatting sqref="B583">
    <cfRule type="expression" dxfId="4024" priority="4547">
      <formula>$J583="FALTA"</formula>
    </cfRule>
    <cfRule type="expression" dxfId="4023" priority="4548">
      <formula>$J583="RECEBIDO"</formula>
    </cfRule>
    <cfRule type="expression" dxfId="4022" priority="4549">
      <formula>$J583=""</formula>
    </cfRule>
    <cfRule type="expression" dxfId="4021" priority="4550">
      <formula>$J583="PAGA"</formula>
    </cfRule>
  </conditionalFormatting>
  <conditionalFormatting sqref="B583">
    <cfRule type="expression" dxfId="4020" priority="4546">
      <formula>$J583="AGENDADA"</formula>
    </cfRule>
  </conditionalFormatting>
  <conditionalFormatting sqref="B583">
    <cfRule type="expression" dxfId="4019" priority="4542">
      <formula>$J583="FALTA"</formula>
    </cfRule>
    <cfRule type="expression" dxfId="4018" priority="4543">
      <formula>$J583="RECEBIDO"</formula>
    </cfRule>
    <cfRule type="expression" dxfId="4017" priority="4544">
      <formula>$J583=""</formula>
    </cfRule>
    <cfRule type="expression" dxfId="4016" priority="4545">
      <formula>$J583="PAGA"</formula>
    </cfRule>
  </conditionalFormatting>
  <conditionalFormatting sqref="B583">
    <cfRule type="expression" dxfId="4015" priority="4541">
      <formula>$J583="AGENDADA"</formula>
    </cfRule>
  </conditionalFormatting>
  <conditionalFormatting sqref="B583">
    <cfRule type="expression" dxfId="4014" priority="4537">
      <formula>$J583="FALTA"</formula>
    </cfRule>
    <cfRule type="expression" dxfId="4013" priority="4538">
      <formula>$J583="RECEBIDO"</formula>
    </cfRule>
    <cfRule type="expression" dxfId="4012" priority="4539">
      <formula>$J583=""</formula>
    </cfRule>
    <cfRule type="expression" dxfId="4011" priority="4540">
      <formula>$J583="PAGA"</formula>
    </cfRule>
  </conditionalFormatting>
  <conditionalFormatting sqref="B583">
    <cfRule type="expression" dxfId="4010" priority="4536">
      <formula>$J583="AGENDADA"</formula>
    </cfRule>
  </conditionalFormatting>
  <conditionalFormatting sqref="B583">
    <cfRule type="expression" dxfId="4009" priority="4532">
      <formula>$J583="FALTA"</formula>
    </cfRule>
    <cfRule type="expression" dxfId="4008" priority="4533">
      <formula>$J583="RECEBIDO"</formula>
    </cfRule>
    <cfRule type="expression" dxfId="4007" priority="4534">
      <formula>$J583=""</formula>
    </cfRule>
    <cfRule type="expression" dxfId="4006" priority="4535">
      <formula>$J583="PAGA"</formula>
    </cfRule>
  </conditionalFormatting>
  <conditionalFormatting sqref="B583">
    <cfRule type="expression" dxfId="4005" priority="4531">
      <formula>$J583="AGENDADA"</formula>
    </cfRule>
  </conditionalFormatting>
  <conditionalFormatting sqref="B591:C591">
    <cfRule type="expression" dxfId="4004" priority="4527">
      <formula>$J591="FALTA"</formula>
    </cfRule>
    <cfRule type="expression" dxfId="4003" priority="4528">
      <formula>$J591="RECEBIDO"</formula>
    </cfRule>
    <cfRule type="expression" dxfId="4002" priority="4529">
      <formula>$J591=""</formula>
    </cfRule>
    <cfRule type="expression" dxfId="4001" priority="4530">
      <formula>$J591="PAGA"</formula>
    </cfRule>
  </conditionalFormatting>
  <conditionalFormatting sqref="B591:C591">
    <cfRule type="expression" dxfId="4000" priority="4526">
      <formula>$J591="AGENDADA"</formula>
    </cfRule>
  </conditionalFormatting>
  <conditionalFormatting sqref="B591:C591">
    <cfRule type="expression" dxfId="3999" priority="4522">
      <formula>$J591="FALTA"</formula>
    </cfRule>
    <cfRule type="expression" dxfId="3998" priority="4523">
      <formula>$J591="RECEBIDO"</formula>
    </cfRule>
    <cfRule type="expression" dxfId="3997" priority="4524">
      <formula>$J591=""</formula>
    </cfRule>
    <cfRule type="expression" dxfId="3996" priority="4525">
      <formula>$J591="PAGA"</formula>
    </cfRule>
  </conditionalFormatting>
  <conditionalFormatting sqref="B591:C591">
    <cfRule type="expression" dxfId="3995" priority="4521">
      <formula>$J591="AGENDADA"</formula>
    </cfRule>
  </conditionalFormatting>
  <conditionalFormatting sqref="B591:C591">
    <cfRule type="expression" dxfId="3994" priority="4517">
      <formula>$J591="FALTA"</formula>
    </cfRule>
    <cfRule type="expression" dxfId="3993" priority="4518">
      <formula>$J591="RECEBIDO"</formula>
    </cfRule>
    <cfRule type="expression" dxfId="3992" priority="4519">
      <formula>$J591=""</formula>
    </cfRule>
    <cfRule type="expression" dxfId="3991" priority="4520">
      <formula>$J591="PAGA"</formula>
    </cfRule>
  </conditionalFormatting>
  <conditionalFormatting sqref="B591:C591">
    <cfRule type="expression" dxfId="3990" priority="4516">
      <formula>$J591="AGENDADA"</formula>
    </cfRule>
  </conditionalFormatting>
  <conditionalFormatting sqref="B591">
    <cfRule type="expression" dxfId="3989" priority="4512">
      <formula>$J591="FALTA"</formula>
    </cfRule>
    <cfRule type="expression" dxfId="3988" priority="4513">
      <formula>$J591="RECEBIDO"</formula>
    </cfRule>
    <cfRule type="expression" dxfId="3987" priority="4514">
      <formula>$J591=""</formula>
    </cfRule>
    <cfRule type="expression" dxfId="3986" priority="4515">
      <formula>$J591="PAGA"</formula>
    </cfRule>
  </conditionalFormatting>
  <conditionalFormatting sqref="B591">
    <cfRule type="expression" dxfId="3985" priority="4511">
      <formula>$J591="AGENDADA"</formula>
    </cfRule>
  </conditionalFormatting>
  <conditionalFormatting sqref="B591">
    <cfRule type="expression" dxfId="3984" priority="4507">
      <formula>$J591="FALTA"</formula>
    </cfRule>
    <cfRule type="expression" dxfId="3983" priority="4508">
      <formula>$J591="RECEBIDO"</formula>
    </cfRule>
    <cfRule type="expression" dxfId="3982" priority="4509">
      <formula>$J591=""</formula>
    </cfRule>
    <cfRule type="expression" dxfId="3981" priority="4510">
      <formula>$J591="PAGA"</formula>
    </cfRule>
  </conditionalFormatting>
  <conditionalFormatting sqref="B591">
    <cfRule type="expression" dxfId="3980" priority="4506">
      <formula>$J591="AGENDADA"</formula>
    </cfRule>
  </conditionalFormatting>
  <conditionalFormatting sqref="B591">
    <cfRule type="expression" dxfId="3979" priority="4502">
      <formula>$J591="FALTA"</formula>
    </cfRule>
    <cfRule type="expression" dxfId="3978" priority="4503">
      <formula>$J591="RECEBIDO"</formula>
    </cfRule>
    <cfRule type="expression" dxfId="3977" priority="4504">
      <formula>$J591=""</formula>
    </cfRule>
    <cfRule type="expression" dxfId="3976" priority="4505">
      <formula>$J591="PAGA"</formula>
    </cfRule>
  </conditionalFormatting>
  <conditionalFormatting sqref="B591">
    <cfRule type="expression" dxfId="3975" priority="4501">
      <formula>$J591="AGENDADA"</formula>
    </cfRule>
  </conditionalFormatting>
  <conditionalFormatting sqref="B592:C592">
    <cfRule type="expression" dxfId="3974" priority="4427">
      <formula>$J592="FALTA"</formula>
    </cfRule>
    <cfRule type="expression" dxfId="3973" priority="4428">
      <formula>$J592="RECEBIDO"</formula>
    </cfRule>
    <cfRule type="expression" dxfId="3972" priority="4429">
      <formula>$J592=""</formula>
    </cfRule>
    <cfRule type="expression" dxfId="3971" priority="4430">
      <formula>$J592="PAGA"</formula>
    </cfRule>
  </conditionalFormatting>
  <conditionalFormatting sqref="B592:C592">
    <cfRule type="expression" dxfId="3970" priority="4426">
      <formula>$J592="AGENDADA"</formula>
    </cfRule>
  </conditionalFormatting>
  <conditionalFormatting sqref="B592:C592">
    <cfRule type="expression" dxfId="3969" priority="4422">
      <formula>$J592="FALTA"</formula>
    </cfRule>
    <cfRule type="expression" dxfId="3968" priority="4423">
      <formula>$J592="RECEBIDO"</formula>
    </cfRule>
    <cfRule type="expression" dxfId="3967" priority="4424">
      <formula>$J592=""</formula>
    </cfRule>
    <cfRule type="expression" dxfId="3966" priority="4425">
      <formula>$J592="PAGA"</formula>
    </cfRule>
  </conditionalFormatting>
  <conditionalFormatting sqref="B592:C592">
    <cfRule type="expression" dxfId="3965" priority="4421">
      <formula>$J592="AGENDADA"</formula>
    </cfRule>
  </conditionalFormatting>
  <conditionalFormatting sqref="B592:C592">
    <cfRule type="expression" dxfId="3964" priority="4417">
      <formula>$J592="FALTA"</formula>
    </cfRule>
    <cfRule type="expression" dxfId="3963" priority="4418">
      <formula>$J592="RECEBIDO"</formula>
    </cfRule>
    <cfRule type="expression" dxfId="3962" priority="4419">
      <formula>$J592=""</formula>
    </cfRule>
    <cfRule type="expression" dxfId="3961" priority="4420">
      <formula>$J592="PAGA"</formula>
    </cfRule>
  </conditionalFormatting>
  <conditionalFormatting sqref="B592:C592">
    <cfRule type="expression" dxfId="3960" priority="4416">
      <formula>$J592="AGENDADA"</formula>
    </cfRule>
  </conditionalFormatting>
  <conditionalFormatting sqref="B592">
    <cfRule type="expression" dxfId="3959" priority="4412">
      <formula>$J592="FALTA"</formula>
    </cfRule>
    <cfRule type="expression" dxfId="3958" priority="4413">
      <formula>$J592="RECEBIDO"</formula>
    </cfRule>
    <cfRule type="expression" dxfId="3957" priority="4414">
      <formula>$J592=""</formula>
    </cfRule>
    <cfRule type="expression" dxfId="3956" priority="4415">
      <formula>$J592="PAGA"</formula>
    </cfRule>
  </conditionalFormatting>
  <conditionalFormatting sqref="B592">
    <cfRule type="expression" dxfId="3955" priority="4411">
      <formula>$J592="AGENDADA"</formula>
    </cfRule>
  </conditionalFormatting>
  <conditionalFormatting sqref="B592">
    <cfRule type="expression" dxfId="3954" priority="4407">
      <formula>$J592="FALTA"</formula>
    </cfRule>
    <cfRule type="expression" dxfId="3953" priority="4408">
      <formula>$J592="RECEBIDO"</formula>
    </cfRule>
    <cfRule type="expression" dxfId="3952" priority="4409">
      <formula>$J592=""</formula>
    </cfRule>
    <cfRule type="expression" dxfId="3951" priority="4410">
      <formula>$J592="PAGA"</formula>
    </cfRule>
  </conditionalFormatting>
  <conditionalFormatting sqref="B592">
    <cfRule type="expression" dxfId="3950" priority="4406">
      <formula>$J592="AGENDADA"</formula>
    </cfRule>
  </conditionalFormatting>
  <conditionalFormatting sqref="B592">
    <cfRule type="expression" dxfId="3949" priority="4402">
      <formula>$J592="FALTA"</formula>
    </cfRule>
    <cfRule type="expression" dxfId="3948" priority="4403">
      <formula>$J592="RECEBIDO"</formula>
    </cfRule>
    <cfRule type="expression" dxfId="3947" priority="4404">
      <formula>$J592=""</formula>
    </cfRule>
    <cfRule type="expression" dxfId="3946" priority="4405">
      <formula>$J592="PAGA"</formula>
    </cfRule>
  </conditionalFormatting>
  <conditionalFormatting sqref="B592">
    <cfRule type="expression" dxfId="3945" priority="4401">
      <formula>$J592="AGENDADA"</formula>
    </cfRule>
  </conditionalFormatting>
  <conditionalFormatting sqref="B592">
    <cfRule type="expression" dxfId="3944" priority="4397">
      <formula>$J592="FALTA"</formula>
    </cfRule>
    <cfRule type="expression" dxfId="3943" priority="4398">
      <formula>$J592="RECEBIDO"</formula>
    </cfRule>
    <cfRule type="expression" dxfId="3942" priority="4399">
      <formula>$J592=""</formula>
    </cfRule>
    <cfRule type="expression" dxfId="3941" priority="4400">
      <formula>$J592="PAGA"</formula>
    </cfRule>
  </conditionalFormatting>
  <conditionalFormatting sqref="B592">
    <cfRule type="expression" dxfId="3940" priority="4396">
      <formula>$J592="AGENDADA"</formula>
    </cfRule>
  </conditionalFormatting>
  <conditionalFormatting sqref="B592">
    <cfRule type="expression" dxfId="3939" priority="4392">
      <formula>$J592="FALTA"</formula>
    </cfRule>
    <cfRule type="expression" dxfId="3938" priority="4393">
      <formula>$J592="RECEBIDO"</formula>
    </cfRule>
    <cfRule type="expression" dxfId="3937" priority="4394">
      <formula>$J592=""</formula>
    </cfRule>
    <cfRule type="expression" dxfId="3936" priority="4395">
      <formula>$J592="PAGA"</formula>
    </cfRule>
  </conditionalFormatting>
  <conditionalFormatting sqref="B592">
    <cfRule type="expression" dxfId="3935" priority="4391">
      <formula>$J592="AGENDADA"</formula>
    </cfRule>
  </conditionalFormatting>
  <conditionalFormatting sqref="B592">
    <cfRule type="expression" dxfId="3934" priority="4387">
      <formula>$J592="FALTA"</formula>
    </cfRule>
    <cfRule type="expression" dxfId="3933" priority="4388">
      <formula>$J592="RECEBIDO"</formula>
    </cfRule>
    <cfRule type="expression" dxfId="3932" priority="4389">
      <formula>$J592=""</formula>
    </cfRule>
    <cfRule type="expression" dxfId="3931" priority="4390">
      <formula>$J592="PAGA"</formula>
    </cfRule>
  </conditionalFormatting>
  <conditionalFormatting sqref="B592">
    <cfRule type="expression" dxfId="3930" priority="4386">
      <formula>$J592="AGENDADA"</formula>
    </cfRule>
  </conditionalFormatting>
  <conditionalFormatting sqref="B592">
    <cfRule type="expression" dxfId="3929" priority="4382">
      <formula>$J592="FALTA"</formula>
    </cfRule>
    <cfRule type="expression" dxfId="3928" priority="4383">
      <formula>$J592="RECEBIDO"</formula>
    </cfRule>
    <cfRule type="expression" dxfId="3927" priority="4384">
      <formula>$J592=""</formula>
    </cfRule>
    <cfRule type="expression" dxfId="3926" priority="4385">
      <formula>$J592="PAGA"</formula>
    </cfRule>
  </conditionalFormatting>
  <conditionalFormatting sqref="B592">
    <cfRule type="expression" dxfId="3925" priority="4381">
      <formula>$J592="AGENDADA"</formula>
    </cfRule>
  </conditionalFormatting>
  <conditionalFormatting sqref="B592">
    <cfRule type="expression" dxfId="3924" priority="4377">
      <formula>$J592="FALTA"</formula>
    </cfRule>
    <cfRule type="expression" dxfId="3923" priority="4378">
      <formula>$J592="RECEBIDO"</formula>
    </cfRule>
    <cfRule type="expression" dxfId="3922" priority="4379">
      <formula>$J592=""</formula>
    </cfRule>
    <cfRule type="expression" dxfId="3921" priority="4380">
      <formula>$J592="PAGA"</formula>
    </cfRule>
  </conditionalFormatting>
  <conditionalFormatting sqref="B592">
    <cfRule type="expression" dxfId="3920" priority="4376">
      <formula>$J592="AGENDADA"</formula>
    </cfRule>
  </conditionalFormatting>
  <conditionalFormatting sqref="B592">
    <cfRule type="expression" dxfId="3919" priority="4372">
      <formula>$J592="FALTA"</formula>
    </cfRule>
    <cfRule type="expression" dxfId="3918" priority="4373">
      <formula>$J592="RECEBIDO"</formula>
    </cfRule>
    <cfRule type="expression" dxfId="3917" priority="4374">
      <formula>$J592=""</formula>
    </cfRule>
    <cfRule type="expression" dxfId="3916" priority="4375">
      <formula>$J592="PAGA"</formula>
    </cfRule>
  </conditionalFormatting>
  <conditionalFormatting sqref="B592">
    <cfRule type="expression" dxfId="3915" priority="4371">
      <formula>$J592="AGENDADA"</formula>
    </cfRule>
  </conditionalFormatting>
  <conditionalFormatting sqref="B592">
    <cfRule type="expression" dxfId="3914" priority="4367">
      <formula>$J592="FALTA"</formula>
    </cfRule>
    <cfRule type="expression" dxfId="3913" priority="4368">
      <formula>$J592="RECEBIDO"</formula>
    </cfRule>
    <cfRule type="expression" dxfId="3912" priority="4369">
      <formula>$J592=""</formula>
    </cfRule>
    <cfRule type="expression" dxfId="3911" priority="4370">
      <formula>$J592="PAGA"</formula>
    </cfRule>
  </conditionalFormatting>
  <conditionalFormatting sqref="B592">
    <cfRule type="expression" dxfId="3910" priority="4366">
      <formula>$J592="AGENDADA"</formula>
    </cfRule>
  </conditionalFormatting>
  <conditionalFormatting sqref="B592">
    <cfRule type="expression" dxfId="3909" priority="4362">
      <formula>$J592="FALTA"</formula>
    </cfRule>
    <cfRule type="expression" dxfId="3908" priority="4363">
      <formula>$J592="RECEBIDO"</formula>
    </cfRule>
    <cfRule type="expression" dxfId="3907" priority="4364">
      <formula>$J592=""</formula>
    </cfRule>
    <cfRule type="expression" dxfId="3906" priority="4365">
      <formula>$J592="PAGA"</formula>
    </cfRule>
  </conditionalFormatting>
  <conditionalFormatting sqref="B592">
    <cfRule type="expression" dxfId="3905" priority="4361">
      <formula>$J592="AGENDADA"</formula>
    </cfRule>
  </conditionalFormatting>
  <conditionalFormatting sqref="B592">
    <cfRule type="expression" dxfId="3904" priority="4357">
      <formula>$J592="FALTA"</formula>
    </cfRule>
    <cfRule type="expression" dxfId="3903" priority="4358">
      <formula>$J592="RECEBIDO"</formula>
    </cfRule>
    <cfRule type="expression" dxfId="3902" priority="4359">
      <formula>$J592=""</formula>
    </cfRule>
    <cfRule type="expression" dxfId="3901" priority="4360">
      <formula>$J592="PAGA"</formula>
    </cfRule>
  </conditionalFormatting>
  <conditionalFormatting sqref="B592">
    <cfRule type="expression" dxfId="3900" priority="4356">
      <formula>$J592="AGENDADA"</formula>
    </cfRule>
  </conditionalFormatting>
  <conditionalFormatting sqref="B592">
    <cfRule type="expression" dxfId="3899" priority="4352">
      <formula>$J592="FALTA"</formula>
    </cfRule>
    <cfRule type="expression" dxfId="3898" priority="4353">
      <formula>$J592="RECEBIDO"</formula>
    </cfRule>
    <cfRule type="expression" dxfId="3897" priority="4354">
      <formula>$J592=""</formula>
    </cfRule>
    <cfRule type="expression" dxfId="3896" priority="4355">
      <formula>$J592="PAGA"</formula>
    </cfRule>
  </conditionalFormatting>
  <conditionalFormatting sqref="B592">
    <cfRule type="expression" dxfId="3895" priority="4351">
      <formula>$J592="AGENDADA"</formula>
    </cfRule>
  </conditionalFormatting>
  <conditionalFormatting sqref="B592">
    <cfRule type="expression" dxfId="3894" priority="4347">
      <formula>$J592="FALTA"</formula>
    </cfRule>
    <cfRule type="expression" dxfId="3893" priority="4348">
      <formula>$J592="RECEBIDO"</formula>
    </cfRule>
    <cfRule type="expression" dxfId="3892" priority="4349">
      <formula>$J592=""</formula>
    </cfRule>
    <cfRule type="expression" dxfId="3891" priority="4350">
      <formula>$J592="PAGA"</formula>
    </cfRule>
  </conditionalFormatting>
  <conditionalFormatting sqref="B592">
    <cfRule type="expression" dxfId="3890" priority="4346">
      <formula>$J592="AGENDADA"</formula>
    </cfRule>
  </conditionalFormatting>
  <conditionalFormatting sqref="B592">
    <cfRule type="expression" dxfId="3889" priority="4342">
      <formula>$J592="FALTA"</formula>
    </cfRule>
    <cfRule type="expression" dxfId="3888" priority="4343">
      <formula>$J592="RECEBIDO"</formula>
    </cfRule>
    <cfRule type="expression" dxfId="3887" priority="4344">
      <formula>$J592=""</formula>
    </cfRule>
    <cfRule type="expression" dxfId="3886" priority="4345">
      <formula>$J592="PAGA"</formula>
    </cfRule>
  </conditionalFormatting>
  <conditionalFormatting sqref="B592">
    <cfRule type="expression" dxfId="3885" priority="4341">
      <formula>$J592="AGENDADA"</formula>
    </cfRule>
  </conditionalFormatting>
  <conditionalFormatting sqref="J592">
    <cfRule type="expression" dxfId="3884" priority="4337">
      <formula>$J592="FALTA"</formula>
    </cfRule>
    <cfRule type="expression" dxfId="3883" priority="4338">
      <formula>$J592="RECEBIDO"</formula>
    </cfRule>
    <cfRule type="expression" dxfId="3882" priority="4339">
      <formula>$J592=""</formula>
    </cfRule>
    <cfRule type="expression" dxfId="3881" priority="4340">
      <formula>$J592="PAGA"</formula>
    </cfRule>
  </conditionalFormatting>
  <conditionalFormatting sqref="J592">
    <cfRule type="expression" dxfId="3880" priority="4336">
      <formula>$J592="AGENDADA"</formula>
    </cfRule>
  </conditionalFormatting>
  <conditionalFormatting sqref="J592">
    <cfRule type="expression" dxfId="3879" priority="4332">
      <formula>$J592="FALTA"</formula>
    </cfRule>
    <cfRule type="expression" dxfId="3878" priority="4333">
      <formula>$J592="RECEBIDO"</formula>
    </cfRule>
    <cfRule type="expression" dxfId="3877" priority="4334">
      <formula>$J592=""</formula>
    </cfRule>
    <cfRule type="expression" dxfId="3876" priority="4335">
      <formula>$J592="PAGA"</formula>
    </cfRule>
  </conditionalFormatting>
  <conditionalFormatting sqref="J592">
    <cfRule type="expression" dxfId="3875" priority="4331">
      <formula>$J592="AGENDADA"</formula>
    </cfRule>
  </conditionalFormatting>
  <conditionalFormatting sqref="J592">
    <cfRule type="expression" dxfId="3874" priority="4327">
      <formula>$J592="FALTA"</formula>
    </cfRule>
    <cfRule type="expression" dxfId="3873" priority="4328">
      <formula>$J592="RECEBIDO"</formula>
    </cfRule>
    <cfRule type="expression" dxfId="3872" priority="4329">
      <formula>$J592=""</formula>
    </cfRule>
    <cfRule type="expression" dxfId="3871" priority="4330">
      <formula>$J592="PAGA"</formula>
    </cfRule>
  </conditionalFormatting>
  <conditionalFormatting sqref="J592">
    <cfRule type="expression" dxfId="3870" priority="4326">
      <formula>$J592="AGENDADA"</formula>
    </cfRule>
  </conditionalFormatting>
  <conditionalFormatting sqref="J592">
    <cfRule type="expression" dxfId="3869" priority="4322">
      <formula>$J592="FALTA"</formula>
    </cfRule>
    <cfRule type="expression" dxfId="3868" priority="4323">
      <formula>$J592="RECEBIDO"</formula>
    </cfRule>
    <cfRule type="expression" dxfId="3867" priority="4324">
      <formula>$J592=""</formula>
    </cfRule>
    <cfRule type="expression" dxfId="3866" priority="4325">
      <formula>$J592="PAGA"</formula>
    </cfRule>
  </conditionalFormatting>
  <conditionalFormatting sqref="J592">
    <cfRule type="expression" dxfId="3865" priority="4321">
      <formula>$J592="AGENDADA"</formula>
    </cfRule>
  </conditionalFormatting>
  <conditionalFormatting sqref="B593">
    <cfRule type="expression" dxfId="3864" priority="4317">
      <formula>$J593="FALTA"</formula>
    </cfRule>
    <cfRule type="expression" dxfId="3863" priority="4318">
      <formula>$J593="RECEBIDO"</formula>
    </cfRule>
    <cfRule type="expression" dxfId="3862" priority="4319">
      <formula>$J593=""</formula>
    </cfRule>
    <cfRule type="expression" dxfId="3861" priority="4320">
      <formula>$J593="PAGA"</formula>
    </cfRule>
  </conditionalFormatting>
  <conditionalFormatting sqref="B593">
    <cfRule type="expression" dxfId="3860" priority="4316">
      <formula>$J593="AGENDADA"</formula>
    </cfRule>
  </conditionalFormatting>
  <conditionalFormatting sqref="B593">
    <cfRule type="expression" dxfId="3859" priority="4312">
      <formula>$J593="FALTA"</formula>
    </cfRule>
    <cfRule type="expression" dxfId="3858" priority="4313">
      <formula>$J593="RECEBIDO"</formula>
    </cfRule>
    <cfRule type="expression" dxfId="3857" priority="4314">
      <formula>$J593=""</formula>
    </cfRule>
    <cfRule type="expression" dxfId="3856" priority="4315">
      <formula>$J593="PAGA"</formula>
    </cfRule>
  </conditionalFormatting>
  <conditionalFormatting sqref="B593">
    <cfRule type="expression" dxfId="3855" priority="4311">
      <formula>$J593="AGENDADA"</formula>
    </cfRule>
  </conditionalFormatting>
  <conditionalFormatting sqref="B593">
    <cfRule type="expression" dxfId="3854" priority="4307">
      <formula>$J593="FALTA"</formula>
    </cfRule>
    <cfRule type="expression" dxfId="3853" priority="4308">
      <formula>$J593="RECEBIDO"</formula>
    </cfRule>
    <cfRule type="expression" dxfId="3852" priority="4309">
      <formula>$J593=""</formula>
    </cfRule>
    <cfRule type="expression" dxfId="3851" priority="4310">
      <formula>$J593="PAGA"</formula>
    </cfRule>
  </conditionalFormatting>
  <conditionalFormatting sqref="B593">
    <cfRule type="expression" dxfId="3850" priority="4306">
      <formula>$J593="AGENDADA"</formula>
    </cfRule>
  </conditionalFormatting>
  <conditionalFormatting sqref="B593">
    <cfRule type="expression" dxfId="3849" priority="4302">
      <formula>$J593="FALTA"</formula>
    </cfRule>
    <cfRule type="expression" dxfId="3848" priority="4303">
      <formula>$J593="RECEBIDO"</formula>
    </cfRule>
    <cfRule type="expression" dxfId="3847" priority="4304">
      <formula>$J593=""</formula>
    </cfRule>
    <cfRule type="expression" dxfId="3846" priority="4305">
      <formula>$J593="PAGA"</formula>
    </cfRule>
  </conditionalFormatting>
  <conditionalFormatting sqref="B593">
    <cfRule type="expression" dxfId="3845" priority="4301">
      <formula>$J593="AGENDADA"</formula>
    </cfRule>
  </conditionalFormatting>
  <conditionalFormatting sqref="B593">
    <cfRule type="expression" dxfId="3844" priority="4297">
      <formula>$J593="FALTA"</formula>
    </cfRule>
    <cfRule type="expression" dxfId="3843" priority="4298">
      <formula>$J593="RECEBIDO"</formula>
    </cfRule>
    <cfRule type="expression" dxfId="3842" priority="4299">
      <formula>$J593=""</formula>
    </cfRule>
    <cfRule type="expression" dxfId="3841" priority="4300">
      <formula>$J593="PAGA"</formula>
    </cfRule>
  </conditionalFormatting>
  <conditionalFormatting sqref="B593">
    <cfRule type="expression" dxfId="3840" priority="4296">
      <formula>$J593="AGENDADA"</formula>
    </cfRule>
  </conditionalFormatting>
  <conditionalFormatting sqref="B593">
    <cfRule type="expression" dxfId="3839" priority="4292">
      <formula>$J593="FALTA"</formula>
    </cfRule>
    <cfRule type="expression" dxfId="3838" priority="4293">
      <formula>$J593="RECEBIDO"</formula>
    </cfRule>
    <cfRule type="expression" dxfId="3837" priority="4294">
      <formula>$J593=""</formula>
    </cfRule>
    <cfRule type="expression" dxfId="3836" priority="4295">
      <formula>$J593="PAGA"</formula>
    </cfRule>
  </conditionalFormatting>
  <conditionalFormatting sqref="B593">
    <cfRule type="expression" dxfId="3835" priority="4291">
      <formula>$J593="AGENDADA"</formula>
    </cfRule>
  </conditionalFormatting>
  <conditionalFormatting sqref="B593">
    <cfRule type="expression" dxfId="3834" priority="4287">
      <formula>$J593="FALTA"</formula>
    </cfRule>
    <cfRule type="expression" dxfId="3833" priority="4288">
      <formula>$J593="RECEBIDO"</formula>
    </cfRule>
    <cfRule type="expression" dxfId="3832" priority="4289">
      <formula>$J593=""</formula>
    </cfRule>
    <cfRule type="expression" dxfId="3831" priority="4290">
      <formula>$J593="PAGA"</formula>
    </cfRule>
  </conditionalFormatting>
  <conditionalFormatting sqref="B593">
    <cfRule type="expression" dxfId="3830" priority="4286">
      <formula>$J593="AGENDADA"</formula>
    </cfRule>
  </conditionalFormatting>
  <conditionalFormatting sqref="B593">
    <cfRule type="expression" dxfId="3829" priority="4282">
      <formula>$J593="FALTA"</formula>
    </cfRule>
    <cfRule type="expression" dxfId="3828" priority="4283">
      <formula>$J593="RECEBIDO"</formula>
    </cfRule>
    <cfRule type="expression" dxfId="3827" priority="4284">
      <formula>$J593=""</formula>
    </cfRule>
    <cfRule type="expression" dxfId="3826" priority="4285">
      <formula>$J593="PAGA"</formula>
    </cfRule>
  </conditionalFormatting>
  <conditionalFormatting sqref="B593">
    <cfRule type="expression" dxfId="3825" priority="4281">
      <formula>$J593="AGENDADA"</formula>
    </cfRule>
  </conditionalFormatting>
  <conditionalFormatting sqref="B593">
    <cfRule type="expression" dxfId="3824" priority="4277">
      <formula>$J593="FALTA"</formula>
    </cfRule>
    <cfRule type="expression" dxfId="3823" priority="4278">
      <formula>$J593="RECEBIDO"</formula>
    </cfRule>
    <cfRule type="expression" dxfId="3822" priority="4279">
      <formula>$J593=""</formula>
    </cfRule>
    <cfRule type="expression" dxfId="3821" priority="4280">
      <formula>$J593="PAGA"</formula>
    </cfRule>
  </conditionalFormatting>
  <conditionalFormatting sqref="B593">
    <cfRule type="expression" dxfId="3820" priority="4276">
      <formula>$J593="AGENDADA"</formula>
    </cfRule>
  </conditionalFormatting>
  <conditionalFormatting sqref="B593">
    <cfRule type="expression" dxfId="3819" priority="4272">
      <formula>$J593="FALTA"</formula>
    </cfRule>
    <cfRule type="expression" dxfId="3818" priority="4273">
      <formula>$J593="RECEBIDO"</formula>
    </cfRule>
    <cfRule type="expression" dxfId="3817" priority="4274">
      <formula>$J593=""</formula>
    </cfRule>
    <cfRule type="expression" dxfId="3816" priority="4275">
      <formula>$J593="PAGA"</formula>
    </cfRule>
  </conditionalFormatting>
  <conditionalFormatting sqref="B593">
    <cfRule type="expression" dxfId="3815" priority="4271">
      <formula>$J593="AGENDADA"</formula>
    </cfRule>
  </conditionalFormatting>
  <conditionalFormatting sqref="B593">
    <cfRule type="expression" dxfId="3814" priority="4267">
      <formula>$J593="FALTA"</formula>
    </cfRule>
    <cfRule type="expression" dxfId="3813" priority="4268">
      <formula>$J593="RECEBIDO"</formula>
    </cfRule>
    <cfRule type="expression" dxfId="3812" priority="4269">
      <formula>$J593=""</formula>
    </cfRule>
    <cfRule type="expression" dxfId="3811" priority="4270">
      <formula>$J593="PAGA"</formula>
    </cfRule>
  </conditionalFormatting>
  <conditionalFormatting sqref="B593">
    <cfRule type="expression" dxfId="3810" priority="4266">
      <formula>$J593="AGENDADA"</formula>
    </cfRule>
  </conditionalFormatting>
  <conditionalFormatting sqref="B593">
    <cfRule type="expression" dxfId="3809" priority="4262">
      <formula>$J593="FALTA"</formula>
    </cfRule>
    <cfRule type="expression" dxfId="3808" priority="4263">
      <formula>$J593="RECEBIDO"</formula>
    </cfRule>
    <cfRule type="expression" dxfId="3807" priority="4264">
      <formula>$J593=""</formula>
    </cfRule>
    <cfRule type="expression" dxfId="3806" priority="4265">
      <formula>$J593="PAGA"</formula>
    </cfRule>
  </conditionalFormatting>
  <conditionalFormatting sqref="B593">
    <cfRule type="expression" dxfId="3805" priority="4261">
      <formula>$J593="AGENDADA"</formula>
    </cfRule>
  </conditionalFormatting>
  <conditionalFormatting sqref="B593">
    <cfRule type="expression" dxfId="3804" priority="4257">
      <formula>$J593="FALTA"</formula>
    </cfRule>
    <cfRule type="expression" dxfId="3803" priority="4258">
      <formula>$J593="RECEBIDO"</formula>
    </cfRule>
    <cfRule type="expression" dxfId="3802" priority="4259">
      <formula>$J593=""</formula>
    </cfRule>
    <cfRule type="expression" dxfId="3801" priority="4260">
      <formula>$J593="PAGA"</formula>
    </cfRule>
  </conditionalFormatting>
  <conditionalFormatting sqref="B593">
    <cfRule type="expression" dxfId="3800" priority="4256">
      <formula>$J593="AGENDADA"</formula>
    </cfRule>
  </conditionalFormatting>
  <conditionalFormatting sqref="B593">
    <cfRule type="expression" dxfId="3799" priority="4252">
      <formula>$J593="FALTA"</formula>
    </cfRule>
    <cfRule type="expression" dxfId="3798" priority="4253">
      <formula>$J593="RECEBIDO"</formula>
    </cfRule>
    <cfRule type="expression" dxfId="3797" priority="4254">
      <formula>$J593=""</formula>
    </cfRule>
    <cfRule type="expression" dxfId="3796" priority="4255">
      <formula>$J593="PAGA"</formula>
    </cfRule>
  </conditionalFormatting>
  <conditionalFormatting sqref="B593">
    <cfRule type="expression" dxfId="3795" priority="4251">
      <formula>$J593="AGENDADA"</formula>
    </cfRule>
  </conditionalFormatting>
  <conditionalFormatting sqref="B593">
    <cfRule type="expression" dxfId="3794" priority="4247">
      <formula>$J593="FALTA"</formula>
    </cfRule>
    <cfRule type="expression" dxfId="3793" priority="4248">
      <formula>$J593="RECEBIDO"</formula>
    </cfRule>
    <cfRule type="expression" dxfId="3792" priority="4249">
      <formula>$J593=""</formula>
    </cfRule>
    <cfRule type="expression" dxfId="3791" priority="4250">
      <formula>$J593="PAGA"</formula>
    </cfRule>
  </conditionalFormatting>
  <conditionalFormatting sqref="B593">
    <cfRule type="expression" dxfId="3790" priority="4246">
      <formula>$J593="AGENDADA"</formula>
    </cfRule>
  </conditionalFormatting>
  <conditionalFormatting sqref="B593">
    <cfRule type="expression" dxfId="3789" priority="4242">
      <formula>$J593="FALTA"</formula>
    </cfRule>
    <cfRule type="expression" dxfId="3788" priority="4243">
      <formula>$J593="RECEBIDO"</formula>
    </cfRule>
    <cfRule type="expression" dxfId="3787" priority="4244">
      <formula>$J593=""</formula>
    </cfRule>
    <cfRule type="expression" dxfId="3786" priority="4245">
      <formula>$J593="PAGA"</formula>
    </cfRule>
  </conditionalFormatting>
  <conditionalFormatting sqref="B593">
    <cfRule type="expression" dxfId="3785" priority="4241">
      <formula>$J593="AGENDADA"</formula>
    </cfRule>
  </conditionalFormatting>
  <conditionalFormatting sqref="B593">
    <cfRule type="expression" dxfId="3784" priority="4237">
      <formula>$J593="FALTA"</formula>
    </cfRule>
    <cfRule type="expression" dxfId="3783" priority="4238">
      <formula>$J593="RECEBIDO"</formula>
    </cfRule>
    <cfRule type="expression" dxfId="3782" priority="4239">
      <formula>$J593=""</formula>
    </cfRule>
    <cfRule type="expression" dxfId="3781" priority="4240">
      <formula>$J593="PAGA"</formula>
    </cfRule>
  </conditionalFormatting>
  <conditionalFormatting sqref="B593">
    <cfRule type="expression" dxfId="3780" priority="4236">
      <formula>$J593="AGENDADA"</formula>
    </cfRule>
  </conditionalFormatting>
  <conditionalFormatting sqref="B593">
    <cfRule type="expression" dxfId="3779" priority="4232">
      <formula>$J593="FALTA"</formula>
    </cfRule>
    <cfRule type="expression" dxfId="3778" priority="4233">
      <formula>$J593="RECEBIDO"</formula>
    </cfRule>
    <cfRule type="expression" dxfId="3777" priority="4234">
      <formula>$J593=""</formula>
    </cfRule>
    <cfRule type="expression" dxfId="3776" priority="4235">
      <formula>$J593="PAGA"</formula>
    </cfRule>
  </conditionalFormatting>
  <conditionalFormatting sqref="B593">
    <cfRule type="expression" dxfId="3775" priority="4231">
      <formula>$J593="AGENDADA"</formula>
    </cfRule>
  </conditionalFormatting>
  <conditionalFormatting sqref="B593">
    <cfRule type="expression" dxfId="3774" priority="4227">
      <formula>$J593="FALTA"</formula>
    </cfRule>
    <cfRule type="expression" dxfId="3773" priority="4228">
      <formula>$J593="RECEBIDO"</formula>
    </cfRule>
    <cfRule type="expression" dxfId="3772" priority="4229">
      <formula>$J593=""</formula>
    </cfRule>
    <cfRule type="expression" dxfId="3771" priority="4230">
      <formula>$J593="PAGA"</formula>
    </cfRule>
  </conditionalFormatting>
  <conditionalFormatting sqref="B593">
    <cfRule type="expression" dxfId="3770" priority="4226">
      <formula>$J593="AGENDADA"</formula>
    </cfRule>
  </conditionalFormatting>
  <conditionalFormatting sqref="B593">
    <cfRule type="expression" dxfId="3769" priority="4222">
      <formula>$J593="FALTA"</formula>
    </cfRule>
    <cfRule type="expression" dxfId="3768" priority="4223">
      <formula>$J593="RECEBIDO"</formula>
    </cfRule>
    <cfRule type="expression" dxfId="3767" priority="4224">
      <formula>$J593=""</formula>
    </cfRule>
    <cfRule type="expression" dxfId="3766" priority="4225">
      <formula>$J593="PAGA"</formula>
    </cfRule>
  </conditionalFormatting>
  <conditionalFormatting sqref="B593">
    <cfRule type="expression" dxfId="3765" priority="4221">
      <formula>$J593="AGENDADA"</formula>
    </cfRule>
  </conditionalFormatting>
  <conditionalFormatting sqref="B593">
    <cfRule type="expression" dxfId="3764" priority="4217">
      <formula>$J593="FALTA"</formula>
    </cfRule>
    <cfRule type="expression" dxfId="3763" priority="4218">
      <formula>$J593="RECEBIDO"</formula>
    </cfRule>
    <cfRule type="expression" dxfId="3762" priority="4219">
      <formula>$J593=""</formula>
    </cfRule>
    <cfRule type="expression" dxfId="3761" priority="4220">
      <formula>$J593="PAGA"</formula>
    </cfRule>
  </conditionalFormatting>
  <conditionalFormatting sqref="B593">
    <cfRule type="expression" dxfId="3760" priority="4216">
      <formula>$J593="AGENDADA"</formula>
    </cfRule>
  </conditionalFormatting>
  <conditionalFormatting sqref="B593">
    <cfRule type="expression" dxfId="3759" priority="4212">
      <formula>$J593="FALTA"</formula>
    </cfRule>
    <cfRule type="expression" dxfId="3758" priority="4213">
      <formula>$J593="RECEBIDO"</formula>
    </cfRule>
    <cfRule type="expression" dxfId="3757" priority="4214">
      <formula>$J593=""</formula>
    </cfRule>
    <cfRule type="expression" dxfId="3756" priority="4215">
      <formula>$J593="PAGA"</formula>
    </cfRule>
  </conditionalFormatting>
  <conditionalFormatting sqref="B593">
    <cfRule type="expression" dxfId="3755" priority="4211">
      <formula>$J593="AGENDADA"</formula>
    </cfRule>
  </conditionalFormatting>
  <conditionalFormatting sqref="B593">
    <cfRule type="expression" dxfId="3754" priority="4207">
      <formula>$J593="FALTA"</formula>
    </cfRule>
    <cfRule type="expression" dxfId="3753" priority="4208">
      <formula>$J593="RECEBIDO"</formula>
    </cfRule>
    <cfRule type="expression" dxfId="3752" priority="4209">
      <formula>$J593=""</formula>
    </cfRule>
    <cfRule type="expression" dxfId="3751" priority="4210">
      <formula>$J593="PAGA"</formula>
    </cfRule>
  </conditionalFormatting>
  <conditionalFormatting sqref="B593">
    <cfRule type="expression" dxfId="3750" priority="4206">
      <formula>$J593="AGENDADA"</formula>
    </cfRule>
  </conditionalFormatting>
  <conditionalFormatting sqref="B593">
    <cfRule type="expression" dxfId="3749" priority="4202">
      <formula>$J593="FALTA"</formula>
    </cfRule>
    <cfRule type="expression" dxfId="3748" priority="4203">
      <formula>$J593="RECEBIDO"</formula>
    </cfRule>
    <cfRule type="expression" dxfId="3747" priority="4204">
      <formula>$J593=""</formula>
    </cfRule>
    <cfRule type="expression" dxfId="3746" priority="4205">
      <formula>$J593="PAGA"</formula>
    </cfRule>
  </conditionalFormatting>
  <conditionalFormatting sqref="B593">
    <cfRule type="expression" dxfId="3745" priority="4201">
      <formula>$J593="AGENDADA"</formula>
    </cfRule>
  </conditionalFormatting>
  <conditionalFormatting sqref="J593">
    <cfRule type="expression" dxfId="3744" priority="4197">
      <formula>$J593="FALTA"</formula>
    </cfRule>
    <cfRule type="expression" dxfId="3743" priority="4198">
      <formula>$J593="RECEBIDO"</formula>
    </cfRule>
    <cfRule type="expression" dxfId="3742" priority="4199">
      <formula>$J593=""</formula>
    </cfRule>
    <cfRule type="expression" dxfId="3741" priority="4200">
      <formula>$J593="PAGA"</formula>
    </cfRule>
  </conditionalFormatting>
  <conditionalFormatting sqref="J593">
    <cfRule type="expression" dxfId="3740" priority="4196">
      <formula>$J593="AGENDADA"</formula>
    </cfRule>
  </conditionalFormatting>
  <conditionalFormatting sqref="J593">
    <cfRule type="expression" dxfId="3739" priority="4192">
      <formula>$J593="FALTA"</formula>
    </cfRule>
    <cfRule type="expression" dxfId="3738" priority="4193">
      <formula>$J593="RECEBIDO"</formula>
    </cfRule>
    <cfRule type="expression" dxfId="3737" priority="4194">
      <formula>$J593=""</formula>
    </cfRule>
    <cfRule type="expression" dxfId="3736" priority="4195">
      <formula>$J593="PAGA"</formula>
    </cfRule>
  </conditionalFormatting>
  <conditionalFormatting sqref="J593">
    <cfRule type="expression" dxfId="3735" priority="4191">
      <formula>$J593="AGENDADA"</formula>
    </cfRule>
  </conditionalFormatting>
  <conditionalFormatting sqref="J593">
    <cfRule type="expression" dxfId="3734" priority="4187">
      <formula>$J593="FALTA"</formula>
    </cfRule>
    <cfRule type="expression" dxfId="3733" priority="4188">
      <formula>$J593="RECEBIDO"</formula>
    </cfRule>
    <cfRule type="expression" dxfId="3732" priority="4189">
      <formula>$J593=""</formula>
    </cfRule>
    <cfRule type="expression" dxfId="3731" priority="4190">
      <formula>$J593="PAGA"</formula>
    </cfRule>
  </conditionalFormatting>
  <conditionalFormatting sqref="J593">
    <cfRule type="expression" dxfId="3730" priority="4186">
      <formula>$J593="AGENDADA"</formula>
    </cfRule>
  </conditionalFormatting>
  <conditionalFormatting sqref="J593">
    <cfRule type="expression" dxfId="3729" priority="4182">
      <formula>$J593="FALTA"</formula>
    </cfRule>
    <cfRule type="expression" dxfId="3728" priority="4183">
      <formula>$J593="RECEBIDO"</formula>
    </cfRule>
    <cfRule type="expression" dxfId="3727" priority="4184">
      <formula>$J593=""</formula>
    </cfRule>
    <cfRule type="expression" dxfId="3726" priority="4185">
      <formula>$J593="PAGA"</formula>
    </cfRule>
  </conditionalFormatting>
  <conditionalFormatting sqref="J593">
    <cfRule type="expression" dxfId="3725" priority="4181">
      <formula>$J593="AGENDADA"</formula>
    </cfRule>
  </conditionalFormatting>
  <conditionalFormatting sqref="J590">
    <cfRule type="expression" dxfId="3724" priority="4057">
      <formula>$J590="FALTA"</formula>
    </cfRule>
    <cfRule type="expression" dxfId="3723" priority="4058">
      <formula>$J590="RECEBIDO"</formula>
    </cfRule>
    <cfRule type="expression" dxfId="3722" priority="4059">
      <formula>$J590=""</formula>
    </cfRule>
    <cfRule type="expression" dxfId="3721" priority="4060">
      <formula>$J590="PAGA"</formula>
    </cfRule>
  </conditionalFormatting>
  <conditionalFormatting sqref="J590">
    <cfRule type="expression" dxfId="3720" priority="4056">
      <formula>$J590="AGENDADA"</formula>
    </cfRule>
  </conditionalFormatting>
  <conditionalFormatting sqref="J590">
    <cfRule type="expression" dxfId="3719" priority="4052">
      <formula>$J590="FALTA"</formula>
    </cfRule>
    <cfRule type="expression" dxfId="3718" priority="4053">
      <formula>$J590="RECEBIDO"</formula>
    </cfRule>
    <cfRule type="expression" dxfId="3717" priority="4054">
      <formula>$J590=""</formula>
    </cfRule>
    <cfRule type="expression" dxfId="3716" priority="4055">
      <formula>$J590="PAGA"</formula>
    </cfRule>
  </conditionalFormatting>
  <conditionalFormatting sqref="J590">
    <cfRule type="expression" dxfId="3715" priority="4051">
      <formula>$J590="AGENDADA"</formula>
    </cfRule>
  </conditionalFormatting>
  <conditionalFormatting sqref="J590">
    <cfRule type="expression" dxfId="3714" priority="4047">
      <formula>$J590="FALTA"</formula>
    </cfRule>
    <cfRule type="expression" dxfId="3713" priority="4048">
      <formula>$J590="RECEBIDO"</formula>
    </cfRule>
    <cfRule type="expression" dxfId="3712" priority="4049">
      <formula>$J590=""</formula>
    </cfRule>
    <cfRule type="expression" dxfId="3711" priority="4050">
      <formula>$J590="PAGA"</formula>
    </cfRule>
  </conditionalFormatting>
  <conditionalFormatting sqref="J590">
    <cfRule type="expression" dxfId="3710" priority="4046">
      <formula>$J590="AGENDADA"</formula>
    </cfRule>
  </conditionalFormatting>
  <conditionalFormatting sqref="J590">
    <cfRule type="expression" dxfId="3709" priority="4042">
      <formula>$J590="FALTA"</formula>
    </cfRule>
    <cfRule type="expression" dxfId="3708" priority="4043">
      <formula>$J590="RECEBIDO"</formula>
    </cfRule>
    <cfRule type="expression" dxfId="3707" priority="4044">
      <formula>$J590=""</formula>
    </cfRule>
    <cfRule type="expression" dxfId="3706" priority="4045">
      <formula>$J590="PAGA"</formula>
    </cfRule>
  </conditionalFormatting>
  <conditionalFormatting sqref="J590">
    <cfRule type="expression" dxfId="3705" priority="4041">
      <formula>$J590="AGENDADA"</formula>
    </cfRule>
  </conditionalFormatting>
  <conditionalFormatting sqref="A206">
    <cfRule type="expression" dxfId="3704" priority="4037">
      <formula>$J206="FALTA"</formula>
    </cfRule>
    <cfRule type="expression" dxfId="3703" priority="4038">
      <formula>$J206="RECEBIDO"</formula>
    </cfRule>
    <cfRule type="expression" dxfId="3702" priority="4039">
      <formula>$J206=""</formula>
    </cfRule>
    <cfRule type="expression" dxfId="3701" priority="4040">
      <formula>$J206="PAGA"</formula>
    </cfRule>
  </conditionalFormatting>
  <conditionalFormatting sqref="A206">
    <cfRule type="expression" dxfId="3700" priority="4036">
      <formula>$J206="AGENDADA"</formula>
    </cfRule>
  </conditionalFormatting>
  <conditionalFormatting sqref="H71">
    <cfRule type="expression" dxfId="3699" priority="4032">
      <formula>$J71="FALTA"</formula>
    </cfRule>
    <cfRule type="expression" dxfId="3698" priority="4033">
      <formula>$J71="RECEBIDO"</formula>
    </cfRule>
    <cfRule type="expression" dxfId="3697" priority="4034">
      <formula>$J71=""</formula>
    </cfRule>
    <cfRule type="expression" dxfId="3696" priority="4035">
      <formula>$J71="PAGA"</formula>
    </cfRule>
  </conditionalFormatting>
  <conditionalFormatting sqref="H71">
    <cfRule type="expression" dxfId="3695" priority="4031">
      <formula>$J71="AGENDADA"</formula>
    </cfRule>
  </conditionalFormatting>
  <conditionalFormatting sqref="H96">
    <cfRule type="expression" dxfId="3694" priority="4027">
      <formula>$J96="FALTA"</formula>
    </cfRule>
    <cfRule type="expression" dxfId="3693" priority="4028">
      <formula>$J96="RECEBIDO"</formula>
    </cfRule>
    <cfRule type="expression" dxfId="3692" priority="4029">
      <formula>$J96=""</formula>
    </cfRule>
    <cfRule type="expression" dxfId="3691" priority="4030">
      <formula>$J96="PAGA"</formula>
    </cfRule>
  </conditionalFormatting>
  <conditionalFormatting sqref="H96">
    <cfRule type="expression" dxfId="3690" priority="4026">
      <formula>$J96="AGENDADA"</formula>
    </cfRule>
  </conditionalFormatting>
  <conditionalFormatting sqref="A910:K915 A900:K908">
    <cfRule type="expression" dxfId="3689" priority="4022">
      <formula>$J900="FALTA"</formula>
    </cfRule>
    <cfRule type="expression" dxfId="3688" priority="4023">
      <formula>$J900="RECEBIDO"</formula>
    </cfRule>
    <cfRule type="expression" dxfId="3687" priority="4024">
      <formula>$J900=""</formula>
    </cfRule>
    <cfRule type="expression" dxfId="3686" priority="4025">
      <formula>$J900="PAGA"</formula>
    </cfRule>
  </conditionalFormatting>
  <conditionalFormatting sqref="A910:K915 A900:K908">
    <cfRule type="expression" dxfId="3685" priority="4021">
      <formula>$J900="AGENDADA"</formula>
    </cfRule>
  </conditionalFormatting>
  <conditionalFormatting sqref="A917:K925">
    <cfRule type="expression" dxfId="3684" priority="4012">
      <formula>$J917="FALTA"</formula>
    </cfRule>
    <cfRule type="expression" dxfId="3683" priority="4013">
      <formula>$J917="RECEBIDO"</formula>
    </cfRule>
    <cfRule type="expression" dxfId="3682" priority="4014">
      <formula>$J917=""</formula>
    </cfRule>
    <cfRule type="expression" dxfId="3681" priority="4015">
      <formula>$J917="PAGA"</formula>
    </cfRule>
  </conditionalFormatting>
  <conditionalFormatting sqref="A917:K925">
    <cfRule type="expression" dxfId="3680" priority="4011">
      <formula>$J917="AGENDADA"</formula>
    </cfRule>
  </conditionalFormatting>
  <conditionalFormatting sqref="A926:K934">
    <cfRule type="expression" dxfId="3679" priority="4007">
      <formula>$J926="FALTA"</formula>
    </cfRule>
    <cfRule type="expression" dxfId="3678" priority="4008">
      <formula>$J926="RECEBIDO"</formula>
    </cfRule>
    <cfRule type="expression" dxfId="3677" priority="4009">
      <formula>$J926=""</formula>
    </cfRule>
    <cfRule type="expression" dxfId="3676" priority="4010">
      <formula>$J926="PAGA"</formula>
    </cfRule>
  </conditionalFormatting>
  <conditionalFormatting sqref="A926:K934">
    <cfRule type="expression" dxfId="3675" priority="4006">
      <formula>$J926="AGENDADA"</formula>
    </cfRule>
  </conditionalFormatting>
  <conditionalFormatting sqref="A935:K943">
    <cfRule type="expression" dxfId="3674" priority="4002">
      <formula>$J935="FALTA"</formula>
    </cfRule>
    <cfRule type="expression" dxfId="3673" priority="4003">
      <formula>$J935="RECEBIDO"</formula>
    </cfRule>
    <cfRule type="expression" dxfId="3672" priority="4004">
      <formula>$J935=""</formula>
    </cfRule>
    <cfRule type="expression" dxfId="3671" priority="4005">
      <formula>$J935="PAGA"</formula>
    </cfRule>
  </conditionalFormatting>
  <conditionalFormatting sqref="A935:K943">
    <cfRule type="expression" dxfId="3670" priority="4001">
      <formula>$J935="AGENDADA"</formula>
    </cfRule>
  </conditionalFormatting>
  <conditionalFormatting sqref="A944:K970">
    <cfRule type="expression" dxfId="3669" priority="3997">
      <formula>$J944="FALTA"</formula>
    </cfRule>
    <cfRule type="expression" dxfId="3668" priority="3998">
      <formula>$J944="RECEBIDO"</formula>
    </cfRule>
    <cfRule type="expression" dxfId="3667" priority="3999">
      <formula>$J944=""</formula>
    </cfRule>
    <cfRule type="expression" dxfId="3666" priority="4000">
      <formula>$J944="PAGA"</formula>
    </cfRule>
  </conditionalFormatting>
  <conditionalFormatting sqref="A944:K970">
    <cfRule type="expression" dxfId="3665" priority="3996">
      <formula>$J944="AGENDADA"</formula>
    </cfRule>
  </conditionalFormatting>
  <conditionalFormatting sqref="A971:K979 B972:C1037">
    <cfRule type="expression" dxfId="3664" priority="3992">
      <formula>$J971="FALTA"</formula>
    </cfRule>
    <cfRule type="expression" dxfId="3663" priority="3993">
      <formula>$J971="RECEBIDO"</formula>
    </cfRule>
    <cfRule type="expression" dxfId="3662" priority="3994">
      <formula>$J971=""</formula>
    </cfRule>
    <cfRule type="expression" dxfId="3661" priority="3995">
      <formula>$J971="PAGA"</formula>
    </cfRule>
  </conditionalFormatting>
  <conditionalFormatting sqref="A971:K979 B972:C1037">
    <cfRule type="expression" dxfId="3660" priority="3991">
      <formula>$J971="AGENDADA"</formula>
    </cfRule>
  </conditionalFormatting>
  <conditionalFormatting sqref="A980:K990">
    <cfRule type="expression" dxfId="3659" priority="3987">
      <formula>$J980="FALTA"</formula>
    </cfRule>
    <cfRule type="expression" dxfId="3658" priority="3988">
      <formula>$J980="RECEBIDO"</formula>
    </cfRule>
    <cfRule type="expression" dxfId="3657" priority="3989">
      <formula>$J980=""</formula>
    </cfRule>
    <cfRule type="expression" dxfId="3656" priority="3990">
      <formula>$J980="PAGA"</formula>
    </cfRule>
  </conditionalFormatting>
  <conditionalFormatting sqref="A980:K990">
    <cfRule type="expression" dxfId="3655" priority="3986">
      <formula>$J980="AGENDADA"</formula>
    </cfRule>
  </conditionalFormatting>
  <conditionalFormatting sqref="A991:K1002">
    <cfRule type="expression" dxfId="3654" priority="3982">
      <formula>$J991="FALTA"</formula>
    </cfRule>
    <cfRule type="expression" dxfId="3653" priority="3983">
      <formula>$J991="RECEBIDO"</formula>
    </cfRule>
    <cfRule type="expression" dxfId="3652" priority="3984">
      <formula>$J991=""</formula>
    </cfRule>
    <cfRule type="expression" dxfId="3651" priority="3985">
      <formula>$J991="PAGA"</formula>
    </cfRule>
  </conditionalFormatting>
  <conditionalFormatting sqref="A991:K1002">
    <cfRule type="expression" dxfId="3650" priority="3981">
      <formula>$J991="AGENDADA"</formula>
    </cfRule>
  </conditionalFormatting>
  <conditionalFormatting sqref="A1003:K1011">
    <cfRule type="expression" dxfId="3649" priority="3977">
      <formula>$J1003="FALTA"</formula>
    </cfRule>
    <cfRule type="expression" dxfId="3648" priority="3978">
      <formula>$J1003="RECEBIDO"</formula>
    </cfRule>
    <cfRule type="expression" dxfId="3647" priority="3979">
      <formula>$J1003=""</formula>
    </cfRule>
    <cfRule type="expression" dxfId="3646" priority="3980">
      <formula>$J1003="PAGA"</formula>
    </cfRule>
  </conditionalFormatting>
  <conditionalFormatting sqref="A1003:K1011">
    <cfRule type="expression" dxfId="3645" priority="3976">
      <formula>$J1003="AGENDADA"</formula>
    </cfRule>
  </conditionalFormatting>
  <conditionalFormatting sqref="A1012:K1020">
    <cfRule type="expression" dxfId="3644" priority="3972">
      <formula>$J1012="FALTA"</formula>
    </cfRule>
    <cfRule type="expression" dxfId="3643" priority="3973">
      <formula>$J1012="RECEBIDO"</formula>
    </cfRule>
    <cfRule type="expression" dxfId="3642" priority="3974">
      <formula>$J1012=""</formula>
    </cfRule>
    <cfRule type="expression" dxfId="3641" priority="3975">
      <formula>$J1012="PAGA"</formula>
    </cfRule>
  </conditionalFormatting>
  <conditionalFormatting sqref="A1012:K1020">
    <cfRule type="expression" dxfId="3640" priority="3971">
      <formula>$J1012="AGENDADA"</formula>
    </cfRule>
  </conditionalFormatting>
  <conditionalFormatting sqref="A1021:K1048 B1038:C1083">
    <cfRule type="expression" dxfId="3639" priority="3967">
      <formula>$J1021="FALTA"</formula>
    </cfRule>
    <cfRule type="expression" dxfId="3638" priority="3968">
      <formula>$J1021="RECEBIDO"</formula>
    </cfRule>
    <cfRule type="expression" dxfId="3637" priority="3969">
      <formula>$J1021=""</formula>
    </cfRule>
    <cfRule type="expression" dxfId="3636" priority="3970">
      <formula>$J1021="PAGA"</formula>
    </cfRule>
  </conditionalFormatting>
  <conditionalFormatting sqref="A1021:K1048 B1038:C1083">
    <cfRule type="expression" dxfId="3635" priority="3966">
      <formula>$J1021="AGENDADA"</formula>
    </cfRule>
  </conditionalFormatting>
  <conditionalFormatting sqref="A1049:K1057">
    <cfRule type="expression" dxfId="3634" priority="3962">
      <formula>$J1049="FALTA"</formula>
    </cfRule>
    <cfRule type="expression" dxfId="3633" priority="3963">
      <formula>$J1049="RECEBIDO"</formula>
    </cfRule>
    <cfRule type="expression" dxfId="3632" priority="3964">
      <formula>$J1049=""</formula>
    </cfRule>
    <cfRule type="expression" dxfId="3631" priority="3965">
      <formula>$J1049="PAGA"</formula>
    </cfRule>
  </conditionalFormatting>
  <conditionalFormatting sqref="A1049:K1057">
    <cfRule type="expression" dxfId="3630" priority="3961">
      <formula>$J1049="AGENDADA"</formula>
    </cfRule>
  </conditionalFormatting>
  <conditionalFormatting sqref="A1058:K1066">
    <cfRule type="expression" dxfId="3629" priority="3957">
      <formula>$J1058="FALTA"</formula>
    </cfRule>
    <cfRule type="expression" dxfId="3628" priority="3958">
      <formula>$J1058="RECEBIDO"</formula>
    </cfRule>
    <cfRule type="expression" dxfId="3627" priority="3959">
      <formula>$J1058=""</formula>
    </cfRule>
    <cfRule type="expression" dxfId="3626" priority="3960">
      <formula>$J1058="PAGA"</formula>
    </cfRule>
  </conditionalFormatting>
  <conditionalFormatting sqref="A1058:K1066">
    <cfRule type="expression" dxfId="3625" priority="3956">
      <formula>$J1058="AGENDADA"</formula>
    </cfRule>
  </conditionalFormatting>
  <conditionalFormatting sqref="A1067:K1076 B1068:B1083">
    <cfRule type="expression" dxfId="3624" priority="3952">
      <formula>$J1067="FALTA"</formula>
    </cfRule>
    <cfRule type="expression" dxfId="3623" priority="3953">
      <formula>$J1067="RECEBIDO"</formula>
    </cfRule>
    <cfRule type="expression" dxfId="3622" priority="3954">
      <formula>$J1067=""</formula>
    </cfRule>
    <cfRule type="expression" dxfId="3621" priority="3955">
      <formula>$J1067="PAGA"</formula>
    </cfRule>
  </conditionalFormatting>
  <conditionalFormatting sqref="A1067:K1076 B1068:B1083">
    <cfRule type="expression" dxfId="3620" priority="3951">
      <formula>$J1067="AGENDADA"</formula>
    </cfRule>
  </conditionalFormatting>
  <conditionalFormatting sqref="J1085:J1090 B1089:K1089 A1077:K1086 J1100 J1117 J1107:J1108">
    <cfRule type="expression" dxfId="3619" priority="3947">
      <formula>$J1077="FALTA"</formula>
    </cfRule>
    <cfRule type="expression" dxfId="3618" priority="3948">
      <formula>$J1077="RECEBIDO"</formula>
    </cfRule>
    <cfRule type="expression" dxfId="3617" priority="3949">
      <formula>$J1077=""</formula>
    </cfRule>
    <cfRule type="expression" dxfId="3616" priority="3950">
      <formula>$J1077="PAGA"</formula>
    </cfRule>
  </conditionalFormatting>
  <conditionalFormatting sqref="J1085:J1090 B1089:K1089 A1077:K1086 J1100 J1117 J1107:J1108">
    <cfRule type="expression" dxfId="3615" priority="3946">
      <formula>$J1077="AGENDADA"</formula>
    </cfRule>
  </conditionalFormatting>
  <conditionalFormatting sqref="A1087:K1096">
    <cfRule type="expression" dxfId="3614" priority="3942">
      <formula>$J1087="FALTA"</formula>
    </cfRule>
    <cfRule type="expression" dxfId="3613" priority="3943">
      <formula>$J1087="RECEBIDO"</formula>
    </cfRule>
    <cfRule type="expression" dxfId="3612" priority="3944">
      <formula>$J1087=""</formula>
    </cfRule>
    <cfRule type="expression" dxfId="3611" priority="3945">
      <formula>$J1087="PAGA"</formula>
    </cfRule>
  </conditionalFormatting>
  <conditionalFormatting sqref="A1087:K1096">
    <cfRule type="expression" dxfId="3610" priority="3941">
      <formula>$J1087="AGENDADA"</formula>
    </cfRule>
  </conditionalFormatting>
  <conditionalFormatting sqref="D901:K907">
    <cfRule type="expression" dxfId="3609" priority="3937">
      <formula>$J901="FALTA"</formula>
    </cfRule>
    <cfRule type="expression" dxfId="3608" priority="3938">
      <formula>$J901="RECEBIDO"</formula>
    </cfRule>
    <cfRule type="expression" dxfId="3607" priority="3939">
      <formula>$J901=""</formula>
    </cfRule>
    <cfRule type="expression" dxfId="3606" priority="3940">
      <formula>$J901="PAGA"</formula>
    </cfRule>
  </conditionalFormatting>
  <conditionalFormatting sqref="D901:K907">
    <cfRule type="expression" dxfId="3605" priority="3936">
      <formula>$J901="AGENDADA"</formula>
    </cfRule>
  </conditionalFormatting>
  <conditionalFormatting sqref="D909:K910">
    <cfRule type="expression" dxfId="3604" priority="3922">
      <formula>$J909="FALTA"</formula>
    </cfRule>
    <cfRule type="expression" dxfId="3603" priority="3923">
      <formula>$J909="RECEBIDO"</formula>
    </cfRule>
    <cfRule type="expression" dxfId="3602" priority="3924">
      <formula>$J909=""</formula>
    </cfRule>
    <cfRule type="expression" dxfId="3601" priority="3925">
      <formula>$J909="PAGA"</formula>
    </cfRule>
  </conditionalFormatting>
  <conditionalFormatting sqref="D909:K910">
    <cfRule type="expression" dxfId="3600" priority="3921">
      <formula>$J909="AGENDADA"</formula>
    </cfRule>
  </conditionalFormatting>
  <conditionalFormatting sqref="J909:J910">
    <cfRule type="expression" dxfId="3599" priority="3917">
      <formula>$J909="FALTA"</formula>
    </cfRule>
    <cfRule type="expression" dxfId="3598" priority="3918">
      <formula>$J909="RECEBIDO"</formula>
    </cfRule>
    <cfRule type="expression" dxfId="3597" priority="3919">
      <formula>$J909=""</formula>
    </cfRule>
    <cfRule type="expression" dxfId="3596" priority="3920">
      <formula>$J909="PAGA"</formula>
    </cfRule>
  </conditionalFormatting>
  <conditionalFormatting sqref="J909:J910">
    <cfRule type="expression" dxfId="3595" priority="3916">
      <formula>$J909="AGENDADA"</formula>
    </cfRule>
  </conditionalFormatting>
  <conditionalFormatting sqref="J909:J910">
    <cfRule type="expression" dxfId="3594" priority="3912">
      <formula>$J909="FALTA"</formula>
    </cfRule>
    <cfRule type="expression" dxfId="3593" priority="3913">
      <formula>$J909="RECEBIDO"</formula>
    </cfRule>
    <cfRule type="expression" dxfId="3592" priority="3914">
      <formula>$J909=""</formula>
    </cfRule>
    <cfRule type="expression" dxfId="3591" priority="3915">
      <formula>$J909="PAGA"</formula>
    </cfRule>
  </conditionalFormatting>
  <conditionalFormatting sqref="J909:J910">
    <cfRule type="expression" dxfId="3590" priority="3911">
      <formula>$J909="AGENDADA"</formula>
    </cfRule>
  </conditionalFormatting>
  <conditionalFormatting sqref="J909:J910">
    <cfRule type="expression" dxfId="3589" priority="3907">
      <formula>$J909="FALTA"</formula>
    </cfRule>
    <cfRule type="expression" dxfId="3588" priority="3908">
      <formula>$J909="RECEBIDO"</formula>
    </cfRule>
    <cfRule type="expression" dxfId="3587" priority="3909">
      <formula>$J909=""</formula>
    </cfRule>
    <cfRule type="expression" dxfId="3586" priority="3910">
      <formula>$J909="PAGA"</formula>
    </cfRule>
  </conditionalFormatting>
  <conditionalFormatting sqref="J909:J910">
    <cfRule type="expression" dxfId="3585" priority="3906">
      <formula>$J909="AGENDADA"</formula>
    </cfRule>
  </conditionalFormatting>
  <conditionalFormatting sqref="E911:K912">
    <cfRule type="expression" dxfId="3584" priority="3902">
      <formula>$J911="FALTA"</formula>
    </cfRule>
    <cfRule type="expression" dxfId="3583" priority="3903">
      <formula>$J911="RECEBIDO"</formula>
    </cfRule>
    <cfRule type="expression" dxfId="3582" priority="3904">
      <formula>$J911=""</formula>
    </cfRule>
    <cfRule type="expression" dxfId="3581" priority="3905">
      <formula>$J911="PAGA"</formula>
    </cfRule>
  </conditionalFormatting>
  <conditionalFormatting sqref="E911:K912">
    <cfRule type="expression" dxfId="3580" priority="3901">
      <formula>$J911="AGENDADA"</formula>
    </cfRule>
  </conditionalFormatting>
  <conditionalFormatting sqref="J911:J912">
    <cfRule type="expression" dxfId="3579" priority="3897">
      <formula>$J911="FALTA"</formula>
    </cfRule>
    <cfRule type="expression" dxfId="3578" priority="3898">
      <formula>$J911="RECEBIDO"</formula>
    </cfRule>
    <cfRule type="expression" dxfId="3577" priority="3899">
      <formula>$J911=""</formula>
    </cfRule>
    <cfRule type="expression" dxfId="3576" priority="3900">
      <formula>$J911="PAGA"</formula>
    </cfRule>
  </conditionalFormatting>
  <conditionalFormatting sqref="J911:J912">
    <cfRule type="expression" dxfId="3575" priority="3896">
      <formula>$J911="AGENDADA"</formula>
    </cfRule>
  </conditionalFormatting>
  <conditionalFormatting sqref="J911:J912">
    <cfRule type="expression" dxfId="3574" priority="3892">
      <formula>$J911="FALTA"</formula>
    </cfRule>
    <cfRule type="expression" dxfId="3573" priority="3893">
      <formula>$J911="RECEBIDO"</formula>
    </cfRule>
    <cfRule type="expression" dxfId="3572" priority="3894">
      <formula>$J911=""</formula>
    </cfRule>
    <cfRule type="expression" dxfId="3571" priority="3895">
      <formula>$J911="PAGA"</formula>
    </cfRule>
  </conditionalFormatting>
  <conditionalFormatting sqref="J911:J912">
    <cfRule type="expression" dxfId="3570" priority="3891">
      <formula>$J911="AGENDADA"</formula>
    </cfRule>
  </conditionalFormatting>
  <conditionalFormatting sqref="J911:J912">
    <cfRule type="expression" dxfId="3569" priority="3887">
      <formula>$J911="FALTA"</formula>
    </cfRule>
    <cfRule type="expression" dxfId="3568" priority="3888">
      <formula>$J911="RECEBIDO"</formula>
    </cfRule>
    <cfRule type="expression" dxfId="3567" priority="3889">
      <formula>$J911=""</formula>
    </cfRule>
    <cfRule type="expression" dxfId="3566" priority="3890">
      <formula>$J911="PAGA"</formula>
    </cfRule>
  </conditionalFormatting>
  <conditionalFormatting sqref="J911:J912">
    <cfRule type="expression" dxfId="3565" priority="3886">
      <formula>$J911="AGENDADA"</formula>
    </cfRule>
  </conditionalFormatting>
  <conditionalFormatting sqref="J911:J912">
    <cfRule type="expression" dxfId="3564" priority="3882">
      <formula>$J911="FALTA"</formula>
    </cfRule>
    <cfRule type="expression" dxfId="3563" priority="3883">
      <formula>$J911="RECEBIDO"</formula>
    </cfRule>
    <cfRule type="expression" dxfId="3562" priority="3884">
      <formula>$J911=""</formula>
    </cfRule>
    <cfRule type="expression" dxfId="3561" priority="3885">
      <formula>$J911="PAGA"</formula>
    </cfRule>
  </conditionalFormatting>
  <conditionalFormatting sqref="J911:J912">
    <cfRule type="expression" dxfId="3560" priority="3881">
      <formula>$J911="AGENDADA"</formula>
    </cfRule>
  </conditionalFormatting>
  <conditionalFormatting sqref="D911:D912">
    <cfRule type="expression" dxfId="3559" priority="3877">
      <formula>$J911="FALTA"</formula>
    </cfRule>
    <cfRule type="expression" dxfId="3558" priority="3878">
      <formula>$J911="RECEBIDO"</formula>
    </cfRule>
    <cfRule type="expression" dxfId="3557" priority="3879">
      <formula>$J911=""</formula>
    </cfRule>
    <cfRule type="expression" dxfId="3556" priority="3880">
      <formula>$J911="PAGA"</formula>
    </cfRule>
  </conditionalFormatting>
  <conditionalFormatting sqref="D911:D912">
    <cfRule type="expression" dxfId="3555" priority="3876">
      <formula>$J911="AGENDADA"</formula>
    </cfRule>
  </conditionalFormatting>
  <conditionalFormatting sqref="B913:C969">
    <cfRule type="expression" dxfId="3554" priority="3872">
      <formula>$J913="FALTA"</formula>
    </cfRule>
    <cfRule type="expression" dxfId="3553" priority="3873">
      <formula>$J913="RECEBIDO"</formula>
    </cfRule>
    <cfRule type="expression" dxfId="3552" priority="3874">
      <formula>$J913=""</formula>
    </cfRule>
    <cfRule type="expression" dxfId="3551" priority="3875">
      <formula>$J913="PAGA"</formula>
    </cfRule>
  </conditionalFormatting>
  <conditionalFormatting sqref="B913:C969">
    <cfRule type="expression" dxfId="3550" priority="3871">
      <formula>$J913="AGENDADA"</formula>
    </cfRule>
  </conditionalFormatting>
  <conditionalFormatting sqref="D900:K900">
    <cfRule type="expression" dxfId="3549" priority="3867">
      <formula>$J900="FALTA"</formula>
    </cfRule>
    <cfRule type="expression" dxfId="3548" priority="3868">
      <formula>$J900="RECEBIDO"</formula>
    </cfRule>
    <cfRule type="expression" dxfId="3547" priority="3869">
      <formula>$J900=""</formula>
    </cfRule>
    <cfRule type="expression" dxfId="3546" priority="3870">
      <formula>$J900="PAGA"</formula>
    </cfRule>
  </conditionalFormatting>
  <conditionalFormatting sqref="D900:K900">
    <cfRule type="expression" dxfId="3545" priority="3866">
      <formula>$J900="AGENDADA"</formula>
    </cfRule>
  </conditionalFormatting>
  <conditionalFormatting sqref="A887:K887">
    <cfRule type="expression" dxfId="3544" priority="3862">
      <formula>$J887="FALTA"</formula>
    </cfRule>
    <cfRule type="expression" dxfId="3543" priority="3863">
      <formula>$J887="RECEBIDO"</formula>
    </cfRule>
    <cfRule type="expression" dxfId="3542" priority="3864">
      <formula>$J887=""</formula>
    </cfRule>
    <cfRule type="expression" dxfId="3541" priority="3865">
      <formula>$J887="PAGA"</formula>
    </cfRule>
  </conditionalFormatting>
  <conditionalFormatting sqref="A887:K887">
    <cfRule type="expression" dxfId="3540" priority="3861">
      <formula>$J887="AGENDADA"</formula>
    </cfRule>
  </conditionalFormatting>
  <conditionalFormatting sqref="D887:K887">
    <cfRule type="expression" dxfId="3539" priority="3857">
      <formula>$J887="FALTA"</formula>
    </cfRule>
    <cfRule type="expression" dxfId="3538" priority="3858">
      <formula>$J887="RECEBIDO"</formula>
    </cfRule>
    <cfRule type="expression" dxfId="3537" priority="3859">
      <formula>$J887=""</formula>
    </cfRule>
    <cfRule type="expression" dxfId="3536" priority="3860">
      <formula>$J887="PAGA"</formula>
    </cfRule>
  </conditionalFormatting>
  <conditionalFormatting sqref="D887:K887">
    <cfRule type="expression" dxfId="3535" priority="3856">
      <formula>$J887="AGENDADA"</formula>
    </cfRule>
  </conditionalFormatting>
  <conditionalFormatting sqref="A888:K888">
    <cfRule type="expression" dxfId="3534" priority="3852">
      <formula>$J888="FALTA"</formula>
    </cfRule>
    <cfRule type="expression" dxfId="3533" priority="3853">
      <formula>$J888="RECEBIDO"</formula>
    </cfRule>
    <cfRule type="expression" dxfId="3532" priority="3854">
      <formula>$J888=""</formula>
    </cfRule>
    <cfRule type="expression" dxfId="3531" priority="3855">
      <formula>$J888="PAGA"</formula>
    </cfRule>
  </conditionalFormatting>
  <conditionalFormatting sqref="A888:K888">
    <cfRule type="expression" dxfId="3530" priority="3851">
      <formula>$J888="AGENDADA"</formula>
    </cfRule>
  </conditionalFormatting>
  <conditionalFormatting sqref="D888:K888">
    <cfRule type="expression" dxfId="3529" priority="3847">
      <formula>$J888="FALTA"</formula>
    </cfRule>
    <cfRule type="expression" dxfId="3528" priority="3848">
      <formula>$J888="RECEBIDO"</formula>
    </cfRule>
    <cfRule type="expression" dxfId="3527" priority="3849">
      <formula>$J888=""</formula>
    </cfRule>
    <cfRule type="expression" dxfId="3526" priority="3850">
      <formula>$J888="PAGA"</formula>
    </cfRule>
  </conditionalFormatting>
  <conditionalFormatting sqref="D888:K888">
    <cfRule type="expression" dxfId="3525" priority="3846">
      <formula>$J888="AGENDADA"</formula>
    </cfRule>
  </conditionalFormatting>
  <conditionalFormatting sqref="B889:C890">
    <cfRule type="expression" dxfId="3524" priority="3842">
      <formula>$J889="FALTA"</formula>
    </cfRule>
    <cfRule type="expression" dxfId="3523" priority="3843">
      <formula>$J889="RECEBIDO"</formula>
    </cfRule>
    <cfRule type="expression" dxfId="3522" priority="3844">
      <formula>$J889=""</formula>
    </cfRule>
    <cfRule type="expression" dxfId="3521" priority="3845">
      <formula>$J889="PAGA"</formula>
    </cfRule>
  </conditionalFormatting>
  <conditionalFormatting sqref="B889:C890">
    <cfRule type="expression" dxfId="3520" priority="3841">
      <formula>$J889="AGENDADA"</formula>
    </cfRule>
  </conditionalFormatting>
  <conditionalFormatting sqref="A889:K890">
    <cfRule type="expression" dxfId="3519" priority="3837">
      <formula>$J889="FALTA"</formula>
    </cfRule>
    <cfRule type="expression" dxfId="3518" priority="3838">
      <formula>$J889="RECEBIDO"</formula>
    </cfRule>
    <cfRule type="expression" dxfId="3517" priority="3839">
      <formula>$J889=""</formula>
    </cfRule>
    <cfRule type="expression" dxfId="3516" priority="3840">
      <formula>$J889="PAGA"</formula>
    </cfRule>
  </conditionalFormatting>
  <conditionalFormatting sqref="A889:K890">
    <cfRule type="expression" dxfId="3515" priority="3836">
      <formula>$J889="AGENDADA"</formula>
    </cfRule>
  </conditionalFormatting>
  <conditionalFormatting sqref="D889:K889">
    <cfRule type="expression" dxfId="3514" priority="3832">
      <formula>$J889="FALTA"</formula>
    </cfRule>
    <cfRule type="expression" dxfId="3513" priority="3833">
      <formula>$J889="RECEBIDO"</formula>
    </cfRule>
    <cfRule type="expression" dxfId="3512" priority="3834">
      <formula>$J889=""</formula>
    </cfRule>
    <cfRule type="expression" dxfId="3511" priority="3835">
      <formula>$J889="PAGA"</formula>
    </cfRule>
  </conditionalFormatting>
  <conditionalFormatting sqref="D889:K889">
    <cfRule type="expression" dxfId="3510" priority="3831">
      <formula>$J889="AGENDADA"</formula>
    </cfRule>
  </conditionalFormatting>
  <conditionalFormatting sqref="J889">
    <cfRule type="expression" dxfId="3509" priority="3827">
      <formula>$J889="FALTA"</formula>
    </cfRule>
    <cfRule type="expression" dxfId="3508" priority="3828">
      <formula>$J889="RECEBIDO"</formula>
    </cfRule>
    <cfRule type="expression" dxfId="3507" priority="3829">
      <formula>$J889=""</formula>
    </cfRule>
    <cfRule type="expression" dxfId="3506" priority="3830">
      <formula>$J889="PAGA"</formula>
    </cfRule>
  </conditionalFormatting>
  <conditionalFormatting sqref="J889">
    <cfRule type="expression" dxfId="3505" priority="3826">
      <formula>$J889="AGENDADA"</formula>
    </cfRule>
  </conditionalFormatting>
  <conditionalFormatting sqref="J889">
    <cfRule type="expression" dxfId="3504" priority="3822">
      <formula>$J889="FALTA"</formula>
    </cfRule>
    <cfRule type="expression" dxfId="3503" priority="3823">
      <formula>$J889="RECEBIDO"</formula>
    </cfRule>
    <cfRule type="expression" dxfId="3502" priority="3824">
      <formula>$J889=""</formula>
    </cfRule>
    <cfRule type="expression" dxfId="3501" priority="3825">
      <formula>$J889="PAGA"</formula>
    </cfRule>
  </conditionalFormatting>
  <conditionalFormatting sqref="J889">
    <cfRule type="expression" dxfId="3500" priority="3821">
      <formula>$J889="AGENDADA"</formula>
    </cfRule>
  </conditionalFormatting>
  <conditionalFormatting sqref="J889">
    <cfRule type="expression" dxfId="3499" priority="3817">
      <formula>$J889="FALTA"</formula>
    </cfRule>
    <cfRule type="expression" dxfId="3498" priority="3818">
      <formula>$J889="RECEBIDO"</formula>
    </cfRule>
    <cfRule type="expression" dxfId="3497" priority="3819">
      <formula>$J889=""</formula>
    </cfRule>
    <cfRule type="expression" dxfId="3496" priority="3820">
      <formula>$J889="PAGA"</formula>
    </cfRule>
  </conditionalFormatting>
  <conditionalFormatting sqref="J889">
    <cfRule type="expression" dxfId="3495" priority="3816">
      <formula>$J889="AGENDADA"</formula>
    </cfRule>
  </conditionalFormatting>
  <conditionalFormatting sqref="E890:K890">
    <cfRule type="expression" dxfId="3494" priority="3812">
      <formula>$J890="FALTA"</formula>
    </cfRule>
    <cfRule type="expression" dxfId="3493" priority="3813">
      <formula>$J890="RECEBIDO"</formula>
    </cfRule>
    <cfRule type="expression" dxfId="3492" priority="3814">
      <formula>$J890=""</formula>
    </cfRule>
    <cfRule type="expression" dxfId="3491" priority="3815">
      <formula>$J890="PAGA"</formula>
    </cfRule>
  </conditionalFormatting>
  <conditionalFormatting sqref="E890:K890">
    <cfRule type="expression" dxfId="3490" priority="3811">
      <formula>$J890="AGENDADA"</formula>
    </cfRule>
  </conditionalFormatting>
  <conditionalFormatting sqref="J890">
    <cfRule type="expression" dxfId="3489" priority="3807">
      <formula>$J890="FALTA"</formula>
    </cfRule>
    <cfRule type="expression" dxfId="3488" priority="3808">
      <formula>$J890="RECEBIDO"</formula>
    </cfRule>
    <cfRule type="expression" dxfId="3487" priority="3809">
      <formula>$J890=""</formula>
    </cfRule>
    <cfRule type="expression" dxfId="3486" priority="3810">
      <formula>$J890="PAGA"</formula>
    </cfRule>
  </conditionalFormatting>
  <conditionalFormatting sqref="J890">
    <cfRule type="expression" dxfId="3485" priority="3806">
      <formula>$J890="AGENDADA"</formula>
    </cfRule>
  </conditionalFormatting>
  <conditionalFormatting sqref="J890">
    <cfRule type="expression" dxfId="3484" priority="3802">
      <formula>$J890="FALTA"</formula>
    </cfRule>
    <cfRule type="expression" dxfId="3483" priority="3803">
      <formula>$J890="RECEBIDO"</formula>
    </cfRule>
    <cfRule type="expression" dxfId="3482" priority="3804">
      <formula>$J890=""</formula>
    </cfRule>
    <cfRule type="expression" dxfId="3481" priority="3805">
      <formula>$J890="PAGA"</formula>
    </cfRule>
  </conditionalFormatting>
  <conditionalFormatting sqref="J890">
    <cfRule type="expression" dxfId="3480" priority="3801">
      <formula>$J890="AGENDADA"</formula>
    </cfRule>
  </conditionalFormatting>
  <conditionalFormatting sqref="J890">
    <cfRule type="expression" dxfId="3479" priority="3797">
      <formula>$J890="FALTA"</formula>
    </cfRule>
    <cfRule type="expression" dxfId="3478" priority="3798">
      <formula>$J890="RECEBIDO"</formula>
    </cfRule>
    <cfRule type="expression" dxfId="3477" priority="3799">
      <formula>$J890=""</formula>
    </cfRule>
    <cfRule type="expression" dxfId="3476" priority="3800">
      <formula>$J890="PAGA"</formula>
    </cfRule>
  </conditionalFormatting>
  <conditionalFormatting sqref="J890">
    <cfRule type="expression" dxfId="3475" priority="3796">
      <formula>$J890="AGENDADA"</formula>
    </cfRule>
  </conditionalFormatting>
  <conditionalFormatting sqref="J890">
    <cfRule type="expression" dxfId="3474" priority="3792">
      <formula>$J890="FALTA"</formula>
    </cfRule>
    <cfRule type="expression" dxfId="3473" priority="3793">
      <formula>$J890="RECEBIDO"</formula>
    </cfRule>
    <cfRule type="expression" dxfId="3472" priority="3794">
      <formula>$J890=""</formula>
    </cfRule>
    <cfRule type="expression" dxfId="3471" priority="3795">
      <formula>$J890="PAGA"</formula>
    </cfRule>
  </conditionalFormatting>
  <conditionalFormatting sqref="J890">
    <cfRule type="expression" dxfId="3470" priority="3791">
      <formula>$J890="AGENDADA"</formula>
    </cfRule>
  </conditionalFormatting>
  <conditionalFormatting sqref="D890">
    <cfRule type="expression" dxfId="3469" priority="3787">
      <formula>$J890="FALTA"</formula>
    </cfRule>
    <cfRule type="expression" dxfId="3468" priority="3788">
      <formula>$J890="RECEBIDO"</formula>
    </cfRule>
    <cfRule type="expression" dxfId="3467" priority="3789">
      <formula>$J890=""</formula>
    </cfRule>
    <cfRule type="expression" dxfId="3466" priority="3790">
      <formula>$J890="PAGA"</formula>
    </cfRule>
  </conditionalFormatting>
  <conditionalFormatting sqref="D890">
    <cfRule type="expression" dxfId="3465" priority="3786">
      <formula>$J890="AGENDADA"</formula>
    </cfRule>
  </conditionalFormatting>
  <conditionalFormatting sqref="A891:K891">
    <cfRule type="expression" dxfId="3464" priority="3782">
      <formula>$J891="FALTA"</formula>
    </cfRule>
    <cfRule type="expression" dxfId="3463" priority="3783">
      <formula>$J891="RECEBIDO"</formula>
    </cfRule>
    <cfRule type="expression" dxfId="3462" priority="3784">
      <formula>$J891=""</formula>
    </cfRule>
    <cfRule type="expression" dxfId="3461" priority="3785">
      <formula>$J891="PAGA"</formula>
    </cfRule>
  </conditionalFormatting>
  <conditionalFormatting sqref="A891:K891">
    <cfRule type="expression" dxfId="3460" priority="3781">
      <formula>$J891="AGENDADA"</formula>
    </cfRule>
  </conditionalFormatting>
  <conditionalFormatting sqref="D891:K891">
    <cfRule type="expression" dxfId="3459" priority="3777">
      <formula>$J891="FALTA"</formula>
    </cfRule>
    <cfRule type="expression" dxfId="3458" priority="3778">
      <formula>$J891="RECEBIDO"</formula>
    </cfRule>
    <cfRule type="expression" dxfId="3457" priority="3779">
      <formula>$J891=""</formula>
    </cfRule>
    <cfRule type="expression" dxfId="3456" priority="3780">
      <formula>$J891="PAGA"</formula>
    </cfRule>
  </conditionalFormatting>
  <conditionalFormatting sqref="D891:K891">
    <cfRule type="expression" dxfId="3455" priority="3776">
      <formula>$J891="AGENDADA"</formula>
    </cfRule>
  </conditionalFormatting>
  <conditionalFormatting sqref="A892:K892">
    <cfRule type="expression" dxfId="3454" priority="3772">
      <formula>$J892="FALTA"</formula>
    </cfRule>
    <cfRule type="expression" dxfId="3453" priority="3773">
      <formula>$J892="RECEBIDO"</formula>
    </cfRule>
    <cfRule type="expression" dxfId="3452" priority="3774">
      <formula>$J892=""</formula>
    </cfRule>
    <cfRule type="expression" dxfId="3451" priority="3775">
      <formula>$J892="PAGA"</formula>
    </cfRule>
  </conditionalFormatting>
  <conditionalFormatting sqref="A892:K892">
    <cfRule type="expression" dxfId="3450" priority="3771">
      <formula>$J892="AGENDADA"</formula>
    </cfRule>
  </conditionalFormatting>
  <conditionalFormatting sqref="D892:K892">
    <cfRule type="expression" dxfId="3449" priority="3767">
      <formula>$J892="FALTA"</formula>
    </cfRule>
    <cfRule type="expression" dxfId="3448" priority="3768">
      <formula>$J892="RECEBIDO"</formula>
    </cfRule>
    <cfRule type="expression" dxfId="3447" priority="3769">
      <formula>$J892=""</formula>
    </cfRule>
    <cfRule type="expression" dxfId="3446" priority="3770">
      <formula>$J892="PAGA"</formula>
    </cfRule>
  </conditionalFormatting>
  <conditionalFormatting sqref="D892:K892">
    <cfRule type="expression" dxfId="3445" priority="3766">
      <formula>$J892="AGENDADA"</formula>
    </cfRule>
  </conditionalFormatting>
  <conditionalFormatting sqref="D910:K915">
    <cfRule type="expression" dxfId="3444" priority="3762">
      <formula>$J910="FALTA"</formula>
    </cfRule>
    <cfRule type="expression" dxfId="3443" priority="3763">
      <formula>$J910="RECEBIDO"</formula>
    </cfRule>
    <cfRule type="expression" dxfId="3442" priority="3764">
      <formula>$J910=""</formula>
    </cfRule>
    <cfRule type="expression" dxfId="3441" priority="3765">
      <formula>$J910="PAGA"</formula>
    </cfRule>
  </conditionalFormatting>
  <conditionalFormatting sqref="D910:K915">
    <cfRule type="expression" dxfId="3440" priority="3761">
      <formula>$J910="AGENDADA"</formula>
    </cfRule>
  </conditionalFormatting>
  <conditionalFormatting sqref="D902:K902">
    <cfRule type="expression" dxfId="3439" priority="3757">
      <formula>$J902="FALTA"</formula>
    </cfRule>
    <cfRule type="expression" dxfId="3438" priority="3758">
      <formula>$J902="RECEBIDO"</formula>
    </cfRule>
    <cfRule type="expression" dxfId="3437" priority="3759">
      <formula>$J902=""</formula>
    </cfRule>
    <cfRule type="expression" dxfId="3436" priority="3760">
      <formula>$J902="PAGA"</formula>
    </cfRule>
  </conditionalFormatting>
  <conditionalFormatting sqref="D902:K902">
    <cfRule type="expression" dxfId="3435" priority="3756">
      <formula>$J902="AGENDADA"</formula>
    </cfRule>
  </conditionalFormatting>
  <conditionalFormatting sqref="K900">
    <cfRule type="expression" dxfId="3434" priority="3752">
      <formula>$J900="FALTA"</formula>
    </cfRule>
    <cfRule type="expression" dxfId="3433" priority="3753">
      <formula>$J900="RECEBIDO"</formula>
    </cfRule>
    <cfRule type="expression" dxfId="3432" priority="3754">
      <formula>$J900=""</formula>
    </cfRule>
    <cfRule type="expression" dxfId="3431" priority="3755">
      <formula>$J900="PAGA"</formula>
    </cfRule>
  </conditionalFormatting>
  <conditionalFormatting sqref="K900">
    <cfRule type="expression" dxfId="3430" priority="3751">
      <formula>$J900="AGENDADA"</formula>
    </cfRule>
  </conditionalFormatting>
  <conditionalFormatting sqref="J925:J926 B925:C933 A928:A933 D928:K933 A925 D925:I925 K925 A932:K932">
    <cfRule type="expression" dxfId="3429" priority="3747">
      <formula>$J925="FALTA"</formula>
    </cfRule>
    <cfRule type="expression" dxfId="3428" priority="3748">
      <formula>$J925="RECEBIDO"</formula>
    </cfRule>
    <cfRule type="expression" dxfId="3427" priority="3749">
      <formula>$J925=""</formula>
    </cfRule>
    <cfRule type="expression" dxfId="3426" priority="3750">
      <formula>$J925="PAGA"</formula>
    </cfRule>
  </conditionalFormatting>
  <conditionalFormatting sqref="J925:J926 B925:C933 A928:A933 D928:K933 A925 D925:I925 K925 A932:K932">
    <cfRule type="expression" dxfId="3425" priority="3746">
      <formula>$J925="AGENDADA"</formula>
    </cfRule>
  </conditionalFormatting>
  <conditionalFormatting sqref="A926:K933">
    <cfRule type="expression" dxfId="3424" priority="3742">
      <formula>$J926="FALTA"</formula>
    </cfRule>
    <cfRule type="expression" dxfId="3423" priority="3743">
      <formula>$J926="RECEBIDO"</formula>
    </cfRule>
    <cfRule type="expression" dxfId="3422" priority="3744">
      <formula>$J926=""</formula>
    </cfRule>
    <cfRule type="expression" dxfId="3421" priority="3745">
      <formula>$J926="PAGA"</formula>
    </cfRule>
  </conditionalFormatting>
  <conditionalFormatting sqref="A926:K933">
    <cfRule type="expression" dxfId="3420" priority="3741">
      <formula>$J926="AGENDADA"</formula>
    </cfRule>
  </conditionalFormatting>
  <conditionalFormatting sqref="D925:K926">
    <cfRule type="expression" dxfId="3419" priority="3737">
      <formula>$J925="FALTA"</formula>
    </cfRule>
    <cfRule type="expression" dxfId="3418" priority="3738">
      <formula>$J925="RECEBIDO"</formula>
    </cfRule>
    <cfRule type="expression" dxfId="3417" priority="3739">
      <formula>$J925=""</formula>
    </cfRule>
    <cfRule type="expression" dxfId="3416" priority="3740">
      <formula>$J925="PAGA"</formula>
    </cfRule>
  </conditionalFormatting>
  <conditionalFormatting sqref="D925:K926">
    <cfRule type="expression" dxfId="3415" priority="3736">
      <formula>$J925="AGENDADA"</formula>
    </cfRule>
  </conditionalFormatting>
  <conditionalFormatting sqref="J925:J926">
    <cfRule type="expression" dxfId="3414" priority="3732">
      <formula>$J925="FALTA"</formula>
    </cfRule>
    <cfRule type="expression" dxfId="3413" priority="3733">
      <formula>$J925="RECEBIDO"</formula>
    </cfRule>
    <cfRule type="expression" dxfId="3412" priority="3734">
      <formula>$J925=""</formula>
    </cfRule>
    <cfRule type="expression" dxfId="3411" priority="3735">
      <formula>$J925="PAGA"</formula>
    </cfRule>
  </conditionalFormatting>
  <conditionalFormatting sqref="J925:J926">
    <cfRule type="expression" dxfId="3410" priority="3731">
      <formula>$J925="AGENDADA"</formula>
    </cfRule>
  </conditionalFormatting>
  <conditionalFormatting sqref="D927:K928">
    <cfRule type="expression" dxfId="3409" priority="3727">
      <formula>$J927="FALTA"</formula>
    </cfRule>
    <cfRule type="expression" dxfId="3408" priority="3728">
      <formula>$J927="RECEBIDO"</formula>
    </cfRule>
    <cfRule type="expression" dxfId="3407" priority="3729">
      <formula>$J927=""</formula>
    </cfRule>
    <cfRule type="expression" dxfId="3406" priority="3730">
      <formula>$J927="PAGA"</formula>
    </cfRule>
  </conditionalFormatting>
  <conditionalFormatting sqref="D927:K928">
    <cfRule type="expression" dxfId="3405" priority="3726">
      <formula>$J927="AGENDADA"</formula>
    </cfRule>
  </conditionalFormatting>
  <conditionalFormatting sqref="J927:J928">
    <cfRule type="expression" dxfId="3404" priority="3722">
      <formula>$J927="FALTA"</formula>
    </cfRule>
    <cfRule type="expression" dxfId="3403" priority="3723">
      <formula>$J927="RECEBIDO"</formula>
    </cfRule>
    <cfRule type="expression" dxfId="3402" priority="3724">
      <formula>$J927=""</formula>
    </cfRule>
    <cfRule type="expression" dxfId="3401" priority="3725">
      <formula>$J927="PAGA"</formula>
    </cfRule>
  </conditionalFormatting>
  <conditionalFormatting sqref="J927:J928">
    <cfRule type="expression" dxfId="3400" priority="3721">
      <formula>$J927="AGENDADA"</formula>
    </cfRule>
  </conditionalFormatting>
  <conditionalFormatting sqref="J927:J928">
    <cfRule type="expression" dxfId="3399" priority="3717">
      <formula>$J927="FALTA"</formula>
    </cfRule>
    <cfRule type="expression" dxfId="3398" priority="3718">
      <formula>$J927="RECEBIDO"</formula>
    </cfRule>
    <cfRule type="expression" dxfId="3397" priority="3719">
      <formula>$J927=""</formula>
    </cfRule>
    <cfRule type="expression" dxfId="3396" priority="3720">
      <formula>$J927="PAGA"</formula>
    </cfRule>
  </conditionalFormatting>
  <conditionalFormatting sqref="J927:J928">
    <cfRule type="expression" dxfId="3395" priority="3716">
      <formula>$J927="AGENDADA"</formula>
    </cfRule>
  </conditionalFormatting>
  <conditionalFormatting sqref="J927:J928">
    <cfRule type="expression" dxfId="3394" priority="3712">
      <formula>$J927="FALTA"</formula>
    </cfRule>
    <cfRule type="expression" dxfId="3393" priority="3713">
      <formula>$J927="RECEBIDO"</formula>
    </cfRule>
    <cfRule type="expression" dxfId="3392" priority="3714">
      <formula>$J927=""</formula>
    </cfRule>
    <cfRule type="expression" dxfId="3391" priority="3715">
      <formula>$J927="PAGA"</formula>
    </cfRule>
  </conditionalFormatting>
  <conditionalFormatting sqref="J927:J928">
    <cfRule type="expression" dxfId="3390" priority="3711">
      <formula>$J927="AGENDADA"</formula>
    </cfRule>
  </conditionalFormatting>
  <conditionalFormatting sqref="E929:K930">
    <cfRule type="expression" dxfId="3389" priority="3707">
      <formula>$J929="FALTA"</formula>
    </cfRule>
    <cfRule type="expression" dxfId="3388" priority="3708">
      <formula>$J929="RECEBIDO"</formula>
    </cfRule>
    <cfRule type="expression" dxfId="3387" priority="3709">
      <formula>$J929=""</formula>
    </cfRule>
    <cfRule type="expression" dxfId="3386" priority="3710">
      <formula>$J929="PAGA"</formula>
    </cfRule>
  </conditionalFormatting>
  <conditionalFormatting sqref="E929:K930">
    <cfRule type="expression" dxfId="3385" priority="3706">
      <formula>$J929="AGENDADA"</formula>
    </cfRule>
  </conditionalFormatting>
  <conditionalFormatting sqref="J929:J930">
    <cfRule type="expression" dxfId="3384" priority="3702">
      <formula>$J929="FALTA"</formula>
    </cfRule>
    <cfRule type="expression" dxfId="3383" priority="3703">
      <formula>$J929="RECEBIDO"</formula>
    </cfRule>
    <cfRule type="expression" dxfId="3382" priority="3704">
      <formula>$J929=""</formula>
    </cfRule>
    <cfRule type="expression" dxfId="3381" priority="3705">
      <formula>$J929="PAGA"</formula>
    </cfRule>
  </conditionalFormatting>
  <conditionalFormatting sqref="J929:J930">
    <cfRule type="expression" dxfId="3380" priority="3701">
      <formula>$J929="AGENDADA"</formula>
    </cfRule>
  </conditionalFormatting>
  <conditionalFormatting sqref="J929:J930">
    <cfRule type="expression" dxfId="3379" priority="3697">
      <formula>$J929="FALTA"</formula>
    </cfRule>
    <cfRule type="expression" dxfId="3378" priority="3698">
      <formula>$J929="RECEBIDO"</formula>
    </cfRule>
    <cfRule type="expression" dxfId="3377" priority="3699">
      <formula>$J929=""</formula>
    </cfRule>
    <cfRule type="expression" dxfId="3376" priority="3700">
      <formula>$J929="PAGA"</formula>
    </cfRule>
  </conditionalFormatting>
  <conditionalFormatting sqref="J929:J930">
    <cfRule type="expression" dxfId="3375" priority="3696">
      <formula>$J929="AGENDADA"</formula>
    </cfRule>
  </conditionalFormatting>
  <conditionalFormatting sqref="J929:J930">
    <cfRule type="expression" dxfId="3374" priority="3692">
      <formula>$J929="FALTA"</formula>
    </cfRule>
    <cfRule type="expression" dxfId="3373" priority="3693">
      <formula>$J929="RECEBIDO"</formula>
    </cfRule>
    <cfRule type="expression" dxfId="3372" priority="3694">
      <formula>$J929=""</formula>
    </cfRule>
    <cfRule type="expression" dxfId="3371" priority="3695">
      <formula>$J929="PAGA"</formula>
    </cfRule>
  </conditionalFormatting>
  <conditionalFormatting sqref="J929:J930">
    <cfRule type="expression" dxfId="3370" priority="3691">
      <formula>$J929="AGENDADA"</formula>
    </cfRule>
  </conditionalFormatting>
  <conditionalFormatting sqref="J929:J930">
    <cfRule type="expression" dxfId="3369" priority="3687">
      <formula>$J929="FALTA"</formula>
    </cfRule>
    <cfRule type="expression" dxfId="3368" priority="3688">
      <formula>$J929="RECEBIDO"</formula>
    </cfRule>
    <cfRule type="expression" dxfId="3367" priority="3689">
      <formula>$J929=""</formula>
    </cfRule>
    <cfRule type="expression" dxfId="3366" priority="3690">
      <formula>$J929="PAGA"</formula>
    </cfRule>
  </conditionalFormatting>
  <conditionalFormatting sqref="J929:J930">
    <cfRule type="expression" dxfId="3365" priority="3686">
      <formula>$J929="AGENDADA"</formula>
    </cfRule>
  </conditionalFormatting>
  <conditionalFormatting sqref="D929:D930">
    <cfRule type="expression" dxfId="3364" priority="3682">
      <formula>$J929="FALTA"</formula>
    </cfRule>
    <cfRule type="expression" dxfId="3363" priority="3683">
      <formula>$J929="RECEBIDO"</formula>
    </cfRule>
    <cfRule type="expression" dxfId="3362" priority="3684">
      <formula>$J929=""</formula>
    </cfRule>
    <cfRule type="expression" dxfId="3361" priority="3685">
      <formula>$J929="PAGA"</formula>
    </cfRule>
  </conditionalFormatting>
  <conditionalFormatting sqref="D929:D930">
    <cfRule type="expression" dxfId="3360" priority="3681">
      <formula>$J929="AGENDADA"</formula>
    </cfRule>
  </conditionalFormatting>
  <conditionalFormatting sqref="D928:K933">
    <cfRule type="expression" dxfId="3359" priority="3677">
      <formula>$J928="FALTA"</formula>
    </cfRule>
    <cfRule type="expression" dxfId="3358" priority="3678">
      <formula>$J928="RECEBIDO"</formula>
    </cfRule>
    <cfRule type="expression" dxfId="3357" priority="3679">
      <formula>$J928=""</formula>
    </cfRule>
    <cfRule type="expression" dxfId="3356" priority="3680">
      <formula>$J928="PAGA"</formula>
    </cfRule>
  </conditionalFormatting>
  <conditionalFormatting sqref="D928:K933">
    <cfRule type="expression" dxfId="3355" priority="3676">
      <formula>$J928="AGENDADA"</formula>
    </cfRule>
  </conditionalFormatting>
  <conditionalFormatting sqref="B908:C908">
    <cfRule type="expression" dxfId="3354" priority="3672">
      <formula>$J908="FALTA"</formula>
    </cfRule>
    <cfRule type="expression" dxfId="3353" priority="3673">
      <formula>$J908="RECEBIDO"</formula>
    </cfRule>
    <cfRule type="expression" dxfId="3352" priority="3674">
      <formula>$J908=""</formula>
    </cfRule>
    <cfRule type="expression" dxfId="3351" priority="3675">
      <formula>$J908="PAGA"</formula>
    </cfRule>
  </conditionalFormatting>
  <conditionalFormatting sqref="B908:C908">
    <cfRule type="expression" dxfId="3350" priority="3671">
      <formula>$J908="AGENDADA"</formula>
    </cfRule>
  </conditionalFormatting>
  <conditionalFormatting sqref="D908:K908">
    <cfRule type="expression" dxfId="3349" priority="3667">
      <formula>$J908="FALTA"</formula>
    </cfRule>
    <cfRule type="expression" dxfId="3348" priority="3668">
      <formula>$J908="RECEBIDO"</formula>
    </cfRule>
    <cfRule type="expression" dxfId="3347" priority="3669">
      <formula>$J908=""</formula>
    </cfRule>
    <cfRule type="expression" dxfId="3346" priority="3670">
      <formula>$J908="PAGA"</formula>
    </cfRule>
  </conditionalFormatting>
  <conditionalFormatting sqref="D908:K908">
    <cfRule type="expression" dxfId="3345" priority="3666">
      <formula>$J908="AGENDADA"</formula>
    </cfRule>
  </conditionalFormatting>
  <conditionalFormatting sqref="D916:K916">
    <cfRule type="expression" dxfId="3344" priority="3647">
      <formula>$J916="FALTA"</formula>
    </cfRule>
    <cfRule type="expression" dxfId="3343" priority="3648">
      <formula>$J916="RECEBIDO"</formula>
    </cfRule>
    <cfRule type="expression" dxfId="3342" priority="3649">
      <formula>$J916=""</formula>
    </cfRule>
    <cfRule type="expression" dxfId="3341" priority="3650">
      <formula>$J916="PAGA"</formula>
    </cfRule>
  </conditionalFormatting>
  <conditionalFormatting sqref="D916:K916">
    <cfRule type="expression" dxfId="3340" priority="3646">
      <formula>$J916="AGENDADA"</formula>
    </cfRule>
  </conditionalFormatting>
  <conditionalFormatting sqref="D916:K916">
    <cfRule type="expression" dxfId="3339" priority="3642">
      <formula>$J916="FALTA"</formula>
    </cfRule>
    <cfRule type="expression" dxfId="3338" priority="3643">
      <formula>$J916="RECEBIDO"</formula>
    </cfRule>
    <cfRule type="expression" dxfId="3337" priority="3644">
      <formula>$J916=""</formula>
    </cfRule>
    <cfRule type="expression" dxfId="3336" priority="3645">
      <formula>$J916="PAGA"</formula>
    </cfRule>
  </conditionalFormatting>
  <conditionalFormatting sqref="D916:K916">
    <cfRule type="expression" dxfId="3335" priority="3641">
      <formula>$J916="AGENDADA"</formula>
    </cfRule>
  </conditionalFormatting>
  <conditionalFormatting sqref="J916">
    <cfRule type="expression" dxfId="3334" priority="3637">
      <formula>$J916="FALTA"</formula>
    </cfRule>
    <cfRule type="expression" dxfId="3333" priority="3638">
      <formula>$J916="RECEBIDO"</formula>
    </cfRule>
    <cfRule type="expression" dxfId="3332" priority="3639">
      <formula>$J916=""</formula>
    </cfRule>
    <cfRule type="expression" dxfId="3331" priority="3640">
      <formula>$J916="PAGA"</formula>
    </cfRule>
  </conditionalFormatting>
  <conditionalFormatting sqref="J916">
    <cfRule type="expression" dxfId="3330" priority="3636">
      <formula>$J916="AGENDADA"</formula>
    </cfRule>
  </conditionalFormatting>
  <conditionalFormatting sqref="D916:K916">
    <cfRule type="expression" dxfId="3329" priority="3632">
      <formula>$J916="FALTA"</formula>
    </cfRule>
    <cfRule type="expression" dxfId="3328" priority="3633">
      <formula>$J916="RECEBIDO"</formula>
    </cfRule>
    <cfRule type="expression" dxfId="3327" priority="3634">
      <formula>$J916=""</formula>
    </cfRule>
    <cfRule type="expression" dxfId="3326" priority="3635">
      <formula>$J916="PAGA"</formula>
    </cfRule>
  </conditionalFormatting>
  <conditionalFormatting sqref="D916:K916">
    <cfRule type="expression" dxfId="3325" priority="3631">
      <formula>$J916="AGENDADA"</formula>
    </cfRule>
  </conditionalFormatting>
  <conditionalFormatting sqref="K916">
    <cfRule type="expression" dxfId="3324" priority="3627">
      <formula>$J916="FALTA"</formula>
    </cfRule>
    <cfRule type="expression" dxfId="3323" priority="3628">
      <formula>$J916="RECEBIDO"</formula>
    </cfRule>
    <cfRule type="expression" dxfId="3322" priority="3629">
      <formula>$J916=""</formula>
    </cfRule>
    <cfRule type="expression" dxfId="3321" priority="3630">
      <formula>$J916="PAGA"</formula>
    </cfRule>
  </conditionalFormatting>
  <conditionalFormatting sqref="K916">
    <cfRule type="expression" dxfId="3320" priority="3626">
      <formula>$J916="AGENDADA"</formula>
    </cfRule>
  </conditionalFormatting>
  <conditionalFormatting sqref="K916">
    <cfRule type="expression" dxfId="3319" priority="3622">
      <formula>$J916="FALTA"</formula>
    </cfRule>
    <cfRule type="expression" dxfId="3318" priority="3623">
      <formula>$J916="RECEBIDO"</formula>
    </cfRule>
    <cfRule type="expression" dxfId="3317" priority="3624">
      <formula>$J916=""</formula>
    </cfRule>
    <cfRule type="expression" dxfId="3316" priority="3625">
      <formula>$J916="PAGA"</formula>
    </cfRule>
  </conditionalFormatting>
  <conditionalFormatting sqref="K916">
    <cfRule type="expression" dxfId="3315" priority="3621">
      <formula>$J916="AGENDADA"</formula>
    </cfRule>
  </conditionalFormatting>
  <conditionalFormatting sqref="D917:K918">
    <cfRule type="expression" dxfId="3314" priority="3617">
      <formula>$J917="FALTA"</formula>
    </cfRule>
    <cfRule type="expression" dxfId="3313" priority="3618">
      <formula>$J917="RECEBIDO"</formula>
    </cfRule>
    <cfRule type="expression" dxfId="3312" priority="3619">
      <formula>$J917=""</formula>
    </cfRule>
    <cfRule type="expression" dxfId="3311" priority="3620">
      <formula>$J917="PAGA"</formula>
    </cfRule>
  </conditionalFormatting>
  <conditionalFormatting sqref="D917:K918">
    <cfRule type="expression" dxfId="3310" priority="3616">
      <formula>$J917="AGENDADA"</formula>
    </cfRule>
  </conditionalFormatting>
  <conditionalFormatting sqref="D917:K918">
    <cfRule type="expression" dxfId="3309" priority="3612">
      <formula>$J917="FALTA"</formula>
    </cfRule>
    <cfRule type="expression" dxfId="3308" priority="3613">
      <formula>$J917="RECEBIDO"</formula>
    </cfRule>
    <cfRule type="expression" dxfId="3307" priority="3614">
      <formula>$J917=""</formula>
    </cfRule>
    <cfRule type="expression" dxfId="3306" priority="3615">
      <formula>$J917="PAGA"</formula>
    </cfRule>
  </conditionalFormatting>
  <conditionalFormatting sqref="D917:K918">
    <cfRule type="expression" dxfId="3305" priority="3611">
      <formula>$J917="AGENDADA"</formula>
    </cfRule>
  </conditionalFormatting>
  <conditionalFormatting sqref="D917:K918">
    <cfRule type="expression" dxfId="3304" priority="3607">
      <formula>$J917="FALTA"</formula>
    </cfRule>
    <cfRule type="expression" dxfId="3303" priority="3608">
      <formula>$J917="RECEBIDO"</formula>
    </cfRule>
    <cfRule type="expression" dxfId="3302" priority="3609">
      <formula>$J917=""</formula>
    </cfRule>
    <cfRule type="expression" dxfId="3301" priority="3610">
      <formula>$J917="PAGA"</formula>
    </cfRule>
  </conditionalFormatting>
  <conditionalFormatting sqref="D917:K918">
    <cfRule type="expression" dxfId="3300" priority="3606">
      <formula>$J917="AGENDADA"</formula>
    </cfRule>
  </conditionalFormatting>
  <conditionalFormatting sqref="E917:K917">
    <cfRule type="expression" dxfId="3299" priority="3602">
      <formula>$J917="FALTA"</formula>
    </cfRule>
    <cfRule type="expression" dxfId="3298" priority="3603">
      <formula>$J917="RECEBIDO"</formula>
    </cfRule>
    <cfRule type="expression" dxfId="3297" priority="3604">
      <formula>$J917=""</formula>
    </cfRule>
    <cfRule type="expression" dxfId="3296" priority="3605">
      <formula>$J917="PAGA"</formula>
    </cfRule>
  </conditionalFormatting>
  <conditionalFormatting sqref="E917:K917">
    <cfRule type="expression" dxfId="3295" priority="3601">
      <formula>$J917="AGENDADA"</formula>
    </cfRule>
  </conditionalFormatting>
  <conditionalFormatting sqref="J917">
    <cfRule type="expression" dxfId="3294" priority="3597">
      <formula>$J917="FALTA"</formula>
    </cfRule>
    <cfRule type="expression" dxfId="3293" priority="3598">
      <formula>$J917="RECEBIDO"</formula>
    </cfRule>
    <cfRule type="expression" dxfId="3292" priority="3599">
      <formula>$J917=""</formula>
    </cfRule>
    <cfRule type="expression" dxfId="3291" priority="3600">
      <formula>$J917="PAGA"</formula>
    </cfRule>
  </conditionalFormatting>
  <conditionalFormatting sqref="J917">
    <cfRule type="expression" dxfId="3290" priority="3596">
      <formula>$J917="AGENDADA"</formula>
    </cfRule>
  </conditionalFormatting>
  <conditionalFormatting sqref="J917">
    <cfRule type="expression" dxfId="3289" priority="3592">
      <formula>$J917="FALTA"</formula>
    </cfRule>
    <cfRule type="expression" dxfId="3288" priority="3593">
      <formula>$J917="RECEBIDO"</formula>
    </cfRule>
    <cfRule type="expression" dxfId="3287" priority="3594">
      <formula>$J917=""</formula>
    </cfRule>
    <cfRule type="expression" dxfId="3286" priority="3595">
      <formula>$J917="PAGA"</formula>
    </cfRule>
  </conditionalFormatting>
  <conditionalFormatting sqref="J917">
    <cfRule type="expression" dxfId="3285" priority="3591">
      <formula>$J917="AGENDADA"</formula>
    </cfRule>
  </conditionalFormatting>
  <conditionalFormatting sqref="J917">
    <cfRule type="expression" dxfId="3284" priority="3587">
      <formula>$J917="FALTA"</formula>
    </cfRule>
    <cfRule type="expression" dxfId="3283" priority="3588">
      <formula>$J917="RECEBIDO"</formula>
    </cfRule>
    <cfRule type="expression" dxfId="3282" priority="3589">
      <formula>$J917=""</formula>
    </cfRule>
    <cfRule type="expression" dxfId="3281" priority="3590">
      <formula>$J917="PAGA"</formula>
    </cfRule>
  </conditionalFormatting>
  <conditionalFormatting sqref="J917">
    <cfRule type="expression" dxfId="3280" priority="3586">
      <formula>$J917="AGENDADA"</formula>
    </cfRule>
  </conditionalFormatting>
  <conditionalFormatting sqref="J917">
    <cfRule type="expression" dxfId="3279" priority="3582">
      <formula>$J917="FALTA"</formula>
    </cfRule>
    <cfRule type="expression" dxfId="3278" priority="3583">
      <formula>$J917="RECEBIDO"</formula>
    </cfRule>
    <cfRule type="expression" dxfId="3277" priority="3584">
      <formula>$J917=""</formula>
    </cfRule>
    <cfRule type="expression" dxfId="3276" priority="3585">
      <formula>$J917="PAGA"</formula>
    </cfRule>
  </conditionalFormatting>
  <conditionalFormatting sqref="J917">
    <cfRule type="expression" dxfId="3275" priority="3581">
      <formula>$J917="AGENDADA"</formula>
    </cfRule>
  </conditionalFormatting>
  <conditionalFormatting sqref="D917">
    <cfRule type="expression" dxfId="3274" priority="3577">
      <formula>$J917="FALTA"</formula>
    </cfRule>
    <cfRule type="expression" dxfId="3273" priority="3578">
      <formula>$J917="RECEBIDO"</formula>
    </cfRule>
    <cfRule type="expression" dxfId="3272" priority="3579">
      <formula>$J917=""</formula>
    </cfRule>
    <cfRule type="expression" dxfId="3271" priority="3580">
      <formula>$J917="PAGA"</formula>
    </cfRule>
  </conditionalFormatting>
  <conditionalFormatting sqref="D917">
    <cfRule type="expression" dxfId="3270" priority="3576">
      <formula>$J917="AGENDADA"</formula>
    </cfRule>
  </conditionalFormatting>
  <conditionalFormatting sqref="D917:K918">
    <cfRule type="expression" dxfId="3269" priority="3572">
      <formula>$J917="FALTA"</formula>
    </cfRule>
    <cfRule type="expression" dxfId="3268" priority="3573">
      <formula>$J917="RECEBIDO"</formula>
    </cfRule>
    <cfRule type="expression" dxfId="3267" priority="3574">
      <formula>$J917=""</formula>
    </cfRule>
    <cfRule type="expression" dxfId="3266" priority="3575">
      <formula>$J917="PAGA"</formula>
    </cfRule>
  </conditionalFormatting>
  <conditionalFormatting sqref="D917:K918">
    <cfRule type="expression" dxfId="3265" priority="3571">
      <formula>$J917="AGENDADA"</formula>
    </cfRule>
  </conditionalFormatting>
  <conditionalFormatting sqref="D919:K919">
    <cfRule type="expression" dxfId="3264" priority="3567">
      <formula>$J919="FALTA"</formula>
    </cfRule>
    <cfRule type="expression" dxfId="3263" priority="3568">
      <formula>$J919="RECEBIDO"</formula>
    </cfRule>
    <cfRule type="expression" dxfId="3262" priority="3569">
      <formula>$J919=""</formula>
    </cfRule>
    <cfRule type="expression" dxfId="3261" priority="3570">
      <formula>$J919="PAGA"</formula>
    </cfRule>
  </conditionalFormatting>
  <conditionalFormatting sqref="D919:K919">
    <cfRule type="expression" dxfId="3260" priority="3566">
      <formula>$J919="AGENDADA"</formula>
    </cfRule>
  </conditionalFormatting>
  <conditionalFormatting sqref="G924:K924">
    <cfRule type="expression" dxfId="3259" priority="3562">
      <formula>$J924="FALTA"</formula>
    </cfRule>
    <cfRule type="expression" dxfId="3258" priority="3563">
      <formula>$J924="RECEBIDO"</formula>
    </cfRule>
    <cfRule type="expression" dxfId="3257" priority="3564">
      <formula>$J924=""</formula>
    </cfRule>
    <cfRule type="expression" dxfId="3256" priority="3565">
      <formula>$J924="PAGA"</formula>
    </cfRule>
  </conditionalFormatting>
  <conditionalFormatting sqref="G924:K924">
    <cfRule type="expression" dxfId="3255" priority="3561">
      <formula>$J924="AGENDADA"</formula>
    </cfRule>
  </conditionalFormatting>
  <conditionalFormatting sqref="A932:K932">
    <cfRule type="expression" dxfId="3254" priority="3557">
      <formula>$J932="FALTA"</formula>
    </cfRule>
    <cfRule type="expression" dxfId="3253" priority="3558">
      <formula>$J932="RECEBIDO"</formula>
    </cfRule>
    <cfRule type="expression" dxfId="3252" priority="3559">
      <formula>$J932=""</formula>
    </cfRule>
    <cfRule type="expression" dxfId="3251" priority="3560">
      <formula>$J932="PAGA"</formula>
    </cfRule>
  </conditionalFormatting>
  <conditionalFormatting sqref="A932:K932">
    <cfRule type="expression" dxfId="3250" priority="3556">
      <formula>$J932="AGENDADA"</formula>
    </cfRule>
  </conditionalFormatting>
  <conditionalFormatting sqref="D932:K932">
    <cfRule type="expression" dxfId="3249" priority="3552">
      <formula>$J932="FALTA"</formula>
    </cfRule>
    <cfRule type="expression" dxfId="3248" priority="3553">
      <formula>$J932="RECEBIDO"</formula>
    </cfRule>
    <cfRule type="expression" dxfId="3247" priority="3554">
      <formula>$J932=""</formula>
    </cfRule>
    <cfRule type="expression" dxfId="3246" priority="3555">
      <formula>$J932="PAGA"</formula>
    </cfRule>
  </conditionalFormatting>
  <conditionalFormatting sqref="D932:K932">
    <cfRule type="expression" dxfId="3245" priority="3551">
      <formula>$J932="AGENDADA"</formula>
    </cfRule>
  </conditionalFormatting>
  <conditionalFormatting sqref="J932">
    <cfRule type="expression" dxfId="3244" priority="3547">
      <formula>$J932="FALTA"</formula>
    </cfRule>
    <cfRule type="expression" dxfId="3243" priority="3548">
      <formula>$J932="RECEBIDO"</formula>
    </cfRule>
    <cfRule type="expression" dxfId="3242" priority="3549">
      <formula>$J932=""</formula>
    </cfRule>
    <cfRule type="expression" dxfId="3241" priority="3550">
      <formula>$J932="PAGA"</formula>
    </cfRule>
  </conditionalFormatting>
  <conditionalFormatting sqref="J932">
    <cfRule type="expression" dxfId="3240" priority="3546">
      <formula>$J932="AGENDADA"</formula>
    </cfRule>
  </conditionalFormatting>
  <conditionalFormatting sqref="A940:K940">
    <cfRule type="expression" dxfId="3239" priority="3542">
      <formula>$J940="FALTA"</formula>
    </cfRule>
    <cfRule type="expression" dxfId="3238" priority="3543">
      <formula>$J940="RECEBIDO"</formula>
    </cfRule>
    <cfRule type="expression" dxfId="3237" priority="3544">
      <formula>$J940=""</formula>
    </cfRule>
    <cfRule type="expression" dxfId="3236" priority="3545">
      <formula>$J940="PAGA"</formula>
    </cfRule>
  </conditionalFormatting>
  <conditionalFormatting sqref="A940:K940">
    <cfRule type="expression" dxfId="3235" priority="3541">
      <formula>$J940="AGENDADA"</formula>
    </cfRule>
  </conditionalFormatting>
  <conditionalFormatting sqref="B934:C934">
    <cfRule type="expression" dxfId="3234" priority="3537">
      <formula>$J934="FALTA"</formula>
    </cfRule>
    <cfRule type="expression" dxfId="3233" priority="3538">
      <formula>$J934="RECEBIDO"</formula>
    </cfRule>
    <cfRule type="expression" dxfId="3232" priority="3539">
      <formula>$J934=""</formula>
    </cfRule>
    <cfRule type="expression" dxfId="3231" priority="3540">
      <formula>$J934="PAGA"</formula>
    </cfRule>
  </conditionalFormatting>
  <conditionalFormatting sqref="B934:C934">
    <cfRule type="expression" dxfId="3230" priority="3536">
      <formula>$J934="AGENDADA"</formula>
    </cfRule>
  </conditionalFormatting>
  <conditionalFormatting sqref="G942">
    <cfRule type="expression" dxfId="3229" priority="3532">
      <formula>$J942="FALTA"</formula>
    </cfRule>
    <cfRule type="expression" dxfId="3228" priority="3533">
      <formula>$J942="RECEBIDO"</formula>
    </cfRule>
    <cfRule type="expression" dxfId="3227" priority="3534">
      <formula>$J942=""</formula>
    </cfRule>
    <cfRule type="expression" dxfId="3226" priority="3535">
      <formula>$J942="PAGA"</formula>
    </cfRule>
  </conditionalFormatting>
  <conditionalFormatting sqref="G942">
    <cfRule type="expression" dxfId="3225" priority="3531">
      <formula>$J942="AGENDADA"</formula>
    </cfRule>
  </conditionalFormatting>
  <conditionalFormatting sqref="B970:C970">
    <cfRule type="expression" dxfId="3224" priority="3527">
      <formula>$J970="FALTA"</formula>
    </cfRule>
    <cfRule type="expression" dxfId="3223" priority="3528">
      <formula>$J970="RECEBIDO"</formula>
    </cfRule>
    <cfRule type="expression" dxfId="3222" priority="3529">
      <formula>$J970=""</formula>
    </cfRule>
    <cfRule type="expression" dxfId="3221" priority="3530">
      <formula>$J970="PAGA"</formula>
    </cfRule>
  </conditionalFormatting>
  <conditionalFormatting sqref="B970:C970">
    <cfRule type="expression" dxfId="3220" priority="3526">
      <formula>$J970="AGENDADA"</formula>
    </cfRule>
  </conditionalFormatting>
  <conditionalFormatting sqref="C971">
    <cfRule type="expression" dxfId="3219" priority="3522">
      <formula>$J971="FALTA"</formula>
    </cfRule>
    <cfRule type="expression" dxfId="3218" priority="3523">
      <formula>$J971="RECEBIDO"</formula>
    </cfRule>
    <cfRule type="expression" dxfId="3217" priority="3524">
      <formula>$J971=""</formula>
    </cfRule>
    <cfRule type="expression" dxfId="3216" priority="3525">
      <formula>$J971="PAGA"</formula>
    </cfRule>
  </conditionalFormatting>
  <conditionalFormatting sqref="C971">
    <cfRule type="expression" dxfId="3215" priority="3521">
      <formula>$J971="AGENDADA"</formula>
    </cfRule>
  </conditionalFormatting>
  <conditionalFormatting sqref="C971">
    <cfRule type="expression" dxfId="3214" priority="3517">
      <formula>$J971="FALTA"</formula>
    </cfRule>
    <cfRule type="expression" dxfId="3213" priority="3518">
      <formula>$J971="RECEBIDO"</formula>
    </cfRule>
    <cfRule type="expression" dxfId="3212" priority="3519">
      <formula>$J971=""</formula>
    </cfRule>
    <cfRule type="expression" dxfId="3211" priority="3520">
      <formula>$J971="PAGA"</formula>
    </cfRule>
  </conditionalFormatting>
  <conditionalFormatting sqref="C971">
    <cfRule type="expression" dxfId="3210" priority="3516">
      <formula>$J971="AGENDADA"</formula>
    </cfRule>
  </conditionalFormatting>
  <conditionalFormatting sqref="C972:C1037">
    <cfRule type="expression" dxfId="3209" priority="3512">
      <formula>$J972="FALTA"</formula>
    </cfRule>
    <cfRule type="expression" dxfId="3208" priority="3513">
      <formula>$J972="RECEBIDO"</formula>
    </cfRule>
    <cfRule type="expression" dxfId="3207" priority="3514">
      <formula>$J972=""</formula>
    </cfRule>
    <cfRule type="expression" dxfId="3206" priority="3515">
      <formula>$J972="PAGA"</formula>
    </cfRule>
  </conditionalFormatting>
  <conditionalFormatting sqref="C972:C1037">
    <cfRule type="expression" dxfId="3205" priority="3511">
      <formula>$J972="AGENDADA"</formula>
    </cfRule>
  </conditionalFormatting>
  <conditionalFormatting sqref="C972:C1037">
    <cfRule type="expression" dxfId="3204" priority="3507">
      <formula>$J972="FALTA"</formula>
    </cfRule>
    <cfRule type="expression" dxfId="3203" priority="3508">
      <formula>$J972="RECEBIDO"</formula>
    </cfRule>
    <cfRule type="expression" dxfId="3202" priority="3509">
      <formula>$J972=""</formula>
    </cfRule>
    <cfRule type="expression" dxfId="3201" priority="3510">
      <formula>$J972="PAGA"</formula>
    </cfRule>
  </conditionalFormatting>
  <conditionalFormatting sqref="C972:C1037">
    <cfRule type="expression" dxfId="3200" priority="3506">
      <formula>$J972="AGENDADA"</formula>
    </cfRule>
  </conditionalFormatting>
  <conditionalFormatting sqref="E971:K971">
    <cfRule type="expression" dxfId="3199" priority="3502">
      <formula>$J971="FALTA"</formula>
    </cfRule>
    <cfRule type="expression" dxfId="3198" priority="3503">
      <formula>$J971="RECEBIDO"</formula>
    </cfRule>
    <cfRule type="expression" dxfId="3197" priority="3504">
      <formula>$J971=""</formula>
    </cfRule>
    <cfRule type="expression" dxfId="3196" priority="3505">
      <formula>$J971="PAGA"</formula>
    </cfRule>
  </conditionalFormatting>
  <conditionalFormatting sqref="E971:K971">
    <cfRule type="expression" dxfId="3195" priority="3501">
      <formula>$J971="AGENDADA"</formula>
    </cfRule>
  </conditionalFormatting>
  <conditionalFormatting sqref="H980:K981">
    <cfRule type="expression" dxfId="3194" priority="3497">
      <formula>$J980="FALTA"</formula>
    </cfRule>
    <cfRule type="expression" dxfId="3193" priority="3498">
      <formula>$J980="RECEBIDO"</formula>
    </cfRule>
    <cfRule type="expression" dxfId="3192" priority="3499">
      <formula>$J980=""</formula>
    </cfRule>
    <cfRule type="expression" dxfId="3191" priority="3500">
      <formula>$J980="PAGA"</formula>
    </cfRule>
  </conditionalFormatting>
  <conditionalFormatting sqref="H980:K981">
    <cfRule type="expression" dxfId="3190" priority="3496">
      <formula>$J980="AGENDADA"</formula>
    </cfRule>
  </conditionalFormatting>
  <conditionalFormatting sqref="D992:K998">
    <cfRule type="expression" dxfId="3189" priority="3492">
      <formula>$J992="FALTA"</formula>
    </cfRule>
    <cfRule type="expression" dxfId="3188" priority="3493">
      <formula>$J992="RECEBIDO"</formula>
    </cfRule>
    <cfRule type="expression" dxfId="3187" priority="3494">
      <formula>$J992=""</formula>
    </cfRule>
    <cfRule type="expression" dxfId="3186" priority="3495">
      <formula>$J992="PAGA"</formula>
    </cfRule>
  </conditionalFormatting>
  <conditionalFormatting sqref="D992:K998">
    <cfRule type="expression" dxfId="3185" priority="3491">
      <formula>$J992="AGENDADA"</formula>
    </cfRule>
  </conditionalFormatting>
  <conditionalFormatting sqref="D993:K993">
    <cfRule type="expression" dxfId="3184" priority="3487">
      <formula>$J993="FALTA"</formula>
    </cfRule>
    <cfRule type="expression" dxfId="3183" priority="3488">
      <formula>$J993="RECEBIDO"</formula>
    </cfRule>
    <cfRule type="expression" dxfId="3182" priority="3489">
      <formula>$J993=""</formula>
    </cfRule>
    <cfRule type="expression" dxfId="3181" priority="3490">
      <formula>$J993="PAGA"</formula>
    </cfRule>
  </conditionalFormatting>
  <conditionalFormatting sqref="D993:K993">
    <cfRule type="expression" dxfId="3180" priority="3486">
      <formula>$J993="AGENDADA"</formula>
    </cfRule>
  </conditionalFormatting>
  <conditionalFormatting sqref="D993:K993">
    <cfRule type="expression" dxfId="3179" priority="3482">
      <formula>$J993="FALTA"</formula>
    </cfRule>
    <cfRule type="expression" dxfId="3178" priority="3483">
      <formula>$J993="RECEBIDO"</formula>
    </cfRule>
    <cfRule type="expression" dxfId="3177" priority="3484">
      <formula>$J993=""</formula>
    </cfRule>
    <cfRule type="expression" dxfId="3176" priority="3485">
      <formula>$J993="PAGA"</formula>
    </cfRule>
  </conditionalFormatting>
  <conditionalFormatting sqref="D993:K993">
    <cfRule type="expression" dxfId="3175" priority="3481">
      <formula>$J993="AGENDADA"</formula>
    </cfRule>
  </conditionalFormatting>
  <conditionalFormatting sqref="D994:K994">
    <cfRule type="expression" dxfId="3174" priority="3477">
      <formula>$J994="FALTA"</formula>
    </cfRule>
    <cfRule type="expression" dxfId="3173" priority="3478">
      <formula>$J994="RECEBIDO"</formula>
    </cfRule>
    <cfRule type="expression" dxfId="3172" priority="3479">
      <formula>$J994=""</formula>
    </cfRule>
    <cfRule type="expression" dxfId="3171" priority="3480">
      <formula>$J994="PAGA"</formula>
    </cfRule>
  </conditionalFormatting>
  <conditionalFormatting sqref="D994:K994">
    <cfRule type="expression" dxfId="3170" priority="3476">
      <formula>$J994="AGENDADA"</formula>
    </cfRule>
  </conditionalFormatting>
  <conditionalFormatting sqref="D994:K994">
    <cfRule type="expression" dxfId="3169" priority="3472">
      <formula>$J994="FALTA"</formula>
    </cfRule>
    <cfRule type="expression" dxfId="3168" priority="3473">
      <formula>$J994="RECEBIDO"</formula>
    </cfRule>
    <cfRule type="expression" dxfId="3167" priority="3474">
      <formula>$J994=""</formula>
    </cfRule>
    <cfRule type="expression" dxfId="3166" priority="3475">
      <formula>$J994="PAGA"</formula>
    </cfRule>
  </conditionalFormatting>
  <conditionalFormatting sqref="D994:K994">
    <cfRule type="expression" dxfId="3165" priority="3471">
      <formula>$J994="AGENDADA"</formula>
    </cfRule>
  </conditionalFormatting>
  <conditionalFormatting sqref="D995:K996">
    <cfRule type="expression" dxfId="3164" priority="3467">
      <formula>$J995="FALTA"</formula>
    </cfRule>
    <cfRule type="expression" dxfId="3163" priority="3468">
      <formula>$J995="RECEBIDO"</formula>
    </cfRule>
    <cfRule type="expression" dxfId="3162" priority="3469">
      <formula>$J995=""</formula>
    </cfRule>
    <cfRule type="expression" dxfId="3161" priority="3470">
      <formula>$J995="PAGA"</formula>
    </cfRule>
  </conditionalFormatting>
  <conditionalFormatting sqref="D995:K996">
    <cfRule type="expression" dxfId="3160" priority="3466">
      <formula>$J995="AGENDADA"</formula>
    </cfRule>
  </conditionalFormatting>
  <conditionalFormatting sqref="D995:K995">
    <cfRule type="expression" dxfId="3159" priority="3462">
      <formula>$J995="FALTA"</formula>
    </cfRule>
    <cfRule type="expression" dxfId="3158" priority="3463">
      <formula>$J995="RECEBIDO"</formula>
    </cfRule>
    <cfRule type="expression" dxfId="3157" priority="3464">
      <formula>$J995=""</formula>
    </cfRule>
    <cfRule type="expression" dxfId="3156" priority="3465">
      <formula>$J995="PAGA"</formula>
    </cfRule>
  </conditionalFormatting>
  <conditionalFormatting sqref="D995:K995">
    <cfRule type="expression" dxfId="3155" priority="3461">
      <formula>$J995="AGENDADA"</formula>
    </cfRule>
  </conditionalFormatting>
  <conditionalFormatting sqref="J995">
    <cfRule type="expression" dxfId="3154" priority="3457">
      <formula>$J995="FALTA"</formula>
    </cfRule>
    <cfRule type="expression" dxfId="3153" priority="3458">
      <formula>$J995="RECEBIDO"</formula>
    </cfRule>
    <cfRule type="expression" dxfId="3152" priority="3459">
      <formula>$J995=""</formula>
    </cfRule>
    <cfRule type="expression" dxfId="3151" priority="3460">
      <formula>$J995="PAGA"</formula>
    </cfRule>
  </conditionalFormatting>
  <conditionalFormatting sqref="J995">
    <cfRule type="expression" dxfId="3150" priority="3456">
      <formula>$J995="AGENDADA"</formula>
    </cfRule>
  </conditionalFormatting>
  <conditionalFormatting sqref="J995">
    <cfRule type="expression" dxfId="3149" priority="3452">
      <formula>$J995="FALTA"</formula>
    </cfRule>
    <cfRule type="expression" dxfId="3148" priority="3453">
      <formula>$J995="RECEBIDO"</formula>
    </cfRule>
    <cfRule type="expression" dxfId="3147" priority="3454">
      <formula>$J995=""</formula>
    </cfRule>
    <cfRule type="expression" dxfId="3146" priority="3455">
      <formula>$J995="PAGA"</formula>
    </cfRule>
  </conditionalFormatting>
  <conditionalFormatting sqref="J995">
    <cfRule type="expression" dxfId="3145" priority="3451">
      <formula>$J995="AGENDADA"</formula>
    </cfRule>
  </conditionalFormatting>
  <conditionalFormatting sqref="J995">
    <cfRule type="expression" dxfId="3144" priority="3447">
      <formula>$J995="FALTA"</formula>
    </cfRule>
    <cfRule type="expression" dxfId="3143" priority="3448">
      <formula>$J995="RECEBIDO"</formula>
    </cfRule>
    <cfRule type="expression" dxfId="3142" priority="3449">
      <formula>$J995=""</formula>
    </cfRule>
    <cfRule type="expression" dxfId="3141" priority="3450">
      <formula>$J995="PAGA"</formula>
    </cfRule>
  </conditionalFormatting>
  <conditionalFormatting sqref="J995">
    <cfRule type="expression" dxfId="3140" priority="3446">
      <formula>$J995="AGENDADA"</formula>
    </cfRule>
  </conditionalFormatting>
  <conditionalFormatting sqref="E996:K996">
    <cfRule type="expression" dxfId="3139" priority="3442">
      <formula>$J996="FALTA"</formula>
    </cfRule>
    <cfRule type="expression" dxfId="3138" priority="3443">
      <formula>$J996="RECEBIDO"</formula>
    </cfRule>
    <cfRule type="expression" dxfId="3137" priority="3444">
      <formula>$J996=""</formula>
    </cfRule>
    <cfRule type="expression" dxfId="3136" priority="3445">
      <formula>$J996="PAGA"</formula>
    </cfRule>
  </conditionalFormatting>
  <conditionalFormatting sqref="E996:K996">
    <cfRule type="expression" dxfId="3135" priority="3441">
      <formula>$J996="AGENDADA"</formula>
    </cfRule>
  </conditionalFormatting>
  <conditionalFormatting sqref="J996">
    <cfRule type="expression" dxfId="3134" priority="3437">
      <formula>$J996="FALTA"</formula>
    </cfRule>
    <cfRule type="expression" dxfId="3133" priority="3438">
      <formula>$J996="RECEBIDO"</formula>
    </cfRule>
    <cfRule type="expression" dxfId="3132" priority="3439">
      <formula>$J996=""</formula>
    </cfRule>
    <cfRule type="expression" dxfId="3131" priority="3440">
      <formula>$J996="PAGA"</formula>
    </cfRule>
  </conditionalFormatting>
  <conditionalFormatting sqref="J996">
    <cfRule type="expression" dxfId="3130" priority="3436">
      <formula>$J996="AGENDADA"</formula>
    </cfRule>
  </conditionalFormatting>
  <conditionalFormatting sqref="J996">
    <cfRule type="expression" dxfId="3129" priority="3432">
      <formula>$J996="FALTA"</formula>
    </cfRule>
    <cfRule type="expression" dxfId="3128" priority="3433">
      <formula>$J996="RECEBIDO"</formula>
    </cfRule>
    <cfRule type="expression" dxfId="3127" priority="3434">
      <formula>$J996=""</formula>
    </cfRule>
    <cfRule type="expression" dxfId="3126" priority="3435">
      <formula>$J996="PAGA"</formula>
    </cfRule>
  </conditionalFormatting>
  <conditionalFormatting sqref="J996">
    <cfRule type="expression" dxfId="3125" priority="3431">
      <formula>$J996="AGENDADA"</formula>
    </cfRule>
  </conditionalFormatting>
  <conditionalFormatting sqref="J996">
    <cfRule type="expression" dxfId="3124" priority="3427">
      <formula>$J996="FALTA"</formula>
    </cfRule>
    <cfRule type="expression" dxfId="3123" priority="3428">
      <formula>$J996="RECEBIDO"</formula>
    </cfRule>
    <cfRule type="expression" dxfId="3122" priority="3429">
      <formula>$J996=""</formula>
    </cfRule>
    <cfRule type="expression" dxfId="3121" priority="3430">
      <formula>$J996="PAGA"</formula>
    </cfRule>
  </conditionalFormatting>
  <conditionalFormatting sqref="J996">
    <cfRule type="expression" dxfId="3120" priority="3426">
      <formula>$J996="AGENDADA"</formula>
    </cfRule>
  </conditionalFormatting>
  <conditionalFormatting sqref="J996">
    <cfRule type="expression" dxfId="3119" priority="3422">
      <formula>$J996="FALTA"</formula>
    </cfRule>
    <cfRule type="expression" dxfId="3118" priority="3423">
      <formula>$J996="RECEBIDO"</formula>
    </cfRule>
    <cfRule type="expression" dxfId="3117" priority="3424">
      <formula>$J996=""</formula>
    </cfRule>
    <cfRule type="expression" dxfId="3116" priority="3425">
      <formula>$J996="PAGA"</formula>
    </cfRule>
  </conditionalFormatting>
  <conditionalFormatting sqref="J996">
    <cfRule type="expression" dxfId="3115" priority="3421">
      <formula>$J996="AGENDADA"</formula>
    </cfRule>
  </conditionalFormatting>
  <conditionalFormatting sqref="D996">
    <cfRule type="expression" dxfId="3114" priority="3417">
      <formula>$J996="FALTA"</formula>
    </cfRule>
    <cfRule type="expression" dxfId="3113" priority="3418">
      <formula>$J996="RECEBIDO"</formula>
    </cfRule>
    <cfRule type="expression" dxfId="3112" priority="3419">
      <formula>$J996=""</formula>
    </cfRule>
    <cfRule type="expression" dxfId="3111" priority="3420">
      <formula>$J996="PAGA"</formula>
    </cfRule>
  </conditionalFormatting>
  <conditionalFormatting sqref="D996">
    <cfRule type="expression" dxfId="3110" priority="3416">
      <formula>$J996="AGENDADA"</formula>
    </cfRule>
  </conditionalFormatting>
  <conditionalFormatting sqref="D997:K997">
    <cfRule type="expression" dxfId="3109" priority="3412">
      <formula>$J997="FALTA"</formula>
    </cfRule>
    <cfRule type="expression" dxfId="3108" priority="3413">
      <formula>$J997="RECEBIDO"</formula>
    </cfRule>
    <cfRule type="expression" dxfId="3107" priority="3414">
      <formula>$J997=""</formula>
    </cfRule>
    <cfRule type="expression" dxfId="3106" priority="3415">
      <formula>$J997="PAGA"</formula>
    </cfRule>
  </conditionalFormatting>
  <conditionalFormatting sqref="D997:K997">
    <cfRule type="expression" dxfId="3105" priority="3411">
      <formula>$J997="AGENDADA"</formula>
    </cfRule>
  </conditionalFormatting>
  <conditionalFormatting sqref="D997:K997">
    <cfRule type="expression" dxfId="3104" priority="3407">
      <formula>$J997="FALTA"</formula>
    </cfRule>
    <cfRule type="expression" dxfId="3103" priority="3408">
      <formula>$J997="RECEBIDO"</formula>
    </cfRule>
    <cfRule type="expression" dxfId="3102" priority="3409">
      <formula>$J997=""</formula>
    </cfRule>
    <cfRule type="expression" dxfId="3101" priority="3410">
      <formula>$J997="PAGA"</formula>
    </cfRule>
  </conditionalFormatting>
  <conditionalFormatting sqref="D997:K997">
    <cfRule type="expression" dxfId="3100" priority="3406">
      <formula>$J997="AGENDADA"</formula>
    </cfRule>
  </conditionalFormatting>
  <conditionalFormatting sqref="D998:K998">
    <cfRule type="expression" dxfId="3099" priority="3402">
      <formula>$J998="FALTA"</formula>
    </cfRule>
    <cfRule type="expression" dxfId="3098" priority="3403">
      <formula>$J998="RECEBIDO"</formula>
    </cfRule>
    <cfRule type="expression" dxfId="3097" priority="3404">
      <formula>$J998=""</formula>
    </cfRule>
    <cfRule type="expression" dxfId="3096" priority="3405">
      <formula>$J998="PAGA"</formula>
    </cfRule>
  </conditionalFormatting>
  <conditionalFormatting sqref="D998:K998">
    <cfRule type="expression" dxfId="3095" priority="3401">
      <formula>$J998="AGENDADA"</formula>
    </cfRule>
  </conditionalFormatting>
  <conditionalFormatting sqref="D998:K998">
    <cfRule type="expression" dxfId="3094" priority="3397">
      <formula>$J998="FALTA"</formula>
    </cfRule>
    <cfRule type="expression" dxfId="3093" priority="3398">
      <formula>$J998="RECEBIDO"</formula>
    </cfRule>
    <cfRule type="expression" dxfId="3092" priority="3399">
      <formula>$J998=""</formula>
    </cfRule>
    <cfRule type="expression" dxfId="3091" priority="3400">
      <formula>$J998="PAGA"</formula>
    </cfRule>
  </conditionalFormatting>
  <conditionalFormatting sqref="D998:K998">
    <cfRule type="expression" dxfId="3090" priority="3396">
      <formula>$J998="AGENDADA"</formula>
    </cfRule>
  </conditionalFormatting>
  <conditionalFormatting sqref="D999:K1004">
    <cfRule type="expression" dxfId="3089" priority="3392">
      <formula>$J999="FALTA"</formula>
    </cfRule>
    <cfRule type="expression" dxfId="3088" priority="3393">
      <formula>$J999="RECEBIDO"</formula>
    </cfRule>
    <cfRule type="expression" dxfId="3087" priority="3394">
      <formula>$J999=""</formula>
    </cfRule>
    <cfRule type="expression" dxfId="3086" priority="3395">
      <formula>$J999="PAGA"</formula>
    </cfRule>
  </conditionalFormatting>
  <conditionalFormatting sqref="D999:K1004">
    <cfRule type="expression" dxfId="3085" priority="3391">
      <formula>$J999="AGENDADA"</formula>
    </cfRule>
  </conditionalFormatting>
  <conditionalFormatting sqref="D999:K1004">
    <cfRule type="expression" dxfId="3084" priority="3387">
      <formula>$J999="FALTA"</formula>
    </cfRule>
    <cfRule type="expression" dxfId="3083" priority="3388">
      <formula>$J999="RECEBIDO"</formula>
    </cfRule>
    <cfRule type="expression" dxfId="3082" priority="3389">
      <formula>$J999=""</formula>
    </cfRule>
    <cfRule type="expression" dxfId="3081" priority="3390">
      <formula>$J999="PAGA"</formula>
    </cfRule>
  </conditionalFormatting>
  <conditionalFormatting sqref="D999:K1004">
    <cfRule type="expression" dxfId="3080" priority="3386">
      <formula>$J999="AGENDADA"</formula>
    </cfRule>
  </conditionalFormatting>
  <conditionalFormatting sqref="D999:K1004">
    <cfRule type="expression" dxfId="3079" priority="3382">
      <formula>$J999="FALTA"</formula>
    </cfRule>
    <cfRule type="expression" dxfId="3078" priority="3383">
      <formula>$J999="RECEBIDO"</formula>
    </cfRule>
    <cfRule type="expression" dxfId="3077" priority="3384">
      <formula>$J999=""</formula>
    </cfRule>
    <cfRule type="expression" dxfId="3076" priority="3385">
      <formula>$J999="PAGA"</formula>
    </cfRule>
  </conditionalFormatting>
  <conditionalFormatting sqref="D999:K1004">
    <cfRule type="expression" dxfId="3075" priority="3381">
      <formula>$J999="AGENDADA"</formula>
    </cfRule>
  </conditionalFormatting>
  <conditionalFormatting sqref="E999:K1002">
    <cfRule type="expression" dxfId="3074" priority="3377">
      <formula>$J999="FALTA"</formula>
    </cfRule>
    <cfRule type="expression" dxfId="3073" priority="3378">
      <formula>$J999="RECEBIDO"</formula>
    </cfRule>
    <cfRule type="expression" dxfId="3072" priority="3379">
      <formula>$J999=""</formula>
    </cfRule>
    <cfRule type="expression" dxfId="3071" priority="3380">
      <formula>$J999="PAGA"</formula>
    </cfRule>
  </conditionalFormatting>
  <conditionalFormatting sqref="E999:K1002">
    <cfRule type="expression" dxfId="3070" priority="3376">
      <formula>$J999="AGENDADA"</formula>
    </cfRule>
  </conditionalFormatting>
  <conditionalFormatting sqref="J999:J1002">
    <cfRule type="expression" dxfId="3069" priority="3372">
      <formula>$J999="FALTA"</formula>
    </cfRule>
    <cfRule type="expression" dxfId="3068" priority="3373">
      <formula>$J999="RECEBIDO"</formula>
    </cfRule>
    <cfRule type="expression" dxfId="3067" priority="3374">
      <formula>$J999=""</formula>
    </cfRule>
    <cfRule type="expression" dxfId="3066" priority="3375">
      <formula>$J999="PAGA"</formula>
    </cfRule>
  </conditionalFormatting>
  <conditionalFormatting sqref="J999:J1002">
    <cfRule type="expression" dxfId="3065" priority="3371">
      <formula>$J999="AGENDADA"</formula>
    </cfRule>
  </conditionalFormatting>
  <conditionalFormatting sqref="J999:J1002">
    <cfRule type="expression" dxfId="3064" priority="3367">
      <formula>$J999="FALTA"</formula>
    </cfRule>
    <cfRule type="expression" dxfId="3063" priority="3368">
      <formula>$J999="RECEBIDO"</formula>
    </cfRule>
    <cfRule type="expression" dxfId="3062" priority="3369">
      <formula>$J999=""</formula>
    </cfRule>
    <cfRule type="expression" dxfId="3061" priority="3370">
      <formula>$J999="PAGA"</formula>
    </cfRule>
  </conditionalFormatting>
  <conditionalFormatting sqref="J999:J1002">
    <cfRule type="expression" dxfId="3060" priority="3366">
      <formula>$J999="AGENDADA"</formula>
    </cfRule>
  </conditionalFormatting>
  <conditionalFormatting sqref="J999:J1002">
    <cfRule type="expression" dxfId="3059" priority="3362">
      <formula>$J999="FALTA"</formula>
    </cfRule>
    <cfRule type="expression" dxfId="3058" priority="3363">
      <formula>$J999="RECEBIDO"</formula>
    </cfRule>
    <cfRule type="expression" dxfId="3057" priority="3364">
      <formula>$J999=""</formula>
    </cfRule>
    <cfRule type="expression" dxfId="3056" priority="3365">
      <formula>$J999="PAGA"</formula>
    </cfRule>
  </conditionalFormatting>
  <conditionalFormatting sqref="J999:J1002">
    <cfRule type="expression" dxfId="3055" priority="3361">
      <formula>$J999="AGENDADA"</formula>
    </cfRule>
  </conditionalFormatting>
  <conditionalFormatting sqref="J999:J1002">
    <cfRule type="expression" dxfId="3054" priority="3357">
      <formula>$J999="FALTA"</formula>
    </cfRule>
    <cfRule type="expression" dxfId="3053" priority="3358">
      <formula>$J999="RECEBIDO"</formula>
    </cfRule>
    <cfRule type="expression" dxfId="3052" priority="3359">
      <formula>$J999=""</formula>
    </cfRule>
    <cfRule type="expression" dxfId="3051" priority="3360">
      <formula>$J999="PAGA"</formula>
    </cfRule>
  </conditionalFormatting>
  <conditionalFormatting sqref="J999:J1002">
    <cfRule type="expression" dxfId="3050" priority="3356">
      <formula>$J999="AGENDADA"</formula>
    </cfRule>
  </conditionalFormatting>
  <conditionalFormatting sqref="D999:D1002">
    <cfRule type="expression" dxfId="3049" priority="3352">
      <formula>$J999="FALTA"</formula>
    </cfRule>
    <cfRule type="expression" dxfId="3048" priority="3353">
      <formula>$J999="RECEBIDO"</formula>
    </cfRule>
    <cfRule type="expression" dxfId="3047" priority="3354">
      <formula>$J999=""</formula>
    </cfRule>
    <cfRule type="expression" dxfId="3046" priority="3355">
      <formula>$J999="PAGA"</formula>
    </cfRule>
  </conditionalFormatting>
  <conditionalFormatting sqref="D999:D1002">
    <cfRule type="expression" dxfId="3045" priority="3351">
      <formula>$J999="AGENDADA"</formula>
    </cfRule>
  </conditionalFormatting>
  <conditionalFormatting sqref="D999:K1004">
    <cfRule type="expression" dxfId="3044" priority="3347">
      <formula>$J999="FALTA"</formula>
    </cfRule>
    <cfRule type="expression" dxfId="3043" priority="3348">
      <formula>$J999="RECEBIDO"</formula>
    </cfRule>
    <cfRule type="expression" dxfId="3042" priority="3349">
      <formula>$J999=""</formula>
    </cfRule>
    <cfRule type="expression" dxfId="3041" priority="3350">
      <formula>$J999="PAGA"</formula>
    </cfRule>
  </conditionalFormatting>
  <conditionalFormatting sqref="D999:K1004">
    <cfRule type="expression" dxfId="3040" priority="3346">
      <formula>$J999="AGENDADA"</formula>
    </cfRule>
  </conditionalFormatting>
  <conditionalFormatting sqref="D1003:K1003">
    <cfRule type="expression" dxfId="3039" priority="3342">
      <formula>$J1003="FALTA"</formula>
    </cfRule>
    <cfRule type="expression" dxfId="3038" priority="3343">
      <formula>$J1003="RECEBIDO"</formula>
    </cfRule>
    <cfRule type="expression" dxfId="3037" priority="3344">
      <formula>$J1003=""</formula>
    </cfRule>
    <cfRule type="expression" dxfId="3036" priority="3345">
      <formula>$J1003="PAGA"</formula>
    </cfRule>
  </conditionalFormatting>
  <conditionalFormatting sqref="D1003:K1003">
    <cfRule type="expression" dxfId="3035" priority="3341">
      <formula>$J1003="AGENDADA"</formula>
    </cfRule>
  </conditionalFormatting>
  <conditionalFormatting sqref="D1003:K1003">
    <cfRule type="expression" dxfId="3034" priority="3337">
      <formula>$J1003="FALTA"</formula>
    </cfRule>
    <cfRule type="expression" dxfId="3033" priority="3338">
      <formula>$J1003="RECEBIDO"</formula>
    </cfRule>
    <cfRule type="expression" dxfId="3032" priority="3339">
      <formula>$J1003=""</formula>
    </cfRule>
    <cfRule type="expression" dxfId="3031" priority="3340">
      <formula>$J1003="PAGA"</formula>
    </cfRule>
  </conditionalFormatting>
  <conditionalFormatting sqref="D1003:K1003">
    <cfRule type="expression" dxfId="3030" priority="3336">
      <formula>$J1003="AGENDADA"</formula>
    </cfRule>
  </conditionalFormatting>
  <conditionalFormatting sqref="J1003">
    <cfRule type="expression" dxfId="3029" priority="3332">
      <formula>$J1003="FALTA"</formula>
    </cfRule>
    <cfRule type="expression" dxfId="3028" priority="3333">
      <formula>$J1003="RECEBIDO"</formula>
    </cfRule>
    <cfRule type="expression" dxfId="3027" priority="3334">
      <formula>$J1003=""</formula>
    </cfRule>
    <cfRule type="expression" dxfId="3026" priority="3335">
      <formula>$J1003="PAGA"</formula>
    </cfRule>
  </conditionalFormatting>
  <conditionalFormatting sqref="J1003">
    <cfRule type="expression" dxfId="3025" priority="3331">
      <formula>$J1003="AGENDADA"</formula>
    </cfRule>
  </conditionalFormatting>
  <conditionalFormatting sqref="G988:K988">
    <cfRule type="expression" dxfId="3024" priority="3327">
      <formula>$J988="FALTA"</formula>
    </cfRule>
    <cfRule type="expression" dxfId="3023" priority="3328">
      <formula>$J988="RECEBIDO"</formula>
    </cfRule>
    <cfRule type="expression" dxfId="3022" priority="3329">
      <formula>$J988=""</formula>
    </cfRule>
    <cfRule type="expression" dxfId="3021" priority="3330">
      <formula>$J988="PAGA"</formula>
    </cfRule>
  </conditionalFormatting>
  <conditionalFormatting sqref="G988:K988">
    <cfRule type="expression" dxfId="3020" priority="3326">
      <formula>$J988="AGENDADA"</formula>
    </cfRule>
  </conditionalFormatting>
  <conditionalFormatting sqref="G990:K990">
    <cfRule type="expression" dxfId="3019" priority="3322">
      <formula>$J990="FALTA"</formula>
    </cfRule>
    <cfRule type="expression" dxfId="3018" priority="3323">
      <formula>$J990="RECEBIDO"</formula>
    </cfRule>
    <cfRule type="expression" dxfId="3017" priority="3324">
      <formula>$J990=""</formula>
    </cfRule>
    <cfRule type="expression" dxfId="3016" priority="3325">
      <formula>$J990="PAGA"</formula>
    </cfRule>
  </conditionalFormatting>
  <conditionalFormatting sqref="G990:K990">
    <cfRule type="expression" dxfId="3015" priority="3321">
      <formula>$J990="AGENDADA"</formula>
    </cfRule>
  </conditionalFormatting>
  <conditionalFormatting sqref="D1005:K1005">
    <cfRule type="expression" dxfId="3014" priority="3317">
      <formula>$J1005="FALTA"</formula>
    </cfRule>
    <cfRule type="expression" dxfId="3013" priority="3318">
      <formula>$J1005="RECEBIDO"</formula>
    </cfRule>
    <cfRule type="expression" dxfId="3012" priority="3319">
      <formula>$J1005=""</formula>
    </cfRule>
    <cfRule type="expression" dxfId="3011" priority="3320">
      <formula>$J1005="PAGA"</formula>
    </cfRule>
  </conditionalFormatting>
  <conditionalFormatting sqref="D1005:K1005">
    <cfRule type="expression" dxfId="3010" priority="3316">
      <formula>$J1005="AGENDADA"</formula>
    </cfRule>
  </conditionalFormatting>
  <conditionalFormatting sqref="D1005:K1005">
    <cfRule type="expression" dxfId="3009" priority="3312">
      <formula>$J1005="FALTA"</formula>
    </cfRule>
    <cfRule type="expression" dxfId="3008" priority="3313">
      <formula>$J1005="RECEBIDO"</formula>
    </cfRule>
    <cfRule type="expression" dxfId="3007" priority="3314">
      <formula>$J1005=""</formula>
    </cfRule>
    <cfRule type="expression" dxfId="3006" priority="3315">
      <formula>$J1005="PAGA"</formula>
    </cfRule>
  </conditionalFormatting>
  <conditionalFormatting sqref="D1005:K1005">
    <cfRule type="expression" dxfId="3005" priority="3311">
      <formula>$J1005="AGENDADA"</formula>
    </cfRule>
  </conditionalFormatting>
  <conditionalFormatting sqref="D1006:K1006">
    <cfRule type="expression" dxfId="3004" priority="3307">
      <formula>$J1006="FALTA"</formula>
    </cfRule>
    <cfRule type="expression" dxfId="3003" priority="3308">
      <formula>$J1006="RECEBIDO"</formula>
    </cfRule>
    <cfRule type="expression" dxfId="3002" priority="3309">
      <formula>$J1006=""</formula>
    </cfRule>
    <cfRule type="expression" dxfId="3001" priority="3310">
      <formula>$J1006="PAGA"</formula>
    </cfRule>
  </conditionalFormatting>
  <conditionalFormatting sqref="D1006:K1006">
    <cfRule type="expression" dxfId="3000" priority="3306">
      <formula>$J1006="AGENDADA"</formula>
    </cfRule>
  </conditionalFormatting>
  <conditionalFormatting sqref="D1002:K1002">
    <cfRule type="expression" dxfId="2999" priority="3302">
      <formula>$J1002="FALTA"</formula>
    </cfRule>
    <cfRule type="expression" dxfId="2998" priority="3303">
      <formula>$J1002="RECEBIDO"</formula>
    </cfRule>
    <cfRule type="expression" dxfId="2997" priority="3304">
      <formula>$J1002=""</formula>
    </cfRule>
    <cfRule type="expression" dxfId="2996" priority="3305">
      <formula>$J1002="PAGA"</formula>
    </cfRule>
  </conditionalFormatting>
  <conditionalFormatting sqref="D1002:K1002">
    <cfRule type="expression" dxfId="2995" priority="3301">
      <formula>$J1002="AGENDADA"</formula>
    </cfRule>
  </conditionalFormatting>
  <conditionalFormatting sqref="D1002:K1002">
    <cfRule type="expression" dxfId="2994" priority="3297">
      <formula>$J1002="FALTA"</formula>
    </cfRule>
    <cfRule type="expression" dxfId="2993" priority="3298">
      <formula>$J1002="RECEBIDO"</formula>
    </cfRule>
    <cfRule type="expression" dxfId="2992" priority="3299">
      <formula>$J1002=""</formula>
    </cfRule>
    <cfRule type="expression" dxfId="2991" priority="3300">
      <formula>$J1002="PAGA"</formula>
    </cfRule>
  </conditionalFormatting>
  <conditionalFormatting sqref="D1002:K1002">
    <cfRule type="expression" dxfId="2990" priority="3296">
      <formula>$J1002="AGENDADA"</formula>
    </cfRule>
  </conditionalFormatting>
  <conditionalFormatting sqref="G1017:K1017">
    <cfRule type="expression" dxfId="2989" priority="3292">
      <formula>$J1017="FALTA"</formula>
    </cfRule>
    <cfRule type="expression" dxfId="2988" priority="3293">
      <formula>$J1017="RECEBIDO"</formula>
    </cfRule>
    <cfRule type="expression" dxfId="2987" priority="3294">
      <formula>$J1017=""</formula>
    </cfRule>
    <cfRule type="expression" dxfId="2986" priority="3295">
      <formula>$J1017="PAGA"</formula>
    </cfRule>
  </conditionalFormatting>
  <conditionalFormatting sqref="G1017:K1017">
    <cfRule type="expression" dxfId="2985" priority="3291">
      <formula>$J1017="AGENDADA"</formula>
    </cfRule>
  </conditionalFormatting>
  <conditionalFormatting sqref="H1017:K1017">
    <cfRule type="expression" dxfId="2984" priority="3287">
      <formula>$J1017="FALTA"</formula>
    </cfRule>
    <cfRule type="expression" dxfId="2983" priority="3288">
      <formula>$J1017="RECEBIDO"</formula>
    </cfRule>
    <cfRule type="expression" dxfId="2982" priority="3289">
      <formula>$J1017=""</formula>
    </cfRule>
    <cfRule type="expression" dxfId="2981" priority="3290">
      <formula>$J1017="PAGA"</formula>
    </cfRule>
  </conditionalFormatting>
  <conditionalFormatting sqref="H1017:K1017">
    <cfRule type="expression" dxfId="2980" priority="3286">
      <formula>$J1017="AGENDADA"</formula>
    </cfRule>
  </conditionalFormatting>
  <conditionalFormatting sqref="F1025:K1025">
    <cfRule type="expression" dxfId="2979" priority="3282">
      <formula>$J1025="FALTA"</formula>
    </cfRule>
    <cfRule type="expression" dxfId="2978" priority="3283">
      <formula>$J1025="RECEBIDO"</formula>
    </cfRule>
    <cfRule type="expression" dxfId="2977" priority="3284">
      <formula>$J1025=""</formula>
    </cfRule>
    <cfRule type="expression" dxfId="2976" priority="3285">
      <formula>$J1025="PAGA"</formula>
    </cfRule>
  </conditionalFormatting>
  <conditionalFormatting sqref="F1025:K1025">
    <cfRule type="expression" dxfId="2975" priority="3281">
      <formula>$J1025="AGENDADA"</formula>
    </cfRule>
  </conditionalFormatting>
  <conditionalFormatting sqref="G1025:K1025">
    <cfRule type="expression" dxfId="2974" priority="3277">
      <formula>$J1025="FALTA"</formula>
    </cfRule>
    <cfRule type="expression" dxfId="2973" priority="3278">
      <formula>$J1025="RECEBIDO"</formula>
    </cfRule>
    <cfRule type="expression" dxfId="2972" priority="3279">
      <formula>$J1025=""</formula>
    </cfRule>
    <cfRule type="expression" dxfId="2971" priority="3280">
      <formula>$J1025="PAGA"</formula>
    </cfRule>
  </conditionalFormatting>
  <conditionalFormatting sqref="G1025:K1025">
    <cfRule type="expression" dxfId="2970" priority="3276">
      <formula>$J1025="AGENDADA"</formula>
    </cfRule>
  </conditionalFormatting>
  <conditionalFormatting sqref="H1025:K1025">
    <cfRule type="expression" dxfId="2969" priority="3272">
      <formula>$J1025="FALTA"</formula>
    </cfRule>
    <cfRule type="expression" dxfId="2968" priority="3273">
      <formula>$J1025="RECEBIDO"</formula>
    </cfRule>
    <cfRule type="expression" dxfId="2967" priority="3274">
      <formula>$J1025=""</formula>
    </cfRule>
    <cfRule type="expression" dxfId="2966" priority="3275">
      <formula>$J1025="PAGA"</formula>
    </cfRule>
  </conditionalFormatting>
  <conditionalFormatting sqref="H1025:K1025">
    <cfRule type="expression" dxfId="2965" priority="3271">
      <formula>$J1025="AGENDADA"</formula>
    </cfRule>
  </conditionalFormatting>
  <conditionalFormatting sqref="B1038:C1083">
    <cfRule type="expression" dxfId="2964" priority="3267">
      <formula>$J1038="FALTA"</formula>
    </cfRule>
    <cfRule type="expression" dxfId="2963" priority="3268">
      <formula>$J1038="RECEBIDO"</formula>
    </cfRule>
    <cfRule type="expression" dxfId="2962" priority="3269">
      <formula>$J1038=""</formula>
    </cfRule>
    <cfRule type="expression" dxfId="2961" priority="3270">
      <formula>$J1038="PAGA"</formula>
    </cfRule>
  </conditionalFormatting>
  <conditionalFormatting sqref="B1038:C1083">
    <cfRule type="expression" dxfId="2960" priority="3266">
      <formula>$J1038="AGENDADA"</formula>
    </cfRule>
  </conditionalFormatting>
  <conditionalFormatting sqref="C1038:C1083">
    <cfRule type="expression" dxfId="2959" priority="3262">
      <formula>$J1038="FALTA"</formula>
    </cfRule>
    <cfRule type="expression" dxfId="2958" priority="3263">
      <formula>$J1038="RECEBIDO"</formula>
    </cfRule>
    <cfRule type="expression" dxfId="2957" priority="3264">
      <formula>$J1038=""</formula>
    </cfRule>
    <cfRule type="expression" dxfId="2956" priority="3265">
      <formula>$J1038="PAGA"</formula>
    </cfRule>
  </conditionalFormatting>
  <conditionalFormatting sqref="C1038:C1083">
    <cfRule type="expression" dxfId="2955" priority="3261">
      <formula>$J1038="AGENDADA"</formula>
    </cfRule>
  </conditionalFormatting>
  <conditionalFormatting sqref="C1038:C1083">
    <cfRule type="expression" dxfId="2954" priority="3257">
      <formula>$J1038="FALTA"</formula>
    </cfRule>
    <cfRule type="expression" dxfId="2953" priority="3258">
      <formula>$J1038="RECEBIDO"</formula>
    </cfRule>
    <cfRule type="expression" dxfId="2952" priority="3259">
      <formula>$J1038=""</formula>
    </cfRule>
    <cfRule type="expression" dxfId="2951" priority="3260">
      <formula>$J1038="PAGA"</formula>
    </cfRule>
  </conditionalFormatting>
  <conditionalFormatting sqref="C1038:C1083">
    <cfRule type="expression" dxfId="2950" priority="3256">
      <formula>$J1038="AGENDADA"</formula>
    </cfRule>
  </conditionalFormatting>
  <conditionalFormatting sqref="K1068">
    <cfRule type="expression" dxfId="2949" priority="3252">
      <formula>$J1068="FALTA"</formula>
    </cfRule>
    <cfRule type="expression" dxfId="2948" priority="3253">
      <formula>$J1068="RECEBIDO"</formula>
    </cfRule>
    <cfRule type="expression" dxfId="2947" priority="3254">
      <formula>$J1068=""</formula>
    </cfRule>
    <cfRule type="expression" dxfId="2946" priority="3255">
      <formula>$J1068="PAGA"</formula>
    </cfRule>
  </conditionalFormatting>
  <conditionalFormatting sqref="K1068">
    <cfRule type="expression" dxfId="2945" priority="3251">
      <formula>$J1068="AGENDADA"</formula>
    </cfRule>
  </conditionalFormatting>
  <conditionalFormatting sqref="E1069:K1070">
    <cfRule type="expression" dxfId="2944" priority="3247">
      <formula>$J1069="FALTA"</formula>
    </cfRule>
    <cfRule type="expression" dxfId="2943" priority="3248">
      <formula>$J1069="RECEBIDO"</formula>
    </cfRule>
    <cfRule type="expression" dxfId="2942" priority="3249">
      <formula>$J1069=""</formula>
    </cfRule>
    <cfRule type="expression" dxfId="2941" priority="3250">
      <formula>$J1069="PAGA"</formula>
    </cfRule>
  </conditionalFormatting>
  <conditionalFormatting sqref="E1069:K1070">
    <cfRule type="expression" dxfId="2940" priority="3246">
      <formula>$J1069="AGENDADA"</formula>
    </cfRule>
  </conditionalFormatting>
  <conditionalFormatting sqref="E1069:K1070">
    <cfRule type="expression" dxfId="2939" priority="3242">
      <formula>$J1069="FALTA"</formula>
    </cfRule>
    <cfRule type="expression" dxfId="2938" priority="3243">
      <formula>$J1069="RECEBIDO"</formula>
    </cfRule>
    <cfRule type="expression" dxfId="2937" priority="3244">
      <formula>$J1069=""</formula>
    </cfRule>
    <cfRule type="expression" dxfId="2936" priority="3245">
      <formula>$J1069="PAGA"</formula>
    </cfRule>
  </conditionalFormatting>
  <conditionalFormatting sqref="E1069:K1070">
    <cfRule type="expression" dxfId="2935" priority="3241">
      <formula>$J1069="AGENDADA"</formula>
    </cfRule>
  </conditionalFormatting>
  <conditionalFormatting sqref="D1072:K1072">
    <cfRule type="expression" dxfId="2934" priority="3237">
      <formula>$J1072="FALTA"</formula>
    </cfRule>
    <cfRule type="expression" dxfId="2933" priority="3238">
      <formula>$J1072="RECEBIDO"</formula>
    </cfRule>
    <cfRule type="expression" dxfId="2932" priority="3239">
      <formula>$J1072=""</formula>
    </cfRule>
    <cfRule type="expression" dxfId="2931" priority="3240">
      <formula>$J1072="PAGA"</formula>
    </cfRule>
  </conditionalFormatting>
  <conditionalFormatting sqref="D1072:K1072">
    <cfRule type="expression" dxfId="2930" priority="3236">
      <formula>$J1072="AGENDADA"</formula>
    </cfRule>
  </conditionalFormatting>
  <conditionalFormatting sqref="G1072:K1072">
    <cfRule type="expression" dxfId="2929" priority="3232">
      <formula>$J1072="FALTA"</formula>
    </cfRule>
    <cfRule type="expression" dxfId="2928" priority="3233">
      <formula>$J1072="RECEBIDO"</formula>
    </cfRule>
    <cfRule type="expression" dxfId="2927" priority="3234">
      <formula>$J1072=""</formula>
    </cfRule>
    <cfRule type="expression" dxfId="2926" priority="3235">
      <formula>$J1072="PAGA"</formula>
    </cfRule>
  </conditionalFormatting>
  <conditionalFormatting sqref="G1072:K1072">
    <cfRule type="expression" dxfId="2925" priority="3231">
      <formula>$J1072="AGENDADA"</formula>
    </cfRule>
  </conditionalFormatting>
  <conditionalFormatting sqref="H1079">
    <cfRule type="expression" dxfId="2924" priority="3197">
      <formula>$J1079="FALTA"</formula>
    </cfRule>
    <cfRule type="expression" dxfId="2923" priority="3198">
      <formula>$J1079="RECEBIDO"</formula>
    </cfRule>
    <cfRule type="expression" dxfId="2922" priority="3199">
      <formula>$J1079=""</formula>
    </cfRule>
    <cfRule type="expression" dxfId="2921" priority="3200">
      <formula>$J1079="PAGA"</formula>
    </cfRule>
  </conditionalFormatting>
  <conditionalFormatting sqref="H1079">
    <cfRule type="expression" dxfId="2920" priority="3196">
      <formula>$J1079="AGENDADA"</formula>
    </cfRule>
  </conditionalFormatting>
  <conditionalFormatting sqref="H1079">
    <cfRule type="expression" dxfId="2919" priority="3192">
      <formula>$J1079="FALTA"</formula>
    </cfRule>
    <cfRule type="expression" dxfId="2918" priority="3193">
      <formula>$J1079="RECEBIDO"</formula>
    </cfRule>
    <cfRule type="expression" dxfId="2917" priority="3194">
      <formula>$J1079=""</formula>
    </cfRule>
    <cfRule type="expression" dxfId="2916" priority="3195">
      <formula>$J1079="PAGA"</formula>
    </cfRule>
  </conditionalFormatting>
  <conditionalFormatting sqref="H1079">
    <cfRule type="expression" dxfId="2915" priority="3191">
      <formula>$J1079="AGENDADA"</formula>
    </cfRule>
  </conditionalFormatting>
  <conditionalFormatting sqref="D1084:K1089 J1085:J1090">
    <cfRule type="expression" dxfId="2914" priority="3187">
      <formula>$J1084="FALTA"</formula>
    </cfRule>
    <cfRule type="expression" dxfId="2913" priority="3188">
      <formula>$J1084="RECEBIDO"</formula>
    </cfRule>
    <cfRule type="expression" dxfId="2912" priority="3189">
      <formula>$J1084=""</formula>
    </cfRule>
    <cfRule type="expression" dxfId="2911" priority="3190">
      <formula>$J1084="PAGA"</formula>
    </cfRule>
  </conditionalFormatting>
  <conditionalFormatting sqref="D1084:K1089 J1085:J1090">
    <cfRule type="expression" dxfId="2910" priority="3186">
      <formula>$J1084="AGENDADA"</formula>
    </cfRule>
  </conditionalFormatting>
  <conditionalFormatting sqref="D1084:K1089 J1085:J1090">
    <cfRule type="expression" dxfId="2909" priority="3182">
      <formula>$J1084="FALTA"</formula>
    </cfRule>
    <cfRule type="expression" dxfId="2908" priority="3183">
      <formula>$J1084="RECEBIDO"</formula>
    </cfRule>
    <cfRule type="expression" dxfId="2907" priority="3184">
      <formula>$J1084=""</formula>
    </cfRule>
    <cfRule type="expression" dxfId="2906" priority="3185">
      <formula>$J1084="PAGA"</formula>
    </cfRule>
  </conditionalFormatting>
  <conditionalFormatting sqref="D1084:K1089 J1085:J1090">
    <cfRule type="expression" dxfId="2905" priority="3181">
      <formula>$J1084="AGENDADA"</formula>
    </cfRule>
  </conditionalFormatting>
  <conditionalFormatting sqref="D1084:K1084">
    <cfRule type="expression" dxfId="2904" priority="3177">
      <formula>$J1084="FALTA"</formula>
    </cfRule>
    <cfRule type="expression" dxfId="2903" priority="3178">
      <formula>$J1084="RECEBIDO"</formula>
    </cfRule>
    <cfRule type="expression" dxfId="2902" priority="3179">
      <formula>$J1084=""</formula>
    </cfRule>
    <cfRule type="expression" dxfId="2901" priority="3180">
      <formula>$J1084="PAGA"</formula>
    </cfRule>
  </conditionalFormatting>
  <conditionalFormatting sqref="D1084:K1084">
    <cfRule type="expression" dxfId="2900" priority="3176">
      <formula>$J1084="AGENDADA"</formula>
    </cfRule>
  </conditionalFormatting>
  <conditionalFormatting sqref="D1084:K1084">
    <cfRule type="expression" dxfId="2899" priority="3172">
      <formula>$J1084="FALTA"</formula>
    </cfRule>
    <cfRule type="expression" dxfId="2898" priority="3173">
      <formula>$J1084="RECEBIDO"</formula>
    </cfRule>
    <cfRule type="expression" dxfId="2897" priority="3174">
      <formula>$J1084=""</formula>
    </cfRule>
    <cfRule type="expression" dxfId="2896" priority="3175">
      <formula>$J1084="PAGA"</formula>
    </cfRule>
  </conditionalFormatting>
  <conditionalFormatting sqref="D1084:K1084">
    <cfRule type="expression" dxfId="2895" priority="3171">
      <formula>$J1084="AGENDADA"</formula>
    </cfRule>
  </conditionalFormatting>
  <conditionalFormatting sqref="D1085:K1086">
    <cfRule type="expression" dxfId="2894" priority="3167">
      <formula>$J1085="FALTA"</formula>
    </cfRule>
    <cfRule type="expression" dxfId="2893" priority="3168">
      <formula>$J1085="RECEBIDO"</formula>
    </cfRule>
    <cfRule type="expression" dxfId="2892" priority="3169">
      <formula>$J1085=""</formula>
    </cfRule>
    <cfRule type="expression" dxfId="2891" priority="3170">
      <formula>$J1085="PAGA"</formula>
    </cfRule>
  </conditionalFormatting>
  <conditionalFormatting sqref="D1085:K1086">
    <cfRule type="expression" dxfId="2890" priority="3166">
      <formula>$J1085="AGENDADA"</formula>
    </cfRule>
  </conditionalFormatting>
  <conditionalFormatting sqref="D1085:K1085">
    <cfRule type="expression" dxfId="2889" priority="3162">
      <formula>$J1085="FALTA"</formula>
    </cfRule>
    <cfRule type="expression" dxfId="2888" priority="3163">
      <formula>$J1085="RECEBIDO"</formula>
    </cfRule>
    <cfRule type="expression" dxfId="2887" priority="3164">
      <formula>$J1085=""</formula>
    </cfRule>
    <cfRule type="expression" dxfId="2886" priority="3165">
      <formula>$J1085="PAGA"</formula>
    </cfRule>
  </conditionalFormatting>
  <conditionalFormatting sqref="D1085:K1085">
    <cfRule type="expression" dxfId="2885" priority="3161">
      <formula>$J1085="AGENDADA"</formula>
    </cfRule>
  </conditionalFormatting>
  <conditionalFormatting sqref="J1085">
    <cfRule type="expression" dxfId="2884" priority="3157">
      <formula>$J1085="FALTA"</formula>
    </cfRule>
    <cfRule type="expression" dxfId="2883" priority="3158">
      <formula>$J1085="RECEBIDO"</formula>
    </cfRule>
    <cfRule type="expression" dxfId="2882" priority="3159">
      <formula>$J1085=""</formula>
    </cfRule>
    <cfRule type="expression" dxfId="2881" priority="3160">
      <formula>$J1085="PAGA"</formula>
    </cfRule>
  </conditionalFormatting>
  <conditionalFormatting sqref="J1085">
    <cfRule type="expression" dxfId="2880" priority="3156">
      <formula>$J1085="AGENDADA"</formula>
    </cfRule>
  </conditionalFormatting>
  <conditionalFormatting sqref="J1085">
    <cfRule type="expression" dxfId="2879" priority="3152">
      <formula>$J1085="FALTA"</formula>
    </cfRule>
    <cfRule type="expression" dxfId="2878" priority="3153">
      <formula>$J1085="RECEBIDO"</formula>
    </cfRule>
    <cfRule type="expression" dxfId="2877" priority="3154">
      <formula>$J1085=""</formula>
    </cfRule>
    <cfRule type="expression" dxfId="2876" priority="3155">
      <formula>$J1085="PAGA"</formula>
    </cfRule>
  </conditionalFormatting>
  <conditionalFormatting sqref="J1085">
    <cfRule type="expression" dxfId="2875" priority="3151">
      <formula>$J1085="AGENDADA"</formula>
    </cfRule>
  </conditionalFormatting>
  <conditionalFormatting sqref="J1085">
    <cfRule type="expression" dxfId="2874" priority="3147">
      <formula>$J1085="FALTA"</formula>
    </cfRule>
    <cfRule type="expression" dxfId="2873" priority="3148">
      <formula>$J1085="RECEBIDO"</formula>
    </cfRule>
    <cfRule type="expression" dxfId="2872" priority="3149">
      <formula>$J1085=""</formula>
    </cfRule>
    <cfRule type="expression" dxfId="2871" priority="3150">
      <formula>$J1085="PAGA"</formula>
    </cfRule>
  </conditionalFormatting>
  <conditionalFormatting sqref="J1085">
    <cfRule type="expression" dxfId="2870" priority="3146">
      <formula>$J1085="AGENDADA"</formula>
    </cfRule>
  </conditionalFormatting>
  <conditionalFormatting sqref="E1086:K1086">
    <cfRule type="expression" dxfId="2869" priority="3142">
      <formula>$J1086="FALTA"</formula>
    </cfRule>
    <cfRule type="expression" dxfId="2868" priority="3143">
      <formula>$J1086="RECEBIDO"</formula>
    </cfRule>
    <cfRule type="expression" dxfId="2867" priority="3144">
      <formula>$J1086=""</formula>
    </cfRule>
    <cfRule type="expression" dxfId="2866" priority="3145">
      <formula>$J1086="PAGA"</formula>
    </cfRule>
  </conditionalFormatting>
  <conditionalFormatting sqref="E1086:K1086">
    <cfRule type="expression" dxfId="2865" priority="3141">
      <formula>$J1086="AGENDADA"</formula>
    </cfRule>
  </conditionalFormatting>
  <conditionalFormatting sqref="J1086">
    <cfRule type="expression" dxfId="2864" priority="3137">
      <formula>$J1086="FALTA"</formula>
    </cfRule>
    <cfRule type="expression" dxfId="2863" priority="3138">
      <formula>$J1086="RECEBIDO"</formula>
    </cfRule>
    <cfRule type="expression" dxfId="2862" priority="3139">
      <formula>$J1086=""</formula>
    </cfRule>
    <cfRule type="expression" dxfId="2861" priority="3140">
      <formula>$J1086="PAGA"</formula>
    </cfRule>
  </conditionalFormatting>
  <conditionalFormatting sqref="J1086">
    <cfRule type="expression" dxfId="2860" priority="3136">
      <formula>$J1086="AGENDADA"</formula>
    </cfRule>
  </conditionalFormatting>
  <conditionalFormatting sqref="J1086">
    <cfRule type="expression" dxfId="2859" priority="3132">
      <formula>$J1086="FALTA"</formula>
    </cfRule>
    <cfRule type="expression" dxfId="2858" priority="3133">
      <formula>$J1086="RECEBIDO"</formula>
    </cfRule>
    <cfRule type="expression" dxfId="2857" priority="3134">
      <formula>$J1086=""</formula>
    </cfRule>
    <cfRule type="expression" dxfId="2856" priority="3135">
      <formula>$J1086="PAGA"</formula>
    </cfRule>
  </conditionalFormatting>
  <conditionalFormatting sqref="J1086">
    <cfRule type="expression" dxfId="2855" priority="3131">
      <formula>$J1086="AGENDADA"</formula>
    </cfRule>
  </conditionalFormatting>
  <conditionalFormatting sqref="J1086">
    <cfRule type="expression" dxfId="2854" priority="3127">
      <formula>$J1086="FALTA"</formula>
    </cfRule>
    <cfRule type="expression" dxfId="2853" priority="3128">
      <formula>$J1086="RECEBIDO"</formula>
    </cfRule>
    <cfRule type="expression" dxfId="2852" priority="3129">
      <formula>$J1086=""</formula>
    </cfRule>
    <cfRule type="expression" dxfId="2851" priority="3130">
      <formula>$J1086="PAGA"</formula>
    </cfRule>
  </conditionalFormatting>
  <conditionalFormatting sqref="J1086">
    <cfRule type="expression" dxfId="2850" priority="3126">
      <formula>$J1086="AGENDADA"</formula>
    </cfRule>
  </conditionalFormatting>
  <conditionalFormatting sqref="J1086">
    <cfRule type="expression" dxfId="2849" priority="3122">
      <formula>$J1086="FALTA"</formula>
    </cfRule>
    <cfRule type="expression" dxfId="2848" priority="3123">
      <formula>$J1086="RECEBIDO"</formula>
    </cfRule>
    <cfRule type="expression" dxfId="2847" priority="3124">
      <formula>$J1086=""</formula>
    </cfRule>
    <cfRule type="expression" dxfId="2846" priority="3125">
      <formula>$J1086="PAGA"</formula>
    </cfRule>
  </conditionalFormatting>
  <conditionalFormatting sqref="J1086">
    <cfRule type="expression" dxfId="2845" priority="3121">
      <formula>$J1086="AGENDADA"</formula>
    </cfRule>
  </conditionalFormatting>
  <conditionalFormatting sqref="D1086">
    <cfRule type="expression" dxfId="2844" priority="3117">
      <formula>$J1086="FALTA"</formula>
    </cfRule>
    <cfRule type="expression" dxfId="2843" priority="3118">
      <formula>$J1086="RECEBIDO"</formula>
    </cfRule>
    <cfRule type="expression" dxfId="2842" priority="3119">
      <formula>$J1086=""</formula>
    </cfRule>
    <cfRule type="expression" dxfId="2841" priority="3120">
      <formula>$J1086="PAGA"</formula>
    </cfRule>
  </conditionalFormatting>
  <conditionalFormatting sqref="D1086">
    <cfRule type="expression" dxfId="2840" priority="3116">
      <formula>$J1086="AGENDADA"</formula>
    </cfRule>
  </conditionalFormatting>
  <conditionalFormatting sqref="D1087:K1087">
    <cfRule type="expression" dxfId="2839" priority="3112">
      <formula>$J1087="FALTA"</formula>
    </cfRule>
    <cfRule type="expression" dxfId="2838" priority="3113">
      <formula>$J1087="RECEBIDO"</formula>
    </cfRule>
    <cfRule type="expression" dxfId="2837" priority="3114">
      <formula>$J1087=""</formula>
    </cfRule>
    <cfRule type="expression" dxfId="2836" priority="3115">
      <formula>$J1087="PAGA"</formula>
    </cfRule>
  </conditionalFormatting>
  <conditionalFormatting sqref="D1087:K1087">
    <cfRule type="expression" dxfId="2835" priority="3111">
      <formula>$J1087="AGENDADA"</formula>
    </cfRule>
  </conditionalFormatting>
  <conditionalFormatting sqref="D1087:K1087">
    <cfRule type="expression" dxfId="2834" priority="3107">
      <formula>$J1087="FALTA"</formula>
    </cfRule>
    <cfRule type="expression" dxfId="2833" priority="3108">
      <formula>$J1087="RECEBIDO"</formula>
    </cfRule>
    <cfRule type="expression" dxfId="2832" priority="3109">
      <formula>$J1087=""</formula>
    </cfRule>
    <cfRule type="expression" dxfId="2831" priority="3110">
      <formula>$J1087="PAGA"</formula>
    </cfRule>
  </conditionalFormatting>
  <conditionalFormatting sqref="D1087:K1087">
    <cfRule type="expression" dxfId="2830" priority="3106">
      <formula>$J1087="AGENDADA"</formula>
    </cfRule>
  </conditionalFormatting>
  <conditionalFormatting sqref="D1088:K1089">
    <cfRule type="expression" dxfId="2829" priority="3102">
      <formula>$J1088="FALTA"</formula>
    </cfRule>
    <cfRule type="expression" dxfId="2828" priority="3103">
      <formula>$J1088="RECEBIDO"</formula>
    </cfRule>
    <cfRule type="expression" dxfId="2827" priority="3104">
      <formula>$J1088=""</formula>
    </cfRule>
    <cfRule type="expression" dxfId="2826" priority="3105">
      <formula>$J1088="PAGA"</formula>
    </cfRule>
  </conditionalFormatting>
  <conditionalFormatting sqref="D1088:K1089">
    <cfRule type="expression" dxfId="2825" priority="3101">
      <formula>$J1088="AGENDADA"</formula>
    </cfRule>
  </conditionalFormatting>
  <conditionalFormatting sqref="D1088:K1089">
    <cfRule type="expression" dxfId="2824" priority="3097">
      <formula>$J1088="FALTA"</formula>
    </cfRule>
    <cfRule type="expression" dxfId="2823" priority="3098">
      <formula>$J1088="RECEBIDO"</formula>
    </cfRule>
    <cfRule type="expression" dxfId="2822" priority="3099">
      <formula>$J1088=""</formula>
    </cfRule>
    <cfRule type="expression" dxfId="2821" priority="3100">
      <formula>$J1088="PAGA"</formula>
    </cfRule>
  </conditionalFormatting>
  <conditionalFormatting sqref="D1088:K1089">
    <cfRule type="expression" dxfId="2820" priority="3096">
      <formula>$J1088="AGENDADA"</formula>
    </cfRule>
  </conditionalFormatting>
  <conditionalFormatting sqref="D1090:K1090">
    <cfRule type="expression" dxfId="2819" priority="3092">
      <formula>$J1090="FALTA"</formula>
    </cfRule>
    <cfRule type="expression" dxfId="2818" priority="3093">
      <formula>$J1090="RECEBIDO"</formula>
    </cfRule>
    <cfRule type="expression" dxfId="2817" priority="3094">
      <formula>$J1090=""</formula>
    </cfRule>
    <cfRule type="expression" dxfId="2816" priority="3095">
      <formula>$J1090="PAGA"</formula>
    </cfRule>
  </conditionalFormatting>
  <conditionalFormatting sqref="D1090:K1090">
    <cfRule type="expression" dxfId="2815" priority="3091">
      <formula>$J1090="AGENDADA"</formula>
    </cfRule>
  </conditionalFormatting>
  <conditionalFormatting sqref="D1090:K1090">
    <cfRule type="expression" dxfId="2814" priority="3087">
      <formula>$J1090="FALTA"</formula>
    </cfRule>
    <cfRule type="expression" dxfId="2813" priority="3088">
      <formula>$J1090="RECEBIDO"</formula>
    </cfRule>
    <cfRule type="expression" dxfId="2812" priority="3089">
      <formula>$J1090=""</formula>
    </cfRule>
    <cfRule type="expression" dxfId="2811" priority="3090">
      <formula>$J1090="PAGA"</formula>
    </cfRule>
  </conditionalFormatting>
  <conditionalFormatting sqref="D1090:K1090">
    <cfRule type="expression" dxfId="2810" priority="3086">
      <formula>$J1090="AGENDADA"</formula>
    </cfRule>
  </conditionalFormatting>
  <conditionalFormatting sqref="D1090:K1090">
    <cfRule type="expression" dxfId="2809" priority="3082">
      <formula>$J1090="FALTA"</formula>
    </cfRule>
    <cfRule type="expression" dxfId="2808" priority="3083">
      <formula>$J1090="RECEBIDO"</formula>
    </cfRule>
    <cfRule type="expression" dxfId="2807" priority="3084">
      <formula>$J1090=""</formula>
    </cfRule>
    <cfRule type="expression" dxfId="2806" priority="3085">
      <formula>$J1090="PAGA"</formula>
    </cfRule>
  </conditionalFormatting>
  <conditionalFormatting sqref="D1090:K1090">
    <cfRule type="expression" dxfId="2805" priority="3081">
      <formula>$J1090="AGENDADA"</formula>
    </cfRule>
  </conditionalFormatting>
  <conditionalFormatting sqref="D1090:K1090">
    <cfRule type="expression" dxfId="2804" priority="3077">
      <formula>$J1090="FALTA"</formula>
    </cfRule>
    <cfRule type="expression" dxfId="2803" priority="3078">
      <formula>$J1090="RECEBIDO"</formula>
    </cfRule>
    <cfRule type="expression" dxfId="2802" priority="3079">
      <formula>$J1090=""</formula>
    </cfRule>
    <cfRule type="expression" dxfId="2801" priority="3080">
      <formula>$J1090="PAGA"</formula>
    </cfRule>
  </conditionalFormatting>
  <conditionalFormatting sqref="D1090:K1090">
    <cfRule type="expression" dxfId="2800" priority="3076">
      <formula>$J1090="AGENDADA"</formula>
    </cfRule>
  </conditionalFormatting>
  <conditionalFormatting sqref="D1090:K1090">
    <cfRule type="expression" dxfId="2799" priority="3072">
      <formula>$J1090="FALTA"</formula>
    </cfRule>
    <cfRule type="expression" dxfId="2798" priority="3073">
      <formula>$J1090="RECEBIDO"</formula>
    </cfRule>
    <cfRule type="expression" dxfId="2797" priority="3074">
      <formula>$J1090=""</formula>
    </cfRule>
    <cfRule type="expression" dxfId="2796" priority="3075">
      <formula>$J1090="PAGA"</formula>
    </cfRule>
  </conditionalFormatting>
  <conditionalFormatting sqref="D1090:K1090">
    <cfRule type="expression" dxfId="2795" priority="3071">
      <formula>$J1090="AGENDADA"</formula>
    </cfRule>
  </conditionalFormatting>
  <conditionalFormatting sqref="D1090:K1090">
    <cfRule type="expression" dxfId="2794" priority="3067">
      <formula>$J1090="FALTA"</formula>
    </cfRule>
    <cfRule type="expression" dxfId="2793" priority="3068">
      <formula>$J1090="RECEBIDO"</formula>
    </cfRule>
    <cfRule type="expression" dxfId="2792" priority="3069">
      <formula>$J1090=""</formula>
    </cfRule>
    <cfRule type="expression" dxfId="2791" priority="3070">
      <formula>$J1090="PAGA"</formula>
    </cfRule>
  </conditionalFormatting>
  <conditionalFormatting sqref="D1090:K1090">
    <cfRule type="expression" dxfId="2790" priority="3066">
      <formula>$J1090="AGENDADA"</formula>
    </cfRule>
  </conditionalFormatting>
  <conditionalFormatting sqref="D1090:K1090">
    <cfRule type="expression" dxfId="2789" priority="3062">
      <formula>$J1090="FALTA"</formula>
    </cfRule>
    <cfRule type="expression" dxfId="2788" priority="3063">
      <formula>$J1090="RECEBIDO"</formula>
    </cfRule>
    <cfRule type="expression" dxfId="2787" priority="3064">
      <formula>$J1090=""</formula>
    </cfRule>
    <cfRule type="expression" dxfId="2786" priority="3065">
      <formula>$J1090="PAGA"</formula>
    </cfRule>
  </conditionalFormatting>
  <conditionalFormatting sqref="D1090:K1090">
    <cfRule type="expression" dxfId="2785" priority="3061">
      <formula>$J1090="AGENDADA"</formula>
    </cfRule>
  </conditionalFormatting>
  <conditionalFormatting sqref="J1090">
    <cfRule type="expression" dxfId="2784" priority="3057">
      <formula>$J1090="FALTA"</formula>
    </cfRule>
    <cfRule type="expression" dxfId="2783" priority="3058">
      <formula>$J1090="RECEBIDO"</formula>
    </cfRule>
    <cfRule type="expression" dxfId="2782" priority="3059">
      <formula>$J1090=""</formula>
    </cfRule>
    <cfRule type="expression" dxfId="2781" priority="3060">
      <formula>$J1090="PAGA"</formula>
    </cfRule>
  </conditionalFormatting>
  <conditionalFormatting sqref="J1090">
    <cfRule type="expression" dxfId="2780" priority="3056">
      <formula>$J1090="AGENDADA"</formula>
    </cfRule>
  </conditionalFormatting>
  <conditionalFormatting sqref="J1085:J1090">
    <cfRule type="expression" dxfId="2779" priority="3052">
      <formula>$J1085="FALTA"</formula>
    </cfRule>
    <cfRule type="expression" dxfId="2778" priority="3053">
      <formula>$J1085="RECEBIDO"</formula>
    </cfRule>
    <cfRule type="expression" dxfId="2777" priority="3054">
      <formula>$J1085=""</formula>
    </cfRule>
    <cfRule type="expression" dxfId="2776" priority="3055">
      <formula>$J1085="PAGA"</formula>
    </cfRule>
  </conditionalFormatting>
  <conditionalFormatting sqref="J1085:J1090">
    <cfRule type="expression" dxfId="2775" priority="3051">
      <formula>$J1085="AGENDADA"</formula>
    </cfRule>
  </conditionalFormatting>
  <conditionalFormatting sqref="J1085:J1090">
    <cfRule type="expression" dxfId="2774" priority="3047">
      <formula>$J1085="FALTA"</formula>
    </cfRule>
    <cfRule type="expression" dxfId="2773" priority="3048">
      <formula>$J1085="RECEBIDO"</formula>
    </cfRule>
    <cfRule type="expression" dxfId="2772" priority="3049">
      <formula>$J1085=""</formula>
    </cfRule>
    <cfRule type="expression" dxfId="2771" priority="3050">
      <formula>$J1085="PAGA"</formula>
    </cfRule>
  </conditionalFormatting>
  <conditionalFormatting sqref="J1085:J1090">
    <cfRule type="expression" dxfId="2770" priority="3046">
      <formula>$J1085="AGENDADA"</formula>
    </cfRule>
  </conditionalFormatting>
  <conditionalFormatting sqref="D1091:K1091">
    <cfRule type="expression" dxfId="2769" priority="3042">
      <formula>$J1091="FALTA"</formula>
    </cfRule>
    <cfRule type="expression" dxfId="2768" priority="3043">
      <formula>$J1091="RECEBIDO"</formula>
    </cfRule>
    <cfRule type="expression" dxfId="2767" priority="3044">
      <formula>$J1091=""</formula>
    </cfRule>
    <cfRule type="expression" dxfId="2766" priority="3045">
      <formula>$J1091="PAGA"</formula>
    </cfRule>
  </conditionalFormatting>
  <conditionalFormatting sqref="D1091:K1091">
    <cfRule type="expression" dxfId="2765" priority="3041">
      <formula>$J1091="AGENDADA"</formula>
    </cfRule>
  </conditionalFormatting>
  <conditionalFormatting sqref="D1085:K1085">
    <cfRule type="expression" dxfId="2764" priority="3037">
      <formula>$J1085="FALTA"</formula>
    </cfRule>
    <cfRule type="expression" dxfId="2763" priority="3038">
      <formula>$J1085="RECEBIDO"</formula>
    </cfRule>
    <cfRule type="expression" dxfId="2762" priority="3039">
      <formula>$J1085=""</formula>
    </cfRule>
    <cfRule type="expression" dxfId="2761" priority="3040">
      <formula>$J1085="PAGA"</formula>
    </cfRule>
  </conditionalFormatting>
  <conditionalFormatting sqref="D1085:K1085">
    <cfRule type="expression" dxfId="2760" priority="3036">
      <formula>$J1085="AGENDADA"</formula>
    </cfRule>
  </conditionalFormatting>
  <conditionalFormatting sqref="D1085:K1085">
    <cfRule type="expression" dxfId="2759" priority="3032">
      <formula>$J1085="FALTA"</formula>
    </cfRule>
    <cfRule type="expression" dxfId="2758" priority="3033">
      <formula>$J1085="RECEBIDO"</formula>
    </cfRule>
    <cfRule type="expression" dxfId="2757" priority="3034">
      <formula>$J1085=""</formula>
    </cfRule>
    <cfRule type="expression" dxfId="2756" priority="3035">
      <formula>$J1085="PAGA"</formula>
    </cfRule>
  </conditionalFormatting>
  <conditionalFormatting sqref="D1085:K1085">
    <cfRule type="expression" dxfId="2755" priority="3031">
      <formula>$J1085="AGENDADA"</formula>
    </cfRule>
  </conditionalFormatting>
  <conditionalFormatting sqref="K1089">
    <cfRule type="expression" dxfId="2754" priority="3027">
      <formula>$J1089="FALTA"</formula>
    </cfRule>
    <cfRule type="expression" dxfId="2753" priority="3028">
      <formula>$J1089="RECEBIDO"</formula>
    </cfRule>
    <cfRule type="expression" dxfId="2752" priority="3029">
      <formula>$J1089=""</formula>
    </cfRule>
    <cfRule type="expression" dxfId="2751" priority="3030">
      <formula>$J1089="PAGA"</formula>
    </cfRule>
  </conditionalFormatting>
  <conditionalFormatting sqref="K1089">
    <cfRule type="expression" dxfId="2750" priority="3026">
      <formula>$J1089="AGENDADA"</formula>
    </cfRule>
  </conditionalFormatting>
  <conditionalFormatting sqref="K1082:K1083">
    <cfRule type="expression" dxfId="2749" priority="3022">
      <formula>$J1082="FALTA"</formula>
    </cfRule>
    <cfRule type="expression" dxfId="2748" priority="3023">
      <formula>$J1082="RECEBIDO"</formula>
    </cfRule>
    <cfRule type="expression" dxfId="2747" priority="3024">
      <formula>$J1082=""</formula>
    </cfRule>
    <cfRule type="expression" dxfId="2746" priority="3025">
      <formula>$J1082="PAGA"</formula>
    </cfRule>
  </conditionalFormatting>
  <conditionalFormatting sqref="K1082:K1083">
    <cfRule type="expression" dxfId="2745" priority="3021">
      <formula>$J1082="AGENDADA"</formula>
    </cfRule>
  </conditionalFormatting>
  <conditionalFormatting sqref="K1082:K1083">
    <cfRule type="expression" dxfId="2744" priority="3017">
      <formula>$J1082="FALTA"</formula>
    </cfRule>
    <cfRule type="expression" dxfId="2743" priority="3018">
      <formula>$J1082="RECEBIDO"</formula>
    </cfRule>
    <cfRule type="expression" dxfId="2742" priority="3019">
      <formula>$J1082=""</formula>
    </cfRule>
    <cfRule type="expression" dxfId="2741" priority="3020">
      <formula>$J1082="PAGA"</formula>
    </cfRule>
  </conditionalFormatting>
  <conditionalFormatting sqref="K1082:K1083">
    <cfRule type="expression" dxfId="2740" priority="3016">
      <formula>$J1082="AGENDADA"</formula>
    </cfRule>
  </conditionalFormatting>
  <conditionalFormatting sqref="K1082:K1083">
    <cfRule type="expression" dxfId="2739" priority="3012">
      <formula>$J1082="FALTA"</formula>
    </cfRule>
    <cfRule type="expression" dxfId="2738" priority="3013">
      <formula>$J1082="RECEBIDO"</formula>
    </cfRule>
    <cfRule type="expression" dxfId="2737" priority="3014">
      <formula>$J1082=""</formula>
    </cfRule>
    <cfRule type="expression" dxfId="2736" priority="3015">
      <formula>$J1082="PAGA"</formula>
    </cfRule>
  </conditionalFormatting>
  <conditionalFormatting sqref="K1082:K1083">
    <cfRule type="expression" dxfId="2735" priority="3011">
      <formula>$J1082="AGENDADA"</formula>
    </cfRule>
  </conditionalFormatting>
  <conditionalFormatting sqref="D1091:K1091">
    <cfRule type="expression" dxfId="2734" priority="3007">
      <formula>$J1091="FALTA"</formula>
    </cfRule>
    <cfRule type="expression" dxfId="2733" priority="3008">
      <formula>$J1091="RECEBIDO"</formula>
    </cfRule>
    <cfRule type="expression" dxfId="2732" priority="3009">
      <formula>$J1091=""</formula>
    </cfRule>
    <cfRule type="expression" dxfId="2731" priority="3010">
      <formula>$J1091="PAGA"</formula>
    </cfRule>
  </conditionalFormatting>
  <conditionalFormatting sqref="D1091:K1091">
    <cfRule type="expression" dxfId="2730" priority="3006">
      <formula>$J1091="AGENDADA"</formula>
    </cfRule>
  </conditionalFormatting>
  <conditionalFormatting sqref="D1091:K1091">
    <cfRule type="expression" dxfId="2729" priority="3002">
      <formula>$J1091="FALTA"</formula>
    </cfRule>
    <cfRule type="expression" dxfId="2728" priority="3003">
      <formula>$J1091="RECEBIDO"</formula>
    </cfRule>
    <cfRule type="expression" dxfId="2727" priority="3004">
      <formula>$J1091=""</formula>
    </cfRule>
    <cfRule type="expression" dxfId="2726" priority="3005">
      <formula>$J1091="PAGA"</formula>
    </cfRule>
  </conditionalFormatting>
  <conditionalFormatting sqref="D1091:K1091">
    <cfRule type="expression" dxfId="2725" priority="3001">
      <formula>$J1091="AGENDADA"</formula>
    </cfRule>
  </conditionalFormatting>
  <conditionalFormatting sqref="D1091:K1091">
    <cfRule type="expression" dxfId="2724" priority="2997">
      <formula>$J1091="FALTA"</formula>
    </cfRule>
    <cfRule type="expression" dxfId="2723" priority="2998">
      <formula>$J1091="RECEBIDO"</formula>
    </cfRule>
    <cfRule type="expression" dxfId="2722" priority="2999">
      <formula>$J1091=""</formula>
    </cfRule>
    <cfRule type="expression" dxfId="2721" priority="3000">
      <formula>$J1091="PAGA"</formula>
    </cfRule>
  </conditionalFormatting>
  <conditionalFormatting sqref="D1091:K1091">
    <cfRule type="expression" dxfId="2720" priority="2996">
      <formula>$J1091="AGENDADA"</formula>
    </cfRule>
  </conditionalFormatting>
  <conditionalFormatting sqref="D1091:K1091">
    <cfRule type="expression" dxfId="2719" priority="2992">
      <formula>$J1091="FALTA"</formula>
    </cfRule>
    <cfRule type="expression" dxfId="2718" priority="2993">
      <formula>$J1091="RECEBIDO"</formula>
    </cfRule>
    <cfRule type="expression" dxfId="2717" priority="2994">
      <formula>$J1091=""</formula>
    </cfRule>
    <cfRule type="expression" dxfId="2716" priority="2995">
      <formula>$J1091="PAGA"</formula>
    </cfRule>
  </conditionalFormatting>
  <conditionalFormatting sqref="D1091:K1091">
    <cfRule type="expression" dxfId="2715" priority="2991">
      <formula>$J1091="AGENDADA"</formula>
    </cfRule>
  </conditionalFormatting>
  <conditionalFormatting sqref="D1091:K1091">
    <cfRule type="expression" dxfId="2714" priority="2987">
      <formula>$J1091="FALTA"</formula>
    </cfRule>
    <cfRule type="expression" dxfId="2713" priority="2988">
      <formula>$J1091="RECEBIDO"</formula>
    </cfRule>
    <cfRule type="expression" dxfId="2712" priority="2989">
      <formula>$J1091=""</formula>
    </cfRule>
    <cfRule type="expression" dxfId="2711" priority="2990">
      <formula>$J1091="PAGA"</formula>
    </cfRule>
  </conditionalFormatting>
  <conditionalFormatting sqref="D1091:K1091">
    <cfRule type="expression" dxfId="2710" priority="2986">
      <formula>$J1091="AGENDADA"</formula>
    </cfRule>
  </conditionalFormatting>
  <conditionalFormatting sqref="J1091">
    <cfRule type="expression" dxfId="2709" priority="2982">
      <formula>$J1091="FALTA"</formula>
    </cfRule>
    <cfRule type="expression" dxfId="2708" priority="2983">
      <formula>$J1091="RECEBIDO"</formula>
    </cfRule>
    <cfRule type="expression" dxfId="2707" priority="2984">
      <formula>$J1091=""</formula>
    </cfRule>
    <cfRule type="expression" dxfId="2706" priority="2985">
      <formula>$J1091="PAGA"</formula>
    </cfRule>
  </conditionalFormatting>
  <conditionalFormatting sqref="J1091">
    <cfRule type="expression" dxfId="2705" priority="2981">
      <formula>$J1091="AGENDADA"</formula>
    </cfRule>
  </conditionalFormatting>
  <conditionalFormatting sqref="J1091">
    <cfRule type="expression" dxfId="2704" priority="2977">
      <formula>$J1091="FALTA"</formula>
    </cfRule>
    <cfRule type="expression" dxfId="2703" priority="2978">
      <formula>$J1091="RECEBIDO"</formula>
    </cfRule>
    <cfRule type="expression" dxfId="2702" priority="2979">
      <formula>$J1091=""</formula>
    </cfRule>
    <cfRule type="expression" dxfId="2701" priority="2980">
      <formula>$J1091="PAGA"</formula>
    </cfRule>
  </conditionalFormatting>
  <conditionalFormatting sqref="J1091">
    <cfRule type="expression" dxfId="2700" priority="2976">
      <formula>$J1091="AGENDADA"</formula>
    </cfRule>
  </conditionalFormatting>
  <conditionalFormatting sqref="J1091">
    <cfRule type="expression" dxfId="2699" priority="2972">
      <formula>$J1091="FALTA"</formula>
    </cfRule>
    <cfRule type="expression" dxfId="2698" priority="2973">
      <formula>$J1091="RECEBIDO"</formula>
    </cfRule>
    <cfRule type="expression" dxfId="2697" priority="2974">
      <formula>$J1091=""</formula>
    </cfRule>
    <cfRule type="expression" dxfId="2696" priority="2975">
      <formula>$J1091="PAGA"</formula>
    </cfRule>
  </conditionalFormatting>
  <conditionalFormatting sqref="J1091">
    <cfRule type="expression" dxfId="2695" priority="2971">
      <formula>$J1091="AGENDADA"</formula>
    </cfRule>
  </conditionalFormatting>
  <conditionalFormatting sqref="J1091">
    <cfRule type="expression" dxfId="2694" priority="2967">
      <formula>$J1091="FALTA"</formula>
    </cfRule>
    <cfRule type="expression" dxfId="2693" priority="2968">
      <formula>$J1091="RECEBIDO"</formula>
    </cfRule>
    <cfRule type="expression" dxfId="2692" priority="2969">
      <formula>$J1091=""</formula>
    </cfRule>
    <cfRule type="expression" dxfId="2691" priority="2970">
      <formula>$J1091="PAGA"</formula>
    </cfRule>
  </conditionalFormatting>
  <conditionalFormatting sqref="J1091">
    <cfRule type="expression" dxfId="2690" priority="2966">
      <formula>$J1091="AGENDADA"</formula>
    </cfRule>
  </conditionalFormatting>
  <conditionalFormatting sqref="J1091">
    <cfRule type="expression" dxfId="2689" priority="2962">
      <formula>$J1091="FALTA"</formula>
    </cfRule>
    <cfRule type="expression" dxfId="2688" priority="2963">
      <formula>$J1091="RECEBIDO"</formula>
    </cfRule>
    <cfRule type="expression" dxfId="2687" priority="2964">
      <formula>$J1091=""</formula>
    </cfRule>
    <cfRule type="expression" dxfId="2686" priority="2965">
      <formula>$J1091="PAGA"</formula>
    </cfRule>
  </conditionalFormatting>
  <conditionalFormatting sqref="J1091">
    <cfRule type="expression" dxfId="2685" priority="2961">
      <formula>$J1091="AGENDADA"</formula>
    </cfRule>
  </conditionalFormatting>
  <conditionalFormatting sqref="D1091:K1091">
    <cfRule type="expression" dxfId="2684" priority="2957">
      <formula>$J1091="FALTA"</formula>
    </cfRule>
    <cfRule type="expression" dxfId="2683" priority="2958">
      <formula>$J1091="RECEBIDO"</formula>
    </cfRule>
    <cfRule type="expression" dxfId="2682" priority="2959">
      <formula>$J1091=""</formula>
    </cfRule>
    <cfRule type="expression" dxfId="2681" priority="2960">
      <formula>$J1091="PAGA"</formula>
    </cfRule>
  </conditionalFormatting>
  <conditionalFormatting sqref="D1091:K1091">
    <cfRule type="expression" dxfId="2680" priority="2956">
      <formula>$J1091="AGENDADA"</formula>
    </cfRule>
  </conditionalFormatting>
  <conditionalFormatting sqref="D1091:K1091">
    <cfRule type="expression" dxfId="2679" priority="2952">
      <formula>$J1091="FALTA"</formula>
    </cfRule>
    <cfRule type="expression" dxfId="2678" priority="2953">
      <formula>$J1091="RECEBIDO"</formula>
    </cfRule>
    <cfRule type="expression" dxfId="2677" priority="2954">
      <formula>$J1091=""</formula>
    </cfRule>
    <cfRule type="expression" dxfId="2676" priority="2955">
      <formula>$J1091="PAGA"</formula>
    </cfRule>
  </conditionalFormatting>
  <conditionalFormatting sqref="D1091:K1091">
    <cfRule type="expression" dxfId="2675" priority="2951">
      <formula>$J1091="AGENDADA"</formula>
    </cfRule>
  </conditionalFormatting>
  <conditionalFormatting sqref="A1100:K1100">
    <cfRule type="expression" dxfId="2674" priority="2947">
      <formula>$J1100="FALTA"</formula>
    </cfRule>
    <cfRule type="expression" dxfId="2673" priority="2948">
      <formula>$J1100="RECEBIDO"</formula>
    </cfRule>
    <cfRule type="expression" dxfId="2672" priority="2949">
      <formula>$J1100=""</formula>
    </cfRule>
    <cfRule type="expression" dxfId="2671" priority="2950">
      <formula>$J1100="PAGA"</formula>
    </cfRule>
  </conditionalFormatting>
  <conditionalFormatting sqref="A1100:K1100">
    <cfRule type="expression" dxfId="2670" priority="2946">
      <formula>$J1100="AGENDADA"</formula>
    </cfRule>
  </conditionalFormatting>
  <conditionalFormatting sqref="B1100:K1100">
    <cfRule type="expression" dxfId="2669" priority="2937">
      <formula>$J1100="FALTA"</formula>
    </cfRule>
    <cfRule type="expression" dxfId="2668" priority="2938">
      <formula>$J1100="RECEBIDO"</formula>
    </cfRule>
    <cfRule type="expression" dxfId="2667" priority="2939">
      <formula>$J1100=""</formula>
    </cfRule>
    <cfRule type="expression" dxfId="2666" priority="2940">
      <formula>$J1100="PAGA"</formula>
    </cfRule>
  </conditionalFormatting>
  <conditionalFormatting sqref="B1100:K1100">
    <cfRule type="expression" dxfId="2665" priority="2936">
      <formula>$J1100="AGENDADA"</formula>
    </cfRule>
  </conditionalFormatting>
  <conditionalFormatting sqref="J1100">
    <cfRule type="expression" dxfId="2664" priority="2932">
      <formula>$J1100="FALTA"</formula>
    </cfRule>
    <cfRule type="expression" dxfId="2663" priority="2933">
      <formula>$J1100="RECEBIDO"</formula>
    </cfRule>
    <cfRule type="expression" dxfId="2662" priority="2934">
      <formula>$J1100=""</formula>
    </cfRule>
    <cfRule type="expression" dxfId="2661" priority="2935">
      <formula>$J1100="PAGA"</formula>
    </cfRule>
  </conditionalFormatting>
  <conditionalFormatting sqref="J1100">
    <cfRule type="expression" dxfId="2660" priority="2931">
      <formula>$J1100="AGENDADA"</formula>
    </cfRule>
  </conditionalFormatting>
  <conditionalFormatting sqref="J1100">
    <cfRule type="expression" dxfId="2659" priority="2927">
      <formula>$J1100="FALTA"</formula>
    </cfRule>
    <cfRule type="expression" dxfId="2658" priority="2928">
      <formula>$J1100="RECEBIDO"</formula>
    </cfRule>
    <cfRule type="expression" dxfId="2657" priority="2929">
      <formula>$J1100=""</formula>
    </cfRule>
    <cfRule type="expression" dxfId="2656" priority="2930">
      <formula>$J1100="PAGA"</formula>
    </cfRule>
  </conditionalFormatting>
  <conditionalFormatting sqref="J1100">
    <cfRule type="expression" dxfId="2655" priority="2926">
      <formula>$J1100="AGENDADA"</formula>
    </cfRule>
  </conditionalFormatting>
  <conditionalFormatting sqref="D1100:K1100">
    <cfRule type="expression" dxfId="2654" priority="2922">
      <formula>$J1100="FALTA"</formula>
    </cfRule>
    <cfRule type="expression" dxfId="2653" priority="2923">
      <formula>$J1100="RECEBIDO"</formula>
    </cfRule>
    <cfRule type="expression" dxfId="2652" priority="2924">
      <formula>$J1100=""</formula>
    </cfRule>
    <cfRule type="expression" dxfId="2651" priority="2925">
      <formula>$J1100="PAGA"</formula>
    </cfRule>
  </conditionalFormatting>
  <conditionalFormatting sqref="D1100:K1100">
    <cfRule type="expression" dxfId="2650" priority="2921">
      <formula>$J1100="AGENDADA"</formula>
    </cfRule>
  </conditionalFormatting>
  <conditionalFormatting sqref="D1100:K1100">
    <cfRule type="expression" dxfId="2649" priority="2917">
      <formula>$J1100="FALTA"</formula>
    </cfRule>
    <cfRule type="expression" dxfId="2648" priority="2918">
      <formula>$J1100="RECEBIDO"</formula>
    </cfRule>
    <cfRule type="expression" dxfId="2647" priority="2919">
      <formula>$J1100=""</formula>
    </cfRule>
    <cfRule type="expression" dxfId="2646" priority="2920">
      <formula>$J1100="PAGA"</formula>
    </cfRule>
  </conditionalFormatting>
  <conditionalFormatting sqref="D1100:K1100">
    <cfRule type="expression" dxfId="2645" priority="2916">
      <formula>$J1100="AGENDADA"</formula>
    </cfRule>
  </conditionalFormatting>
  <conditionalFormatting sqref="D1100:K1100">
    <cfRule type="expression" dxfId="2644" priority="2912">
      <formula>$J1100="FALTA"</formula>
    </cfRule>
    <cfRule type="expression" dxfId="2643" priority="2913">
      <formula>$J1100="RECEBIDO"</formula>
    </cfRule>
    <cfRule type="expression" dxfId="2642" priority="2914">
      <formula>$J1100=""</formula>
    </cfRule>
    <cfRule type="expression" dxfId="2641" priority="2915">
      <formula>$J1100="PAGA"</formula>
    </cfRule>
  </conditionalFormatting>
  <conditionalFormatting sqref="D1100:K1100">
    <cfRule type="expression" dxfId="2640" priority="2911">
      <formula>$J1100="AGENDADA"</formula>
    </cfRule>
  </conditionalFormatting>
  <conditionalFormatting sqref="D1100:K1100">
    <cfRule type="expression" dxfId="2639" priority="2907">
      <formula>$J1100="FALTA"</formula>
    </cfRule>
    <cfRule type="expression" dxfId="2638" priority="2908">
      <formula>$J1100="RECEBIDO"</formula>
    </cfRule>
    <cfRule type="expression" dxfId="2637" priority="2909">
      <formula>$J1100=""</formula>
    </cfRule>
    <cfRule type="expression" dxfId="2636" priority="2910">
      <formula>$J1100="PAGA"</formula>
    </cfRule>
  </conditionalFormatting>
  <conditionalFormatting sqref="D1100:K1100">
    <cfRule type="expression" dxfId="2635" priority="2906">
      <formula>$J1100="AGENDADA"</formula>
    </cfRule>
  </conditionalFormatting>
  <conditionalFormatting sqref="D1100:K1100">
    <cfRule type="expression" dxfId="2634" priority="2902">
      <formula>$J1100="FALTA"</formula>
    </cfRule>
    <cfRule type="expression" dxfId="2633" priority="2903">
      <formula>$J1100="RECEBIDO"</formula>
    </cfRule>
    <cfRule type="expression" dxfId="2632" priority="2904">
      <formula>$J1100=""</formula>
    </cfRule>
    <cfRule type="expression" dxfId="2631" priority="2905">
      <formula>$J1100="PAGA"</formula>
    </cfRule>
  </conditionalFormatting>
  <conditionalFormatting sqref="D1100:K1100">
    <cfRule type="expression" dxfId="2630" priority="2901">
      <formula>$J1100="AGENDADA"</formula>
    </cfRule>
  </conditionalFormatting>
  <conditionalFormatting sqref="D1100:K1100">
    <cfRule type="expression" dxfId="2629" priority="2897">
      <formula>$J1100="FALTA"</formula>
    </cfRule>
    <cfRule type="expression" dxfId="2628" priority="2898">
      <formula>$J1100="RECEBIDO"</formula>
    </cfRule>
    <cfRule type="expression" dxfId="2627" priority="2899">
      <formula>$J1100=""</formula>
    </cfRule>
    <cfRule type="expression" dxfId="2626" priority="2900">
      <formula>$J1100="PAGA"</formula>
    </cfRule>
  </conditionalFormatting>
  <conditionalFormatting sqref="D1100:K1100">
    <cfRule type="expression" dxfId="2625" priority="2896">
      <formula>$J1100="AGENDADA"</formula>
    </cfRule>
  </conditionalFormatting>
  <conditionalFormatting sqref="D1100:K1100">
    <cfRule type="expression" dxfId="2624" priority="2892">
      <formula>$J1100="FALTA"</formula>
    </cfRule>
    <cfRule type="expression" dxfId="2623" priority="2893">
      <formula>$J1100="RECEBIDO"</formula>
    </cfRule>
    <cfRule type="expression" dxfId="2622" priority="2894">
      <formula>$J1100=""</formula>
    </cfRule>
    <cfRule type="expression" dxfId="2621" priority="2895">
      <formula>$J1100="PAGA"</formula>
    </cfRule>
  </conditionalFormatting>
  <conditionalFormatting sqref="D1100:K1100">
    <cfRule type="expression" dxfId="2620" priority="2891">
      <formula>$J1100="AGENDADA"</formula>
    </cfRule>
  </conditionalFormatting>
  <conditionalFormatting sqref="J1100">
    <cfRule type="expression" dxfId="2619" priority="2887">
      <formula>$J1100="FALTA"</formula>
    </cfRule>
    <cfRule type="expression" dxfId="2618" priority="2888">
      <formula>$J1100="RECEBIDO"</formula>
    </cfRule>
    <cfRule type="expression" dxfId="2617" priority="2889">
      <formula>$J1100=""</formula>
    </cfRule>
    <cfRule type="expression" dxfId="2616" priority="2890">
      <formula>$J1100="PAGA"</formula>
    </cfRule>
  </conditionalFormatting>
  <conditionalFormatting sqref="J1100">
    <cfRule type="expression" dxfId="2615" priority="2886">
      <formula>$J1100="AGENDADA"</formula>
    </cfRule>
  </conditionalFormatting>
  <conditionalFormatting sqref="J1100">
    <cfRule type="expression" dxfId="2614" priority="2882">
      <formula>$J1100="FALTA"</formula>
    </cfRule>
    <cfRule type="expression" dxfId="2613" priority="2883">
      <formula>$J1100="RECEBIDO"</formula>
    </cfRule>
    <cfRule type="expression" dxfId="2612" priority="2884">
      <formula>$J1100=""</formula>
    </cfRule>
    <cfRule type="expression" dxfId="2611" priority="2885">
      <formula>$J1100="PAGA"</formula>
    </cfRule>
  </conditionalFormatting>
  <conditionalFormatting sqref="J1100">
    <cfRule type="expression" dxfId="2610" priority="2881">
      <formula>$J1100="AGENDADA"</formula>
    </cfRule>
  </conditionalFormatting>
  <conditionalFormatting sqref="J1100">
    <cfRule type="expression" dxfId="2609" priority="2877">
      <formula>$J1100="FALTA"</formula>
    </cfRule>
    <cfRule type="expression" dxfId="2608" priority="2878">
      <formula>$J1100="RECEBIDO"</formula>
    </cfRule>
    <cfRule type="expression" dxfId="2607" priority="2879">
      <formula>$J1100=""</formula>
    </cfRule>
    <cfRule type="expression" dxfId="2606" priority="2880">
      <formula>$J1100="PAGA"</formula>
    </cfRule>
  </conditionalFormatting>
  <conditionalFormatting sqref="J1100">
    <cfRule type="expression" dxfId="2605" priority="2876">
      <formula>$J1100="AGENDADA"</formula>
    </cfRule>
  </conditionalFormatting>
  <conditionalFormatting sqref="B1107:K1107">
    <cfRule type="expression" dxfId="2604" priority="2872">
      <formula>$J1107="FALTA"</formula>
    </cfRule>
    <cfRule type="expression" dxfId="2603" priority="2873">
      <formula>$J1107="RECEBIDO"</formula>
    </cfRule>
    <cfRule type="expression" dxfId="2602" priority="2874">
      <formula>$J1107=""</formula>
    </cfRule>
    <cfRule type="expression" dxfId="2601" priority="2875">
      <formula>$J1107="PAGA"</formula>
    </cfRule>
  </conditionalFormatting>
  <conditionalFormatting sqref="B1107:K1107">
    <cfRule type="expression" dxfId="2600" priority="2871">
      <formula>$J1107="AGENDADA"</formula>
    </cfRule>
  </conditionalFormatting>
  <conditionalFormatting sqref="J1107">
    <cfRule type="expression" dxfId="2599" priority="2867">
      <formula>$J1107="FALTA"</formula>
    </cfRule>
    <cfRule type="expression" dxfId="2598" priority="2868">
      <formula>$J1107="RECEBIDO"</formula>
    </cfRule>
    <cfRule type="expression" dxfId="2597" priority="2869">
      <formula>$J1107=""</formula>
    </cfRule>
    <cfRule type="expression" dxfId="2596" priority="2870">
      <formula>$J1107="PAGA"</formula>
    </cfRule>
  </conditionalFormatting>
  <conditionalFormatting sqref="J1107">
    <cfRule type="expression" dxfId="2595" priority="2866">
      <formula>$J1107="AGENDADA"</formula>
    </cfRule>
  </conditionalFormatting>
  <conditionalFormatting sqref="J1107">
    <cfRule type="expression" dxfId="2594" priority="2862">
      <formula>$J1107="FALTA"</formula>
    </cfRule>
    <cfRule type="expression" dxfId="2593" priority="2863">
      <formula>$J1107="RECEBIDO"</formula>
    </cfRule>
    <cfRule type="expression" dxfId="2592" priority="2864">
      <formula>$J1107=""</formula>
    </cfRule>
    <cfRule type="expression" dxfId="2591" priority="2865">
      <formula>$J1107="PAGA"</formula>
    </cfRule>
  </conditionalFormatting>
  <conditionalFormatting sqref="J1107">
    <cfRule type="expression" dxfId="2590" priority="2861">
      <formula>$J1107="AGENDADA"</formula>
    </cfRule>
  </conditionalFormatting>
  <conditionalFormatting sqref="D1107:K1107">
    <cfRule type="expression" dxfId="2589" priority="2857">
      <formula>$J1107="FALTA"</formula>
    </cfRule>
    <cfRule type="expression" dxfId="2588" priority="2858">
      <formula>$J1107="RECEBIDO"</formula>
    </cfRule>
    <cfRule type="expression" dxfId="2587" priority="2859">
      <formula>$J1107=""</formula>
    </cfRule>
    <cfRule type="expression" dxfId="2586" priority="2860">
      <formula>$J1107="PAGA"</formula>
    </cfRule>
  </conditionalFormatting>
  <conditionalFormatting sqref="D1107:K1107">
    <cfRule type="expression" dxfId="2585" priority="2856">
      <formula>$J1107="AGENDADA"</formula>
    </cfRule>
  </conditionalFormatting>
  <conditionalFormatting sqref="D1107:K1107">
    <cfRule type="expression" dxfId="2584" priority="2852">
      <formula>$J1107="FALTA"</formula>
    </cfRule>
    <cfRule type="expression" dxfId="2583" priority="2853">
      <formula>$J1107="RECEBIDO"</formula>
    </cfRule>
    <cfRule type="expression" dxfId="2582" priority="2854">
      <formula>$J1107=""</formula>
    </cfRule>
    <cfRule type="expression" dxfId="2581" priority="2855">
      <formula>$J1107="PAGA"</formula>
    </cfRule>
  </conditionalFormatting>
  <conditionalFormatting sqref="D1107:K1107">
    <cfRule type="expression" dxfId="2580" priority="2851">
      <formula>$J1107="AGENDADA"</formula>
    </cfRule>
  </conditionalFormatting>
  <conditionalFormatting sqref="D1107:K1107">
    <cfRule type="expression" dxfId="2579" priority="2847">
      <formula>$J1107="FALTA"</formula>
    </cfRule>
    <cfRule type="expression" dxfId="2578" priority="2848">
      <formula>$J1107="RECEBIDO"</formula>
    </cfRule>
    <cfRule type="expression" dxfId="2577" priority="2849">
      <formula>$J1107=""</formula>
    </cfRule>
    <cfRule type="expression" dxfId="2576" priority="2850">
      <formula>$J1107="PAGA"</formula>
    </cfRule>
  </conditionalFormatting>
  <conditionalFormatting sqref="D1107:K1107">
    <cfRule type="expression" dxfId="2575" priority="2846">
      <formula>$J1107="AGENDADA"</formula>
    </cfRule>
  </conditionalFormatting>
  <conditionalFormatting sqref="D1107:K1107">
    <cfRule type="expression" dxfId="2574" priority="2842">
      <formula>$J1107="FALTA"</formula>
    </cfRule>
    <cfRule type="expression" dxfId="2573" priority="2843">
      <formula>$J1107="RECEBIDO"</formula>
    </cfRule>
    <cfRule type="expression" dxfId="2572" priority="2844">
      <formula>$J1107=""</formula>
    </cfRule>
    <cfRule type="expression" dxfId="2571" priority="2845">
      <formula>$J1107="PAGA"</formula>
    </cfRule>
  </conditionalFormatting>
  <conditionalFormatting sqref="D1107:K1107">
    <cfRule type="expression" dxfId="2570" priority="2841">
      <formula>$J1107="AGENDADA"</formula>
    </cfRule>
  </conditionalFormatting>
  <conditionalFormatting sqref="D1107:K1107">
    <cfRule type="expression" dxfId="2569" priority="2837">
      <formula>$J1107="FALTA"</formula>
    </cfRule>
    <cfRule type="expression" dxfId="2568" priority="2838">
      <formula>$J1107="RECEBIDO"</formula>
    </cfRule>
    <cfRule type="expression" dxfId="2567" priority="2839">
      <formula>$J1107=""</formula>
    </cfRule>
    <cfRule type="expression" dxfId="2566" priority="2840">
      <formula>$J1107="PAGA"</formula>
    </cfRule>
  </conditionalFormatting>
  <conditionalFormatting sqref="D1107:K1107">
    <cfRule type="expression" dxfId="2565" priority="2836">
      <formula>$J1107="AGENDADA"</formula>
    </cfRule>
  </conditionalFormatting>
  <conditionalFormatting sqref="D1107:K1107">
    <cfRule type="expression" dxfId="2564" priority="2832">
      <formula>$J1107="FALTA"</formula>
    </cfRule>
    <cfRule type="expression" dxfId="2563" priority="2833">
      <formula>$J1107="RECEBIDO"</formula>
    </cfRule>
    <cfRule type="expression" dxfId="2562" priority="2834">
      <formula>$J1107=""</formula>
    </cfRule>
    <cfRule type="expression" dxfId="2561" priority="2835">
      <formula>$J1107="PAGA"</formula>
    </cfRule>
  </conditionalFormatting>
  <conditionalFormatting sqref="D1107:K1107">
    <cfRule type="expression" dxfId="2560" priority="2831">
      <formula>$J1107="AGENDADA"</formula>
    </cfRule>
  </conditionalFormatting>
  <conditionalFormatting sqref="D1107:K1107">
    <cfRule type="expression" dxfId="2559" priority="2827">
      <formula>$J1107="FALTA"</formula>
    </cfRule>
    <cfRule type="expression" dxfId="2558" priority="2828">
      <formula>$J1107="RECEBIDO"</formula>
    </cfRule>
    <cfRule type="expression" dxfId="2557" priority="2829">
      <formula>$J1107=""</formula>
    </cfRule>
    <cfRule type="expression" dxfId="2556" priority="2830">
      <formula>$J1107="PAGA"</formula>
    </cfRule>
  </conditionalFormatting>
  <conditionalFormatting sqref="D1107:K1107">
    <cfRule type="expression" dxfId="2555" priority="2826">
      <formula>$J1107="AGENDADA"</formula>
    </cfRule>
  </conditionalFormatting>
  <conditionalFormatting sqref="J1107">
    <cfRule type="expression" dxfId="2554" priority="2822">
      <formula>$J1107="FALTA"</formula>
    </cfRule>
    <cfRule type="expression" dxfId="2553" priority="2823">
      <formula>$J1107="RECEBIDO"</formula>
    </cfRule>
    <cfRule type="expression" dxfId="2552" priority="2824">
      <formula>$J1107=""</formula>
    </cfRule>
    <cfRule type="expression" dxfId="2551" priority="2825">
      <formula>$J1107="PAGA"</formula>
    </cfRule>
  </conditionalFormatting>
  <conditionalFormatting sqref="J1107">
    <cfRule type="expression" dxfId="2550" priority="2821">
      <formula>$J1107="AGENDADA"</formula>
    </cfRule>
  </conditionalFormatting>
  <conditionalFormatting sqref="J1107">
    <cfRule type="expression" dxfId="2549" priority="2817">
      <formula>$J1107="FALTA"</formula>
    </cfRule>
    <cfRule type="expression" dxfId="2548" priority="2818">
      <formula>$J1107="RECEBIDO"</formula>
    </cfRule>
    <cfRule type="expression" dxfId="2547" priority="2819">
      <formula>$J1107=""</formula>
    </cfRule>
    <cfRule type="expression" dxfId="2546" priority="2820">
      <formula>$J1107="PAGA"</formula>
    </cfRule>
  </conditionalFormatting>
  <conditionalFormatting sqref="J1107">
    <cfRule type="expression" dxfId="2545" priority="2816">
      <formula>$J1107="AGENDADA"</formula>
    </cfRule>
  </conditionalFormatting>
  <conditionalFormatting sqref="J1107">
    <cfRule type="expression" dxfId="2544" priority="2812">
      <formula>$J1107="FALTA"</formula>
    </cfRule>
    <cfRule type="expression" dxfId="2543" priority="2813">
      <formula>$J1107="RECEBIDO"</formula>
    </cfRule>
    <cfRule type="expression" dxfId="2542" priority="2814">
      <formula>$J1107=""</formula>
    </cfRule>
    <cfRule type="expression" dxfId="2541" priority="2815">
      <formula>$J1107="PAGA"</formula>
    </cfRule>
  </conditionalFormatting>
  <conditionalFormatting sqref="J1107">
    <cfRule type="expression" dxfId="2540" priority="2811">
      <formula>$J1107="AGENDADA"</formula>
    </cfRule>
  </conditionalFormatting>
  <conditionalFormatting sqref="G1101:K1101">
    <cfRule type="expression" dxfId="2539" priority="2807">
      <formula>$J1101="FALTA"</formula>
    </cfRule>
    <cfRule type="expression" dxfId="2538" priority="2808">
      <formula>$J1101="RECEBIDO"</formula>
    </cfRule>
    <cfRule type="expression" dxfId="2537" priority="2809">
      <formula>$J1101=""</formula>
    </cfRule>
    <cfRule type="expression" dxfId="2536" priority="2810">
      <formula>$J1101="PAGA"</formula>
    </cfRule>
  </conditionalFormatting>
  <conditionalFormatting sqref="G1101:K1101">
    <cfRule type="expression" dxfId="2535" priority="2806">
      <formula>$J1101="AGENDADA"</formula>
    </cfRule>
  </conditionalFormatting>
  <conditionalFormatting sqref="G1101:K1101">
    <cfRule type="expression" dxfId="2534" priority="2802">
      <formula>$J1101="FALTA"</formula>
    </cfRule>
    <cfRule type="expression" dxfId="2533" priority="2803">
      <formula>$J1101="RECEBIDO"</formula>
    </cfRule>
    <cfRule type="expression" dxfId="2532" priority="2804">
      <formula>$J1101=""</formula>
    </cfRule>
    <cfRule type="expression" dxfId="2531" priority="2805">
      <formula>$J1101="PAGA"</formula>
    </cfRule>
  </conditionalFormatting>
  <conditionalFormatting sqref="G1101:K1101">
    <cfRule type="expression" dxfId="2530" priority="2801">
      <formula>$J1101="AGENDADA"</formula>
    </cfRule>
  </conditionalFormatting>
  <conditionalFormatting sqref="G1101:K1101">
    <cfRule type="expression" dxfId="2529" priority="2797">
      <formula>$J1101="FALTA"</formula>
    </cfRule>
    <cfRule type="expression" dxfId="2528" priority="2798">
      <formula>$J1101="RECEBIDO"</formula>
    </cfRule>
    <cfRule type="expression" dxfId="2527" priority="2799">
      <formula>$J1101=""</formula>
    </cfRule>
    <cfRule type="expression" dxfId="2526" priority="2800">
      <formula>$J1101="PAGA"</formula>
    </cfRule>
  </conditionalFormatting>
  <conditionalFormatting sqref="G1101:K1101">
    <cfRule type="expression" dxfId="2525" priority="2796">
      <formula>$J1101="AGENDADA"</formula>
    </cfRule>
  </conditionalFormatting>
  <conditionalFormatting sqref="B1117:K1117">
    <cfRule type="expression" dxfId="2524" priority="2792">
      <formula>$J1117="FALTA"</formula>
    </cfRule>
    <cfRule type="expression" dxfId="2523" priority="2793">
      <formula>$J1117="RECEBIDO"</formula>
    </cfRule>
    <cfRule type="expression" dxfId="2522" priority="2794">
      <formula>$J1117=""</formula>
    </cfRule>
    <cfRule type="expression" dxfId="2521" priority="2795">
      <formula>$J1117="PAGA"</formula>
    </cfRule>
  </conditionalFormatting>
  <conditionalFormatting sqref="B1117:K1117">
    <cfRule type="expression" dxfId="2520" priority="2791">
      <formula>$J1117="AGENDADA"</formula>
    </cfRule>
  </conditionalFormatting>
  <conditionalFormatting sqref="J1117">
    <cfRule type="expression" dxfId="2519" priority="2787">
      <formula>$J1117="FALTA"</formula>
    </cfRule>
    <cfRule type="expression" dxfId="2518" priority="2788">
      <formula>$J1117="RECEBIDO"</formula>
    </cfRule>
    <cfRule type="expression" dxfId="2517" priority="2789">
      <formula>$J1117=""</formula>
    </cfRule>
    <cfRule type="expression" dxfId="2516" priority="2790">
      <formula>$J1117="PAGA"</formula>
    </cfRule>
  </conditionalFormatting>
  <conditionalFormatting sqref="J1117">
    <cfRule type="expression" dxfId="2515" priority="2786">
      <formula>$J1117="AGENDADA"</formula>
    </cfRule>
  </conditionalFormatting>
  <conditionalFormatting sqref="J1117">
    <cfRule type="expression" dxfId="2514" priority="2782">
      <formula>$J1117="FALTA"</formula>
    </cfRule>
    <cfRule type="expression" dxfId="2513" priority="2783">
      <formula>$J1117="RECEBIDO"</formula>
    </cfRule>
    <cfRule type="expression" dxfId="2512" priority="2784">
      <formula>$J1117=""</formula>
    </cfRule>
    <cfRule type="expression" dxfId="2511" priority="2785">
      <formula>$J1117="PAGA"</formula>
    </cfRule>
  </conditionalFormatting>
  <conditionalFormatting sqref="J1117">
    <cfRule type="expression" dxfId="2510" priority="2781">
      <formula>$J1117="AGENDADA"</formula>
    </cfRule>
  </conditionalFormatting>
  <conditionalFormatting sqref="D1117:K1117">
    <cfRule type="expression" dxfId="2509" priority="2777">
      <formula>$J1117="FALTA"</formula>
    </cfRule>
    <cfRule type="expression" dxfId="2508" priority="2778">
      <formula>$J1117="RECEBIDO"</formula>
    </cfRule>
    <cfRule type="expression" dxfId="2507" priority="2779">
      <formula>$J1117=""</formula>
    </cfRule>
    <cfRule type="expression" dxfId="2506" priority="2780">
      <formula>$J1117="PAGA"</formula>
    </cfRule>
  </conditionalFormatting>
  <conditionalFormatting sqref="D1117:K1117">
    <cfRule type="expression" dxfId="2505" priority="2776">
      <formula>$J1117="AGENDADA"</formula>
    </cfRule>
  </conditionalFormatting>
  <conditionalFormatting sqref="D1117:K1117">
    <cfRule type="expression" dxfId="2504" priority="2772">
      <formula>$J1117="FALTA"</formula>
    </cfRule>
    <cfRule type="expression" dxfId="2503" priority="2773">
      <formula>$J1117="RECEBIDO"</formula>
    </cfRule>
    <cfRule type="expression" dxfId="2502" priority="2774">
      <formula>$J1117=""</formula>
    </cfRule>
    <cfRule type="expression" dxfId="2501" priority="2775">
      <formula>$J1117="PAGA"</formula>
    </cfRule>
  </conditionalFormatting>
  <conditionalFormatting sqref="D1117:K1117">
    <cfRule type="expression" dxfId="2500" priority="2771">
      <formula>$J1117="AGENDADA"</formula>
    </cfRule>
  </conditionalFormatting>
  <conditionalFormatting sqref="D1117:K1117">
    <cfRule type="expression" dxfId="2499" priority="2767">
      <formula>$J1117="FALTA"</formula>
    </cfRule>
    <cfRule type="expression" dxfId="2498" priority="2768">
      <formula>$J1117="RECEBIDO"</formula>
    </cfRule>
    <cfRule type="expression" dxfId="2497" priority="2769">
      <formula>$J1117=""</formula>
    </cfRule>
    <cfRule type="expression" dxfId="2496" priority="2770">
      <formula>$J1117="PAGA"</formula>
    </cfRule>
  </conditionalFormatting>
  <conditionalFormatting sqref="D1117:K1117">
    <cfRule type="expression" dxfId="2495" priority="2766">
      <formula>$J1117="AGENDADA"</formula>
    </cfRule>
  </conditionalFormatting>
  <conditionalFormatting sqref="D1117:K1117">
    <cfRule type="expression" dxfId="2494" priority="2762">
      <formula>$J1117="FALTA"</formula>
    </cfRule>
    <cfRule type="expression" dxfId="2493" priority="2763">
      <formula>$J1117="RECEBIDO"</formula>
    </cfRule>
    <cfRule type="expression" dxfId="2492" priority="2764">
      <formula>$J1117=""</formula>
    </cfRule>
    <cfRule type="expression" dxfId="2491" priority="2765">
      <formula>$J1117="PAGA"</formula>
    </cfRule>
  </conditionalFormatting>
  <conditionalFormatting sqref="D1117:K1117">
    <cfRule type="expression" dxfId="2490" priority="2761">
      <formula>$J1117="AGENDADA"</formula>
    </cfRule>
  </conditionalFormatting>
  <conditionalFormatting sqref="D1117:K1117">
    <cfRule type="expression" dxfId="2489" priority="2757">
      <formula>$J1117="FALTA"</formula>
    </cfRule>
    <cfRule type="expression" dxfId="2488" priority="2758">
      <formula>$J1117="RECEBIDO"</formula>
    </cfRule>
    <cfRule type="expression" dxfId="2487" priority="2759">
      <formula>$J1117=""</formula>
    </cfRule>
    <cfRule type="expression" dxfId="2486" priority="2760">
      <formula>$J1117="PAGA"</formula>
    </cfRule>
  </conditionalFormatting>
  <conditionalFormatting sqref="D1117:K1117">
    <cfRule type="expression" dxfId="2485" priority="2756">
      <formula>$J1117="AGENDADA"</formula>
    </cfRule>
  </conditionalFormatting>
  <conditionalFormatting sqref="D1117:K1117">
    <cfRule type="expression" dxfId="2484" priority="2752">
      <formula>$J1117="FALTA"</formula>
    </cfRule>
    <cfRule type="expression" dxfId="2483" priority="2753">
      <formula>$J1117="RECEBIDO"</formula>
    </cfRule>
    <cfRule type="expression" dxfId="2482" priority="2754">
      <formula>$J1117=""</formula>
    </cfRule>
    <cfRule type="expression" dxfId="2481" priority="2755">
      <formula>$J1117="PAGA"</formula>
    </cfRule>
  </conditionalFormatting>
  <conditionalFormatting sqref="D1117:K1117">
    <cfRule type="expression" dxfId="2480" priority="2751">
      <formula>$J1117="AGENDADA"</formula>
    </cfRule>
  </conditionalFormatting>
  <conditionalFormatting sqref="D1117:K1117">
    <cfRule type="expression" dxfId="2479" priority="2747">
      <formula>$J1117="FALTA"</formula>
    </cfRule>
    <cfRule type="expression" dxfId="2478" priority="2748">
      <formula>$J1117="RECEBIDO"</formula>
    </cfRule>
    <cfRule type="expression" dxfId="2477" priority="2749">
      <formula>$J1117=""</formula>
    </cfRule>
    <cfRule type="expression" dxfId="2476" priority="2750">
      <formula>$J1117="PAGA"</formula>
    </cfRule>
  </conditionalFormatting>
  <conditionalFormatting sqref="D1117:K1117">
    <cfRule type="expression" dxfId="2475" priority="2746">
      <formula>$J1117="AGENDADA"</formula>
    </cfRule>
  </conditionalFormatting>
  <conditionalFormatting sqref="J1117">
    <cfRule type="expression" dxfId="2474" priority="2742">
      <formula>$J1117="FALTA"</formula>
    </cfRule>
    <cfRule type="expression" dxfId="2473" priority="2743">
      <formula>$J1117="RECEBIDO"</formula>
    </cfRule>
    <cfRule type="expression" dxfId="2472" priority="2744">
      <formula>$J1117=""</formula>
    </cfRule>
    <cfRule type="expression" dxfId="2471" priority="2745">
      <formula>$J1117="PAGA"</formula>
    </cfRule>
  </conditionalFormatting>
  <conditionalFormatting sqref="J1117">
    <cfRule type="expression" dxfId="2470" priority="2741">
      <formula>$J1117="AGENDADA"</formula>
    </cfRule>
  </conditionalFormatting>
  <conditionalFormatting sqref="J1117">
    <cfRule type="expression" dxfId="2469" priority="2737">
      <formula>$J1117="FALTA"</formula>
    </cfRule>
    <cfRule type="expression" dxfId="2468" priority="2738">
      <formula>$J1117="RECEBIDO"</formula>
    </cfRule>
    <cfRule type="expression" dxfId="2467" priority="2739">
      <formula>$J1117=""</formula>
    </cfRule>
    <cfRule type="expression" dxfId="2466" priority="2740">
      <formula>$J1117="PAGA"</formula>
    </cfRule>
  </conditionalFormatting>
  <conditionalFormatting sqref="J1117">
    <cfRule type="expression" dxfId="2465" priority="2736">
      <formula>$J1117="AGENDADA"</formula>
    </cfRule>
  </conditionalFormatting>
  <conditionalFormatting sqref="J1117">
    <cfRule type="expression" dxfId="2464" priority="2732">
      <formula>$J1117="FALTA"</formula>
    </cfRule>
    <cfRule type="expression" dxfId="2463" priority="2733">
      <formula>$J1117="RECEBIDO"</formula>
    </cfRule>
    <cfRule type="expression" dxfId="2462" priority="2734">
      <formula>$J1117=""</formula>
    </cfRule>
    <cfRule type="expression" dxfId="2461" priority="2735">
      <formula>$J1117="PAGA"</formula>
    </cfRule>
  </conditionalFormatting>
  <conditionalFormatting sqref="J1117">
    <cfRule type="expression" dxfId="2460" priority="2731">
      <formula>$J1117="AGENDADA"</formula>
    </cfRule>
  </conditionalFormatting>
  <conditionalFormatting sqref="B1108:K1108">
    <cfRule type="expression" dxfId="2459" priority="2727">
      <formula>$J1108="FALTA"</formula>
    </cfRule>
    <cfRule type="expression" dxfId="2458" priority="2728">
      <formula>$J1108="RECEBIDO"</formula>
    </cfRule>
    <cfRule type="expression" dxfId="2457" priority="2729">
      <formula>$J1108=""</formula>
    </cfRule>
    <cfRule type="expression" dxfId="2456" priority="2730">
      <formula>$J1108="PAGA"</formula>
    </cfRule>
  </conditionalFormatting>
  <conditionalFormatting sqref="B1108:K1108">
    <cfRule type="expression" dxfId="2455" priority="2726">
      <formula>$J1108="AGENDADA"</formula>
    </cfRule>
  </conditionalFormatting>
  <conditionalFormatting sqref="J1108">
    <cfRule type="expression" dxfId="2454" priority="2722">
      <formula>$J1108="FALTA"</formula>
    </cfRule>
    <cfRule type="expression" dxfId="2453" priority="2723">
      <formula>$J1108="RECEBIDO"</formula>
    </cfRule>
    <cfRule type="expression" dxfId="2452" priority="2724">
      <formula>$J1108=""</formula>
    </cfRule>
    <cfRule type="expression" dxfId="2451" priority="2725">
      <formula>$J1108="PAGA"</formula>
    </cfRule>
  </conditionalFormatting>
  <conditionalFormatting sqref="J1108">
    <cfRule type="expression" dxfId="2450" priority="2721">
      <formula>$J1108="AGENDADA"</formula>
    </cfRule>
  </conditionalFormatting>
  <conditionalFormatting sqref="J1108">
    <cfRule type="expression" dxfId="2449" priority="2717">
      <formula>$J1108="FALTA"</formula>
    </cfRule>
    <cfRule type="expression" dxfId="2448" priority="2718">
      <formula>$J1108="RECEBIDO"</formula>
    </cfRule>
    <cfRule type="expression" dxfId="2447" priority="2719">
      <formula>$J1108=""</formula>
    </cfRule>
    <cfRule type="expression" dxfId="2446" priority="2720">
      <formula>$J1108="PAGA"</formula>
    </cfRule>
  </conditionalFormatting>
  <conditionalFormatting sqref="J1108">
    <cfRule type="expression" dxfId="2445" priority="2716">
      <formula>$J1108="AGENDADA"</formula>
    </cfRule>
  </conditionalFormatting>
  <conditionalFormatting sqref="D1108:K1108">
    <cfRule type="expression" dxfId="2444" priority="2712">
      <formula>$J1108="FALTA"</formula>
    </cfRule>
    <cfRule type="expression" dxfId="2443" priority="2713">
      <formula>$J1108="RECEBIDO"</formula>
    </cfRule>
    <cfRule type="expression" dxfId="2442" priority="2714">
      <formula>$J1108=""</formula>
    </cfRule>
    <cfRule type="expression" dxfId="2441" priority="2715">
      <formula>$J1108="PAGA"</formula>
    </cfRule>
  </conditionalFormatting>
  <conditionalFormatting sqref="D1108:K1108">
    <cfRule type="expression" dxfId="2440" priority="2711">
      <formula>$J1108="AGENDADA"</formula>
    </cfRule>
  </conditionalFormatting>
  <conditionalFormatting sqref="D1108:K1108">
    <cfRule type="expression" dxfId="2439" priority="2707">
      <formula>$J1108="FALTA"</formula>
    </cfRule>
    <cfRule type="expression" dxfId="2438" priority="2708">
      <formula>$J1108="RECEBIDO"</formula>
    </cfRule>
    <cfRule type="expression" dxfId="2437" priority="2709">
      <formula>$J1108=""</formula>
    </cfRule>
    <cfRule type="expression" dxfId="2436" priority="2710">
      <formula>$J1108="PAGA"</formula>
    </cfRule>
  </conditionalFormatting>
  <conditionalFormatting sqref="D1108:K1108">
    <cfRule type="expression" dxfId="2435" priority="2706">
      <formula>$J1108="AGENDADA"</formula>
    </cfRule>
  </conditionalFormatting>
  <conditionalFormatting sqref="D1108:K1108">
    <cfRule type="expression" dxfId="2434" priority="2702">
      <formula>$J1108="FALTA"</formula>
    </cfRule>
    <cfRule type="expression" dxfId="2433" priority="2703">
      <formula>$J1108="RECEBIDO"</formula>
    </cfRule>
    <cfRule type="expression" dxfId="2432" priority="2704">
      <formula>$J1108=""</formula>
    </cfRule>
    <cfRule type="expression" dxfId="2431" priority="2705">
      <formula>$J1108="PAGA"</formula>
    </cfRule>
  </conditionalFormatting>
  <conditionalFormatting sqref="D1108:K1108">
    <cfRule type="expression" dxfId="2430" priority="2701">
      <formula>$J1108="AGENDADA"</formula>
    </cfRule>
  </conditionalFormatting>
  <conditionalFormatting sqref="D1108:K1108">
    <cfRule type="expression" dxfId="2429" priority="2697">
      <formula>$J1108="FALTA"</formula>
    </cfRule>
    <cfRule type="expression" dxfId="2428" priority="2698">
      <formula>$J1108="RECEBIDO"</formula>
    </cfRule>
    <cfRule type="expression" dxfId="2427" priority="2699">
      <formula>$J1108=""</formula>
    </cfRule>
    <cfRule type="expression" dxfId="2426" priority="2700">
      <formula>$J1108="PAGA"</formula>
    </cfRule>
  </conditionalFormatting>
  <conditionalFormatting sqref="D1108:K1108">
    <cfRule type="expression" dxfId="2425" priority="2696">
      <formula>$J1108="AGENDADA"</formula>
    </cfRule>
  </conditionalFormatting>
  <conditionalFormatting sqref="D1108:K1108">
    <cfRule type="expression" dxfId="2424" priority="2692">
      <formula>$J1108="FALTA"</formula>
    </cfRule>
    <cfRule type="expression" dxfId="2423" priority="2693">
      <formula>$J1108="RECEBIDO"</formula>
    </cfRule>
    <cfRule type="expression" dxfId="2422" priority="2694">
      <formula>$J1108=""</formula>
    </cfRule>
    <cfRule type="expression" dxfId="2421" priority="2695">
      <formula>$J1108="PAGA"</formula>
    </cfRule>
  </conditionalFormatting>
  <conditionalFormatting sqref="D1108:K1108">
    <cfRule type="expression" dxfId="2420" priority="2691">
      <formula>$J1108="AGENDADA"</formula>
    </cfRule>
  </conditionalFormatting>
  <conditionalFormatting sqref="D1108:K1108">
    <cfRule type="expression" dxfId="2419" priority="2687">
      <formula>$J1108="FALTA"</formula>
    </cfRule>
    <cfRule type="expression" dxfId="2418" priority="2688">
      <formula>$J1108="RECEBIDO"</formula>
    </cfRule>
    <cfRule type="expression" dxfId="2417" priority="2689">
      <formula>$J1108=""</formula>
    </cfRule>
    <cfRule type="expression" dxfId="2416" priority="2690">
      <formula>$J1108="PAGA"</formula>
    </cfRule>
  </conditionalFormatting>
  <conditionalFormatting sqref="D1108:K1108">
    <cfRule type="expression" dxfId="2415" priority="2686">
      <formula>$J1108="AGENDADA"</formula>
    </cfRule>
  </conditionalFormatting>
  <conditionalFormatting sqref="D1108:K1108">
    <cfRule type="expression" dxfId="2414" priority="2682">
      <formula>$J1108="FALTA"</formula>
    </cfRule>
    <cfRule type="expression" dxfId="2413" priority="2683">
      <formula>$J1108="RECEBIDO"</formula>
    </cfRule>
    <cfRule type="expression" dxfId="2412" priority="2684">
      <formula>$J1108=""</formula>
    </cfRule>
    <cfRule type="expression" dxfId="2411" priority="2685">
      <formula>$J1108="PAGA"</formula>
    </cfRule>
  </conditionalFormatting>
  <conditionalFormatting sqref="D1108:K1108">
    <cfRule type="expression" dxfId="2410" priority="2681">
      <formula>$J1108="AGENDADA"</formula>
    </cfRule>
  </conditionalFormatting>
  <conditionalFormatting sqref="J1108">
    <cfRule type="expression" dxfId="2409" priority="2677">
      <formula>$J1108="FALTA"</formula>
    </cfRule>
    <cfRule type="expression" dxfId="2408" priority="2678">
      <formula>$J1108="RECEBIDO"</formula>
    </cfRule>
    <cfRule type="expression" dxfId="2407" priority="2679">
      <formula>$J1108=""</formula>
    </cfRule>
    <cfRule type="expression" dxfId="2406" priority="2680">
      <formula>$J1108="PAGA"</formula>
    </cfRule>
  </conditionalFormatting>
  <conditionalFormatting sqref="J1108">
    <cfRule type="expression" dxfId="2405" priority="2676">
      <formula>$J1108="AGENDADA"</formula>
    </cfRule>
  </conditionalFormatting>
  <conditionalFormatting sqref="J1108">
    <cfRule type="expression" dxfId="2404" priority="2672">
      <formula>$J1108="FALTA"</formula>
    </cfRule>
    <cfRule type="expression" dxfId="2403" priority="2673">
      <formula>$J1108="RECEBIDO"</formula>
    </cfRule>
    <cfRule type="expression" dxfId="2402" priority="2674">
      <formula>$J1108=""</formula>
    </cfRule>
    <cfRule type="expression" dxfId="2401" priority="2675">
      <formula>$J1108="PAGA"</formula>
    </cfRule>
  </conditionalFormatting>
  <conditionalFormatting sqref="J1108">
    <cfRule type="expression" dxfId="2400" priority="2671">
      <formula>$J1108="AGENDADA"</formula>
    </cfRule>
  </conditionalFormatting>
  <conditionalFormatting sqref="J1108">
    <cfRule type="expression" dxfId="2399" priority="2667">
      <formula>$J1108="FALTA"</formula>
    </cfRule>
    <cfRule type="expression" dxfId="2398" priority="2668">
      <formula>$J1108="RECEBIDO"</formula>
    </cfRule>
    <cfRule type="expression" dxfId="2397" priority="2669">
      <formula>$J1108=""</formula>
    </cfRule>
    <cfRule type="expression" dxfId="2396" priority="2670">
      <formula>$J1108="PAGA"</formula>
    </cfRule>
  </conditionalFormatting>
  <conditionalFormatting sqref="J1108">
    <cfRule type="expression" dxfId="2395" priority="2666">
      <formula>$J1108="AGENDADA"</formula>
    </cfRule>
  </conditionalFormatting>
  <conditionalFormatting sqref="B1137:C1161 B1161:B1164">
    <cfRule type="expression" dxfId="2394" priority="2662">
      <formula>$J1137="FALTA"</formula>
    </cfRule>
    <cfRule type="expression" dxfId="2393" priority="2663">
      <formula>$J1137="RECEBIDO"</formula>
    </cfRule>
    <cfRule type="expression" dxfId="2392" priority="2664">
      <formula>$J1137=""</formula>
    </cfRule>
    <cfRule type="expression" dxfId="2391" priority="2665">
      <formula>$J1137="PAGA"</formula>
    </cfRule>
  </conditionalFormatting>
  <conditionalFormatting sqref="B1137:C1161 B1161:B1164">
    <cfRule type="expression" dxfId="2390" priority="2661">
      <formula>$J1137="AGENDADA"</formula>
    </cfRule>
  </conditionalFormatting>
  <conditionalFormatting sqref="B1137:C1161 B1161:B1164">
    <cfRule type="expression" dxfId="2389" priority="2657">
      <formula>$J1137="FALTA"</formula>
    </cfRule>
    <cfRule type="expression" dxfId="2388" priority="2658">
      <formula>$J1137="RECEBIDO"</formula>
    </cfRule>
    <cfRule type="expression" dxfId="2387" priority="2659">
      <formula>$J1137=""</formula>
    </cfRule>
    <cfRule type="expression" dxfId="2386" priority="2660">
      <formula>$J1137="PAGA"</formula>
    </cfRule>
  </conditionalFormatting>
  <conditionalFormatting sqref="B1137:C1161 B1161:B1164">
    <cfRule type="expression" dxfId="2385" priority="2656">
      <formula>$J1137="AGENDADA"</formula>
    </cfRule>
  </conditionalFormatting>
  <conditionalFormatting sqref="B1137:B1164">
    <cfRule type="expression" dxfId="2384" priority="2652">
      <formula>$J1137="FALTA"</formula>
    </cfRule>
    <cfRule type="expression" dxfId="2383" priority="2653">
      <formula>$J1137="RECEBIDO"</formula>
    </cfRule>
    <cfRule type="expression" dxfId="2382" priority="2654">
      <formula>$J1137=""</formula>
    </cfRule>
    <cfRule type="expression" dxfId="2381" priority="2655">
      <formula>$J1137="PAGA"</formula>
    </cfRule>
  </conditionalFormatting>
  <conditionalFormatting sqref="B1137:B1164">
    <cfRule type="expression" dxfId="2380" priority="2651">
      <formula>$J1137="AGENDADA"</formula>
    </cfRule>
  </conditionalFormatting>
  <conditionalFormatting sqref="B1137:C1161 B1161:B1164">
    <cfRule type="expression" dxfId="2379" priority="2647">
      <formula>$J1137="FALTA"</formula>
    </cfRule>
    <cfRule type="expression" dxfId="2378" priority="2648">
      <formula>$J1137="RECEBIDO"</formula>
    </cfRule>
    <cfRule type="expression" dxfId="2377" priority="2649">
      <formula>$J1137=""</formula>
    </cfRule>
    <cfRule type="expression" dxfId="2376" priority="2650">
      <formula>$J1137="PAGA"</formula>
    </cfRule>
  </conditionalFormatting>
  <conditionalFormatting sqref="B1137:C1161 B1161:B1164">
    <cfRule type="expression" dxfId="2375" priority="2646">
      <formula>$J1137="AGENDADA"</formula>
    </cfRule>
  </conditionalFormatting>
  <conditionalFormatting sqref="C1137:C1161">
    <cfRule type="expression" dxfId="2374" priority="2642">
      <formula>$J1137="FALTA"</formula>
    </cfRule>
    <cfRule type="expression" dxfId="2373" priority="2643">
      <formula>$J1137="RECEBIDO"</formula>
    </cfRule>
    <cfRule type="expression" dxfId="2372" priority="2644">
      <formula>$J1137=""</formula>
    </cfRule>
    <cfRule type="expression" dxfId="2371" priority="2645">
      <formula>$J1137="PAGA"</formula>
    </cfRule>
  </conditionalFormatting>
  <conditionalFormatting sqref="C1137:C1161">
    <cfRule type="expression" dxfId="2370" priority="2641">
      <formula>$J1137="AGENDADA"</formula>
    </cfRule>
  </conditionalFormatting>
  <conditionalFormatting sqref="C1137:C1161">
    <cfRule type="expression" dxfId="2369" priority="2637">
      <formula>$J1137="FALTA"</formula>
    </cfRule>
    <cfRule type="expression" dxfId="2368" priority="2638">
      <formula>$J1137="RECEBIDO"</formula>
    </cfRule>
    <cfRule type="expression" dxfId="2367" priority="2639">
      <formula>$J1137=""</formula>
    </cfRule>
    <cfRule type="expression" dxfId="2366" priority="2640">
      <formula>$J1137="PAGA"</formula>
    </cfRule>
  </conditionalFormatting>
  <conditionalFormatting sqref="C1137:C1161">
    <cfRule type="expression" dxfId="2365" priority="2636">
      <formula>$J1137="AGENDADA"</formula>
    </cfRule>
  </conditionalFormatting>
  <conditionalFormatting sqref="B1112:C1112">
    <cfRule type="expression" dxfId="2364" priority="2632">
      <formula>$J1112="FALTA"</formula>
    </cfRule>
    <cfRule type="expression" dxfId="2363" priority="2633">
      <formula>$J1112="RECEBIDO"</formula>
    </cfRule>
    <cfRule type="expression" dxfId="2362" priority="2634">
      <formula>$J1112=""</formula>
    </cfRule>
    <cfRule type="expression" dxfId="2361" priority="2635">
      <formula>$J1112="PAGA"</formula>
    </cfRule>
  </conditionalFormatting>
  <conditionalFormatting sqref="B1112:C1112">
    <cfRule type="expression" dxfId="2360" priority="2631">
      <formula>$J1112="AGENDADA"</formula>
    </cfRule>
  </conditionalFormatting>
  <conditionalFormatting sqref="B1112:C1112">
    <cfRule type="expression" dxfId="2359" priority="2627">
      <formula>$J1112="FALTA"</formula>
    </cfRule>
    <cfRule type="expression" dxfId="2358" priority="2628">
      <formula>$J1112="RECEBIDO"</formula>
    </cfRule>
    <cfRule type="expression" dxfId="2357" priority="2629">
      <formula>$J1112=""</formula>
    </cfRule>
    <cfRule type="expression" dxfId="2356" priority="2630">
      <formula>$J1112="PAGA"</formula>
    </cfRule>
  </conditionalFormatting>
  <conditionalFormatting sqref="B1112:C1112">
    <cfRule type="expression" dxfId="2355" priority="2626">
      <formula>$J1112="AGENDADA"</formula>
    </cfRule>
  </conditionalFormatting>
  <conditionalFormatting sqref="B1112">
    <cfRule type="expression" dxfId="2354" priority="2622">
      <formula>$J1112="FALTA"</formula>
    </cfRule>
    <cfRule type="expression" dxfId="2353" priority="2623">
      <formula>$J1112="RECEBIDO"</formula>
    </cfRule>
    <cfRule type="expression" dxfId="2352" priority="2624">
      <formula>$J1112=""</formula>
    </cfRule>
    <cfRule type="expression" dxfId="2351" priority="2625">
      <formula>$J1112="PAGA"</formula>
    </cfRule>
  </conditionalFormatting>
  <conditionalFormatting sqref="B1112">
    <cfRule type="expression" dxfId="2350" priority="2621">
      <formula>$J1112="AGENDADA"</formula>
    </cfRule>
  </conditionalFormatting>
  <conditionalFormatting sqref="B1112:C1112">
    <cfRule type="expression" dxfId="2349" priority="2617">
      <formula>$J1112="FALTA"</formula>
    </cfRule>
    <cfRule type="expression" dxfId="2348" priority="2618">
      <formula>$J1112="RECEBIDO"</formula>
    </cfRule>
    <cfRule type="expression" dxfId="2347" priority="2619">
      <formula>$J1112=""</formula>
    </cfRule>
    <cfRule type="expression" dxfId="2346" priority="2620">
      <formula>$J1112="PAGA"</formula>
    </cfRule>
  </conditionalFormatting>
  <conditionalFormatting sqref="B1112:C1112">
    <cfRule type="expression" dxfId="2345" priority="2616">
      <formula>$J1112="AGENDADA"</formula>
    </cfRule>
  </conditionalFormatting>
  <conditionalFormatting sqref="C1112">
    <cfRule type="expression" dxfId="2344" priority="2612">
      <formula>$J1112="FALTA"</formula>
    </cfRule>
    <cfRule type="expression" dxfId="2343" priority="2613">
      <formula>$J1112="RECEBIDO"</formula>
    </cfRule>
    <cfRule type="expression" dxfId="2342" priority="2614">
      <formula>$J1112=""</formula>
    </cfRule>
    <cfRule type="expression" dxfId="2341" priority="2615">
      <formula>$J1112="PAGA"</formula>
    </cfRule>
  </conditionalFormatting>
  <conditionalFormatting sqref="C1112">
    <cfRule type="expression" dxfId="2340" priority="2611">
      <formula>$J1112="AGENDADA"</formula>
    </cfRule>
  </conditionalFormatting>
  <conditionalFormatting sqref="C1112">
    <cfRule type="expression" dxfId="2339" priority="2607">
      <formula>$J1112="FALTA"</formula>
    </cfRule>
    <cfRule type="expression" dxfId="2338" priority="2608">
      <formula>$J1112="RECEBIDO"</formula>
    </cfRule>
    <cfRule type="expression" dxfId="2337" priority="2609">
      <formula>$J1112=""</formula>
    </cfRule>
    <cfRule type="expression" dxfId="2336" priority="2610">
      <formula>$J1112="PAGA"</formula>
    </cfRule>
  </conditionalFormatting>
  <conditionalFormatting sqref="C1112">
    <cfRule type="expression" dxfId="2335" priority="2606">
      <formula>$J1112="AGENDADA"</formula>
    </cfRule>
  </conditionalFormatting>
  <conditionalFormatting sqref="D1170:I1170 K1170 D1165:I1167 K1165:K1167 J1165:J1171">
    <cfRule type="expression" dxfId="2334" priority="2552">
      <formula>$J1165="FALTA"</formula>
    </cfRule>
    <cfRule type="expression" dxfId="2333" priority="2553">
      <formula>$J1165="RECEBIDO"</formula>
    </cfRule>
    <cfRule type="expression" dxfId="2332" priority="2554">
      <formula>$J1165=""</formula>
    </cfRule>
    <cfRule type="expression" dxfId="2331" priority="2555">
      <formula>$J1165="PAGA"</formula>
    </cfRule>
  </conditionalFormatting>
  <conditionalFormatting sqref="D1170:I1170 K1170 D1165:I1167 K1165:K1167 J1165:J1171">
    <cfRule type="expression" dxfId="2330" priority="2551">
      <formula>$J1165="AGENDADA"</formula>
    </cfRule>
  </conditionalFormatting>
  <conditionalFormatting sqref="D1168:K1173">
    <cfRule type="expression" dxfId="2329" priority="2547">
      <formula>$J1168="FALTA"</formula>
    </cfRule>
    <cfRule type="expression" dxfId="2328" priority="2548">
      <formula>$J1168="RECEBIDO"</formula>
    </cfRule>
    <cfRule type="expression" dxfId="2327" priority="2549">
      <formula>$J1168=""</formula>
    </cfRule>
    <cfRule type="expression" dxfId="2326" priority="2550">
      <formula>$J1168="PAGA"</formula>
    </cfRule>
  </conditionalFormatting>
  <conditionalFormatting sqref="D1168:K1173">
    <cfRule type="expression" dxfId="2325" priority="2546">
      <formula>$J1168="AGENDADA"</formula>
    </cfRule>
  </conditionalFormatting>
  <conditionalFormatting sqref="J1171 D1165:K1170">
    <cfRule type="expression" dxfId="2324" priority="2542">
      <formula>$J1165="FALTA"</formula>
    </cfRule>
    <cfRule type="expression" dxfId="2323" priority="2543">
      <formula>$J1165="RECEBIDO"</formula>
    </cfRule>
    <cfRule type="expression" dxfId="2322" priority="2544">
      <formula>$J1165=""</formula>
    </cfRule>
    <cfRule type="expression" dxfId="2321" priority="2545">
      <formula>$J1165="PAGA"</formula>
    </cfRule>
  </conditionalFormatting>
  <conditionalFormatting sqref="J1171 D1165:K1170">
    <cfRule type="expression" dxfId="2320" priority="2541">
      <formula>$J1165="AGENDADA"</formula>
    </cfRule>
  </conditionalFormatting>
  <conditionalFormatting sqref="J1171 D1165:K1170">
    <cfRule type="expression" dxfId="2319" priority="2537">
      <formula>$J1165="FALTA"</formula>
    </cfRule>
    <cfRule type="expression" dxfId="2318" priority="2538">
      <formula>$J1165="RECEBIDO"</formula>
    </cfRule>
    <cfRule type="expression" dxfId="2317" priority="2539">
      <formula>$J1165=""</formula>
    </cfRule>
    <cfRule type="expression" dxfId="2316" priority="2540">
      <formula>$J1165="PAGA"</formula>
    </cfRule>
  </conditionalFormatting>
  <conditionalFormatting sqref="J1171 D1165:K1170">
    <cfRule type="expression" dxfId="2315" priority="2536">
      <formula>$J1165="AGENDADA"</formula>
    </cfRule>
  </conditionalFormatting>
  <conditionalFormatting sqref="D1165:K1165">
    <cfRule type="expression" dxfId="2314" priority="2532">
      <formula>$J1165="FALTA"</formula>
    </cfRule>
    <cfRule type="expression" dxfId="2313" priority="2533">
      <formula>$J1165="RECEBIDO"</formula>
    </cfRule>
    <cfRule type="expression" dxfId="2312" priority="2534">
      <formula>$J1165=""</formula>
    </cfRule>
    <cfRule type="expression" dxfId="2311" priority="2535">
      <formula>$J1165="PAGA"</formula>
    </cfRule>
  </conditionalFormatting>
  <conditionalFormatting sqref="D1165:K1165">
    <cfRule type="expression" dxfId="2310" priority="2531">
      <formula>$J1165="AGENDADA"</formula>
    </cfRule>
  </conditionalFormatting>
  <conditionalFormatting sqref="D1165:K1165">
    <cfRule type="expression" dxfId="2309" priority="2527">
      <formula>$J1165="FALTA"</formula>
    </cfRule>
    <cfRule type="expression" dxfId="2308" priority="2528">
      <formula>$J1165="RECEBIDO"</formula>
    </cfRule>
    <cfRule type="expression" dxfId="2307" priority="2529">
      <formula>$J1165=""</formula>
    </cfRule>
    <cfRule type="expression" dxfId="2306" priority="2530">
      <formula>$J1165="PAGA"</formula>
    </cfRule>
  </conditionalFormatting>
  <conditionalFormatting sqref="D1165:K1165">
    <cfRule type="expression" dxfId="2305" priority="2526">
      <formula>$J1165="AGENDADA"</formula>
    </cfRule>
  </conditionalFormatting>
  <conditionalFormatting sqref="D1166:K1167">
    <cfRule type="expression" dxfId="2304" priority="2522">
      <formula>$J1166="FALTA"</formula>
    </cfRule>
    <cfRule type="expression" dxfId="2303" priority="2523">
      <formula>$J1166="RECEBIDO"</formula>
    </cfRule>
    <cfRule type="expression" dxfId="2302" priority="2524">
      <formula>$J1166=""</formula>
    </cfRule>
    <cfRule type="expression" dxfId="2301" priority="2525">
      <formula>$J1166="PAGA"</formula>
    </cfRule>
  </conditionalFormatting>
  <conditionalFormatting sqref="D1166:K1167">
    <cfRule type="expression" dxfId="2300" priority="2521">
      <formula>$J1166="AGENDADA"</formula>
    </cfRule>
  </conditionalFormatting>
  <conditionalFormatting sqref="D1166:K1166">
    <cfRule type="expression" dxfId="2299" priority="2517">
      <formula>$J1166="FALTA"</formula>
    </cfRule>
    <cfRule type="expression" dxfId="2298" priority="2518">
      <formula>$J1166="RECEBIDO"</formula>
    </cfRule>
    <cfRule type="expression" dxfId="2297" priority="2519">
      <formula>$J1166=""</formula>
    </cfRule>
    <cfRule type="expression" dxfId="2296" priority="2520">
      <formula>$J1166="PAGA"</formula>
    </cfRule>
  </conditionalFormatting>
  <conditionalFormatting sqref="D1166:K1166">
    <cfRule type="expression" dxfId="2295" priority="2516">
      <formula>$J1166="AGENDADA"</formula>
    </cfRule>
  </conditionalFormatting>
  <conditionalFormatting sqref="J1166">
    <cfRule type="expression" dxfId="2294" priority="2512">
      <formula>$J1166="FALTA"</formula>
    </cfRule>
    <cfRule type="expression" dxfId="2293" priority="2513">
      <formula>$J1166="RECEBIDO"</formula>
    </cfRule>
    <cfRule type="expression" dxfId="2292" priority="2514">
      <formula>$J1166=""</formula>
    </cfRule>
    <cfRule type="expression" dxfId="2291" priority="2515">
      <formula>$J1166="PAGA"</formula>
    </cfRule>
  </conditionalFormatting>
  <conditionalFormatting sqref="J1166">
    <cfRule type="expression" dxfId="2290" priority="2511">
      <formula>$J1166="AGENDADA"</formula>
    </cfRule>
  </conditionalFormatting>
  <conditionalFormatting sqref="J1166">
    <cfRule type="expression" dxfId="2289" priority="2507">
      <formula>$J1166="FALTA"</formula>
    </cfRule>
    <cfRule type="expression" dxfId="2288" priority="2508">
      <formula>$J1166="RECEBIDO"</formula>
    </cfRule>
    <cfRule type="expression" dxfId="2287" priority="2509">
      <formula>$J1166=""</formula>
    </cfRule>
    <cfRule type="expression" dxfId="2286" priority="2510">
      <formula>$J1166="PAGA"</formula>
    </cfRule>
  </conditionalFormatting>
  <conditionalFormatting sqref="J1166">
    <cfRule type="expression" dxfId="2285" priority="2506">
      <formula>$J1166="AGENDADA"</formula>
    </cfRule>
  </conditionalFormatting>
  <conditionalFormatting sqref="J1166">
    <cfRule type="expression" dxfId="2284" priority="2502">
      <formula>$J1166="FALTA"</formula>
    </cfRule>
    <cfRule type="expression" dxfId="2283" priority="2503">
      <formula>$J1166="RECEBIDO"</formula>
    </cfRule>
    <cfRule type="expression" dxfId="2282" priority="2504">
      <formula>$J1166=""</formula>
    </cfRule>
    <cfRule type="expression" dxfId="2281" priority="2505">
      <formula>$J1166="PAGA"</formula>
    </cfRule>
  </conditionalFormatting>
  <conditionalFormatting sqref="J1166">
    <cfRule type="expression" dxfId="2280" priority="2501">
      <formula>$J1166="AGENDADA"</formula>
    </cfRule>
  </conditionalFormatting>
  <conditionalFormatting sqref="E1167:K1167">
    <cfRule type="expression" dxfId="2279" priority="2497">
      <formula>$J1167="FALTA"</formula>
    </cfRule>
    <cfRule type="expression" dxfId="2278" priority="2498">
      <formula>$J1167="RECEBIDO"</formula>
    </cfRule>
    <cfRule type="expression" dxfId="2277" priority="2499">
      <formula>$J1167=""</formula>
    </cfRule>
    <cfRule type="expression" dxfId="2276" priority="2500">
      <formula>$J1167="PAGA"</formula>
    </cfRule>
  </conditionalFormatting>
  <conditionalFormatting sqref="E1167:K1167">
    <cfRule type="expression" dxfId="2275" priority="2496">
      <formula>$J1167="AGENDADA"</formula>
    </cfRule>
  </conditionalFormatting>
  <conditionalFormatting sqref="J1167">
    <cfRule type="expression" dxfId="2274" priority="2492">
      <formula>$J1167="FALTA"</formula>
    </cfRule>
    <cfRule type="expression" dxfId="2273" priority="2493">
      <formula>$J1167="RECEBIDO"</formula>
    </cfRule>
    <cfRule type="expression" dxfId="2272" priority="2494">
      <formula>$J1167=""</formula>
    </cfRule>
    <cfRule type="expression" dxfId="2271" priority="2495">
      <formula>$J1167="PAGA"</formula>
    </cfRule>
  </conditionalFormatting>
  <conditionalFormatting sqref="J1167">
    <cfRule type="expression" dxfId="2270" priority="2491">
      <formula>$J1167="AGENDADA"</formula>
    </cfRule>
  </conditionalFormatting>
  <conditionalFormatting sqref="J1167">
    <cfRule type="expression" dxfId="2269" priority="2487">
      <formula>$J1167="FALTA"</formula>
    </cfRule>
    <cfRule type="expression" dxfId="2268" priority="2488">
      <formula>$J1167="RECEBIDO"</formula>
    </cfRule>
    <cfRule type="expression" dxfId="2267" priority="2489">
      <formula>$J1167=""</formula>
    </cfRule>
    <cfRule type="expression" dxfId="2266" priority="2490">
      <formula>$J1167="PAGA"</formula>
    </cfRule>
  </conditionalFormatting>
  <conditionalFormatting sqref="J1167">
    <cfRule type="expression" dxfId="2265" priority="2486">
      <formula>$J1167="AGENDADA"</formula>
    </cfRule>
  </conditionalFormatting>
  <conditionalFormatting sqref="J1167">
    <cfRule type="expression" dxfId="2264" priority="2482">
      <formula>$J1167="FALTA"</formula>
    </cfRule>
    <cfRule type="expression" dxfId="2263" priority="2483">
      <formula>$J1167="RECEBIDO"</formula>
    </cfRule>
    <cfRule type="expression" dxfId="2262" priority="2484">
      <formula>$J1167=""</formula>
    </cfRule>
    <cfRule type="expression" dxfId="2261" priority="2485">
      <formula>$J1167="PAGA"</formula>
    </cfRule>
  </conditionalFormatting>
  <conditionalFormatting sqref="J1167">
    <cfRule type="expression" dxfId="2260" priority="2481">
      <formula>$J1167="AGENDADA"</formula>
    </cfRule>
  </conditionalFormatting>
  <conditionalFormatting sqref="J1167">
    <cfRule type="expression" dxfId="2259" priority="2477">
      <formula>$J1167="FALTA"</formula>
    </cfRule>
    <cfRule type="expression" dxfId="2258" priority="2478">
      <formula>$J1167="RECEBIDO"</formula>
    </cfRule>
    <cfRule type="expression" dxfId="2257" priority="2479">
      <formula>$J1167=""</formula>
    </cfRule>
    <cfRule type="expression" dxfId="2256" priority="2480">
      <formula>$J1167="PAGA"</formula>
    </cfRule>
  </conditionalFormatting>
  <conditionalFormatting sqref="J1167">
    <cfRule type="expression" dxfId="2255" priority="2476">
      <formula>$J1167="AGENDADA"</formula>
    </cfRule>
  </conditionalFormatting>
  <conditionalFormatting sqref="D1167">
    <cfRule type="expression" dxfId="2254" priority="2472">
      <formula>$J1167="FALTA"</formula>
    </cfRule>
    <cfRule type="expression" dxfId="2253" priority="2473">
      <formula>$J1167="RECEBIDO"</formula>
    </cfRule>
    <cfRule type="expression" dxfId="2252" priority="2474">
      <formula>$J1167=""</formula>
    </cfRule>
    <cfRule type="expression" dxfId="2251" priority="2475">
      <formula>$J1167="PAGA"</formula>
    </cfRule>
  </conditionalFormatting>
  <conditionalFormatting sqref="D1167">
    <cfRule type="expression" dxfId="2250" priority="2471">
      <formula>$J1167="AGENDADA"</formula>
    </cfRule>
  </conditionalFormatting>
  <conditionalFormatting sqref="D1168:K1168">
    <cfRule type="expression" dxfId="2249" priority="2467">
      <formula>$J1168="FALTA"</formula>
    </cfRule>
    <cfRule type="expression" dxfId="2248" priority="2468">
      <formula>$J1168="RECEBIDO"</formula>
    </cfRule>
    <cfRule type="expression" dxfId="2247" priority="2469">
      <formula>$J1168=""</formula>
    </cfRule>
    <cfRule type="expression" dxfId="2246" priority="2470">
      <formula>$J1168="PAGA"</formula>
    </cfRule>
  </conditionalFormatting>
  <conditionalFormatting sqref="D1168:K1168">
    <cfRule type="expression" dxfId="2245" priority="2466">
      <formula>$J1168="AGENDADA"</formula>
    </cfRule>
  </conditionalFormatting>
  <conditionalFormatting sqref="D1168:K1168">
    <cfRule type="expression" dxfId="2244" priority="2462">
      <formula>$J1168="FALTA"</formula>
    </cfRule>
    <cfRule type="expression" dxfId="2243" priority="2463">
      <formula>$J1168="RECEBIDO"</formula>
    </cfRule>
    <cfRule type="expression" dxfId="2242" priority="2464">
      <formula>$J1168=""</formula>
    </cfRule>
    <cfRule type="expression" dxfId="2241" priority="2465">
      <formula>$J1168="PAGA"</formula>
    </cfRule>
  </conditionalFormatting>
  <conditionalFormatting sqref="D1168:K1168">
    <cfRule type="expression" dxfId="2240" priority="2461">
      <formula>$J1168="AGENDADA"</formula>
    </cfRule>
  </conditionalFormatting>
  <conditionalFormatting sqref="D1169:K1170">
    <cfRule type="expression" dxfId="2239" priority="2457">
      <formula>$J1169="FALTA"</formula>
    </cfRule>
    <cfRule type="expression" dxfId="2238" priority="2458">
      <formula>$J1169="RECEBIDO"</formula>
    </cfRule>
    <cfRule type="expression" dxfId="2237" priority="2459">
      <formula>$J1169=""</formula>
    </cfRule>
    <cfRule type="expression" dxfId="2236" priority="2460">
      <formula>$J1169="PAGA"</formula>
    </cfRule>
  </conditionalFormatting>
  <conditionalFormatting sqref="D1169:K1170">
    <cfRule type="expression" dxfId="2235" priority="2456">
      <formula>$J1169="AGENDADA"</formula>
    </cfRule>
  </conditionalFormatting>
  <conditionalFormatting sqref="D1169:K1170">
    <cfRule type="expression" dxfId="2234" priority="2452">
      <formula>$J1169="FALTA"</formula>
    </cfRule>
    <cfRule type="expression" dxfId="2233" priority="2453">
      <formula>$J1169="RECEBIDO"</formula>
    </cfRule>
    <cfRule type="expression" dxfId="2232" priority="2454">
      <formula>$J1169=""</formula>
    </cfRule>
    <cfRule type="expression" dxfId="2231" priority="2455">
      <formula>$J1169="PAGA"</formula>
    </cfRule>
  </conditionalFormatting>
  <conditionalFormatting sqref="D1169:K1170">
    <cfRule type="expression" dxfId="2230" priority="2451">
      <formula>$J1169="AGENDADA"</formula>
    </cfRule>
  </conditionalFormatting>
  <conditionalFormatting sqref="D1171:K1171">
    <cfRule type="expression" dxfId="2229" priority="2447">
      <formula>$J1171="FALTA"</formula>
    </cfRule>
    <cfRule type="expression" dxfId="2228" priority="2448">
      <formula>$J1171="RECEBIDO"</formula>
    </cfRule>
    <cfRule type="expression" dxfId="2227" priority="2449">
      <formula>$J1171=""</formula>
    </cfRule>
    <cfRule type="expression" dxfId="2226" priority="2450">
      <formula>$J1171="PAGA"</formula>
    </cfRule>
  </conditionalFormatting>
  <conditionalFormatting sqref="D1171:K1171">
    <cfRule type="expression" dxfId="2225" priority="2446">
      <formula>$J1171="AGENDADA"</formula>
    </cfRule>
  </conditionalFormatting>
  <conditionalFormatting sqref="D1171:K1171">
    <cfRule type="expression" dxfId="2224" priority="2442">
      <formula>$J1171="FALTA"</formula>
    </cfRule>
    <cfRule type="expression" dxfId="2223" priority="2443">
      <formula>$J1171="RECEBIDO"</formula>
    </cfRule>
    <cfRule type="expression" dxfId="2222" priority="2444">
      <formula>$J1171=""</formula>
    </cfRule>
    <cfRule type="expression" dxfId="2221" priority="2445">
      <formula>$J1171="PAGA"</formula>
    </cfRule>
  </conditionalFormatting>
  <conditionalFormatting sqref="D1171:K1171">
    <cfRule type="expression" dxfId="2220" priority="2441">
      <formula>$J1171="AGENDADA"</formula>
    </cfRule>
  </conditionalFormatting>
  <conditionalFormatting sqref="D1171:K1171">
    <cfRule type="expression" dxfId="2219" priority="2437">
      <formula>$J1171="FALTA"</formula>
    </cfRule>
    <cfRule type="expression" dxfId="2218" priority="2438">
      <formula>$J1171="RECEBIDO"</formula>
    </cfRule>
    <cfRule type="expression" dxfId="2217" priority="2439">
      <formula>$J1171=""</formula>
    </cfRule>
    <cfRule type="expression" dxfId="2216" priority="2440">
      <formula>$J1171="PAGA"</formula>
    </cfRule>
  </conditionalFormatting>
  <conditionalFormatting sqref="D1171:K1171">
    <cfRule type="expression" dxfId="2215" priority="2436">
      <formula>$J1171="AGENDADA"</formula>
    </cfRule>
  </conditionalFormatting>
  <conditionalFormatting sqref="D1171:K1171">
    <cfRule type="expression" dxfId="2214" priority="2432">
      <formula>$J1171="FALTA"</formula>
    </cfRule>
    <cfRule type="expression" dxfId="2213" priority="2433">
      <formula>$J1171="RECEBIDO"</formula>
    </cfRule>
    <cfRule type="expression" dxfId="2212" priority="2434">
      <formula>$J1171=""</formula>
    </cfRule>
    <cfRule type="expression" dxfId="2211" priority="2435">
      <formula>$J1171="PAGA"</formula>
    </cfRule>
  </conditionalFormatting>
  <conditionalFormatting sqref="D1171:K1171">
    <cfRule type="expression" dxfId="2210" priority="2431">
      <formula>$J1171="AGENDADA"</formula>
    </cfRule>
  </conditionalFormatting>
  <conditionalFormatting sqref="D1171:K1171">
    <cfRule type="expression" dxfId="2209" priority="2427">
      <formula>$J1171="FALTA"</formula>
    </cfRule>
    <cfRule type="expression" dxfId="2208" priority="2428">
      <formula>$J1171="RECEBIDO"</formula>
    </cfRule>
    <cfRule type="expression" dxfId="2207" priority="2429">
      <formula>$J1171=""</formula>
    </cfRule>
    <cfRule type="expression" dxfId="2206" priority="2430">
      <formula>$J1171="PAGA"</formula>
    </cfRule>
  </conditionalFormatting>
  <conditionalFormatting sqref="D1171:K1171">
    <cfRule type="expression" dxfId="2205" priority="2426">
      <formula>$J1171="AGENDADA"</formula>
    </cfRule>
  </conditionalFormatting>
  <conditionalFormatting sqref="D1171:K1171">
    <cfRule type="expression" dxfId="2204" priority="2422">
      <formula>$J1171="FALTA"</formula>
    </cfRule>
    <cfRule type="expression" dxfId="2203" priority="2423">
      <formula>$J1171="RECEBIDO"</formula>
    </cfRule>
    <cfRule type="expression" dxfId="2202" priority="2424">
      <formula>$J1171=""</formula>
    </cfRule>
    <cfRule type="expression" dxfId="2201" priority="2425">
      <formula>$J1171="PAGA"</formula>
    </cfRule>
  </conditionalFormatting>
  <conditionalFormatting sqref="D1171:K1171">
    <cfRule type="expression" dxfId="2200" priority="2421">
      <formula>$J1171="AGENDADA"</formula>
    </cfRule>
  </conditionalFormatting>
  <conditionalFormatting sqref="D1171:K1171">
    <cfRule type="expression" dxfId="2199" priority="2417">
      <formula>$J1171="FALTA"</formula>
    </cfRule>
    <cfRule type="expression" dxfId="2198" priority="2418">
      <formula>$J1171="RECEBIDO"</formula>
    </cfRule>
    <cfRule type="expression" dxfId="2197" priority="2419">
      <formula>$J1171=""</formula>
    </cfRule>
    <cfRule type="expression" dxfId="2196" priority="2420">
      <formula>$J1171="PAGA"</formula>
    </cfRule>
  </conditionalFormatting>
  <conditionalFormatting sqref="D1171:K1171">
    <cfRule type="expression" dxfId="2195" priority="2416">
      <formula>$J1171="AGENDADA"</formula>
    </cfRule>
  </conditionalFormatting>
  <conditionalFormatting sqref="J1171">
    <cfRule type="expression" dxfId="2194" priority="2412">
      <formula>$J1171="FALTA"</formula>
    </cfRule>
    <cfRule type="expression" dxfId="2193" priority="2413">
      <formula>$J1171="RECEBIDO"</formula>
    </cfRule>
    <cfRule type="expression" dxfId="2192" priority="2414">
      <formula>$J1171=""</formula>
    </cfRule>
    <cfRule type="expression" dxfId="2191" priority="2415">
      <formula>$J1171="PAGA"</formula>
    </cfRule>
  </conditionalFormatting>
  <conditionalFormatting sqref="J1171">
    <cfRule type="expression" dxfId="2190" priority="2411">
      <formula>$J1171="AGENDADA"</formula>
    </cfRule>
  </conditionalFormatting>
  <conditionalFormatting sqref="J1166:J1171">
    <cfRule type="expression" dxfId="2189" priority="2407">
      <formula>$J1166="FALTA"</formula>
    </cfRule>
    <cfRule type="expression" dxfId="2188" priority="2408">
      <formula>$J1166="RECEBIDO"</formula>
    </cfRule>
    <cfRule type="expression" dxfId="2187" priority="2409">
      <formula>$J1166=""</formula>
    </cfRule>
    <cfRule type="expression" dxfId="2186" priority="2410">
      <formula>$J1166="PAGA"</formula>
    </cfRule>
  </conditionalFormatting>
  <conditionalFormatting sqref="J1166:J1171">
    <cfRule type="expression" dxfId="2185" priority="2406">
      <formula>$J1166="AGENDADA"</formula>
    </cfRule>
  </conditionalFormatting>
  <conditionalFormatting sqref="J1166:J1171">
    <cfRule type="expression" dxfId="2184" priority="2402">
      <formula>$J1166="FALTA"</formula>
    </cfRule>
    <cfRule type="expression" dxfId="2183" priority="2403">
      <formula>$J1166="RECEBIDO"</formula>
    </cfRule>
    <cfRule type="expression" dxfId="2182" priority="2404">
      <formula>$J1166=""</formula>
    </cfRule>
    <cfRule type="expression" dxfId="2181" priority="2405">
      <formula>$J1166="PAGA"</formula>
    </cfRule>
  </conditionalFormatting>
  <conditionalFormatting sqref="J1166:J1171">
    <cfRule type="expression" dxfId="2180" priority="2401">
      <formula>$J1166="AGENDADA"</formula>
    </cfRule>
  </conditionalFormatting>
  <conditionalFormatting sqref="D1172:K1172">
    <cfRule type="expression" dxfId="2179" priority="2397">
      <formula>$J1172="FALTA"</formula>
    </cfRule>
    <cfRule type="expression" dxfId="2178" priority="2398">
      <formula>$J1172="RECEBIDO"</formula>
    </cfRule>
    <cfRule type="expression" dxfId="2177" priority="2399">
      <formula>$J1172=""</formula>
    </cfRule>
    <cfRule type="expression" dxfId="2176" priority="2400">
      <formula>$J1172="PAGA"</formula>
    </cfRule>
  </conditionalFormatting>
  <conditionalFormatting sqref="D1172:K1172">
    <cfRule type="expression" dxfId="2175" priority="2396">
      <formula>$J1172="AGENDADA"</formula>
    </cfRule>
  </conditionalFormatting>
  <conditionalFormatting sqref="D1166:K1166">
    <cfRule type="expression" dxfId="2174" priority="2392">
      <formula>$J1166="FALTA"</formula>
    </cfRule>
    <cfRule type="expression" dxfId="2173" priority="2393">
      <formula>$J1166="RECEBIDO"</formula>
    </cfRule>
    <cfRule type="expression" dxfId="2172" priority="2394">
      <formula>$J1166=""</formula>
    </cfRule>
    <cfRule type="expression" dxfId="2171" priority="2395">
      <formula>$J1166="PAGA"</formula>
    </cfRule>
  </conditionalFormatting>
  <conditionalFormatting sqref="D1166:K1166">
    <cfRule type="expression" dxfId="2170" priority="2391">
      <formula>$J1166="AGENDADA"</formula>
    </cfRule>
  </conditionalFormatting>
  <conditionalFormatting sqref="D1166:K1166">
    <cfRule type="expression" dxfId="2169" priority="2387">
      <formula>$J1166="FALTA"</formula>
    </cfRule>
    <cfRule type="expression" dxfId="2168" priority="2388">
      <formula>$J1166="RECEBIDO"</formula>
    </cfRule>
    <cfRule type="expression" dxfId="2167" priority="2389">
      <formula>$J1166=""</formula>
    </cfRule>
    <cfRule type="expression" dxfId="2166" priority="2390">
      <formula>$J1166="PAGA"</formula>
    </cfRule>
  </conditionalFormatting>
  <conditionalFormatting sqref="D1166:K1166">
    <cfRule type="expression" dxfId="2165" priority="2386">
      <formula>$J1166="AGENDADA"</formula>
    </cfRule>
  </conditionalFormatting>
  <conditionalFormatting sqref="K1170">
    <cfRule type="expression" dxfId="2164" priority="2382">
      <formula>$J1170="FALTA"</formula>
    </cfRule>
    <cfRule type="expression" dxfId="2163" priority="2383">
      <formula>$J1170="RECEBIDO"</formula>
    </cfRule>
    <cfRule type="expression" dxfId="2162" priority="2384">
      <formula>$J1170=""</formula>
    </cfRule>
    <cfRule type="expression" dxfId="2161" priority="2385">
      <formula>$J1170="PAGA"</formula>
    </cfRule>
  </conditionalFormatting>
  <conditionalFormatting sqref="K1170">
    <cfRule type="expression" dxfId="2160" priority="2381">
      <formula>$J1170="AGENDADA"</formula>
    </cfRule>
  </conditionalFormatting>
  <conditionalFormatting sqref="D1172:K1172">
    <cfRule type="expression" dxfId="2159" priority="2377">
      <formula>$J1172="FALTA"</formula>
    </cfRule>
    <cfRule type="expression" dxfId="2158" priority="2378">
      <formula>$J1172="RECEBIDO"</formula>
    </cfRule>
    <cfRule type="expression" dxfId="2157" priority="2379">
      <formula>$J1172=""</formula>
    </cfRule>
    <cfRule type="expression" dxfId="2156" priority="2380">
      <formula>$J1172="PAGA"</formula>
    </cfRule>
  </conditionalFormatting>
  <conditionalFormatting sqref="D1172:K1172">
    <cfRule type="expression" dxfId="2155" priority="2376">
      <formula>$J1172="AGENDADA"</formula>
    </cfRule>
  </conditionalFormatting>
  <conditionalFormatting sqref="D1172:K1172">
    <cfRule type="expression" dxfId="2154" priority="2372">
      <formula>$J1172="FALTA"</formula>
    </cfRule>
    <cfRule type="expression" dxfId="2153" priority="2373">
      <formula>$J1172="RECEBIDO"</formula>
    </cfRule>
    <cfRule type="expression" dxfId="2152" priority="2374">
      <formula>$J1172=""</formula>
    </cfRule>
    <cfRule type="expression" dxfId="2151" priority="2375">
      <formula>$J1172="PAGA"</formula>
    </cfRule>
  </conditionalFormatting>
  <conditionalFormatting sqref="D1172:K1172">
    <cfRule type="expression" dxfId="2150" priority="2371">
      <formula>$J1172="AGENDADA"</formula>
    </cfRule>
  </conditionalFormatting>
  <conditionalFormatting sqref="D1172:K1172">
    <cfRule type="expression" dxfId="2149" priority="2367">
      <formula>$J1172="FALTA"</formula>
    </cfRule>
    <cfRule type="expression" dxfId="2148" priority="2368">
      <formula>$J1172="RECEBIDO"</formula>
    </cfRule>
    <cfRule type="expression" dxfId="2147" priority="2369">
      <formula>$J1172=""</formula>
    </cfRule>
    <cfRule type="expression" dxfId="2146" priority="2370">
      <formula>$J1172="PAGA"</formula>
    </cfRule>
  </conditionalFormatting>
  <conditionalFormatting sqref="D1172:K1172">
    <cfRule type="expression" dxfId="2145" priority="2366">
      <formula>$J1172="AGENDADA"</formula>
    </cfRule>
  </conditionalFormatting>
  <conditionalFormatting sqref="D1172:K1172">
    <cfRule type="expression" dxfId="2144" priority="2362">
      <formula>$J1172="FALTA"</formula>
    </cfRule>
    <cfRule type="expression" dxfId="2143" priority="2363">
      <formula>$J1172="RECEBIDO"</formula>
    </cfRule>
    <cfRule type="expression" dxfId="2142" priority="2364">
      <formula>$J1172=""</formula>
    </cfRule>
    <cfRule type="expression" dxfId="2141" priority="2365">
      <formula>$J1172="PAGA"</formula>
    </cfRule>
  </conditionalFormatting>
  <conditionalFormatting sqref="D1172:K1172">
    <cfRule type="expression" dxfId="2140" priority="2361">
      <formula>$J1172="AGENDADA"</formula>
    </cfRule>
  </conditionalFormatting>
  <conditionalFormatting sqref="D1172:K1172">
    <cfRule type="expression" dxfId="2139" priority="2357">
      <formula>$J1172="FALTA"</formula>
    </cfRule>
    <cfRule type="expression" dxfId="2138" priority="2358">
      <formula>$J1172="RECEBIDO"</formula>
    </cfRule>
    <cfRule type="expression" dxfId="2137" priority="2359">
      <formula>$J1172=""</formula>
    </cfRule>
    <cfRule type="expression" dxfId="2136" priority="2360">
      <formula>$J1172="PAGA"</formula>
    </cfRule>
  </conditionalFormatting>
  <conditionalFormatting sqref="D1172:K1172">
    <cfRule type="expression" dxfId="2135" priority="2356">
      <formula>$J1172="AGENDADA"</formula>
    </cfRule>
  </conditionalFormatting>
  <conditionalFormatting sqref="J1172">
    <cfRule type="expression" dxfId="2134" priority="2352">
      <formula>$J1172="FALTA"</formula>
    </cfRule>
    <cfRule type="expression" dxfId="2133" priority="2353">
      <formula>$J1172="RECEBIDO"</formula>
    </cfRule>
    <cfRule type="expression" dxfId="2132" priority="2354">
      <formula>$J1172=""</formula>
    </cfRule>
    <cfRule type="expression" dxfId="2131" priority="2355">
      <formula>$J1172="PAGA"</formula>
    </cfRule>
  </conditionalFormatting>
  <conditionalFormatting sqref="J1172">
    <cfRule type="expression" dxfId="2130" priority="2351">
      <formula>$J1172="AGENDADA"</formula>
    </cfRule>
  </conditionalFormatting>
  <conditionalFormatting sqref="J1172">
    <cfRule type="expression" dxfId="2129" priority="2347">
      <formula>$J1172="FALTA"</formula>
    </cfRule>
    <cfRule type="expression" dxfId="2128" priority="2348">
      <formula>$J1172="RECEBIDO"</formula>
    </cfRule>
    <cfRule type="expression" dxfId="2127" priority="2349">
      <formula>$J1172=""</formula>
    </cfRule>
    <cfRule type="expression" dxfId="2126" priority="2350">
      <formula>$J1172="PAGA"</formula>
    </cfRule>
  </conditionalFormatting>
  <conditionalFormatting sqref="J1172">
    <cfRule type="expression" dxfId="2125" priority="2346">
      <formula>$J1172="AGENDADA"</formula>
    </cfRule>
  </conditionalFormatting>
  <conditionalFormatting sqref="J1172">
    <cfRule type="expression" dxfId="2124" priority="2342">
      <formula>$J1172="FALTA"</formula>
    </cfRule>
    <cfRule type="expression" dxfId="2123" priority="2343">
      <formula>$J1172="RECEBIDO"</formula>
    </cfRule>
    <cfRule type="expression" dxfId="2122" priority="2344">
      <formula>$J1172=""</formula>
    </cfRule>
    <cfRule type="expression" dxfId="2121" priority="2345">
      <formula>$J1172="PAGA"</formula>
    </cfRule>
  </conditionalFormatting>
  <conditionalFormatting sqref="J1172">
    <cfRule type="expression" dxfId="2120" priority="2341">
      <formula>$J1172="AGENDADA"</formula>
    </cfRule>
  </conditionalFormatting>
  <conditionalFormatting sqref="J1172">
    <cfRule type="expression" dxfId="2119" priority="2337">
      <formula>$J1172="FALTA"</formula>
    </cfRule>
    <cfRule type="expression" dxfId="2118" priority="2338">
      <formula>$J1172="RECEBIDO"</formula>
    </cfRule>
    <cfRule type="expression" dxfId="2117" priority="2339">
      <formula>$J1172=""</formula>
    </cfRule>
    <cfRule type="expression" dxfId="2116" priority="2340">
      <formula>$J1172="PAGA"</formula>
    </cfRule>
  </conditionalFormatting>
  <conditionalFormatting sqref="J1172">
    <cfRule type="expression" dxfId="2115" priority="2336">
      <formula>$J1172="AGENDADA"</formula>
    </cfRule>
  </conditionalFormatting>
  <conditionalFormatting sqref="J1172">
    <cfRule type="expression" dxfId="2114" priority="2332">
      <formula>$J1172="FALTA"</formula>
    </cfRule>
    <cfRule type="expression" dxfId="2113" priority="2333">
      <formula>$J1172="RECEBIDO"</formula>
    </cfRule>
    <cfRule type="expression" dxfId="2112" priority="2334">
      <formula>$J1172=""</formula>
    </cfRule>
    <cfRule type="expression" dxfId="2111" priority="2335">
      <formula>$J1172="PAGA"</formula>
    </cfRule>
  </conditionalFormatting>
  <conditionalFormatting sqref="J1172">
    <cfRule type="expression" dxfId="2110" priority="2331">
      <formula>$J1172="AGENDADA"</formula>
    </cfRule>
  </conditionalFormatting>
  <conditionalFormatting sqref="D1172:K1172">
    <cfRule type="expression" dxfId="2109" priority="2327">
      <formula>$J1172="FALTA"</formula>
    </cfRule>
    <cfRule type="expression" dxfId="2108" priority="2328">
      <formula>$J1172="RECEBIDO"</formula>
    </cfRule>
    <cfRule type="expression" dxfId="2107" priority="2329">
      <formula>$J1172=""</formula>
    </cfRule>
    <cfRule type="expression" dxfId="2106" priority="2330">
      <formula>$J1172="PAGA"</formula>
    </cfRule>
  </conditionalFormatting>
  <conditionalFormatting sqref="D1172:K1172">
    <cfRule type="expression" dxfId="2105" priority="2326">
      <formula>$J1172="AGENDADA"</formula>
    </cfRule>
  </conditionalFormatting>
  <conditionalFormatting sqref="D1172:K1172">
    <cfRule type="expression" dxfId="2104" priority="2322">
      <formula>$J1172="FALTA"</formula>
    </cfRule>
    <cfRule type="expression" dxfId="2103" priority="2323">
      <formula>$J1172="RECEBIDO"</formula>
    </cfRule>
    <cfRule type="expression" dxfId="2102" priority="2324">
      <formula>$J1172=""</formula>
    </cfRule>
    <cfRule type="expression" dxfId="2101" priority="2325">
      <formula>$J1172="PAGA"</formula>
    </cfRule>
  </conditionalFormatting>
  <conditionalFormatting sqref="D1172:K1172">
    <cfRule type="expression" dxfId="2100" priority="2321">
      <formula>$J1172="AGENDADA"</formula>
    </cfRule>
  </conditionalFormatting>
  <conditionalFormatting sqref="J1166:J1169">
    <cfRule type="expression" dxfId="2099" priority="2317">
      <formula>$J1166="FALTA"</formula>
    </cfRule>
    <cfRule type="expression" dxfId="2098" priority="2318">
      <formula>$J1166="RECEBIDO"</formula>
    </cfRule>
    <cfRule type="expression" dxfId="2097" priority="2319">
      <formula>$J1166=""</formula>
    </cfRule>
    <cfRule type="expression" dxfId="2096" priority="2320">
      <formula>$J1166="PAGA"</formula>
    </cfRule>
  </conditionalFormatting>
  <conditionalFormatting sqref="J1166:J1169">
    <cfRule type="expression" dxfId="2095" priority="2316">
      <formula>$J1166="AGENDADA"</formula>
    </cfRule>
  </conditionalFormatting>
  <conditionalFormatting sqref="J1166:J1169">
    <cfRule type="expression" dxfId="2094" priority="2312">
      <formula>$J1166="FALTA"</formula>
    </cfRule>
    <cfRule type="expression" dxfId="2093" priority="2313">
      <formula>$J1166="RECEBIDO"</formula>
    </cfRule>
    <cfRule type="expression" dxfId="2092" priority="2314">
      <formula>$J1166=""</formula>
    </cfRule>
    <cfRule type="expression" dxfId="2091" priority="2315">
      <formula>$J1166="PAGA"</formula>
    </cfRule>
  </conditionalFormatting>
  <conditionalFormatting sqref="J1166:J1169">
    <cfRule type="expression" dxfId="2090" priority="2311">
      <formula>$J1166="AGENDADA"</formula>
    </cfRule>
  </conditionalFormatting>
  <conditionalFormatting sqref="D1166:K1166">
    <cfRule type="expression" dxfId="2089" priority="2307">
      <formula>$J1166="FALTA"</formula>
    </cfRule>
    <cfRule type="expression" dxfId="2088" priority="2308">
      <formula>$J1166="RECEBIDO"</formula>
    </cfRule>
    <cfRule type="expression" dxfId="2087" priority="2309">
      <formula>$J1166=""</formula>
    </cfRule>
    <cfRule type="expression" dxfId="2086" priority="2310">
      <formula>$J1166="PAGA"</formula>
    </cfRule>
  </conditionalFormatting>
  <conditionalFormatting sqref="D1166:K1166">
    <cfRule type="expression" dxfId="2085" priority="2306">
      <formula>$J1166="AGENDADA"</formula>
    </cfRule>
  </conditionalFormatting>
  <conditionalFormatting sqref="D1166:K1166">
    <cfRule type="expression" dxfId="2084" priority="2302">
      <formula>$J1166="FALTA"</formula>
    </cfRule>
    <cfRule type="expression" dxfId="2083" priority="2303">
      <formula>$J1166="RECEBIDO"</formula>
    </cfRule>
    <cfRule type="expression" dxfId="2082" priority="2304">
      <formula>$J1166=""</formula>
    </cfRule>
    <cfRule type="expression" dxfId="2081" priority="2305">
      <formula>$J1166="PAGA"</formula>
    </cfRule>
  </conditionalFormatting>
  <conditionalFormatting sqref="D1166:K1166">
    <cfRule type="expression" dxfId="2080" priority="2301">
      <formula>$J1166="AGENDADA"</formula>
    </cfRule>
  </conditionalFormatting>
  <conditionalFormatting sqref="D1166:K1166">
    <cfRule type="expression" dxfId="2079" priority="2297">
      <formula>$J1166="FALTA"</formula>
    </cfRule>
    <cfRule type="expression" dxfId="2078" priority="2298">
      <formula>$J1166="RECEBIDO"</formula>
    </cfRule>
    <cfRule type="expression" dxfId="2077" priority="2299">
      <formula>$J1166=""</formula>
    </cfRule>
    <cfRule type="expression" dxfId="2076" priority="2300">
      <formula>$J1166="PAGA"</formula>
    </cfRule>
  </conditionalFormatting>
  <conditionalFormatting sqref="D1166:K1166">
    <cfRule type="expression" dxfId="2075" priority="2296">
      <formula>$J1166="AGENDADA"</formula>
    </cfRule>
  </conditionalFormatting>
  <conditionalFormatting sqref="D1166:K1166">
    <cfRule type="expression" dxfId="2074" priority="2292">
      <formula>$J1166="FALTA"</formula>
    </cfRule>
    <cfRule type="expression" dxfId="2073" priority="2293">
      <formula>$J1166="RECEBIDO"</formula>
    </cfRule>
    <cfRule type="expression" dxfId="2072" priority="2294">
      <formula>$J1166=""</formula>
    </cfRule>
    <cfRule type="expression" dxfId="2071" priority="2295">
      <formula>$J1166="PAGA"</formula>
    </cfRule>
  </conditionalFormatting>
  <conditionalFormatting sqref="D1166:K1166">
    <cfRule type="expression" dxfId="2070" priority="2291">
      <formula>$J1166="AGENDADA"</formula>
    </cfRule>
  </conditionalFormatting>
  <conditionalFormatting sqref="D1166:K1166">
    <cfRule type="expression" dxfId="2069" priority="2287">
      <formula>$J1166="FALTA"</formula>
    </cfRule>
    <cfRule type="expression" dxfId="2068" priority="2288">
      <formula>$J1166="RECEBIDO"</formula>
    </cfRule>
    <cfRule type="expression" dxfId="2067" priority="2289">
      <formula>$J1166=""</formula>
    </cfRule>
    <cfRule type="expression" dxfId="2066" priority="2290">
      <formula>$J1166="PAGA"</formula>
    </cfRule>
  </conditionalFormatting>
  <conditionalFormatting sqref="D1166:K1166">
    <cfRule type="expression" dxfId="2065" priority="2286">
      <formula>$J1166="AGENDADA"</formula>
    </cfRule>
  </conditionalFormatting>
  <conditionalFormatting sqref="D1166:K1166">
    <cfRule type="expression" dxfId="2064" priority="2282">
      <formula>$J1166="FALTA"</formula>
    </cfRule>
    <cfRule type="expression" dxfId="2063" priority="2283">
      <formula>$J1166="RECEBIDO"</formula>
    </cfRule>
    <cfRule type="expression" dxfId="2062" priority="2284">
      <formula>$J1166=""</formula>
    </cfRule>
    <cfRule type="expression" dxfId="2061" priority="2285">
      <formula>$J1166="PAGA"</formula>
    </cfRule>
  </conditionalFormatting>
  <conditionalFormatting sqref="D1166:K1166">
    <cfRule type="expression" dxfId="2060" priority="2281">
      <formula>$J1166="AGENDADA"</formula>
    </cfRule>
  </conditionalFormatting>
  <conditionalFormatting sqref="D1166:K1166">
    <cfRule type="expression" dxfId="2059" priority="2277">
      <formula>$J1166="FALTA"</formula>
    </cfRule>
    <cfRule type="expression" dxfId="2058" priority="2278">
      <formula>$J1166="RECEBIDO"</formula>
    </cfRule>
    <cfRule type="expression" dxfId="2057" priority="2279">
      <formula>$J1166=""</formula>
    </cfRule>
    <cfRule type="expression" dxfId="2056" priority="2280">
      <formula>$J1166="PAGA"</formula>
    </cfRule>
  </conditionalFormatting>
  <conditionalFormatting sqref="D1166:K1166">
    <cfRule type="expression" dxfId="2055" priority="2276">
      <formula>$J1166="AGENDADA"</formula>
    </cfRule>
  </conditionalFormatting>
  <conditionalFormatting sqref="J1166">
    <cfRule type="expression" dxfId="2054" priority="2272">
      <formula>$J1166="FALTA"</formula>
    </cfRule>
    <cfRule type="expression" dxfId="2053" priority="2273">
      <formula>$J1166="RECEBIDO"</formula>
    </cfRule>
    <cfRule type="expression" dxfId="2052" priority="2274">
      <formula>$J1166=""</formula>
    </cfRule>
    <cfRule type="expression" dxfId="2051" priority="2275">
      <formula>$J1166="PAGA"</formula>
    </cfRule>
  </conditionalFormatting>
  <conditionalFormatting sqref="J1166">
    <cfRule type="expression" dxfId="2050" priority="2271">
      <formula>$J1166="AGENDADA"</formula>
    </cfRule>
  </conditionalFormatting>
  <conditionalFormatting sqref="J1166">
    <cfRule type="expression" dxfId="2049" priority="2267">
      <formula>$J1166="FALTA"</formula>
    </cfRule>
    <cfRule type="expression" dxfId="2048" priority="2268">
      <formula>$J1166="RECEBIDO"</formula>
    </cfRule>
    <cfRule type="expression" dxfId="2047" priority="2269">
      <formula>$J1166=""</formula>
    </cfRule>
    <cfRule type="expression" dxfId="2046" priority="2270">
      <formula>$J1166="PAGA"</formula>
    </cfRule>
  </conditionalFormatting>
  <conditionalFormatting sqref="J1166">
    <cfRule type="expression" dxfId="2045" priority="2266">
      <formula>$J1166="AGENDADA"</formula>
    </cfRule>
  </conditionalFormatting>
  <conditionalFormatting sqref="J1166">
    <cfRule type="expression" dxfId="2044" priority="2262">
      <formula>$J1166="FALTA"</formula>
    </cfRule>
    <cfRule type="expression" dxfId="2043" priority="2263">
      <formula>$J1166="RECEBIDO"</formula>
    </cfRule>
    <cfRule type="expression" dxfId="2042" priority="2264">
      <formula>$J1166=""</formula>
    </cfRule>
    <cfRule type="expression" dxfId="2041" priority="2265">
      <formula>$J1166="PAGA"</formula>
    </cfRule>
  </conditionalFormatting>
  <conditionalFormatting sqref="J1166">
    <cfRule type="expression" dxfId="2040" priority="2261">
      <formula>$J1166="AGENDADA"</formula>
    </cfRule>
  </conditionalFormatting>
  <conditionalFormatting sqref="J1166">
    <cfRule type="expression" dxfId="2039" priority="2257">
      <formula>$J1166="FALTA"</formula>
    </cfRule>
    <cfRule type="expression" dxfId="2038" priority="2258">
      <formula>$J1166="RECEBIDO"</formula>
    </cfRule>
    <cfRule type="expression" dxfId="2037" priority="2259">
      <formula>$J1166=""</formula>
    </cfRule>
    <cfRule type="expression" dxfId="2036" priority="2260">
      <formula>$J1166="PAGA"</formula>
    </cfRule>
  </conditionalFormatting>
  <conditionalFormatting sqref="J1166">
    <cfRule type="expression" dxfId="2035" priority="2256">
      <formula>$J1166="AGENDADA"</formula>
    </cfRule>
  </conditionalFormatting>
  <conditionalFormatting sqref="J1166">
    <cfRule type="expression" dxfId="2034" priority="2252">
      <formula>$J1166="FALTA"</formula>
    </cfRule>
    <cfRule type="expression" dxfId="2033" priority="2253">
      <formula>$J1166="RECEBIDO"</formula>
    </cfRule>
    <cfRule type="expression" dxfId="2032" priority="2254">
      <formula>$J1166=""</formula>
    </cfRule>
    <cfRule type="expression" dxfId="2031" priority="2255">
      <formula>$J1166="PAGA"</formula>
    </cfRule>
  </conditionalFormatting>
  <conditionalFormatting sqref="J1166">
    <cfRule type="expression" dxfId="2030" priority="2251">
      <formula>$J1166="AGENDADA"</formula>
    </cfRule>
  </conditionalFormatting>
  <conditionalFormatting sqref="D1166:K1166">
    <cfRule type="expression" dxfId="2029" priority="2247">
      <formula>$J1166="FALTA"</formula>
    </cfRule>
    <cfRule type="expression" dxfId="2028" priority="2248">
      <formula>$J1166="RECEBIDO"</formula>
    </cfRule>
    <cfRule type="expression" dxfId="2027" priority="2249">
      <formula>$J1166=""</formula>
    </cfRule>
    <cfRule type="expression" dxfId="2026" priority="2250">
      <formula>$J1166="PAGA"</formula>
    </cfRule>
  </conditionalFormatting>
  <conditionalFormatting sqref="D1166:K1166">
    <cfRule type="expression" dxfId="2025" priority="2246">
      <formula>$J1166="AGENDADA"</formula>
    </cfRule>
  </conditionalFormatting>
  <conditionalFormatting sqref="D1166:K1166">
    <cfRule type="expression" dxfId="2024" priority="2242">
      <formula>$J1166="FALTA"</formula>
    </cfRule>
    <cfRule type="expression" dxfId="2023" priority="2243">
      <formula>$J1166="RECEBIDO"</formula>
    </cfRule>
    <cfRule type="expression" dxfId="2022" priority="2244">
      <formula>$J1166=""</formula>
    </cfRule>
    <cfRule type="expression" dxfId="2021" priority="2245">
      <formula>$J1166="PAGA"</formula>
    </cfRule>
  </conditionalFormatting>
  <conditionalFormatting sqref="D1166:K1166">
    <cfRule type="expression" dxfId="2020" priority="2241">
      <formula>$J1166="AGENDADA"</formula>
    </cfRule>
  </conditionalFormatting>
  <conditionalFormatting sqref="D1170:K1170">
    <cfRule type="expression" dxfId="2019" priority="2237">
      <formula>$J1170="FALTA"</formula>
    </cfRule>
    <cfRule type="expression" dxfId="2018" priority="2238">
      <formula>$J1170="RECEBIDO"</formula>
    </cfRule>
    <cfRule type="expression" dxfId="2017" priority="2239">
      <formula>$J1170=""</formula>
    </cfRule>
    <cfRule type="expression" dxfId="2016" priority="2240">
      <formula>$J1170="PAGA"</formula>
    </cfRule>
  </conditionalFormatting>
  <conditionalFormatting sqref="D1170:K1170">
    <cfRule type="expression" dxfId="2015" priority="2236">
      <formula>$J1170="AGENDADA"</formula>
    </cfRule>
  </conditionalFormatting>
  <conditionalFormatting sqref="D1170:K1170">
    <cfRule type="expression" dxfId="2014" priority="2232">
      <formula>$J1170="FALTA"</formula>
    </cfRule>
    <cfRule type="expression" dxfId="2013" priority="2233">
      <formula>$J1170="RECEBIDO"</formula>
    </cfRule>
    <cfRule type="expression" dxfId="2012" priority="2234">
      <formula>$J1170=""</formula>
    </cfRule>
    <cfRule type="expression" dxfId="2011" priority="2235">
      <formula>$J1170="PAGA"</formula>
    </cfRule>
  </conditionalFormatting>
  <conditionalFormatting sqref="D1170:K1170">
    <cfRule type="expression" dxfId="2010" priority="2231">
      <formula>$J1170="AGENDADA"</formula>
    </cfRule>
  </conditionalFormatting>
  <conditionalFormatting sqref="D1170:K1170">
    <cfRule type="expression" dxfId="2009" priority="2227">
      <formula>$J1170="FALTA"</formula>
    </cfRule>
    <cfRule type="expression" dxfId="2008" priority="2228">
      <formula>$J1170="RECEBIDO"</formula>
    </cfRule>
    <cfRule type="expression" dxfId="2007" priority="2229">
      <formula>$J1170=""</formula>
    </cfRule>
    <cfRule type="expression" dxfId="2006" priority="2230">
      <formula>$J1170="PAGA"</formula>
    </cfRule>
  </conditionalFormatting>
  <conditionalFormatting sqref="D1170:K1170">
    <cfRule type="expression" dxfId="2005" priority="2226">
      <formula>$J1170="AGENDADA"</formula>
    </cfRule>
  </conditionalFormatting>
  <conditionalFormatting sqref="D1170:K1170">
    <cfRule type="expression" dxfId="2004" priority="2222">
      <formula>$J1170="FALTA"</formula>
    </cfRule>
    <cfRule type="expression" dxfId="2003" priority="2223">
      <formula>$J1170="RECEBIDO"</formula>
    </cfRule>
    <cfRule type="expression" dxfId="2002" priority="2224">
      <formula>$J1170=""</formula>
    </cfRule>
    <cfRule type="expression" dxfId="2001" priority="2225">
      <formula>$J1170="PAGA"</formula>
    </cfRule>
  </conditionalFormatting>
  <conditionalFormatting sqref="D1170:K1170">
    <cfRule type="expression" dxfId="2000" priority="2221">
      <formula>$J1170="AGENDADA"</formula>
    </cfRule>
  </conditionalFormatting>
  <conditionalFormatting sqref="D1170:K1170">
    <cfRule type="expression" dxfId="1999" priority="2217">
      <formula>$J1170="FALTA"</formula>
    </cfRule>
    <cfRule type="expression" dxfId="1998" priority="2218">
      <formula>$J1170="RECEBIDO"</formula>
    </cfRule>
    <cfRule type="expression" dxfId="1997" priority="2219">
      <formula>$J1170=""</formula>
    </cfRule>
    <cfRule type="expression" dxfId="1996" priority="2220">
      <formula>$J1170="PAGA"</formula>
    </cfRule>
  </conditionalFormatting>
  <conditionalFormatting sqref="D1170:K1170">
    <cfRule type="expression" dxfId="1995" priority="2216">
      <formula>$J1170="AGENDADA"</formula>
    </cfRule>
  </conditionalFormatting>
  <conditionalFormatting sqref="D1170:K1170">
    <cfRule type="expression" dxfId="1994" priority="2212">
      <formula>$J1170="FALTA"</formula>
    </cfRule>
    <cfRule type="expression" dxfId="1993" priority="2213">
      <formula>$J1170="RECEBIDO"</formula>
    </cfRule>
    <cfRule type="expression" dxfId="1992" priority="2214">
      <formula>$J1170=""</formula>
    </cfRule>
    <cfRule type="expression" dxfId="1991" priority="2215">
      <formula>$J1170="PAGA"</formula>
    </cfRule>
  </conditionalFormatting>
  <conditionalFormatting sqref="D1170:K1170">
    <cfRule type="expression" dxfId="1990" priority="2211">
      <formula>$J1170="AGENDADA"</formula>
    </cfRule>
  </conditionalFormatting>
  <conditionalFormatting sqref="D1170:K1170">
    <cfRule type="expression" dxfId="1989" priority="2207">
      <formula>$J1170="FALTA"</formula>
    </cfRule>
    <cfRule type="expression" dxfId="1988" priority="2208">
      <formula>$J1170="RECEBIDO"</formula>
    </cfRule>
    <cfRule type="expression" dxfId="1987" priority="2209">
      <formula>$J1170=""</formula>
    </cfRule>
    <cfRule type="expression" dxfId="1986" priority="2210">
      <formula>$J1170="PAGA"</formula>
    </cfRule>
  </conditionalFormatting>
  <conditionalFormatting sqref="D1170:K1170">
    <cfRule type="expression" dxfId="1985" priority="2206">
      <formula>$J1170="AGENDADA"</formula>
    </cfRule>
  </conditionalFormatting>
  <conditionalFormatting sqref="J1170">
    <cfRule type="expression" dxfId="1984" priority="2202">
      <formula>$J1170="FALTA"</formula>
    </cfRule>
    <cfRule type="expression" dxfId="1983" priority="2203">
      <formula>$J1170="RECEBIDO"</formula>
    </cfRule>
    <cfRule type="expression" dxfId="1982" priority="2204">
      <formula>$J1170=""</formula>
    </cfRule>
    <cfRule type="expression" dxfId="1981" priority="2205">
      <formula>$J1170="PAGA"</formula>
    </cfRule>
  </conditionalFormatting>
  <conditionalFormatting sqref="J1170">
    <cfRule type="expression" dxfId="1980" priority="2201">
      <formula>$J1170="AGENDADA"</formula>
    </cfRule>
  </conditionalFormatting>
  <conditionalFormatting sqref="D1171:K1171">
    <cfRule type="expression" dxfId="1979" priority="2197">
      <formula>$J1171="FALTA"</formula>
    </cfRule>
    <cfRule type="expression" dxfId="1978" priority="2198">
      <formula>$J1171="RECEBIDO"</formula>
    </cfRule>
    <cfRule type="expression" dxfId="1977" priority="2199">
      <formula>$J1171=""</formula>
    </cfRule>
    <cfRule type="expression" dxfId="1976" priority="2200">
      <formula>$J1171="PAGA"</formula>
    </cfRule>
  </conditionalFormatting>
  <conditionalFormatting sqref="D1171:K1171">
    <cfRule type="expression" dxfId="1975" priority="2196">
      <formula>$J1171="AGENDADA"</formula>
    </cfRule>
  </conditionalFormatting>
  <conditionalFormatting sqref="J1171">
    <cfRule type="expression" dxfId="1974" priority="2192">
      <formula>$J1171="FALTA"</formula>
    </cfRule>
    <cfRule type="expression" dxfId="1973" priority="2193">
      <formula>$J1171="RECEBIDO"</formula>
    </cfRule>
    <cfRule type="expression" dxfId="1972" priority="2194">
      <formula>$J1171=""</formula>
    </cfRule>
    <cfRule type="expression" dxfId="1971" priority="2195">
      <formula>$J1171="PAGA"</formula>
    </cfRule>
  </conditionalFormatting>
  <conditionalFormatting sqref="J1171">
    <cfRule type="expression" dxfId="1970" priority="2191">
      <formula>$J1171="AGENDADA"</formula>
    </cfRule>
  </conditionalFormatting>
  <conditionalFormatting sqref="J1171">
    <cfRule type="expression" dxfId="1969" priority="2187">
      <formula>$J1171="FALTA"</formula>
    </cfRule>
    <cfRule type="expression" dxfId="1968" priority="2188">
      <formula>$J1171="RECEBIDO"</formula>
    </cfRule>
    <cfRule type="expression" dxfId="1967" priority="2189">
      <formula>$J1171=""</formula>
    </cfRule>
    <cfRule type="expression" dxfId="1966" priority="2190">
      <formula>$J1171="PAGA"</formula>
    </cfRule>
  </conditionalFormatting>
  <conditionalFormatting sqref="J1171">
    <cfRule type="expression" dxfId="1965" priority="2186">
      <formula>$J1171="AGENDADA"</formula>
    </cfRule>
  </conditionalFormatting>
  <conditionalFormatting sqref="J1171">
    <cfRule type="expression" dxfId="1964" priority="2182">
      <formula>$J1171="FALTA"</formula>
    </cfRule>
    <cfRule type="expression" dxfId="1963" priority="2183">
      <formula>$J1171="RECEBIDO"</formula>
    </cfRule>
    <cfRule type="expression" dxfId="1962" priority="2184">
      <formula>$J1171=""</formula>
    </cfRule>
    <cfRule type="expression" dxfId="1961" priority="2185">
      <formula>$J1171="PAGA"</formula>
    </cfRule>
  </conditionalFormatting>
  <conditionalFormatting sqref="J1171">
    <cfRule type="expression" dxfId="1960" priority="2181">
      <formula>$J1171="AGENDADA"</formula>
    </cfRule>
  </conditionalFormatting>
  <conditionalFormatting sqref="J1171">
    <cfRule type="expression" dxfId="1959" priority="2177">
      <formula>$J1171="FALTA"</formula>
    </cfRule>
    <cfRule type="expression" dxfId="1958" priority="2178">
      <formula>$J1171="RECEBIDO"</formula>
    </cfRule>
    <cfRule type="expression" dxfId="1957" priority="2179">
      <formula>$J1171=""</formula>
    </cfRule>
    <cfRule type="expression" dxfId="1956" priority="2180">
      <formula>$J1171="PAGA"</formula>
    </cfRule>
  </conditionalFormatting>
  <conditionalFormatting sqref="J1171">
    <cfRule type="expression" dxfId="1955" priority="2176">
      <formula>$J1171="AGENDADA"</formula>
    </cfRule>
  </conditionalFormatting>
  <conditionalFormatting sqref="J1171">
    <cfRule type="expression" dxfId="1954" priority="2172">
      <formula>$J1171="FALTA"</formula>
    </cfRule>
    <cfRule type="expression" dxfId="1953" priority="2173">
      <formula>$J1171="RECEBIDO"</formula>
    </cfRule>
    <cfRule type="expression" dxfId="1952" priority="2174">
      <formula>$J1171=""</formula>
    </cfRule>
    <cfRule type="expression" dxfId="1951" priority="2175">
      <formula>$J1171="PAGA"</formula>
    </cfRule>
  </conditionalFormatting>
  <conditionalFormatting sqref="J1171">
    <cfRule type="expression" dxfId="1950" priority="2171">
      <formula>$J1171="AGENDADA"</formula>
    </cfRule>
  </conditionalFormatting>
  <conditionalFormatting sqref="J1171">
    <cfRule type="expression" dxfId="1949" priority="2167">
      <formula>$J1171="FALTA"</formula>
    </cfRule>
    <cfRule type="expression" dxfId="1948" priority="2168">
      <formula>$J1171="RECEBIDO"</formula>
    </cfRule>
    <cfRule type="expression" dxfId="1947" priority="2169">
      <formula>$J1171=""</formula>
    </cfRule>
    <cfRule type="expression" dxfId="1946" priority="2170">
      <formula>$J1171="PAGA"</formula>
    </cfRule>
  </conditionalFormatting>
  <conditionalFormatting sqref="J1171">
    <cfRule type="expression" dxfId="1945" priority="2166">
      <formula>$J1171="AGENDADA"</formula>
    </cfRule>
  </conditionalFormatting>
  <conditionalFormatting sqref="J1171">
    <cfRule type="expression" dxfId="1944" priority="2162">
      <formula>$J1171="FALTA"</formula>
    </cfRule>
    <cfRule type="expression" dxfId="1943" priority="2163">
      <formula>$J1171="RECEBIDO"</formula>
    </cfRule>
    <cfRule type="expression" dxfId="1942" priority="2164">
      <formula>$J1171=""</formula>
    </cfRule>
    <cfRule type="expression" dxfId="1941" priority="2165">
      <formula>$J1171="PAGA"</formula>
    </cfRule>
  </conditionalFormatting>
  <conditionalFormatting sqref="J1171">
    <cfRule type="expression" dxfId="1940" priority="2161">
      <formula>$J1171="AGENDADA"</formula>
    </cfRule>
  </conditionalFormatting>
  <conditionalFormatting sqref="J1171">
    <cfRule type="expression" dxfId="1939" priority="2157">
      <formula>$J1171="FALTA"</formula>
    </cfRule>
    <cfRule type="expression" dxfId="1938" priority="2158">
      <formula>$J1171="RECEBIDO"</formula>
    </cfRule>
    <cfRule type="expression" dxfId="1937" priority="2159">
      <formula>$J1171=""</formula>
    </cfRule>
    <cfRule type="expression" dxfId="1936" priority="2160">
      <formula>$J1171="PAGA"</formula>
    </cfRule>
  </conditionalFormatting>
  <conditionalFormatting sqref="J1171">
    <cfRule type="expression" dxfId="1935" priority="2156">
      <formula>$J1171="AGENDADA"</formula>
    </cfRule>
  </conditionalFormatting>
  <conditionalFormatting sqref="J1171">
    <cfRule type="expression" dxfId="1934" priority="2152">
      <formula>$J1171="FALTA"</formula>
    </cfRule>
    <cfRule type="expression" dxfId="1933" priority="2153">
      <formula>$J1171="RECEBIDO"</formula>
    </cfRule>
    <cfRule type="expression" dxfId="1932" priority="2154">
      <formula>$J1171=""</formula>
    </cfRule>
    <cfRule type="expression" dxfId="1931" priority="2155">
      <formula>$J1171="PAGA"</formula>
    </cfRule>
  </conditionalFormatting>
  <conditionalFormatting sqref="J1171">
    <cfRule type="expression" dxfId="1930" priority="2151">
      <formula>$J1171="AGENDADA"</formula>
    </cfRule>
  </conditionalFormatting>
  <conditionalFormatting sqref="J1171">
    <cfRule type="expression" dxfId="1929" priority="2147">
      <formula>$J1171="FALTA"</formula>
    </cfRule>
    <cfRule type="expression" dxfId="1928" priority="2148">
      <formula>$J1171="RECEBIDO"</formula>
    </cfRule>
    <cfRule type="expression" dxfId="1927" priority="2149">
      <formula>$J1171=""</formula>
    </cfRule>
    <cfRule type="expression" dxfId="1926" priority="2150">
      <formula>$J1171="PAGA"</formula>
    </cfRule>
  </conditionalFormatting>
  <conditionalFormatting sqref="J1171">
    <cfRule type="expression" dxfId="1925" priority="2146">
      <formula>$J1171="AGENDADA"</formula>
    </cfRule>
  </conditionalFormatting>
  <conditionalFormatting sqref="J1168">
    <cfRule type="expression" dxfId="1924" priority="2142">
      <formula>$J1168="FALTA"</formula>
    </cfRule>
    <cfRule type="expression" dxfId="1923" priority="2143">
      <formula>$J1168="RECEBIDO"</formula>
    </cfRule>
    <cfRule type="expression" dxfId="1922" priority="2144">
      <formula>$J1168=""</formula>
    </cfRule>
    <cfRule type="expression" dxfId="1921" priority="2145">
      <formula>$J1168="PAGA"</formula>
    </cfRule>
  </conditionalFormatting>
  <conditionalFormatting sqref="J1168">
    <cfRule type="expression" dxfId="1920" priority="2141">
      <formula>$J1168="AGENDADA"</formula>
    </cfRule>
  </conditionalFormatting>
  <conditionalFormatting sqref="J1168">
    <cfRule type="expression" dxfId="1919" priority="2137">
      <formula>$J1168="FALTA"</formula>
    </cfRule>
    <cfRule type="expression" dxfId="1918" priority="2138">
      <formula>$J1168="RECEBIDO"</formula>
    </cfRule>
    <cfRule type="expression" dxfId="1917" priority="2139">
      <formula>$J1168=""</formula>
    </cfRule>
    <cfRule type="expression" dxfId="1916" priority="2140">
      <formula>$J1168="PAGA"</formula>
    </cfRule>
  </conditionalFormatting>
  <conditionalFormatting sqref="J1168">
    <cfRule type="expression" dxfId="1915" priority="2136">
      <formula>$J1168="AGENDADA"</formula>
    </cfRule>
  </conditionalFormatting>
  <conditionalFormatting sqref="J1168">
    <cfRule type="expression" dxfId="1914" priority="2132">
      <formula>$J1168="FALTA"</formula>
    </cfRule>
    <cfRule type="expression" dxfId="1913" priority="2133">
      <formula>$J1168="RECEBIDO"</formula>
    </cfRule>
    <cfRule type="expression" dxfId="1912" priority="2134">
      <formula>$J1168=""</formula>
    </cfRule>
    <cfRule type="expression" dxfId="1911" priority="2135">
      <formula>$J1168="PAGA"</formula>
    </cfRule>
  </conditionalFormatting>
  <conditionalFormatting sqref="J1168">
    <cfRule type="expression" dxfId="1910" priority="2131">
      <formula>$J1168="AGENDADA"</formula>
    </cfRule>
  </conditionalFormatting>
  <conditionalFormatting sqref="J1168">
    <cfRule type="expression" dxfId="1909" priority="2127">
      <formula>$J1168="FALTA"</formula>
    </cfRule>
    <cfRule type="expression" dxfId="1908" priority="2128">
      <formula>$J1168="RECEBIDO"</formula>
    </cfRule>
    <cfRule type="expression" dxfId="1907" priority="2129">
      <formula>$J1168=""</formula>
    </cfRule>
    <cfRule type="expression" dxfId="1906" priority="2130">
      <formula>$J1168="PAGA"</formula>
    </cfRule>
  </conditionalFormatting>
  <conditionalFormatting sqref="J1168">
    <cfRule type="expression" dxfId="1905" priority="2126">
      <formula>$J1168="AGENDADA"</formula>
    </cfRule>
  </conditionalFormatting>
  <conditionalFormatting sqref="J1168">
    <cfRule type="expression" dxfId="1904" priority="2122">
      <formula>$J1168="FALTA"</formula>
    </cfRule>
    <cfRule type="expression" dxfId="1903" priority="2123">
      <formula>$J1168="RECEBIDO"</formula>
    </cfRule>
    <cfRule type="expression" dxfId="1902" priority="2124">
      <formula>$J1168=""</formula>
    </cfRule>
    <cfRule type="expression" dxfId="1901" priority="2125">
      <formula>$J1168="PAGA"</formula>
    </cfRule>
  </conditionalFormatting>
  <conditionalFormatting sqref="J1168">
    <cfRule type="expression" dxfId="1900" priority="2121">
      <formula>$J1168="AGENDADA"</formula>
    </cfRule>
  </conditionalFormatting>
  <conditionalFormatting sqref="J1168">
    <cfRule type="expression" dxfId="1899" priority="2117">
      <formula>$J1168="FALTA"</formula>
    </cfRule>
    <cfRule type="expression" dxfId="1898" priority="2118">
      <formula>$J1168="RECEBIDO"</formula>
    </cfRule>
    <cfRule type="expression" dxfId="1897" priority="2119">
      <formula>$J1168=""</formula>
    </cfRule>
    <cfRule type="expression" dxfId="1896" priority="2120">
      <formula>$J1168="PAGA"</formula>
    </cfRule>
  </conditionalFormatting>
  <conditionalFormatting sqref="J1168">
    <cfRule type="expression" dxfId="1895" priority="2116">
      <formula>$J1168="AGENDADA"</formula>
    </cfRule>
  </conditionalFormatting>
  <conditionalFormatting sqref="J1168">
    <cfRule type="expression" dxfId="1894" priority="2112">
      <formula>$J1168="FALTA"</formula>
    </cfRule>
    <cfRule type="expression" dxfId="1893" priority="2113">
      <formula>$J1168="RECEBIDO"</formula>
    </cfRule>
    <cfRule type="expression" dxfId="1892" priority="2114">
      <formula>$J1168=""</formula>
    </cfRule>
    <cfRule type="expression" dxfId="1891" priority="2115">
      <formula>$J1168="PAGA"</formula>
    </cfRule>
  </conditionalFormatting>
  <conditionalFormatting sqref="J1168">
    <cfRule type="expression" dxfId="1890" priority="2111">
      <formula>$J1168="AGENDADA"</formula>
    </cfRule>
  </conditionalFormatting>
  <conditionalFormatting sqref="J1168">
    <cfRule type="expression" dxfId="1889" priority="2107">
      <formula>$J1168="FALTA"</formula>
    </cfRule>
    <cfRule type="expression" dxfId="1888" priority="2108">
      <formula>$J1168="RECEBIDO"</formula>
    </cfRule>
    <cfRule type="expression" dxfId="1887" priority="2109">
      <formula>$J1168=""</formula>
    </cfRule>
    <cfRule type="expression" dxfId="1886" priority="2110">
      <formula>$J1168="PAGA"</formula>
    </cfRule>
  </conditionalFormatting>
  <conditionalFormatting sqref="J1168">
    <cfRule type="expression" dxfId="1885" priority="2106">
      <formula>$J1168="AGENDADA"</formula>
    </cfRule>
  </conditionalFormatting>
  <conditionalFormatting sqref="J1168">
    <cfRule type="expression" dxfId="1884" priority="2102">
      <formula>$J1168="FALTA"</formula>
    </cfRule>
    <cfRule type="expression" dxfId="1883" priority="2103">
      <formula>$J1168="RECEBIDO"</formula>
    </cfRule>
    <cfRule type="expression" dxfId="1882" priority="2104">
      <formula>$J1168=""</formula>
    </cfRule>
    <cfRule type="expression" dxfId="1881" priority="2105">
      <formula>$J1168="PAGA"</formula>
    </cfRule>
  </conditionalFormatting>
  <conditionalFormatting sqref="J1168">
    <cfRule type="expression" dxfId="1880" priority="2101">
      <formula>$J1168="AGENDADA"</formula>
    </cfRule>
  </conditionalFormatting>
  <conditionalFormatting sqref="J1168">
    <cfRule type="expression" dxfId="1879" priority="2097">
      <formula>$J1168="FALTA"</formula>
    </cfRule>
    <cfRule type="expression" dxfId="1878" priority="2098">
      <formula>$J1168="RECEBIDO"</formula>
    </cfRule>
    <cfRule type="expression" dxfId="1877" priority="2099">
      <formula>$J1168=""</formula>
    </cfRule>
    <cfRule type="expression" dxfId="1876" priority="2100">
      <formula>$J1168="PAGA"</formula>
    </cfRule>
  </conditionalFormatting>
  <conditionalFormatting sqref="J1168">
    <cfRule type="expression" dxfId="1875" priority="2096">
      <formula>$J1168="AGENDADA"</formula>
    </cfRule>
  </conditionalFormatting>
  <conditionalFormatting sqref="J1168">
    <cfRule type="expression" dxfId="1874" priority="2092">
      <formula>$J1168="FALTA"</formula>
    </cfRule>
    <cfRule type="expression" dxfId="1873" priority="2093">
      <formula>$J1168="RECEBIDO"</formula>
    </cfRule>
    <cfRule type="expression" dxfId="1872" priority="2094">
      <formula>$J1168=""</formula>
    </cfRule>
    <cfRule type="expression" dxfId="1871" priority="2095">
      <formula>$J1168="PAGA"</formula>
    </cfRule>
  </conditionalFormatting>
  <conditionalFormatting sqref="J1168">
    <cfRule type="expression" dxfId="1870" priority="2091">
      <formula>$J1168="AGENDADA"</formula>
    </cfRule>
  </conditionalFormatting>
  <conditionalFormatting sqref="J1168">
    <cfRule type="expression" dxfId="1869" priority="2087">
      <formula>$J1168="FALTA"</formula>
    </cfRule>
    <cfRule type="expression" dxfId="1868" priority="2088">
      <formula>$J1168="RECEBIDO"</formula>
    </cfRule>
    <cfRule type="expression" dxfId="1867" priority="2089">
      <formula>$J1168=""</formula>
    </cfRule>
    <cfRule type="expression" dxfId="1866" priority="2090">
      <formula>$J1168="PAGA"</formula>
    </cfRule>
  </conditionalFormatting>
  <conditionalFormatting sqref="J1168">
    <cfRule type="expression" dxfId="1865" priority="2086">
      <formula>$J1168="AGENDADA"</formula>
    </cfRule>
  </conditionalFormatting>
  <conditionalFormatting sqref="J1168">
    <cfRule type="expression" dxfId="1864" priority="2082">
      <formula>$J1168="FALTA"</formula>
    </cfRule>
    <cfRule type="expression" dxfId="1863" priority="2083">
      <formula>$J1168="RECEBIDO"</formula>
    </cfRule>
    <cfRule type="expression" dxfId="1862" priority="2084">
      <formula>$J1168=""</formula>
    </cfRule>
    <cfRule type="expression" dxfId="1861" priority="2085">
      <formula>$J1168="PAGA"</formula>
    </cfRule>
  </conditionalFormatting>
  <conditionalFormatting sqref="J1168">
    <cfRule type="expression" dxfId="1860" priority="2081">
      <formula>$J1168="AGENDADA"</formula>
    </cfRule>
  </conditionalFormatting>
  <conditionalFormatting sqref="J1168">
    <cfRule type="expression" dxfId="1859" priority="2077">
      <formula>$J1168="FALTA"</formula>
    </cfRule>
    <cfRule type="expression" dxfId="1858" priority="2078">
      <formula>$J1168="RECEBIDO"</formula>
    </cfRule>
    <cfRule type="expression" dxfId="1857" priority="2079">
      <formula>$J1168=""</formula>
    </cfRule>
    <cfRule type="expression" dxfId="1856" priority="2080">
      <formula>$J1168="PAGA"</formula>
    </cfRule>
  </conditionalFormatting>
  <conditionalFormatting sqref="J1168">
    <cfRule type="expression" dxfId="1855" priority="2076">
      <formula>$J1168="AGENDADA"</formula>
    </cfRule>
  </conditionalFormatting>
  <conditionalFormatting sqref="J1168">
    <cfRule type="expression" dxfId="1854" priority="2072">
      <formula>$J1168="FALTA"</formula>
    </cfRule>
    <cfRule type="expression" dxfId="1853" priority="2073">
      <formula>$J1168="RECEBIDO"</formula>
    </cfRule>
    <cfRule type="expression" dxfId="1852" priority="2074">
      <formula>$J1168=""</formula>
    </cfRule>
    <cfRule type="expression" dxfId="1851" priority="2075">
      <formula>$J1168="PAGA"</formula>
    </cfRule>
  </conditionalFormatting>
  <conditionalFormatting sqref="J1168">
    <cfRule type="expression" dxfId="1850" priority="2071">
      <formula>$J1168="AGENDADA"</formula>
    </cfRule>
  </conditionalFormatting>
  <conditionalFormatting sqref="J1168">
    <cfRule type="expression" dxfId="1849" priority="2067">
      <formula>$J1168="FALTA"</formula>
    </cfRule>
    <cfRule type="expression" dxfId="1848" priority="2068">
      <formula>$J1168="RECEBIDO"</formula>
    </cfRule>
    <cfRule type="expression" dxfId="1847" priority="2069">
      <formula>$J1168=""</formula>
    </cfRule>
    <cfRule type="expression" dxfId="1846" priority="2070">
      <formula>$J1168="PAGA"</formula>
    </cfRule>
  </conditionalFormatting>
  <conditionalFormatting sqref="J1168">
    <cfRule type="expression" dxfId="1845" priority="2066">
      <formula>$J1168="AGENDADA"</formula>
    </cfRule>
  </conditionalFormatting>
  <conditionalFormatting sqref="J1168">
    <cfRule type="expression" dxfId="1844" priority="2062">
      <formula>$J1168="FALTA"</formula>
    </cfRule>
    <cfRule type="expression" dxfId="1843" priority="2063">
      <formula>$J1168="RECEBIDO"</formula>
    </cfRule>
    <cfRule type="expression" dxfId="1842" priority="2064">
      <formula>$J1168=""</formula>
    </cfRule>
    <cfRule type="expression" dxfId="1841" priority="2065">
      <formula>$J1168="PAGA"</formula>
    </cfRule>
  </conditionalFormatting>
  <conditionalFormatting sqref="J1168">
    <cfRule type="expression" dxfId="1840" priority="2061">
      <formula>$J1168="AGENDADA"</formula>
    </cfRule>
  </conditionalFormatting>
  <conditionalFormatting sqref="J1168">
    <cfRule type="expression" dxfId="1839" priority="2057">
      <formula>$J1168="FALTA"</formula>
    </cfRule>
    <cfRule type="expression" dxfId="1838" priority="2058">
      <formula>$J1168="RECEBIDO"</formula>
    </cfRule>
    <cfRule type="expression" dxfId="1837" priority="2059">
      <formula>$J1168=""</formula>
    </cfRule>
    <cfRule type="expression" dxfId="1836" priority="2060">
      <formula>$J1168="PAGA"</formula>
    </cfRule>
  </conditionalFormatting>
  <conditionalFormatting sqref="J1168">
    <cfRule type="expression" dxfId="1835" priority="2056">
      <formula>$J1168="AGENDADA"</formula>
    </cfRule>
  </conditionalFormatting>
  <conditionalFormatting sqref="J1168">
    <cfRule type="expression" dxfId="1834" priority="2052">
      <formula>$J1168="FALTA"</formula>
    </cfRule>
    <cfRule type="expression" dxfId="1833" priority="2053">
      <formula>$J1168="RECEBIDO"</formula>
    </cfRule>
    <cfRule type="expression" dxfId="1832" priority="2054">
      <formula>$J1168=""</formula>
    </cfRule>
    <cfRule type="expression" dxfId="1831" priority="2055">
      <formula>$J1168="PAGA"</formula>
    </cfRule>
  </conditionalFormatting>
  <conditionalFormatting sqref="J1168">
    <cfRule type="expression" dxfId="1830" priority="2051">
      <formula>$J1168="AGENDADA"</formula>
    </cfRule>
  </conditionalFormatting>
  <conditionalFormatting sqref="J1167">
    <cfRule type="expression" dxfId="1829" priority="2047">
      <formula>$J1167="FALTA"</formula>
    </cfRule>
    <cfRule type="expression" dxfId="1828" priority="2048">
      <formula>$J1167="RECEBIDO"</formula>
    </cfRule>
    <cfRule type="expression" dxfId="1827" priority="2049">
      <formula>$J1167=""</formula>
    </cfRule>
    <cfRule type="expression" dxfId="1826" priority="2050">
      <formula>$J1167="PAGA"</formula>
    </cfRule>
  </conditionalFormatting>
  <conditionalFormatting sqref="J1167">
    <cfRule type="expression" dxfId="1825" priority="2046">
      <formula>$J1167="AGENDADA"</formula>
    </cfRule>
  </conditionalFormatting>
  <conditionalFormatting sqref="J1167">
    <cfRule type="expression" dxfId="1824" priority="2042">
      <formula>$J1167="FALTA"</formula>
    </cfRule>
    <cfRule type="expression" dxfId="1823" priority="2043">
      <formula>$J1167="RECEBIDO"</formula>
    </cfRule>
    <cfRule type="expression" dxfId="1822" priority="2044">
      <formula>$J1167=""</formula>
    </cfRule>
    <cfRule type="expression" dxfId="1821" priority="2045">
      <formula>$J1167="PAGA"</formula>
    </cfRule>
  </conditionalFormatting>
  <conditionalFormatting sqref="J1167">
    <cfRule type="expression" dxfId="1820" priority="2041">
      <formula>$J1167="AGENDADA"</formula>
    </cfRule>
  </conditionalFormatting>
  <conditionalFormatting sqref="J1167">
    <cfRule type="expression" dxfId="1819" priority="2037">
      <formula>$J1167="FALTA"</formula>
    </cfRule>
    <cfRule type="expression" dxfId="1818" priority="2038">
      <formula>$J1167="RECEBIDO"</formula>
    </cfRule>
    <cfRule type="expression" dxfId="1817" priority="2039">
      <formula>$J1167=""</formula>
    </cfRule>
    <cfRule type="expression" dxfId="1816" priority="2040">
      <formula>$J1167="PAGA"</formula>
    </cfRule>
  </conditionalFormatting>
  <conditionalFormatting sqref="J1167">
    <cfRule type="expression" dxfId="1815" priority="2036">
      <formula>$J1167="AGENDADA"</formula>
    </cfRule>
  </conditionalFormatting>
  <conditionalFormatting sqref="J1167">
    <cfRule type="expression" dxfId="1814" priority="2032">
      <formula>$J1167="FALTA"</formula>
    </cfRule>
    <cfRule type="expression" dxfId="1813" priority="2033">
      <formula>$J1167="RECEBIDO"</formula>
    </cfRule>
    <cfRule type="expression" dxfId="1812" priority="2034">
      <formula>$J1167=""</formula>
    </cfRule>
    <cfRule type="expression" dxfId="1811" priority="2035">
      <formula>$J1167="PAGA"</formula>
    </cfRule>
  </conditionalFormatting>
  <conditionalFormatting sqref="J1167">
    <cfRule type="expression" dxfId="1810" priority="2031">
      <formula>$J1167="AGENDADA"</formula>
    </cfRule>
  </conditionalFormatting>
  <conditionalFormatting sqref="J1167">
    <cfRule type="expression" dxfId="1809" priority="2027">
      <formula>$J1167="FALTA"</formula>
    </cfRule>
    <cfRule type="expression" dxfId="1808" priority="2028">
      <formula>$J1167="RECEBIDO"</formula>
    </cfRule>
    <cfRule type="expression" dxfId="1807" priority="2029">
      <formula>$J1167=""</formula>
    </cfRule>
    <cfRule type="expression" dxfId="1806" priority="2030">
      <formula>$J1167="PAGA"</formula>
    </cfRule>
  </conditionalFormatting>
  <conditionalFormatting sqref="J1167">
    <cfRule type="expression" dxfId="1805" priority="2026">
      <formula>$J1167="AGENDADA"</formula>
    </cfRule>
  </conditionalFormatting>
  <conditionalFormatting sqref="J1167">
    <cfRule type="expression" dxfId="1804" priority="2022">
      <formula>$J1167="FALTA"</formula>
    </cfRule>
    <cfRule type="expression" dxfId="1803" priority="2023">
      <formula>$J1167="RECEBIDO"</formula>
    </cfRule>
    <cfRule type="expression" dxfId="1802" priority="2024">
      <formula>$J1167=""</formula>
    </cfRule>
    <cfRule type="expression" dxfId="1801" priority="2025">
      <formula>$J1167="PAGA"</formula>
    </cfRule>
  </conditionalFormatting>
  <conditionalFormatting sqref="J1167">
    <cfRule type="expression" dxfId="1800" priority="2021">
      <formula>$J1167="AGENDADA"</formula>
    </cfRule>
  </conditionalFormatting>
  <conditionalFormatting sqref="J1167">
    <cfRule type="expression" dxfId="1799" priority="2017">
      <formula>$J1167="FALTA"</formula>
    </cfRule>
    <cfRule type="expression" dxfId="1798" priority="2018">
      <formula>$J1167="RECEBIDO"</formula>
    </cfRule>
    <cfRule type="expression" dxfId="1797" priority="2019">
      <formula>$J1167=""</formula>
    </cfRule>
    <cfRule type="expression" dxfId="1796" priority="2020">
      <formula>$J1167="PAGA"</formula>
    </cfRule>
  </conditionalFormatting>
  <conditionalFormatting sqref="J1167">
    <cfRule type="expression" dxfId="1795" priority="2016">
      <formula>$J1167="AGENDADA"</formula>
    </cfRule>
  </conditionalFormatting>
  <conditionalFormatting sqref="J1167">
    <cfRule type="expression" dxfId="1794" priority="2012">
      <formula>$J1167="FALTA"</formula>
    </cfRule>
    <cfRule type="expression" dxfId="1793" priority="2013">
      <formula>$J1167="RECEBIDO"</formula>
    </cfRule>
    <cfRule type="expression" dxfId="1792" priority="2014">
      <formula>$J1167=""</formula>
    </cfRule>
    <cfRule type="expression" dxfId="1791" priority="2015">
      <formula>$J1167="PAGA"</formula>
    </cfRule>
  </conditionalFormatting>
  <conditionalFormatting sqref="J1167">
    <cfRule type="expression" dxfId="1790" priority="2011">
      <formula>$J1167="AGENDADA"</formula>
    </cfRule>
  </conditionalFormatting>
  <conditionalFormatting sqref="J1167">
    <cfRule type="expression" dxfId="1789" priority="2007">
      <formula>$J1167="FALTA"</formula>
    </cfRule>
    <cfRule type="expression" dxfId="1788" priority="2008">
      <formula>$J1167="RECEBIDO"</formula>
    </cfRule>
    <cfRule type="expression" dxfId="1787" priority="2009">
      <formula>$J1167=""</formula>
    </cfRule>
    <cfRule type="expression" dxfId="1786" priority="2010">
      <formula>$J1167="PAGA"</formula>
    </cfRule>
  </conditionalFormatting>
  <conditionalFormatting sqref="J1167">
    <cfRule type="expression" dxfId="1785" priority="2006">
      <formula>$J1167="AGENDADA"</formula>
    </cfRule>
  </conditionalFormatting>
  <conditionalFormatting sqref="J1167">
    <cfRule type="expression" dxfId="1784" priority="2002">
      <formula>$J1167="FALTA"</formula>
    </cfRule>
    <cfRule type="expression" dxfId="1783" priority="2003">
      <formula>$J1167="RECEBIDO"</formula>
    </cfRule>
    <cfRule type="expression" dxfId="1782" priority="2004">
      <formula>$J1167=""</formula>
    </cfRule>
    <cfRule type="expression" dxfId="1781" priority="2005">
      <formula>$J1167="PAGA"</formula>
    </cfRule>
  </conditionalFormatting>
  <conditionalFormatting sqref="J1167">
    <cfRule type="expression" dxfId="1780" priority="2001">
      <formula>$J1167="AGENDADA"</formula>
    </cfRule>
  </conditionalFormatting>
  <conditionalFormatting sqref="J1167">
    <cfRule type="expression" dxfId="1779" priority="1997">
      <formula>$J1167="FALTA"</formula>
    </cfRule>
    <cfRule type="expression" dxfId="1778" priority="1998">
      <formula>$J1167="RECEBIDO"</formula>
    </cfRule>
    <cfRule type="expression" dxfId="1777" priority="1999">
      <formula>$J1167=""</formula>
    </cfRule>
    <cfRule type="expression" dxfId="1776" priority="2000">
      <formula>$J1167="PAGA"</formula>
    </cfRule>
  </conditionalFormatting>
  <conditionalFormatting sqref="J1167">
    <cfRule type="expression" dxfId="1775" priority="1996">
      <formula>$J1167="AGENDADA"</formula>
    </cfRule>
  </conditionalFormatting>
  <conditionalFormatting sqref="J1167">
    <cfRule type="expression" dxfId="1774" priority="1992">
      <formula>$J1167="FALTA"</formula>
    </cfRule>
    <cfRule type="expression" dxfId="1773" priority="1993">
      <formula>$J1167="RECEBIDO"</formula>
    </cfRule>
    <cfRule type="expression" dxfId="1772" priority="1994">
      <formula>$J1167=""</formula>
    </cfRule>
    <cfRule type="expression" dxfId="1771" priority="1995">
      <formula>$J1167="PAGA"</formula>
    </cfRule>
  </conditionalFormatting>
  <conditionalFormatting sqref="J1167">
    <cfRule type="expression" dxfId="1770" priority="1991">
      <formula>$J1167="AGENDADA"</formula>
    </cfRule>
  </conditionalFormatting>
  <conditionalFormatting sqref="J1167">
    <cfRule type="expression" dxfId="1769" priority="1987">
      <formula>$J1167="FALTA"</formula>
    </cfRule>
    <cfRule type="expression" dxfId="1768" priority="1988">
      <formula>$J1167="RECEBIDO"</formula>
    </cfRule>
    <cfRule type="expression" dxfId="1767" priority="1989">
      <formula>$J1167=""</formula>
    </cfRule>
    <cfRule type="expression" dxfId="1766" priority="1990">
      <formula>$J1167="PAGA"</formula>
    </cfRule>
  </conditionalFormatting>
  <conditionalFormatting sqref="J1167">
    <cfRule type="expression" dxfId="1765" priority="1986">
      <formula>$J1167="AGENDADA"</formula>
    </cfRule>
  </conditionalFormatting>
  <conditionalFormatting sqref="J1167">
    <cfRule type="expression" dxfId="1764" priority="1982">
      <formula>$J1167="FALTA"</formula>
    </cfRule>
    <cfRule type="expression" dxfId="1763" priority="1983">
      <formula>$J1167="RECEBIDO"</formula>
    </cfRule>
    <cfRule type="expression" dxfId="1762" priority="1984">
      <formula>$J1167=""</formula>
    </cfRule>
    <cfRule type="expression" dxfId="1761" priority="1985">
      <formula>$J1167="PAGA"</formula>
    </cfRule>
  </conditionalFormatting>
  <conditionalFormatting sqref="J1167">
    <cfRule type="expression" dxfId="1760" priority="1981">
      <formula>$J1167="AGENDADA"</formula>
    </cfRule>
  </conditionalFormatting>
  <conditionalFormatting sqref="J1167">
    <cfRule type="expression" dxfId="1759" priority="1977">
      <formula>$J1167="FALTA"</formula>
    </cfRule>
    <cfRule type="expression" dxfId="1758" priority="1978">
      <formula>$J1167="RECEBIDO"</formula>
    </cfRule>
    <cfRule type="expression" dxfId="1757" priority="1979">
      <formula>$J1167=""</formula>
    </cfRule>
    <cfRule type="expression" dxfId="1756" priority="1980">
      <formula>$J1167="PAGA"</formula>
    </cfRule>
  </conditionalFormatting>
  <conditionalFormatting sqref="J1167">
    <cfRule type="expression" dxfId="1755" priority="1976">
      <formula>$J1167="AGENDADA"</formula>
    </cfRule>
  </conditionalFormatting>
  <conditionalFormatting sqref="J1167">
    <cfRule type="expression" dxfId="1754" priority="1972">
      <formula>$J1167="FALTA"</formula>
    </cfRule>
    <cfRule type="expression" dxfId="1753" priority="1973">
      <formula>$J1167="RECEBIDO"</formula>
    </cfRule>
    <cfRule type="expression" dxfId="1752" priority="1974">
      <formula>$J1167=""</formula>
    </cfRule>
    <cfRule type="expression" dxfId="1751" priority="1975">
      <formula>$J1167="PAGA"</formula>
    </cfRule>
  </conditionalFormatting>
  <conditionalFormatting sqref="J1167">
    <cfRule type="expression" dxfId="1750" priority="1971">
      <formula>$J1167="AGENDADA"</formula>
    </cfRule>
  </conditionalFormatting>
  <conditionalFormatting sqref="J1167">
    <cfRule type="expression" dxfId="1749" priority="1967">
      <formula>$J1167="FALTA"</formula>
    </cfRule>
    <cfRule type="expression" dxfId="1748" priority="1968">
      <formula>$J1167="RECEBIDO"</formula>
    </cfRule>
    <cfRule type="expression" dxfId="1747" priority="1969">
      <formula>$J1167=""</formula>
    </cfRule>
    <cfRule type="expression" dxfId="1746" priority="1970">
      <formula>$J1167="PAGA"</formula>
    </cfRule>
  </conditionalFormatting>
  <conditionalFormatting sqref="J1167">
    <cfRule type="expression" dxfId="1745" priority="1966">
      <formula>$J1167="AGENDADA"</formula>
    </cfRule>
  </conditionalFormatting>
  <conditionalFormatting sqref="J1167">
    <cfRule type="expression" dxfId="1744" priority="1962">
      <formula>$J1167="FALTA"</formula>
    </cfRule>
    <cfRule type="expression" dxfId="1743" priority="1963">
      <formula>$J1167="RECEBIDO"</formula>
    </cfRule>
    <cfRule type="expression" dxfId="1742" priority="1964">
      <formula>$J1167=""</formula>
    </cfRule>
    <cfRule type="expression" dxfId="1741" priority="1965">
      <formula>$J1167="PAGA"</formula>
    </cfRule>
  </conditionalFormatting>
  <conditionalFormatting sqref="J1167">
    <cfRule type="expression" dxfId="1740" priority="1961">
      <formula>$J1167="AGENDADA"</formula>
    </cfRule>
  </conditionalFormatting>
  <conditionalFormatting sqref="J1167">
    <cfRule type="expression" dxfId="1739" priority="1957">
      <formula>$J1167="FALTA"</formula>
    </cfRule>
    <cfRule type="expression" dxfId="1738" priority="1958">
      <formula>$J1167="RECEBIDO"</formula>
    </cfRule>
    <cfRule type="expression" dxfId="1737" priority="1959">
      <formula>$J1167=""</formula>
    </cfRule>
    <cfRule type="expression" dxfId="1736" priority="1960">
      <formula>$J1167="PAGA"</formula>
    </cfRule>
  </conditionalFormatting>
  <conditionalFormatting sqref="J1167">
    <cfRule type="expression" dxfId="1735" priority="1956">
      <formula>$J1167="AGENDADA"</formula>
    </cfRule>
  </conditionalFormatting>
  <conditionalFormatting sqref="J1167">
    <cfRule type="expression" dxfId="1734" priority="1952">
      <formula>$J1167="FALTA"</formula>
    </cfRule>
    <cfRule type="expression" dxfId="1733" priority="1953">
      <formula>$J1167="RECEBIDO"</formula>
    </cfRule>
    <cfRule type="expression" dxfId="1732" priority="1954">
      <formula>$J1167=""</formula>
    </cfRule>
    <cfRule type="expression" dxfId="1731" priority="1955">
      <formula>$J1167="PAGA"</formula>
    </cfRule>
  </conditionalFormatting>
  <conditionalFormatting sqref="J1167">
    <cfRule type="expression" dxfId="1730" priority="1951">
      <formula>$J1167="AGENDADA"</formula>
    </cfRule>
  </conditionalFormatting>
  <conditionalFormatting sqref="J1166">
    <cfRule type="expression" dxfId="1729" priority="1947">
      <formula>$J1166="FALTA"</formula>
    </cfRule>
    <cfRule type="expression" dxfId="1728" priority="1948">
      <formula>$J1166="RECEBIDO"</formula>
    </cfRule>
    <cfRule type="expression" dxfId="1727" priority="1949">
      <formula>$J1166=""</formula>
    </cfRule>
    <cfRule type="expression" dxfId="1726" priority="1950">
      <formula>$J1166="PAGA"</formula>
    </cfRule>
  </conditionalFormatting>
  <conditionalFormatting sqref="J1166">
    <cfRule type="expression" dxfId="1725" priority="1946">
      <formula>$J1166="AGENDADA"</formula>
    </cfRule>
  </conditionalFormatting>
  <conditionalFormatting sqref="J1166">
    <cfRule type="expression" dxfId="1724" priority="1942">
      <formula>$J1166="FALTA"</formula>
    </cfRule>
    <cfRule type="expression" dxfId="1723" priority="1943">
      <formula>$J1166="RECEBIDO"</formula>
    </cfRule>
    <cfRule type="expression" dxfId="1722" priority="1944">
      <formula>$J1166=""</formula>
    </cfRule>
    <cfRule type="expression" dxfId="1721" priority="1945">
      <formula>$J1166="PAGA"</formula>
    </cfRule>
  </conditionalFormatting>
  <conditionalFormatting sqref="J1166">
    <cfRule type="expression" dxfId="1720" priority="1941">
      <formula>$J1166="AGENDADA"</formula>
    </cfRule>
  </conditionalFormatting>
  <conditionalFormatting sqref="J1166">
    <cfRule type="expression" dxfId="1719" priority="1937">
      <formula>$J1166="FALTA"</formula>
    </cfRule>
    <cfRule type="expression" dxfId="1718" priority="1938">
      <formula>$J1166="RECEBIDO"</formula>
    </cfRule>
    <cfRule type="expression" dxfId="1717" priority="1939">
      <formula>$J1166=""</formula>
    </cfRule>
    <cfRule type="expression" dxfId="1716" priority="1940">
      <formula>$J1166="PAGA"</formula>
    </cfRule>
  </conditionalFormatting>
  <conditionalFormatting sqref="J1166">
    <cfRule type="expression" dxfId="1715" priority="1936">
      <formula>$J1166="AGENDADA"</formula>
    </cfRule>
  </conditionalFormatting>
  <conditionalFormatting sqref="J1166">
    <cfRule type="expression" dxfId="1714" priority="1932">
      <formula>$J1166="FALTA"</formula>
    </cfRule>
    <cfRule type="expression" dxfId="1713" priority="1933">
      <formula>$J1166="RECEBIDO"</formula>
    </cfRule>
    <cfRule type="expression" dxfId="1712" priority="1934">
      <formula>$J1166=""</formula>
    </cfRule>
    <cfRule type="expression" dxfId="1711" priority="1935">
      <formula>$J1166="PAGA"</formula>
    </cfRule>
  </conditionalFormatting>
  <conditionalFormatting sqref="J1166">
    <cfRule type="expression" dxfId="1710" priority="1931">
      <formula>$J1166="AGENDADA"</formula>
    </cfRule>
  </conditionalFormatting>
  <conditionalFormatting sqref="J1166">
    <cfRule type="expression" dxfId="1709" priority="1927">
      <formula>$J1166="FALTA"</formula>
    </cfRule>
    <cfRule type="expression" dxfId="1708" priority="1928">
      <formula>$J1166="RECEBIDO"</formula>
    </cfRule>
    <cfRule type="expression" dxfId="1707" priority="1929">
      <formula>$J1166=""</formula>
    </cfRule>
    <cfRule type="expression" dxfId="1706" priority="1930">
      <formula>$J1166="PAGA"</formula>
    </cfRule>
  </conditionalFormatting>
  <conditionalFormatting sqref="J1166">
    <cfRule type="expression" dxfId="1705" priority="1926">
      <formula>$J1166="AGENDADA"</formula>
    </cfRule>
  </conditionalFormatting>
  <conditionalFormatting sqref="J1166">
    <cfRule type="expression" dxfId="1704" priority="1922">
      <formula>$J1166="FALTA"</formula>
    </cfRule>
    <cfRule type="expression" dxfId="1703" priority="1923">
      <formula>$J1166="RECEBIDO"</formula>
    </cfRule>
    <cfRule type="expression" dxfId="1702" priority="1924">
      <formula>$J1166=""</formula>
    </cfRule>
    <cfRule type="expression" dxfId="1701" priority="1925">
      <formula>$J1166="PAGA"</formula>
    </cfRule>
  </conditionalFormatting>
  <conditionalFormatting sqref="J1166">
    <cfRule type="expression" dxfId="1700" priority="1921">
      <formula>$J1166="AGENDADA"</formula>
    </cfRule>
  </conditionalFormatting>
  <conditionalFormatting sqref="J1166">
    <cfRule type="expression" dxfId="1699" priority="1917">
      <formula>$J1166="FALTA"</formula>
    </cfRule>
    <cfRule type="expression" dxfId="1698" priority="1918">
      <formula>$J1166="RECEBIDO"</formula>
    </cfRule>
    <cfRule type="expression" dxfId="1697" priority="1919">
      <formula>$J1166=""</formula>
    </cfRule>
    <cfRule type="expression" dxfId="1696" priority="1920">
      <formula>$J1166="PAGA"</formula>
    </cfRule>
  </conditionalFormatting>
  <conditionalFormatting sqref="J1166">
    <cfRule type="expression" dxfId="1695" priority="1916">
      <formula>$J1166="AGENDADA"</formula>
    </cfRule>
  </conditionalFormatting>
  <conditionalFormatting sqref="J1166">
    <cfRule type="expression" dxfId="1694" priority="1912">
      <formula>$J1166="FALTA"</formula>
    </cfRule>
    <cfRule type="expression" dxfId="1693" priority="1913">
      <formula>$J1166="RECEBIDO"</formula>
    </cfRule>
    <cfRule type="expression" dxfId="1692" priority="1914">
      <formula>$J1166=""</formula>
    </cfRule>
    <cfRule type="expression" dxfId="1691" priority="1915">
      <formula>$J1166="PAGA"</formula>
    </cfRule>
  </conditionalFormatting>
  <conditionalFormatting sqref="J1166">
    <cfRule type="expression" dxfId="1690" priority="1911">
      <formula>$J1166="AGENDADA"</formula>
    </cfRule>
  </conditionalFormatting>
  <conditionalFormatting sqref="J1166">
    <cfRule type="expression" dxfId="1689" priority="1907">
      <formula>$J1166="FALTA"</formula>
    </cfRule>
    <cfRule type="expression" dxfId="1688" priority="1908">
      <formula>$J1166="RECEBIDO"</formula>
    </cfRule>
    <cfRule type="expression" dxfId="1687" priority="1909">
      <formula>$J1166=""</formula>
    </cfRule>
    <cfRule type="expression" dxfId="1686" priority="1910">
      <formula>$J1166="PAGA"</formula>
    </cfRule>
  </conditionalFormatting>
  <conditionalFormatting sqref="J1166">
    <cfRule type="expression" dxfId="1685" priority="1906">
      <formula>$J1166="AGENDADA"</formula>
    </cfRule>
  </conditionalFormatting>
  <conditionalFormatting sqref="J1166">
    <cfRule type="expression" dxfId="1684" priority="1902">
      <formula>$J1166="FALTA"</formula>
    </cfRule>
    <cfRule type="expression" dxfId="1683" priority="1903">
      <formula>$J1166="RECEBIDO"</formula>
    </cfRule>
    <cfRule type="expression" dxfId="1682" priority="1904">
      <formula>$J1166=""</formula>
    </cfRule>
    <cfRule type="expression" dxfId="1681" priority="1905">
      <formula>$J1166="PAGA"</formula>
    </cfRule>
  </conditionalFormatting>
  <conditionalFormatting sqref="J1166">
    <cfRule type="expression" dxfId="1680" priority="1901">
      <formula>$J1166="AGENDADA"</formula>
    </cfRule>
  </conditionalFormatting>
  <conditionalFormatting sqref="J1166">
    <cfRule type="expression" dxfId="1679" priority="1897">
      <formula>$J1166="FALTA"</formula>
    </cfRule>
    <cfRule type="expression" dxfId="1678" priority="1898">
      <formula>$J1166="RECEBIDO"</formula>
    </cfRule>
    <cfRule type="expression" dxfId="1677" priority="1899">
      <formula>$J1166=""</formula>
    </cfRule>
    <cfRule type="expression" dxfId="1676" priority="1900">
      <formula>$J1166="PAGA"</formula>
    </cfRule>
  </conditionalFormatting>
  <conditionalFormatting sqref="J1166">
    <cfRule type="expression" dxfId="1675" priority="1896">
      <formula>$J1166="AGENDADA"</formula>
    </cfRule>
  </conditionalFormatting>
  <conditionalFormatting sqref="J1166">
    <cfRule type="expression" dxfId="1674" priority="1892">
      <formula>$J1166="FALTA"</formula>
    </cfRule>
    <cfRule type="expression" dxfId="1673" priority="1893">
      <formula>$J1166="RECEBIDO"</formula>
    </cfRule>
    <cfRule type="expression" dxfId="1672" priority="1894">
      <formula>$J1166=""</formula>
    </cfRule>
    <cfRule type="expression" dxfId="1671" priority="1895">
      <formula>$J1166="PAGA"</formula>
    </cfRule>
  </conditionalFormatting>
  <conditionalFormatting sqref="J1166">
    <cfRule type="expression" dxfId="1670" priority="1891">
      <formula>$J1166="AGENDADA"</formula>
    </cfRule>
  </conditionalFormatting>
  <conditionalFormatting sqref="J1166">
    <cfRule type="expression" dxfId="1669" priority="1887">
      <formula>$J1166="FALTA"</formula>
    </cfRule>
    <cfRule type="expression" dxfId="1668" priority="1888">
      <formula>$J1166="RECEBIDO"</formula>
    </cfRule>
    <cfRule type="expression" dxfId="1667" priority="1889">
      <formula>$J1166=""</formula>
    </cfRule>
    <cfRule type="expression" dxfId="1666" priority="1890">
      <formula>$J1166="PAGA"</formula>
    </cfRule>
  </conditionalFormatting>
  <conditionalFormatting sqref="J1166">
    <cfRule type="expression" dxfId="1665" priority="1886">
      <formula>$J1166="AGENDADA"</formula>
    </cfRule>
  </conditionalFormatting>
  <conditionalFormatting sqref="J1166">
    <cfRule type="expression" dxfId="1664" priority="1882">
      <formula>$J1166="FALTA"</formula>
    </cfRule>
    <cfRule type="expression" dxfId="1663" priority="1883">
      <formula>$J1166="RECEBIDO"</formula>
    </cfRule>
    <cfRule type="expression" dxfId="1662" priority="1884">
      <formula>$J1166=""</formula>
    </cfRule>
    <cfRule type="expression" dxfId="1661" priority="1885">
      <formula>$J1166="PAGA"</formula>
    </cfRule>
  </conditionalFormatting>
  <conditionalFormatting sqref="J1166">
    <cfRule type="expression" dxfId="1660" priority="1881">
      <formula>$J1166="AGENDADA"</formula>
    </cfRule>
  </conditionalFormatting>
  <conditionalFormatting sqref="J1166">
    <cfRule type="expression" dxfId="1659" priority="1877">
      <formula>$J1166="FALTA"</formula>
    </cfRule>
    <cfRule type="expression" dxfId="1658" priority="1878">
      <formula>$J1166="RECEBIDO"</formula>
    </cfRule>
    <cfRule type="expression" dxfId="1657" priority="1879">
      <formula>$J1166=""</formula>
    </cfRule>
    <cfRule type="expression" dxfId="1656" priority="1880">
      <formula>$J1166="PAGA"</formula>
    </cfRule>
  </conditionalFormatting>
  <conditionalFormatting sqref="J1166">
    <cfRule type="expression" dxfId="1655" priority="1876">
      <formula>$J1166="AGENDADA"</formula>
    </cfRule>
  </conditionalFormatting>
  <conditionalFormatting sqref="J1166">
    <cfRule type="expression" dxfId="1654" priority="1872">
      <formula>$J1166="FALTA"</formula>
    </cfRule>
    <cfRule type="expression" dxfId="1653" priority="1873">
      <formula>$J1166="RECEBIDO"</formula>
    </cfRule>
    <cfRule type="expression" dxfId="1652" priority="1874">
      <formula>$J1166=""</formula>
    </cfRule>
    <cfRule type="expression" dxfId="1651" priority="1875">
      <formula>$J1166="PAGA"</formula>
    </cfRule>
  </conditionalFormatting>
  <conditionalFormatting sqref="J1166">
    <cfRule type="expression" dxfId="1650" priority="1871">
      <formula>$J1166="AGENDADA"</formula>
    </cfRule>
  </conditionalFormatting>
  <conditionalFormatting sqref="J1166">
    <cfRule type="expression" dxfId="1649" priority="1867">
      <formula>$J1166="FALTA"</formula>
    </cfRule>
    <cfRule type="expression" dxfId="1648" priority="1868">
      <formula>$J1166="RECEBIDO"</formula>
    </cfRule>
    <cfRule type="expression" dxfId="1647" priority="1869">
      <formula>$J1166=""</formula>
    </cfRule>
    <cfRule type="expression" dxfId="1646" priority="1870">
      <formula>$J1166="PAGA"</formula>
    </cfRule>
  </conditionalFormatting>
  <conditionalFormatting sqref="J1166">
    <cfRule type="expression" dxfId="1645" priority="1866">
      <formula>$J1166="AGENDADA"</formula>
    </cfRule>
  </conditionalFormatting>
  <conditionalFormatting sqref="J1166">
    <cfRule type="expression" dxfId="1644" priority="1862">
      <formula>$J1166="FALTA"</formula>
    </cfRule>
    <cfRule type="expression" dxfId="1643" priority="1863">
      <formula>$J1166="RECEBIDO"</formula>
    </cfRule>
    <cfRule type="expression" dxfId="1642" priority="1864">
      <formula>$J1166=""</formula>
    </cfRule>
    <cfRule type="expression" dxfId="1641" priority="1865">
      <formula>$J1166="PAGA"</formula>
    </cfRule>
  </conditionalFormatting>
  <conditionalFormatting sqref="J1166">
    <cfRule type="expression" dxfId="1640" priority="1861">
      <formula>$J1166="AGENDADA"</formula>
    </cfRule>
  </conditionalFormatting>
  <conditionalFormatting sqref="J1166">
    <cfRule type="expression" dxfId="1639" priority="1857">
      <formula>$J1166="FALTA"</formula>
    </cfRule>
    <cfRule type="expression" dxfId="1638" priority="1858">
      <formula>$J1166="RECEBIDO"</formula>
    </cfRule>
    <cfRule type="expression" dxfId="1637" priority="1859">
      <formula>$J1166=""</formula>
    </cfRule>
    <cfRule type="expression" dxfId="1636" priority="1860">
      <formula>$J1166="PAGA"</formula>
    </cfRule>
  </conditionalFormatting>
  <conditionalFormatting sqref="J1166">
    <cfRule type="expression" dxfId="1635" priority="1856">
      <formula>$J1166="AGENDADA"</formula>
    </cfRule>
  </conditionalFormatting>
  <conditionalFormatting sqref="J1166">
    <cfRule type="expression" dxfId="1634" priority="1852">
      <formula>$J1166="FALTA"</formula>
    </cfRule>
    <cfRule type="expression" dxfId="1633" priority="1853">
      <formula>$J1166="RECEBIDO"</formula>
    </cfRule>
    <cfRule type="expression" dxfId="1632" priority="1854">
      <formula>$J1166=""</formula>
    </cfRule>
    <cfRule type="expression" dxfId="1631" priority="1855">
      <formula>$J1166="PAGA"</formula>
    </cfRule>
  </conditionalFormatting>
  <conditionalFormatting sqref="J1166">
    <cfRule type="expression" dxfId="1630" priority="1851">
      <formula>$J1166="AGENDADA"</formula>
    </cfRule>
  </conditionalFormatting>
  <conditionalFormatting sqref="J1172:J1173">
    <cfRule type="expression" dxfId="1629" priority="1847">
      <formula>$J1172="FALTA"</formula>
    </cfRule>
    <cfRule type="expression" dxfId="1628" priority="1848">
      <formula>$J1172="RECEBIDO"</formula>
    </cfRule>
    <cfRule type="expression" dxfId="1627" priority="1849">
      <formula>$J1172=""</formula>
    </cfRule>
    <cfRule type="expression" dxfId="1626" priority="1850">
      <formula>$J1172="PAGA"</formula>
    </cfRule>
  </conditionalFormatting>
  <conditionalFormatting sqref="J1172:J1173">
    <cfRule type="expression" dxfId="1625" priority="1846">
      <formula>$J1172="AGENDADA"</formula>
    </cfRule>
  </conditionalFormatting>
  <conditionalFormatting sqref="D1172:K1173">
    <cfRule type="expression" dxfId="1624" priority="1842">
      <formula>$J1172="FALTA"</formula>
    </cfRule>
    <cfRule type="expression" dxfId="1623" priority="1843">
      <formula>$J1172="RECEBIDO"</formula>
    </cfRule>
    <cfRule type="expression" dxfId="1622" priority="1844">
      <formula>$J1172=""</formula>
    </cfRule>
    <cfRule type="expression" dxfId="1621" priority="1845">
      <formula>$J1172="PAGA"</formula>
    </cfRule>
  </conditionalFormatting>
  <conditionalFormatting sqref="D1172:K1173">
    <cfRule type="expression" dxfId="1620" priority="1841">
      <formula>$J1172="AGENDADA"</formula>
    </cfRule>
  </conditionalFormatting>
  <conditionalFormatting sqref="D1172:K1173">
    <cfRule type="expression" dxfId="1619" priority="1837">
      <formula>$J1172="FALTA"</formula>
    </cfRule>
    <cfRule type="expression" dxfId="1618" priority="1838">
      <formula>$J1172="RECEBIDO"</formula>
    </cfRule>
    <cfRule type="expression" dxfId="1617" priority="1839">
      <formula>$J1172=""</formula>
    </cfRule>
    <cfRule type="expression" dxfId="1616" priority="1840">
      <formula>$J1172="PAGA"</formula>
    </cfRule>
  </conditionalFormatting>
  <conditionalFormatting sqref="D1172:K1173">
    <cfRule type="expression" dxfId="1615" priority="1836">
      <formula>$J1172="AGENDADA"</formula>
    </cfRule>
  </conditionalFormatting>
  <conditionalFormatting sqref="D1172:K1172">
    <cfRule type="expression" dxfId="1614" priority="1832">
      <formula>$J1172="FALTA"</formula>
    </cfRule>
    <cfRule type="expression" dxfId="1613" priority="1833">
      <formula>$J1172="RECEBIDO"</formula>
    </cfRule>
    <cfRule type="expression" dxfId="1612" priority="1834">
      <formula>$J1172=""</formula>
    </cfRule>
    <cfRule type="expression" dxfId="1611" priority="1835">
      <formula>$J1172="PAGA"</formula>
    </cfRule>
  </conditionalFormatting>
  <conditionalFormatting sqref="D1172:K1172">
    <cfRule type="expression" dxfId="1610" priority="1831">
      <formula>$J1172="AGENDADA"</formula>
    </cfRule>
  </conditionalFormatting>
  <conditionalFormatting sqref="D1172:K1172">
    <cfRule type="expression" dxfId="1609" priority="1827">
      <formula>$J1172="FALTA"</formula>
    </cfRule>
    <cfRule type="expression" dxfId="1608" priority="1828">
      <formula>$J1172="RECEBIDO"</formula>
    </cfRule>
    <cfRule type="expression" dxfId="1607" priority="1829">
      <formula>$J1172=""</formula>
    </cfRule>
    <cfRule type="expression" dxfId="1606" priority="1830">
      <formula>$J1172="PAGA"</formula>
    </cfRule>
  </conditionalFormatting>
  <conditionalFormatting sqref="D1172:K1172">
    <cfRule type="expression" dxfId="1605" priority="1826">
      <formula>$J1172="AGENDADA"</formula>
    </cfRule>
  </conditionalFormatting>
  <conditionalFormatting sqref="D1173:K1173">
    <cfRule type="expression" dxfId="1604" priority="1822">
      <formula>$J1173="FALTA"</formula>
    </cfRule>
    <cfRule type="expression" dxfId="1603" priority="1823">
      <formula>$J1173="RECEBIDO"</formula>
    </cfRule>
    <cfRule type="expression" dxfId="1602" priority="1824">
      <formula>$J1173=""</formula>
    </cfRule>
    <cfRule type="expression" dxfId="1601" priority="1825">
      <formula>$J1173="PAGA"</formula>
    </cfRule>
  </conditionalFormatting>
  <conditionalFormatting sqref="D1173:K1173">
    <cfRule type="expression" dxfId="1600" priority="1821">
      <formula>$J1173="AGENDADA"</formula>
    </cfRule>
  </conditionalFormatting>
  <conditionalFormatting sqref="D1173:K1173">
    <cfRule type="expression" dxfId="1599" priority="1817">
      <formula>$J1173="FALTA"</formula>
    </cfRule>
    <cfRule type="expression" dxfId="1598" priority="1818">
      <formula>$J1173="RECEBIDO"</formula>
    </cfRule>
    <cfRule type="expression" dxfId="1597" priority="1819">
      <formula>$J1173=""</formula>
    </cfRule>
    <cfRule type="expression" dxfId="1596" priority="1820">
      <formula>$J1173="PAGA"</formula>
    </cfRule>
  </conditionalFormatting>
  <conditionalFormatting sqref="D1173:K1173">
    <cfRule type="expression" dxfId="1595" priority="1816">
      <formula>$J1173="AGENDADA"</formula>
    </cfRule>
  </conditionalFormatting>
  <conditionalFormatting sqref="J1172:J1173">
    <cfRule type="expression" dxfId="1594" priority="1812">
      <formula>$J1172="FALTA"</formula>
    </cfRule>
    <cfRule type="expression" dxfId="1593" priority="1813">
      <formula>$J1172="RECEBIDO"</formula>
    </cfRule>
    <cfRule type="expression" dxfId="1592" priority="1814">
      <formula>$J1172=""</formula>
    </cfRule>
    <cfRule type="expression" dxfId="1591" priority="1815">
      <formula>$J1172="PAGA"</formula>
    </cfRule>
  </conditionalFormatting>
  <conditionalFormatting sqref="J1172:J1173">
    <cfRule type="expression" dxfId="1590" priority="1811">
      <formula>$J1172="AGENDADA"</formula>
    </cfRule>
  </conditionalFormatting>
  <conditionalFormatting sqref="J1172:J1173">
    <cfRule type="expression" dxfId="1589" priority="1807">
      <formula>$J1172="FALTA"</formula>
    </cfRule>
    <cfRule type="expression" dxfId="1588" priority="1808">
      <formula>$J1172="RECEBIDO"</formula>
    </cfRule>
    <cfRule type="expression" dxfId="1587" priority="1809">
      <formula>$J1172=""</formula>
    </cfRule>
    <cfRule type="expression" dxfId="1586" priority="1810">
      <formula>$J1172="PAGA"</formula>
    </cfRule>
  </conditionalFormatting>
  <conditionalFormatting sqref="J1172:J1173">
    <cfRule type="expression" dxfId="1585" priority="1806">
      <formula>$J1172="AGENDADA"</formula>
    </cfRule>
  </conditionalFormatting>
  <conditionalFormatting sqref="J1172:J1173">
    <cfRule type="expression" dxfId="1584" priority="1802">
      <formula>$J1172="FALTA"</formula>
    </cfRule>
    <cfRule type="expression" dxfId="1583" priority="1803">
      <formula>$J1172="RECEBIDO"</formula>
    </cfRule>
    <cfRule type="expression" dxfId="1582" priority="1804">
      <formula>$J1172=""</formula>
    </cfRule>
    <cfRule type="expression" dxfId="1581" priority="1805">
      <formula>$J1172="PAGA"</formula>
    </cfRule>
  </conditionalFormatting>
  <conditionalFormatting sqref="J1172:J1173">
    <cfRule type="expression" dxfId="1580" priority="1801">
      <formula>$J1172="AGENDADA"</formula>
    </cfRule>
  </conditionalFormatting>
  <conditionalFormatting sqref="J1172:J1173">
    <cfRule type="expression" dxfId="1579" priority="1797">
      <formula>$J1172="FALTA"</formula>
    </cfRule>
    <cfRule type="expression" dxfId="1578" priority="1798">
      <formula>$J1172="RECEBIDO"</formula>
    </cfRule>
    <cfRule type="expression" dxfId="1577" priority="1799">
      <formula>$J1172=""</formula>
    </cfRule>
    <cfRule type="expression" dxfId="1576" priority="1800">
      <formula>$J1172="PAGA"</formula>
    </cfRule>
  </conditionalFormatting>
  <conditionalFormatting sqref="J1172:J1173">
    <cfRule type="expression" dxfId="1575" priority="1796">
      <formula>$J1172="AGENDADA"</formula>
    </cfRule>
  </conditionalFormatting>
  <conditionalFormatting sqref="J1172">
    <cfRule type="expression" dxfId="1574" priority="1792">
      <formula>$J1172="FALTA"</formula>
    </cfRule>
    <cfRule type="expression" dxfId="1573" priority="1793">
      <formula>$J1172="RECEBIDO"</formula>
    </cfRule>
    <cfRule type="expression" dxfId="1572" priority="1794">
      <formula>$J1172=""</formula>
    </cfRule>
    <cfRule type="expression" dxfId="1571" priority="1795">
      <formula>$J1172="PAGA"</formula>
    </cfRule>
  </conditionalFormatting>
  <conditionalFormatting sqref="J1172">
    <cfRule type="expression" dxfId="1570" priority="1791">
      <formula>$J1172="AGENDADA"</formula>
    </cfRule>
  </conditionalFormatting>
  <conditionalFormatting sqref="J1172">
    <cfRule type="expression" dxfId="1569" priority="1787">
      <formula>$J1172="FALTA"</formula>
    </cfRule>
    <cfRule type="expression" dxfId="1568" priority="1788">
      <formula>$J1172="RECEBIDO"</formula>
    </cfRule>
    <cfRule type="expression" dxfId="1567" priority="1789">
      <formula>$J1172=""</formula>
    </cfRule>
    <cfRule type="expression" dxfId="1566" priority="1790">
      <formula>$J1172="PAGA"</formula>
    </cfRule>
  </conditionalFormatting>
  <conditionalFormatting sqref="J1172">
    <cfRule type="expression" dxfId="1565" priority="1786">
      <formula>$J1172="AGENDADA"</formula>
    </cfRule>
  </conditionalFormatting>
  <conditionalFormatting sqref="J1172">
    <cfRule type="expression" dxfId="1564" priority="1782">
      <formula>$J1172="FALTA"</formula>
    </cfRule>
    <cfRule type="expression" dxfId="1563" priority="1783">
      <formula>$J1172="RECEBIDO"</formula>
    </cfRule>
    <cfRule type="expression" dxfId="1562" priority="1784">
      <formula>$J1172=""</formula>
    </cfRule>
    <cfRule type="expression" dxfId="1561" priority="1785">
      <formula>$J1172="PAGA"</formula>
    </cfRule>
  </conditionalFormatting>
  <conditionalFormatting sqref="J1172">
    <cfRule type="expression" dxfId="1560" priority="1781">
      <formula>$J1172="AGENDADA"</formula>
    </cfRule>
  </conditionalFormatting>
  <conditionalFormatting sqref="J1172">
    <cfRule type="expression" dxfId="1559" priority="1777">
      <formula>$J1172="FALTA"</formula>
    </cfRule>
    <cfRule type="expression" dxfId="1558" priority="1778">
      <formula>$J1172="RECEBIDO"</formula>
    </cfRule>
    <cfRule type="expression" dxfId="1557" priority="1779">
      <formula>$J1172=""</formula>
    </cfRule>
    <cfRule type="expression" dxfId="1556" priority="1780">
      <formula>$J1172="PAGA"</formula>
    </cfRule>
  </conditionalFormatting>
  <conditionalFormatting sqref="J1172">
    <cfRule type="expression" dxfId="1555" priority="1776">
      <formula>$J1172="AGENDADA"</formula>
    </cfRule>
  </conditionalFormatting>
  <conditionalFormatting sqref="J1172">
    <cfRule type="expression" dxfId="1554" priority="1772">
      <formula>$J1172="FALTA"</formula>
    </cfRule>
    <cfRule type="expression" dxfId="1553" priority="1773">
      <formula>$J1172="RECEBIDO"</formula>
    </cfRule>
    <cfRule type="expression" dxfId="1552" priority="1774">
      <formula>$J1172=""</formula>
    </cfRule>
    <cfRule type="expression" dxfId="1551" priority="1775">
      <formula>$J1172="PAGA"</formula>
    </cfRule>
  </conditionalFormatting>
  <conditionalFormatting sqref="J1172">
    <cfRule type="expression" dxfId="1550" priority="1771">
      <formula>$J1172="AGENDADA"</formula>
    </cfRule>
  </conditionalFormatting>
  <conditionalFormatting sqref="J1172">
    <cfRule type="expression" dxfId="1549" priority="1767">
      <formula>$J1172="FALTA"</formula>
    </cfRule>
    <cfRule type="expression" dxfId="1548" priority="1768">
      <formula>$J1172="RECEBIDO"</formula>
    </cfRule>
    <cfRule type="expression" dxfId="1547" priority="1769">
      <formula>$J1172=""</formula>
    </cfRule>
    <cfRule type="expression" dxfId="1546" priority="1770">
      <formula>$J1172="PAGA"</formula>
    </cfRule>
  </conditionalFormatting>
  <conditionalFormatting sqref="J1172">
    <cfRule type="expression" dxfId="1545" priority="1766">
      <formula>$J1172="AGENDADA"</formula>
    </cfRule>
  </conditionalFormatting>
  <conditionalFormatting sqref="J1172">
    <cfRule type="expression" dxfId="1544" priority="1762">
      <formula>$J1172="FALTA"</formula>
    </cfRule>
    <cfRule type="expression" dxfId="1543" priority="1763">
      <formula>$J1172="RECEBIDO"</formula>
    </cfRule>
    <cfRule type="expression" dxfId="1542" priority="1764">
      <formula>$J1172=""</formula>
    </cfRule>
    <cfRule type="expression" dxfId="1541" priority="1765">
      <formula>$J1172="PAGA"</formula>
    </cfRule>
  </conditionalFormatting>
  <conditionalFormatting sqref="J1172">
    <cfRule type="expression" dxfId="1540" priority="1761">
      <formula>$J1172="AGENDADA"</formula>
    </cfRule>
  </conditionalFormatting>
  <conditionalFormatting sqref="J1172">
    <cfRule type="expression" dxfId="1539" priority="1757">
      <formula>$J1172="FALTA"</formula>
    </cfRule>
    <cfRule type="expression" dxfId="1538" priority="1758">
      <formula>$J1172="RECEBIDO"</formula>
    </cfRule>
    <cfRule type="expression" dxfId="1537" priority="1759">
      <formula>$J1172=""</formula>
    </cfRule>
    <cfRule type="expression" dxfId="1536" priority="1760">
      <formula>$J1172="PAGA"</formula>
    </cfRule>
  </conditionalFormatting>
  <conditionalFormatting sqref="J1172">
    <cfRule type="expression" dxfId="1535" priority="1756">
      <formula>$J1172="AGENDADA"</formula>
    </cfRule>
  </conditionalFormatting>
  <conditionalFormatting sqref="J1172">
    <cfRule type="expression" dxfId="1534" priority="1752">
      <formula>$J1172="FALTA"</formula>
    </cfRule>
    <cfRule type="expression" dxfId="1533" priority="1753">
      <formula>$J1172="RECEBIDO"</formula>
    </cfRule>
    <cfRule type="expression" dxfId="1532" priority="1754">
      <formula>$J1172=""</formula>
    </cfRule>
    <cfRule type="expression" dxfId="1531" priority="1755">
      <formula>$J1172="PAGA"</formula>
    </cfRule>
  </conditionalFormatting>
  <conditionalFormatting sqref="J1172">
    <cfRule type="expression" dxfId="1530" priority="1751">
      <formula>$J1172="AGENDADA"</formula>
    </cfRule>
  </conditionalFormatting>
  <conditionalFormatting sqref="J1172">
    <cfRule type="expression" dxfId="1529" priority="1747">
      <formula>$J1172="FALTA"</formula>
    </cfRule>
    <cfRule type="expression" dxfId="1528" priority="1748">
      <formula>$J1172="RECEBIDO"</formula>
    </cfRule>
    <cfRule type="expression" dxfId="1527" priority="1749">
      <formula>$J1172=""</formula>
    </cfRule>
    <cfRule type="expression" dxfId="1526" priority="1750">
      <formula>$J1172="PAGA"</formula>
    </cfRule>
  </conditionalFormatting>
  <conditionalFormatting sqref="J1172">
    <cfRule type="expression" dxfId="1525" priority="1746">
      <formula>$J1172="AGENDADA"</formula>
    </cfRule>
  </conditionalFormatting>
  <conditionalFormatting sqref="J1172">
    <cfRule type="expression" dxfId="1524" priority="1742">
      <formula>$J1172="FALTA"</formula>
    </cfRule>
    <cfRule type="expression" dxfId="1523" priority="1743">
      <formula>$J1172="RECEBIDO"</formula>
    </cfRule>
    <cfRule type="expression" dxfId="1522" priority="1744">
      <formula>$J1172=""</formula>
    </cfRule>
    <cfRule type="expression" dxfId="1521" priority="1745">
      <formula>$J1172="PAGA"</formula>
    </cfRule>
  </conditionalFormatting>
  <conditionalFormatting sqref="J1172">
    <cfRule type="expression" dxfId="1520" priority="1741">
      <formula>$J1172="AGENDADA"</formula>
    </cfRule>
  </conditionalFormatting>
  <conditionalFormatting sqref="J1172">
    <cfRule type="expression" dxfId="1519" priority="1737">
      <formula>$J1172="FALTA"</formula>
    </cfRule>
    <cfRule type="expression" dxfId="1518" priority="1738">
      <formula>$J1172="RECEBIDO"</formula>
    </cfRule>
    <cfRule type="expression" dxfId="1517" priority="1739">
      <formula>$J1172=""</formula>
    </cfRule>
    <cfRule type="expression" dxfId="1516" priority="1740">
      <formula>$J1172="PAGA"</formula>
    </cfRule>
  </conditionalFormatting>
  <conditionalFormatting sqref="J1172">
    <cfRule type="expression" dxfId="1515" priority="1736">
      <formula>$J1172="AGENDADA"</formula>
    </cfRule>
  </conditionalFormatting>
  <conditionalFormatting sqref="J1172">
    <cfRule type="expression" dxfId="1514" priority="1732">
      <formula>$J1172="FALTA"</formula>
    </cfRule>
    <cfRule type="expression" dxfId="1513" priority="1733">
      <formula>$J1172="RECEBIDO"</formula>
    </cfRule>
    <cfRule type="expression" dxfId="1512" priority="1734">
      <formula>$J1172=""</formula>
    </cfRule>
    <cfRule type="expression" dxfId="1511" priority="1735">
      <formula>$J1172="PAGA"</formula>
    </cfRule>
  </conditionalFormatting>
  <conditionalFormatting sqref="J1172">
    <cfRule type="expression" dxfId="1510" priority="1731">
      <formula>$J1172="AGENDADA"</formula>
    </cfRule>
  </conditionalFormatting>
  <conditionalFormatting sqref="J1172">
    <cfRule type="expression" dxfId="1509" priority="1727">
      <formula>$J1172="FALTA"</formula>
    </cfRule>
    <cfRule type="expression" dxfId="1508" priority="1728">
      <formula>$J1172="RECEBIDO"</formula>
    </cfRule>
    <cfRule type="expression" dxfId="1507" priority="1729">
      <formula>$J1172=""</formula>
    </cfRule>
    <cfRule type="expression" dxfId="1506" priority="1730">
      <formula>$J1172="PAGA"</formula>
    </cfRule>
  </conditionalFormatting>
  <conditionalFormatting sqref="J1172">
    <cfRule type="expression" dxfId="1505" priority="1726">
      <formula>$J1172="AGENDADA"</formula>
    </cfRule>
  </conditionalFormatting>
  <conditionalFormatting sqref="J1172">
    <cfRule type="expression" dxfId="1504" priority="1722">
      <formula>$J1172="FALTA"</formula>
    </cfRule>
    <cfRule type="expression" dxfId="1503" priority="1723">
      <formula>$J1172="RECEBIDO"</formula>
    </cfRule>
    <cfRule type="expression" dxfId="1502" priority="1724">
      <formula>$J1172=""</formula>
    </cfRule>
    <cfRule type="expression" dxfId="1501" priority="1725">
      <formula>$J1172="PAGA"</formula>
    </cfRule>
  </conditionalFormatting>
  <conditionalFormatting sqref="J1172">
    <cfRule type="expression" dxfId="1500" priority="1721">
      <formula>$J1172="AGENDADA"</formula>
    </cfRule>
  </conditionalFormatting>
  <conditionalFormatting sqref="J1172">
    <cfRule type="expression" dxfId="1499" priority="1717">
      <formula>$J1172="FALTA"</formula>
    </cfRule>
    <cfRule type="expression" dxfId="1498" priority="1718">
      <formula>$J1172="RECEBIDO"</formula>
    </cfRule>
    <cfRule type="expression" dxfId="1497" priority="1719">
      <formula>$J1172=""</formula>
    </cfRule>
    <cfRule type="expression" dxfId="1496" priority="1720">
      <formula>$J1172="PAGA"</formula>
    </cfRule>
  </conditionalFormatting>
  <conditionalFormatting sqref="J1172">
    <cfRule type="expression" dxfId="1495" priority="1716">
      <formula>$J1172="AGENDADA"</formula>
    </cfRule>
  </conditionalFormatting>
  <conditionalFormatting sqref="J1172">
    <cfRule type="expression" dxfId="1494" priority="1712">
      <formula>$J1172="FALTA"</formula>
    </cfRule>
    <cfRule type="expression" dxfId="1493" priority="1713">
      <formula>$J1172="RECEBIDO"</formula>
    </cfRule>
    <cfRule type="expression" dxfId="1492" priority="1714">
      <formula>$J1172=""</formula>
    </cfRule>
    <cfRule type="expression" dxfId="1491" priority="1715">
      <formula>$J1172="PAGA"</formula>
    </cfRule>
  </conditionalFormatting>
  <conditionalFormatting sqref="J1172">
    <cfRule type="expression" dxfId="1490" priority="1711">
      <formula>$J1172="AGENDADA"</formula>
    </cfRule>
  </conditionalFormatting>
  <conditionalFormatting sqref="J1172">
    <cfRule type="expression" dxfId="1489" priority="1707">
      <formula>$J1172="FALTA"</formula>
    </cfRule>
    <cfRule type="expression" dxfId="1488" priority="1708">
      <formula>$J1172="RECEBIDO"</formula>
    </cfRule>
    <cfRule type="expression" dxfId="1487" priority="1709">
      <formula>$J1172=""</formula>
    </cfRule>
    <cfRule type="expression" dxfId="1486" priority="1710">
      <formula>$J1172="PAGA"</formula>
    </cfRule>
  </conditionalFormatting>
  <conditionalFormatting sqref="J1172">
    <cfRule type="expression" dxfId="1485" priority="1706">
      <formula>$J1172="AGENDADA"</formula>
    </cfRule>
  </conditionalFormatting>
  <conditionalFormatting sqref="J1172">
    <cfRule type="expression" dxfId="1484" priority="1702">
      <formula>$J1172="FALTA"</formula>
    </cfRule>
    <cfRule type="expression" dxfId="1483" priority="1703">
      <formula>$J1172="RECEBIDO"</formula>
    </cfRule>
    <cfRule type="expression" dxfId="1482" priority="1704">
      <formula>$J1172=""</formula>
    </cfRule>
    <cfRule type="expression" dxfId="1481" priority="1705">
      <formula>$J1172="PAGA"</formula>
    </cfRule>
  </conditionalFormatting>
  <conditionalFormatting sqref="J1172">
    <cfRule type="expression" dxfId="1480" priority="1701">
      <formula>$J1172="AGENDADA"</formula>
    </cfRule>
  </conditionalFormatting>
  <conditionalFormatting sqref="D1174:K1174">
    <cfRule type="expression" dxfId="1479" priority="1697">
      <formula>$J1174="FALTA"</formula>
    </cfRule>
    <cfRule type="expression" dxfId="1478" priority="1698">
      <formula>$J1174="RECEBIDO"</formula>
    </cfRule>
    <cfRule type="expression" dxfId="1477" priority="1699">
      <formula>$J1174=""</formula>
    </cfRule>
    <cfRule type="expression" dxfId="1476" priority="1700">
      <formula>$J1174="PAGA"</formula>
    </cfRule>
  </conditionalFormatting>
  <conditionalFormatting sqref="D1174:K1174">
    <cfRule type="expression" dxfId="1475" priority="1696">
      <formula>$J1174="AGENDADA"</formula>
    </cfRule>
  </conditionalFormatting>
  <conditionalFormatting sqref="D1174:K1174">
    <cfRule type="expression" dxfId="1474" priority="1692">
      <formula>$J1174="FALTA"</formula>
    </cfRule>
    <cfRule type="expression" dxfId="1473" priority="1693">
      <formula>$J1174="RECEBIDO"</formula>
    </cfRule>
    <cfRule type="expression" dxfId="1472" priority="1694">
      <formula>$J1174=""</formula>
    </cfRule>
    <cfRule type="expression" dxfId="1471" priority="1695">
      <formula>$J1174="PAGA"</formula>
    </cfRule>
  </conditionalFormatting>
  <conditionalFormatting sqref="D1174:K1174">
    <cfRule type="expression" dxfId="1470" priority="1691">
      <formula>$J1174="AGENDADA"</formula>
    </cfRule>
  </conditionalFormatting>
  <conditionalFormatting sqref="D1174:K1174">
    <cfRule type="expression" dxfId="1469" priority="1687">
      <formula>$J1174="FALTA"</formula>
    </cfRule>
    <cfRule type="expression" dxfId="1468" priority="1688">
      <formula>$J1174="RECEBIDO"</formula>
    </cfRule>
    <cfRule type="expression" dxfId="1467" priority="1689">
      <formula>$J1174=""</formula>
    </cfRule>
    <cfRule type="expression" dxfId="1466" priority="1690">
      <formula>$J1174="PAGA"</formula>
    </cfRule>
  </conditionalFormatting>
  <conditionalFormatting sqref="D1174:K1174">
    <cfRule type="expression" dxfId="1465" priority="1686">
      <formula>$J1174="AGENDADA"</formula>
    </cfRule>
  </conditionalFormatting>
  <conditionalFormatting sqref="D1174:K1174">
    <cfRule type="expression" dxfId="1464" priority="1682">
      <formula>$J1174="FALTA"</formula>
    </cfRule>
    <cfRule type="expression" dxfId="1463" priority="1683">
      <formula>$J1174="RECEBIDO"</formula>
    </cfRule>
    <cfRule type="expression" dxfId="1462" priority="1684">
      <formula>$J1174=""</formula>
    </cfRule>
    <cfRule type="expression" dxfId="1461" priority="1685">
      <formula>$J1174="PAGA"</formula>
    </cfRule>
  </conditionalFormatting>
  <conditionalFormatting sqref="D1174:K1174">
    <cfRule type="expression" dxfId="1460" priority="1681">
      <formula>$J1174="AGENDADA"</formula>
    </cfRule>
  </conditionalFormatting>
  <conditionalFormatting sqref="D1174:K1174">
    <cfRule type="expression" dxfId="1459" priority="1677">
      <formula>$J1174="FALTA"</formula>
    </cfRule>
    <cfRule type="expression" dxfId="1458" priority="1678">
      <formula>$J1174="RECEBIDO"</formula>
    </cfRule>
    <cfRule type="expression" dxfId="1457" priority="1679">
      <formula>$J1174=""</formula>
    </cfRule>
    <cfRule type="expression" dxfId="1456" priority="1680">
      <formula>$J1174="PAGA"</formula>
    </cfRule>
  </conditionalFormatting>
  <conditionalFormatting sqref="D1174:K1174">
    <cfRule type="expression" dxfId="1455" priority="1676">
      <formula>$J1174="AGENDADA"</formula>
    </cfRule>
  </conditionalFormatting>
  <conditionalFormatting sqref="D1174:K1174">
    <cfRule type="expression" dxfId="1454" priority="1672">
      <formula>$J1174="FALTA"</formula>
    </cfRule>
    <cfRule type="expression" dxfId="1453" priority="1673">
      <formula>$J1174="RECEBIDO"</formula>
    </cfRule>
    <cfRule type="expression" dxfId="1452" priority="1674">
      <formula>$J1174=""</formula>
    </cfRule>
    <cfRule type="expression" dxfId="1451" priority="1675">
      <formula>$J1174="PAGA"</formula>
    </cfRule>
  </conditionalFormatting>
  <conditionalFormatting sqref="D1174:K1174">
    <cfRule type="expression" dxfId="1450" priority="1671">
      <formula>$J1174="AGENDADA"</formula>
    </cfRule>
  </conditionalFormatting>
  <conditionalFormatting sqref="J1174">
    <cfRule type="expression" dxfId="1449" priority="1667">
      <formula>$J1174="FALTA"</formula>
    </cfRule>
    <cfRule type="expression" dxfId="1448" priority="1668">
      <formula>$J1174="RECEBIDO"</formula>
    </cfRule>
    <cfRule type="expression" dxfId="1447" priority="1669">
      <formula>$J1174=""</formula>
    </cfRule>
    <cfRule type="expression" dxfId="1446" priority="1670">
      <formula>$J1174="PAGA"</formula>
    </cfRule>
  </conditionalFormatting>
  <conditionalFormatting sqref="J1174">
    <cfRule type="expression" dxfId="1445" priority="1666">
      <formula>$J1174="AGENDADA"</formula>
    </cfRule>
  </conditionalFormatting>
  <conditionalFormatting sqref="J1174">
    <cfRule type="expression" dxfId="1444" priority="1662">
      <formula>$J1174="FALTA"</formula>
    </cfRule>
    <cfRule type="expression" dxfId="1443" priority="1663">
      <formula>$J1174="RECEBIDO"</formula>
    </cfRule>
    <cfRule type="expression" dxfId="1442" priority="1664">
      <formula>$J1174=""</formula>
    </cfRule>
    <cfRule type="expression" dxfId="1441" priority="1665">
      <formula>$J1174="PAGA"</formula>
    </cfRule>
  </conditionalFormatting>
  <conditionalFormatting sqref="J1174">
    <cfRule type="expression" dxfId="1440" priority="1661">
      <formula>$J1174="AGENDADA"</formula>
    </cfRule>
  </conditionalFormatting>
  <conditionalFormatting sqref="K1174">
    <cfRule type="expression" dxfId="1439" priority="1657">
      <formula>$J1174="FALTA"</formula>
    </cfRule>
    <cfRule type="expression" dxfId="1438" priority="1658">
      <formula>$J1174="RECEBIDO"</formula>
    </cfRule>
    <cfRule type="expression" dxfId="1437" priority="1659">
      <formula>$J1174=""</formula>
    </cfRule>
    <cfRule type="expression" dxfId="1436" priority="1660">
      <formula>$J1174="PAGA"</formula>
    </cfRule>
  </conditionalFormatting>
  <conditionalFormatting sqref="K1174">
    <cfRule type="expression" dxfId="1435" priority="1656">
      <formula>$J1174="AGENDADA"</formula>
    </cfRule>
  </conditionalFormatting>
  <conditionalFormatting sqref="D1174:K1174">
    <cfRule type="expression" dxfId="1434" priority="1652">
      <formula>$J1174="FALTA"</formula>
    </cfRule>
    <cfRule type="expression" dxfId="1433" priority="1653">
      <formula>$J1174="RECEBIDO"</formula>
    </cfRule>
    <cfRule type="expression" dxfId="1432" priority="1654">
      <formula>$J1174=""</formula>
    </cfRule>
    <cfRule type="expression" dxfId="1431" priority="1655">
      <formula>$J1174="PAGA"</formula>
    </cfRule>
  </conditionalFormatting>
  <conditionalFormatting sqref="D1174:K1174">
    <cfRule type="expression" dxfId="1430" priority="1651">
      <formula>$J1174="AGENDADA"</formula>
    </cfRule>
  </conditionalFormatting>
  <conditionalFormatting sqref="D1174:K1174">
    <cfRule type="expression" dxfId="1429" priority="1647">
      <formula>$J1174="FALTA"</formula>
    </cfRule>
    <cfRule type="expression" dxfId="1428" priority="1648">
      <formula>$J1174="RECEBIDO"</formula>
    </cfRule>
    <cfRule type="expression" dxfId="1427" priority="1649">
      <formula>$J1174=""</formula>
    </cfRule>
    <cfRule type="expression" dxfId="1426" priority="1650">
      <formula>$J1174="PAGA"</formula>
    </cfRule>
  </conditionalFormatting>
  <conditionalFormatting sqref="D1174:K1174">
    <cfRule type="expression" dxfId="1425" priority="1646">
      <formula>$J1174="AGENDADA"</formula>
    </cfRule>
  </conditionalFormatting>
  <conditionalFormatting sqref="D1174:K1174">
    <cfRule type="expression" dxfId="1424" priority="1642">
      <formula>$J1174="FALTA"</formula>
    </cfRule>
    <cfRule type="expression" dxfId="1423" priority="1643">
      <formula>$J1174="RECEBIDO"</formula>
    </cfRule>
    <cfRule type="expression" dxfId="1422" priority="1644">
      <formula>$J1174=""</formula>
    </cfRule>
    <cfRule type="expression" dxfId="1421" priority="1645">
      <formula>$J1174="PAGA"</formula>
    </cfRule>
  </conditionalFormatting>
  <conditionalFormatting sqref="D1174:K1174">
    <cfRule type="expression" dxfId="1420" priority="1641">
      <formula>$J1174="AGENDADA"</formula>
    </cfRule>
  </conditionalFormatting>
  <conditionalFormatting sqref="D1174:K1174">
    <cfRule type="expression" dxfId="1419" priority="1637">
      <formula>$J1174="FALTA"</formula>
    </cfRule>
    <cfRule type="expression" dxfId="1418" priority="1638">
      <formula>$J1174="RECEBIDO"</formula>
    </cfRule>
    <cfRule type="expression" dxfId="1417" priority="1639">
      <formula>$J1174=""</formula>
    </cfRule>
    <cfRule type="expression" dxfId="1416" priority="1640">
      <formula>$J1174="PAGA"</formula>
    </cfRule>
  </conditionalFormatting>
  <conditionalFormatting sqref="D1174:K1174">
    <cfRule type="expression" dxfId="1415" priority="1636">
      <formula>$J1174="AGENDADA"</formula>
    </cfRule>
  </conditionalFormatting>
  <conditionalFormatting sqref="D1174:K1174">
    <cfRule type="expression" dxfId="1414" priority="1632">
      <formula>$J1174="FALTA"</formula>
    </cfRule>
    <cfRule type="expression" dxfId="1413" priority="1633">
      <formula>$J1174="RECEBIDO"</formula>
    </cfRule>
    <cfRule type="expression" dxfId="1412" priority="1634">
      <formula>$J1174=""</formula>
    </cfRule>
    <cfRule type="expression" dxfId="1411" priority="1635">
      <formula>$J1174="PAGA"</formula>
    </cfRule>
  </conditionalFormatting>
  <conditionalFormatting sqref="D1174:K1174">
    <cfRule type="expression" dxfId="1410" priority="1631">
      <formula>$J1174="AGENDADA"</formula>
    </cfRule>
  </conditionalFormatting>
  <conditionalFormatting sqref="D1174:K1174">
    <cfRule type="expression" dxfId="1409" priority="1627">
      <formula>$J1174="FALTA"</formula>
    </cfRule>
    <cfRule type="expression" dxfId="1408" priority="1628">
      <formula>$J1174="RECEBIDO"</formula>
    </cfRule>
    <cfRule type="expression" dxfId="1407" priority="1629">
      <formula>$J1174=""</formula>
    </cfRule>
    <cfRule type="expression" dxfId="1406" priority="1630">
      <formula>$J1174="PAGA"</formula>
    </cfRule>
  </conditionalFormatting>
  <conditionalFormatting sqref="D1174:K1174">
    <cfRule type="expression" dxfId="1405" priority="1626">
      <formula>$J1174="AGENDADA"</formula>
    </cfRule>
  </conditionalFormatting>
  <conditionalFormatting sqref="D1174:K1174">
    <cfRule type="expression" dxfId="1404" priority="1622">
      <formula>$J1174="FALTA"</formula>
    </cfRule>
    <cfRule type="expression" dxfId="1403" priority="1623">
      <formula>$J1174="RECEBIDO"</formula>
    </cfRule>
    <cfRule type="expression" dxfId="1402" priority="1624">
      <formula>$J1174=""</formula>
    </cfRule>
    <cfRule type="expression" dxfId="1401" priority="1625">
      <formula>$J1174="PAGA"</formula>
    </cfRule>
  </conditionalFormatting>
  <conditionalFormatting sqref="D1174:K1174">
    <cfRule type="expression" dxfId="1400" priority="1621">
      <formula>$J1174="AGENDADA"</formula>
    </cfRule>
  </conditionalFormatting>
  <conditionalFormatting sqref="J1174">
    <cfRule type="expression" dxfId="1399" priority="1617">
      <formula>$J1174="FALTA"</formula>
    </cfRule>
    <cfRule type="expression" dxfId="1398" priority="1618">
      <formula>$J1174="RECEBIDO"</formula>
    </cfRule>
    <cfRule type="expression" dxfId="1397" priority="1619">
      <formula>$J1174=""</formula>
    </cfRule>
    <cfRule type="expression" dxfId="1396" priority="1620">
      <formula>$J1174="PAGA"</formula>
    </cfRule>
  </conditionalFormatting>
  <conditionalFormatting sqref="J1174">
    <cfRule type="expression" dxfId="1395" priority="1616">
      <formula>$J1174="AGENDADA"</formula>
    </cfRule>
  </conditionalFormatting>
  <conditionalFormatting sqref="B1220:C1255">
    <cfRule type="expression" dxfId="1394" priority="1612">
      <formula>$J1220="FALTA"</formula>
    </cfRule>
    <cfRule type="expression" dxfId="1393" priority="1613">
      <formula>$J1220="RECEBIDO"</formula>
    </cfRule>
    <cfRule type="expression" dxfId="1392" priority="1614">
      <formula>$J1220=""</formula>
    </cfRule>
    <cfRule type="expression" dxfId="1391" priority="1615">
      <formula>$J1220="PAGA"</formula>
    </cfRule>
  </conditionalFormatting>
  <conditionalFormatting sqref="B1220:C1255">
    <cfRule type="expression" dxfId="1390" priority="1611">
      <formula>$J1220="AGENDADA"</formula>
    </cfRule>
  </conditionalFormatting>
  <conditionalFormatting sqref="B1220:C1255">
    <cfRule type="expression" dxfId="1389" priority="1607">
      <formula>$J1220="FALTA"</formula>
    </cfRule>
    <cfRule type="expression" dxfId="1388" priority="1608">
      <formula>$J1220="RECEBIDO"</formula>
    </cfRule>
    <cfRule type="expression" dxfId="1387" priority="1609">
      <formula>$J1220=""</formula>
    </cfRule>
    <cfRule type="expression" dxfId="1386" priority="1610">
      <formula>$J1220="PAGA"</formula>
    </cfRule>
  </conditionalFormatting>
  <conditionalFormatting sqref="B1220:C1255">
    <cfRule type="expression" dxfId="1385" priority="1606">
      <formula>$J1220="AGENDADA"</formula>
    </cfRule>
  </conditionalFormatting>
  <conditionalFormatting sqref="B1220:B1255">
    <cfRule type="expression" dxfId="1384" priority="1602">
      <formula>$J1220="FALTA"</formula>
    </cfRule>
    <cfRule type="expression" dxfId="1383" priority="1603">
      <formula>$J1220="RECEBIDO"</formula>
    </cfRule>
    <cfRule type="expression" dxfId="1382" priority="1604">
      <formula>$J1220=""</formula>
    </cfRule>
    <cfRule type="expression" dxfId="1381" priority="1605">
      <formula>$J1220="PAGA"</formula>
    </cfRule>
  </conditionalFormatting>
  <conditionalFormatting sqref="B1220:B1255">
    <cfRule type="expression" dxfId="1380" priority="1601">
      <formula>$J1220="AGENDADA"</formula>
    </cfRule>
  </conditionalFormatting>
  <conditionalFormatting sqref="B1220:C1255">
    <cfRule type="expression" dxfId="1379" priority="1597">
      <formula>$J1220="FALTA"</formula>
    </cfRule>
    <cfRule type="expression" dxfId="1378" priority="1598">
      <formula>$J1220="RECEBIDO"</formula>
    </cfRule>
    <cfRule type="expression" dxfId="1377" priority="1599">
      <formula>$J1220=""</formula>
    </cfRule>
    <cfRule type="expression" dxfId="1376" priority="1600">
      <formula>$J1220="PAGA"</formula>
    </cfRule>
  </conditionalFormatting>
  <conditionalFormatting sqref="B1220:C1255">
    <cfRule type="expression" dxfId="1375" priority="1596">
      <formula>$J1220="AGENDADA"</formula>
    </cfRule>
  </conditionalFormatting>
  <conditionalFormatting sqref="C1220:C1255">
    <cfRule type="expression" dxfId="1374" priority="1592">
      <formula>$J1220="FALTA"</formula>
    </cfRule>
    <cfRule type="expression" dxfId="1373" priority="1593">
      <formula>$J1220="RECEBIDO"</formula>
    </cfRule>
    <cfRule type="expression" dxfId="1372" priority="1594">
      <formula>$J1220=""</formula>
    </cfRule>
    <cfRule type="expression" dxfId="1371" priority="1595">
      <formula>$J1220="PAGA"</formula>
    </cfRule>
  </conditionalFormatting>
  <conditionalFormatting sqref="C1220:C1255">
    <cfRule type="expression" dxfId="1370" priority="1591">
      <formula>$J1220="AGENDADA"</formula>
    </cfRule>
  </conditionalFormatting>
  <conditionalFormatting sqref="C1220:C1255">
    <cfRule type="expression" dxfId="1369" priority="1587">
      <formula>$J1220="FALTA"</formula>
    </cfRule>
    <cfRule type="expression" dxfId="1368" priority="1588">
      <formula>$J1220="RECEBIDO"</formula>
    </cfRule>
    <cfRule type="expression" dxfId="1367" priority="1589">
      <formula>$J1220=""</formula>
    </cfRule>
    <cfRule type="expression" dxfId="1366" priority="1590">
      <formula>$J1220="PAGA"</formula>
    </cfRule>
  </conditionalFormatting>
  <conditionalFormatting sqref="C1220:C1255">
    <cfRule type="expression" dxfId="1365" priority="1586">
      <formula>$J1220="AGENDADA"</formula>
    </cfRule>
  </conditionalFormatting>
  <conditionalFormatting sqref="B1220:B1255">
    <cfRule type="expression" dxfId="1364" priority="1582">
      <formula>$J1220="FALTA"</formula>
    </cfRule>
    <cfRule type="expression" dxfId="1363" priority="1583">
      <formula>$J1220="RECEBIDO"</formula>
    </cfRule>
    <cfRule type="expression" dxfId="1362" priority="1584">
      <formula>$J1220=""</formula>
    </cfRule>
    <cfRule type="expression" dxfId="1361" priority="1585">
      <formula>$J1220="PAGA"</formula>
    </cfRule>
  </conditionalFormatting>
  <conditionalFormatting sqref="B1220:B1255">
    <cfRule type="expression" dxfId="1360" priority="1581">
      <formula>$J1220="AGENDADA"</formula>
    </cfRule>
  </conditionalFormatting>
  <conditionalFormatting sqref="B1220:B1255">
    <cfRule type="expression" dxfId="1359" priority="1577">
      <formula>$J1220="FALTA"</formula>
    </cfRule>
    <cfRule type="expression" dxfId="1358" priority="1578">
      <formula>$J1220="RECEBIDO"</formula>
    </cfRule>
    <cfRule type="expression" dxfId="1357" priority="1579">
      <formula>$J1220=""</formula>
    </cfRule>
    <cfRule type="expression" dxfId="1356" priority="1580">
      <formula>$J1220="PAGA"</formula>
    </cfRule>
  </conditionalFormatting>
  <conditionalFormatting sqref="B1220:B1255">
    <cfRule type="expression" dxfId="1355" priority="1576">
      <formula>$J1220="AGENDADA"</formula>
    </cfRule>
  </conditionalFormatting>
  <conditionalFormatting sqref="B1220:B1255">
    <cfRule type="expression" dxfId="1354" priority="1572">
      <formula>$J1220="FALTA"</formula>
    </cfRule>
    <cfRule type="expression" dxfId="1353" priority="1573">
      <formula>$J1220="RECEBIDO"</formula>
    </cfRule>
    <cfRule type="expression" dxfId="1352" priority="1574">
      <formula>$J1220=""</formula>
    </cfRule>
    <cfRule type="expression" dxfId="1351" priority="1575">
      <formula>$J1220="PAGA"</formula>
    </cfRule>
  </conditionalFormatting>
  <conditionalFormatting sqref="B1220:B1255">
    <cfRule type="expression" dxfId="1350" priority="1571">
      <formula>$J1220="AGENDADA"</formula>
    </cfRule>
  </conditionalFormatting>
  <conditionalFormatting sqref="B1220:B1255">
    <cfRule type="expression" dxfId="1349" priority="1567">
      <formula>$J1220="FALTA"</formula>
    </cfRule>
    <cfRule type="expression" dxfId="1348" priority="1568">
      <formula>$J1220="RECEBIDO"</formula>
    </cfRule>
    <cfRule type="expression" dxfId="1347" priority="1569">
      <formula>$J1220=""</formula>
    </cfRule>
    <cfRule type="expression" dxfId="1346" priority="1570">
      <formula>$J1220="PAGA"</formula>
    </cfRule>
  </conditionalFormatting>
  <conditionalFormatting sqref="B1220:B1255">
    <cfRule type="expression" dxfId="1345" priority="1566">
      <formula>$J1220="AGENDADA"</formula>
    </cfRule>
  </conditionalFormatting>
  <conditionalFormatting sqref="H1215">
    <cfRule type="expression" dxfId="1344" priority="1562">
      <formula>$J1215="FALTA"</formula>
    </cfRule>
    <cfRule type="expression" dxfId="1343" priority="1563">
      <formula>$J1215="RECEBIDO"</formula>
    </cfRule>
    <cfRule type="expression" dxfId="1342" priority="1564">
      <formula>$J1215=""</formula>
    </cfRule>
    <cfRule type="expression" dxfId="1341" priority="1565">
      <formula>$J1215="PAGA"</formula>
    </cfRule>
  </conditionalFormatting>
  <conditionalFormatting sqref="H1215">
    <cfRule type="expression" dxfId="1340" priority="1561">
      <formula>$J1215="AGENDADA"</formula>
    </cfRule>
  </conditionalFormatting>
  <conditionalFormatting sqref="H1215">
    <cfRule type="expression" dxfId="1339" priority="1557">
      <formula>$J1215="FALTA"</formula>
    </cfRule>
    <cfRule type="expression" dxfId="1338" priority="1558">
      <formula>$J1215="RECEBIDO"</formula>
    </cfRule>
    <cfRule type="expression" dxfId="1337" priority="1559">
      <formula>$J1215=""</formula>
    </cfRule>
    <cfRule type="expression" dxfId="1336" priority="1560">
      <formula>$J1215="PAGA"</formula>
    </cfRule>
  </conditionalFormatting>
  <conditionalFormatting sqref="H1215">
    <cfRule type="expression" dxfId="1335" priority="1556">
      <formula>$J1215="AGENDADA"</formula>
    </cfRule>
  </conditionalFormatting>
  <conditionalFormatting sqref="H1215">
    <cfRule type="expression" dxfId="1334" priority="1552">
      <formula>$J1215="FALTA"</formula>
    </cfRule>
    <cfRule type="expression" dxfId="1333" priority="1553">
      <formula>$J1215="RECEBIDO"</formula>
    </cfRule>
    <cfRule type="expression" dxfId="1332" priority="1554">
      <formula>$J1215=""</formula>
    </cfRule>
    <cfRule type="expression" dxfId="1331" priority="1555">
      <formula>$J1215="PAGA"</formula>
    </cfRule>
  </conditionalFormatting>
  <conditionalFormatting sqref="H1215">
    <cfRule type="expression" dxfId="1330" priority="1551">
      <formula>$J1215="AGENDADA"</formula>
    </cfRule>
  </conditionalFormatting>
  <conditionalFormatting sqref="H1215">
    <cfRule type="expression" dxfId="1329" priority="1547">
      <formula>$J1215="FALTA"</formula>
    </cfRule>
    <cfRule type="expression" dxfId="1328" priority="1548">
      <formula>$J1215="RECEBIDO"</formula>
    </cfRule>
    <cfRule type="expression" dxfId="1327" priority="1549">
      <formula>$J1215=""</formula>
    </cfRule>
    <cfRule type="expression" dxfId="1326" priority="1550">
      <formula>$J1215="PAGA"</formula>
    </cfRule>
  </conditionalFormatting>
  <conditionalFormatting sqref="H1215">
    <cfRule type="expression" dxfId="1325" priority="1546">
      <formula>$J1215="AGENDADA"</formula>
    </cfRule>
  </conditionalFormatting>
  <conditionalFormatting sqref="H1215">
    <cfRule type="expression" dxfId="1324" priority="1542">
      <formula>$J1215="FALTA"</formula>
    </cfRule>
    <cfRule type="expression" dxfId="1323" priority="1543">
      <formula>$J1215="RECEBIDO"</formula>
    </cfRule>
    <cfRule type="expression" dxfId="1322" priority="1544">
      <formula>$J1215=""</formula>
    </cfRule>
    <cfRule type="expression" dxfId="1321" priority="1545">
      <formula>$J1215="PAGA"</formula>
    </cfRule>
  </conditionalFormatting>
  <conditionalFormatting sqref="H1215">
    <cfRule type="expression" dxfId="1320" priority="1541">
      <formula>$J1215="AGENDADA"</formula>
    </cfRule>
  </conditionalFormatting>
  <conditionalFormatting sqref="H1215">
    <cfRule type="expression" dxfId="1319" priority="1537">
      <formula>$J1215="FALTA"</formula>
    </cfRule>
    <cfRule type="expression" dxfId="1318" priority="1538">
      <formula>$J1215="RECEBIDO"</formula>
    </cfRule>
    <cfRule type="expression" dxfId="1317" priority="1539">
      <formula>$J1215=""</formula>
    </cfRule>
    <cfRule type="expression" dxfId="1316" priority="1540">
      <formula>$J1215="PAGA"</formula>
    </cfRule>
  </conditionalFormatting>
  <conditionalFormatting sqref="H1215">
    <cfRule type="expression" dxfId="1315" priority="1536">
      <formula>$J1215="AGENDADA"</formula>
    </cfRule>
  </conditionalFormatting>
  <conditionalFormatting sqref="H1215">
    <cfRule type="expression" dxfId="1314" priority="1532">
      <formula>$J1215="FALTA"</formula>
    </cfRule>
    <cfRule type="expression" dxfId="1313" priority="1533">
      <formula>$J1215="RECEBIDO"</formula>
    </cfRule>
    <cfRule type="expression" dxfId="1312" priority="1534">
      <formula>$J1215=""</formula>
    </cfRule>
    <cfRule type="expression" dxfId="1311" priority="1535">
      <formula>$J1215="PAGA"</formula>
    </cfRule>
  </conditionalFormatting>
  <conditionalFormatting sqref="H1215">
    <cfRule type="expression" dxfId="1310" priority="1531">
      <formula>$J1215="AGENDADA"</formula>
    </cfRule>
  </conditionalFormatting>
  <conditionalFormatting sqref="H1215">
    <cfRule type="expression" dxfId="1309" priority="1527">
      <formula>$J1215="FALTA"</formula>
    </cfRule>
    <cfRule type="expression" dxfId="1308" priority="1528">
      <formula>$J1215="RECEBIDO"</formula>
    </cfRule>
    <cfRule type="expression" dxfId="1307" priority="1529">
      <formula>$J1215=""</formula>
    </cfRule>
    <cfRule type="expression" dxfId="1306" priority="1530">
      <formula>$J1215="PAGA"</formula>
    </cfRule>
  </conditionalFormatting>
  <conditionalFormatting sqref="H1215">
    <cfRule type="expression" dxfId="1305" priority="1526">
      <formula>$J1215="AGENDADA"</formula>
    </cfRule>
  </conditionalFormatting>
  <conditionalFormatting sqref="K1223">
    <cfRule type="expression" dxfId="1304" priority="1522">
      <formula>$J1223="FALTA"</formula>
    </cfRule>
    <cfRule type="expression" dxfId="1303" priority="1523">
      <formula>$J1223="RECEBIDO"</formula>
    </cfRule>
    <cfRule type="expression" dxfId="1302" priority="1524">
      <formula>$J1223=""</formula>
    </cfRule>
    <cfRule type="expression" dxfId="1301" priority="1525">
      <formula>$J1223="PAGA"</formula>
    </cfRule>
  </conditionalFormatting>
  <conditionalFormatting sqref="K1223">
    <cfRule type="expression" dxfId="1300" priority="1521">
      <formula>$J1223="AGENDADA"</formula>
    </cfRule>
  </conditionalFormatting>
  <conditionalFormatting sqref="K1223">
    <cfRule type="expression" dxfId="1299" priority="1517">
      <formula>$J1223="FALTA"</formula>
    </cfRule>
    <cfRule type="expression" dxfId="1298" priority="1518">
      <formula>$J1223="RECEBIDO"</formula>
    </cfRule>
    <cfRule type="expression" dxfId="1297" priority="1519">
      <formula>$J1223=""</formula>
    </cfRule>
    <cfRule type="expression" dxfId="1296" priority="1520">
      <formula>$J1223="PAGA"</formula>
    </cfRule>
  </conditionalFormatting>
  <conditionalFormatting sqref="K1223">
    <cfRule type="expression" dxfId="1295" priority="1516">
      <formula>$J1223="AGENDADA"</formula>
    </cfRule>
  </conditionalFormatting>
  <conditionalFormatting sqref="K1223">
    <cfRule type="expression" dxfId="1294" priority="1512">
      <formula>$J1223="FALTA"</formula>
    </cfRule>
    <cfRule type="expression" dxfId="1293" priority="1513">
      <formula>$J1223="RECEBIDO"</formula>
    </cfRule>
    <cfRule type="expression" dxfId="1292" priority="1514">
      <formula>$J1223=""</formula>
    </cfRule>
    <cfRule type="expression" dxfId="1291" priority="1515">
      <formula>$J1223="PAGA"</formula>
    </cfRule>
  </conditionalFormatting>
  <conditionalFormatting sqref="K1223">
    <cfRule type="expression" dxfId="1290" priority="1511">
      <formula>$J1223="AGENDADA"</formula>
    </cfRule>
  </conditionalFormatting>
  <conditionalFormatting sqref="K1223">
    <cfRule type="expression" dxfId="1289" priority="1507">
      <formula>$J1223="FALTA"</formula>
    </cfRule>
    <cfRule type="expression" dxfId="1288" priority="1508">
      <formula>$J1223="RECEBIDO"</formula>
    </cfRule>
    <cfRule type="expression" dxfId="1287" priority="1509">
      <formula>$J1223=""</formula>
    </cfRule>
    <cfRule type="expression" dxfId="1286" priority="1510">
      <formula>$J1223="PAGA"</formula>
    </cfRule>
  </conditionalFormatting>
  <conditionalFormatting sqref="K1223">
    <cfRule type="expression" dxfId="1285" priority="1506">
      <formula>$J1223="AGENDADA"</formula>
    </cfRule>
  </conditionalFormatting>
  <conditionalFormatting sqref="K1223">
    <cfRule type="expression" dxfId="1284" priority="1502">
      <formula>$J1223="FALTA"</formula>
    </cfRule>
    <cfRule type="expression" dxfId="1283" priority="1503">
      <formula>$J1223="RECEBIDO"</formula>
    </cfRule>
    <cfRule type="expression" dxfId="1282" priority="1504">
      <formula>$J1223=""</formula>
    </cfRule>
    <cfRule type="expression" dxfId="1281" priority="1505">
      <formula>$J1223="PAGA"</formula>
    </cfRule>
  </conditionalFormatting>
  <conditionalFormatting sqref="K1223">
    <cfRule type="expression" dxfId="1280" priority="1501">
      <formula>$J1223="AGENDADA"</formula>
    </cfRule>
  </conditionalFormatting>
  <conditionalFormatting sqref="K1223">
    <cfRule type="expression" dxfId="1279" priority="1497">
      <formula>$J1223="FALTA"</formula>
    </cfRule>
    <cfRule type="expression" dxfId="1278" priority="1498">
      <formula>$J1223="RECEBIDO"</formula>
    </cfRule>
    <cfRule type="expression" dxfId="1277" priority="1499">
      <formula>$J1223=""</formula>
    </cfRule>
    <cfRule type="expression" dxfId="1276" priority="1500">
      <formula>$J1223="PAGA"</formula>
    </cfRule>
  </conditionalFormatting>
  <conditionalFormatting sqref="K1223">
    <cfRule type="expression" dxfId="1275" priority="1496">
      <formula>$J1223="AGENDADA"</formula>
    </cfRule>
  </conditionalFormatting>
  <conditionalFormatting sqref="K1223">
    <cfRule type="expression" dxfId="1274" priority="1492">
      <formula>$J1223="FALTA"</formula>
    </cfRule>
    <cfRule type="expression" dxfId="1273" priority="1493">
      <formula>$J1223="RECEBIDO"</formula>
    </cfRule>
    <cfRule type="expression" dxfId="1272" priority="1494">
      <formula>$J1223=""</formula>
    </cfRule>
    <cfRule type="expression" dxfId="1271" priority="1495">
      <formula>$J1223="PAGA"</formula>
    </cfRule>
  </conditionalFormatting>
  <conditionalFormatting sqref="K1223">
    <cfRule type="expression" dxfId="1270" priority="1491">
      <formula>$J1223="AGENDADA"</formula>
    </cfRule>
  </conditionalFormatting>
  <conditionalFormatting sqref="K1222">
    <cfRule type="expression" dxfId="1269" priority="1487">
      <formula>$J1222="FALTA"</formula>
    </cfRule>
    <cfRule type="expression" dxfId="1268" priority="1488">
      <formula>$J1222="RECEBIDO"</formula>
    </cfRule>
    <cfRule type="expression" dxfId="1267" priority="1489">
      <formula>$J1222=""</formula>
    </cfRule>
    <cfRule type="expression" dxfId="1266" priority="1490">
      <formula>$J1222="PAGA"</formula>
    </cfRule>
  </conditionalFormatting>
  <conditionalFormatting sqref="K1222">
    <cfRule type="expression" dxfId="1265" priority="1486">
      <formula>$J1222="AGENDADA"</formula>
    </cfRule>
  </conditionalFormatting>
  <conditionalFormatting sqref="K1222">
    <cfRule type="expression" dxfId="1264" priority="1482">
      <formula>$J1222="FALTA"</formula>
    </cfRule>
    <cfRule type="expression" dxfId="1263" priority="1483">
      <formula>$J1222="RECEBIDO"</formula>
    </cfRule>
    <cfRule type="expression" dxfId="1262" priority="1484">
      <formula>$J1222=""</formula>
    </cfRule>
    <cfRule type="expression" dxfId="1261" priority="1485">
      <formula>$J1222="PAGA"</formula>
    </cfRule>
  </conditionalFormatting>
  <conditionalFormatting sqref="K1222">
    <cfRule type="expression" dxfId="1260" priority="1481">
      <formula>$J1222="AGENDADA"</formula>
    </cfRule>
  </conditionalFormatting>
  <conditionalFormatting sqref="K1222">
    <cfRule type="expression" dxfId="1259" priority="1477">
      <formula>$J1222="FALTA"</formula>
    </cfRule>
    <cfRule type="expression" dxfId="1258" priority="1478">
      <formula>$J1222="RECEBIDO"</formula>
    </cfRule>
    <cfRule type="expression" dxfId="1257" priority="1479">
      <formula>$J1222=""</formula>
    </cfRule>
    <cfRule type="expression" dxfId="1256" priority="1480">
      <formula>$J1222="PAGA"</formula>
    </cfRule>
  </conditionalFormatting>
  <conditionalFormatting sqref="K1222">
    <cfRule type="expression" dxfId="1255" priority="1476">
      <formula>$J1222="AGENDADA"</formula>
    </cfRule>
  </conditionalFormatting>
  <conditionalFormatting sqref="K1222">
    <cfRule type="expression" dxfId="1254" priority="1472">
      <formula>$J1222="FALTA"</formula>
    </cfRule>
    <cfRule type="expression" dxfId="1253" priority="1473">
      <formula>$J1222="RECEBIDO"</formula>
    </cfRule>
    <cfRule type="expression" dxfId="1252" priority="1474">
      <formula>$J1222=""</formula>
    </cfRule>
    <cfRule type="expression" dxfId="1251" priority="1475">
      <formula>$J1222="PAGA"</formula>
    </cfRule>
  </conditionalFormatting>
  <conditionalFormatting sqref="K1222">
    <cfRule type="expression" dxfId="1250" priority="1471">
      <formula>$J1222="AGENDADA"</formula>
    </cfRule>
  </conditionalFormatting>
  <conditionalFormatting sqref="K1222">
    <cfRule type="expression" dxfId="1249" priority="1467">
      <formula>$J1222="FALTA"</formula>
    </cfRule>
    <cfRule type="expression" dxfId="1248" priority="1468">
      <formula>$J1222="RECEBIDO"</formula>
    </cfRule>
    <cfRule type="expression" dxfId="1247" priority="1469">
      <formula>$J1222=""</formula>
    </cfRule>
    <cfRule type="expression" dxfId="1246" priority="1470">
      <formula>$J1222="PAGA"</formula>
    </cfRule>
  </conditionalFormatting>
  <conditionalFormatting sqref="K1222">
    <cfRule type="expression" dxfId="1245" priority="1466">
      <formula>$J1222="AGENDADA"</formula>
    </cfRule>
  </conditionalFormatting>
  <conditionalFormatting sqref="K1222">
    <cfRule type="expression" dxfId="1244" priority="1462">
      <formula>$J1222="FALTA"</formula>
    </cfRule>
    <cfRule type="expression" dxfId="1243" priority="1463">
      <formula>$J1222="RECEBIDO"</formula>
    </cfRule>
    <cfRule type="expression" dxfId="1242" priority="1464">
      <formula>$J1222=""</formula>
    </cfRule>
    <cfRule type="expression" dxfId="1241" priority="1465">
      <formula>$J1222="PAGA"</formula>
    </cfRule>
  </conditionalFormatting>
  <conditionalFormatting sqref="K1222">
    <cfRule type="expression" dxfId="1240" priority="1461">
      <formula>$J1222="AGENDADA"</formula>
    </cfRule>
  </conditionalFormatting>
  <conditionalFormatting sqref="K1222">
    <cfRule type="expression" dxfId="1239" priority="1457">
      <formula>$J1222="FALTA"</formula>
    </cfRule>
    <cfRule type="expression" dxfId="1238" priority="1458">
      <formula>$J1222="RECEBIDO"</formula>
    </cfRule>
    <cfRule type="expression" dxfId="1237" priority="1459">
      <formula>$J1222=""</formula>
    </cfRule>
    <cfRule type="expression" dxfId="1236" priority="1460">
      <formula>$J1222="PAGA"</formula>
    </cfRule>
  </conditionalFormatting>
  <conditionalFormatting sqref="K1222">
    <cfRule type="expression" dxfId="1235" priority="1456">
      <formula>$J1222="AGENDADA"</formula>
    </cfRule>
  </conditionalFormatting>
  <conditionalFormatting sqref="B1256:C1307 B1307:B1351">
    <cfRule type="expression" dxfId="1234" priority="1452">
      <formula>$J1256="FALTA"</formula>
    </cfRule>
    <cfRule type="expression" dxfId="1233" priority="1453">
      <formula>$J1256="RECEBIDO"</formula>
    </cfRule>
    <cfRule type="expression" dxfId="1232" priority="1454">
      <formula>$J1256=""</formula>
    </cfRule>
    <cfRule type="expression" dxfId="1231" priority="1455">
      <formula>$J1256="PAGA"</formula>
    </cfRule>
  </conditionalFormatting>
  <conditionalFormatting sqref="B1256:C1307 B1307:B1351">
    <cfRule type="expression" dxfId="1230" priority="1451">
      <formula>$J1256="AGENDADA"</formula>
    </cfRule>
  </conditionalFormatting>
  <conditionalFormatting sqref="B1256:C1307 B1307:B1351">
    <cfRule type="expression" dxfId="1229" priority="1447">
      <formula>$J1256="FALTA"</formula>
    </cfRule>
    <cfRule type="expression" dxfId="1228" priority="1448">
      <formula>$J1256="RECEBIDO"</formula>
    </cfRule>
    <cfRule type="expression" dxfId="1227" priority="1449">
      <formula>$J1256=""</formula>
    </cfRule>
    <cfRule type="expression" dxfId="1226" priority="1450">
      <formula>$J1256="PAGA"</formula>
    </cfRule>
  </conditionalFormatting>
  <conditionalFormatting sqref="B1256:C1307 B1307:B1351">
    <cfRule type="expression" dxfId="1225" priority="1446">
      <formula>$J1256="AGENDADA"</formula>
    </cfRule>
  </conditionalFormatting>
  <conditionalFormatting sqref="B1256:B1351">
    <cfRule type="expression" dxfId="1224" priority="1442">
      <formula>$J1256="FALTA"</formula>
    </cfRule>
    <cfRule type="expression" dxfId="1223" priority="1443">
      <formula>$J1256="RECEBIDO"</formula>
    </cfRule>
    <cfRule type="expression" dxfId="1222" priority="1444">
      <formula>$J1256=""</formula>
    </cfRule>
    <cfRule type="expression" dxfId="1221" priority="1445">
      <formula>$J1256="PAGA"</formula>
    </cfRule>
  </conditionalFormatting>
  <conditionalFormatting sqref="B1256:B1351">
    <cfRule type="expression" dxfId="1220" priority="1441">
      <formula>$J1256="AGENDADA"</formula>
    </cfRule>
  </conditionalFormatting>
  <conditionalFormatting sqref="B1256:C1307 B1307:B1351">
    <cfRule type="expression" dxfId="1219" priority="1437">
      <formula>$J1256="FALTA"</formula>
    </cfRule>
    <cfRule type="expression" dxfId="1218" priority="1438">
      <formula>$J1256="RECEBIDO"</formula>
    </cfRule>
    <cfRule type="expression" dxfId="1217" priority="1439">
      <formula>$J1256=""</formula>
    </cfRule>
    <cfRule type="expression" dxfId="1216" priority="1440">
      <formula>$J1256="PAGA"</formula>
    </cfRule>
  </conditionalFormatting>
  <conditionalFormatting sqref="B1256:C1307 B1307:B1351">
    <cfRule type="expression" dxfId="1215" priority="1436">
      <formula>$J1256="AGENDADA"</formula>
    </cfRule>
  </conditionalFormatting>
  <conditionalFormatting sqref="C1256:C1307">
    <cfRule type="expression" dxfId="1214" priority="1432">
      <formula>$J1256="FALTA"</formula>
    </cfRule>
    <cfRule type="expression" dxfId="1213" priority="1433">
      <formula>$J1256="RECEBIDO"</formula>
    </cfRule>
    <cfRule type="expression" dxfId="1212" priority="1434">
      <formula>$J1256=""</formula>
    </cfRule>
    <cfRule type="expression" dxfId="1211" priority="1435">
      <formula>$J1256="PAGA"</formula>
    </cfRule>
  </conditionalFormatting>
  <conditionalFormatting sqref="C1256:C1307">
    <cfRule type="expression" dxfId="1210" priority="1431">
      <formula>$J1256="AGENDADA"</formula>
    </cfRule>
  </conditionalFormatting>
  <conditionalFormatting sqref="C1256:C1307">
    <cfRule type="expression" dxfId="1209" priority="1427">
      <formula>$J1256="FALTA"</formula>
    </cfRule>
    <cfRule type="expression" dxfId="1208" priority="1428">
      <formula>$J1256="RECEBIDO"</formula>
    </cfRule>
    <cfRule type="expression" dxfId="1207" priority="1429">
      <formula>$J1256=""</formula>
    </cfRule>
    <cfRule type="expression" dxfId="1206" priority="1430">
      <formula>$J1256="PAGA"</formula>
    </cfRule>
  </conditionalFormatting>
  <conditionalFormatting sqref="C1256:C1307">
    <cfRule type="expression" dxfId="1205" priority="1426">
      <formula>$J1256="AGENDADA"</formula>
    </cfRule>
  </conditionalFormatting>
  <conditionalFormatting sqref="B1256:B1351">
    <cfRule type="expression" dxfId="1204" priority="1422">
      <formula>$J1256="FALTA"</formula>
    </cfRule>
    <cfRule type="expression" dxfId="1203" priority="1423">
      <formula>$J1256="RECEBIDO"</formula>
    </cfRule>
    <cfRule type="expression" dxfId="1202" priority="1424">
      <formula>$J1256=""</formula>
    </cfRule>
    <cfRule type="expression" dxfId="1201" priority="1425">
      <formula>$J1256="PAGA"</formula>
    </cfRule>
  </conditionalFormatting>
  <conditionalFormatting sqref="B1256:B1351">
    <cfRule type="expression" dxfId="1200" priority="1421">
      <formula>$J1256="AGENDADA"</formula>
    </cfRule>
  </conditionalFormatting>
  <conditionalFormatting sqref="B1256:B1351">
    <cfRule type="expression" dxfId="1199" priority="1417">
      <formula>$J1256="FALTA"</formula>
    </cfRule>
    <cfRule type="expression" dxfId="1198" priority="1418">
      <formula>$J1256="RECEBIDO"</formula>
    </cfRule>
    <cfRule type="expression" dxfId="1197" priority="1419">
      <formula>$J1256=""</formula>
    </cfRule>
    <cfRule type="expression" dxfId="1196" priority="1420">
      <formula>$J1256="PAGA"</formula>
    </cfRule>
  </conditionalFormatting>
  <conditionalFormatting sqref="B1256:B1351">
    <cfRule type="expression" dxfId="1195" priority="1416">
      <formula>$J1256="AGENDADA"</formula>
    </cfRule>
  </conditionalFormatting>
  <conditionalFormatting sqref="B1256:B1351">
    <cfRule type="expression" dxfId="1194" priority="1412">
      <formula>$J1256="FALTA"</formula>
    </cfRule>
    <cfRule type="expression" dxfId="1193" priority="1413">
      <formula>$J1256="RECEBIDO"</formula>
    </cfRule>
    <cfRule type="expression" dxfId="1192" priority="1414">
      <formula>$J1256=""</formula>
    </cfRule>
    <cfRule type="expression" dxfId="1191" priority="1415">
      <formula>$J1256="PAGA"</formula>
    </cfRule>
  </conditionalFormatting>
  <conditionalFormatting sqref="B1256:B1351">
    <cfRule type="expression" dxfId="1190" priority="1411">
      <formula>$J1256="AGENDADA"</formula>
    </cfRule>
  </conditionalFormatting>
  <conditionalFormatting sqref="B1256:B1351">
    <cfRule type="expression" dxfId="1189" priority="1407">
      <formula>$J1256="FALTA"</formula>
    </cfRule>
    <cfRule type="expression" dxfId="1188" priority="1408">
      <formula>$J1256="RECEBIDO"</formula>
    </cfRule>
    <cfRule type="expression" dxfId="1187" priority="1409">
      <formula>$J1256=""</formula>
    </cfRule>
    <cfRule type="expression" dxfId="1186" priority="1410">
      <formula>$J1256="PAGA"</formula>
    </cfRule>
  </conditionalFormatting>
  <conditionalFormatting sqref="B1256:B1351">
    <cfRule type="expression" dxfId="1185" priority="1406">
      <formula>$J1256="AGENDADA"</formula>
    </cfRule>
  </conditionalFormatting>
  <conditionalFormatting sqref="H1288:K1288">
    <cfRule type="expression" dxfId="1184" priority="1402">
      <formula>$J1288="FALTA"</formula>
    </cfRule>
    <cfRule type="expression" dxfId="1183" priority="1403">
      <formula>$J1288="RECEBIDO"</formula>
    </cfRule>
    <cfRule type="expression" dxfId="1182" priority="1404">
      <formula>$J1288=""</formula>
    </cfRule>
    <cfRule type="expression" dxfId="1181" priority="1405">
      <formula>$J1288="PAGA"</formula>
    </cfRule>
  </conditionalFormatting>
  <conditionalFormatting sqref="H1288:K1288">
    <cfRule type="expression" dxfId="1180" priority="1401">
      <formula>$J1288="AGENDADA"</formula>
    </cfRule>
  </conditionalFormatting>
  <conditionalFormatting sqref="H1288:K1288">
    <cfRule type="expression" dxfId="1179" priority="1397">
      <formula>$J1288="FALTA"</formula>
    </cfRule>
    <cfRule type="expression" dxfId="1178" priority="1398">
      <formula>$J1288="RECEBIDO"</formula>
    </cfRule>
    <cfRule type="expression" dxfId="1177" priority="1399">
      <formula>$J1288=""</formula>
    </cfRule>
    <cfRule type="expression" dxfId="1176" priority="1400">
      <formula>$J1288="PAGA"</formula>
    </cfRule>
  </conditionalFormatting>
  <conditionalFormatting sqref="H1288:K1288">
    <cfRule type="expression" dxfId="1175" priority="1396">
      <formula>$J1288="AGENDADA"</formula>
    </cfRule>
  </conditionalFormatting>
  <conditionalFormatting sqref="H1288:K1288">
    <cfRule type="expression" dxfId="1174" priority="1392">
      <formula>$J1288="FALTA"</formula>
    </cfRule>
    <cfRule type="expression" dxfId="1173" priority="1393">
      <formula>$J1288="RECEBIDO"</formula>
    </cfRule>
    <cfRule type="expression" dxfId="1172" priority="1394">
      <formula>$J1288=""</formula>
    </cfRule>
    <cfRule type="expression" dxfId="1171" priority="1395">
      <formula>$J1288="PAGA"</formula>
    </cfRule>
  </conditionalFormatting>
  <conditionalFormatting sqref="H1288:K1288">
    <cfRule type="expression" dxfId="1170" priority="1391">
      <formula>$J1288="AGENDADA"</formula>
    </cfRule>
  </conditionalFormatting>
  <conditionalFormatting sqref="H1288:K1288">
    <cfRule type="expression" dxfId="1169" priority="1387">
      <formula>$J1288="FALTA"</formula>
    </cfRule>
    <cfRule type="expression" dxfId="1168" priority="1388">
      <formula>$J1288="RECEBIDO"</formula>
    </cfRule>
    <cfRule type="expression" dxfId="1167" priority="1389">
      <formula>$J1288=""</formula>
    </cfRule>
    <cfRule type="expression" dxfId="1166" priority="1390">
      <formula>$J1288="PAGA"</formula>
    </cfRule>
  </conditionalFormatting>
  <conditionalFormatting sqref="H1288:K1288">
    <cfRule type="expression" dxfId="1165" priority="1386">
      <formula>$J1288="AGENDADA"</formula>
    </cfRule>
  </conditionalFormatting>
  <conditionalFormatting sqref="H1288:K1288">
    <cfRule type="expression" dxfId="1164" priority="1382">
      <formula>$J1288="FALTA"</formula>
    </cfRule>
    <cfRule type="expression" dxfId="1163" priority="1383">
      <formula>$J1288="RECEBIDO"</formula>
    </cfRule>
    <cfRule type="expression" dxfId="1162" priority="1384">
      <formula>$J1288=""</formula>
    </cfRule>
    <cfRule type="expression" dxfId="1161" priority="1385">
      <formula>$J1288="PAGA"</formula>
    </cfRule>
  </conditionalFormatting>
  <conditionalFormatting sqref="H1288:K1288">
    <cfRule type="expression" dxfId="1160" priority="1381">
      <formula>$J1288="AGENDADA"</formula>
    </cfRule>
  </conditionalFormatting>
  <conditionalFormatting sqref="H1288:K1288">
    <cfRule type="expression" dxfId="1159" priority="1377">
      <formula>$J1288="FALTA"</formula>
    </cfRule>
    <cfRule type="expression" dxfId="1158" priority="1378">
      <formula>$J1288="RECEBIDO"</formula>
    </cfRule>
    <cfRule type="expression" dxfId="1157" priority="1379">
      <formula>$J1288=""</formula>
    </cfRule>
    <cfRule type="expression" dxfId="1156" priority="1380">
      <formula>$J1288="PAGA"</formula>
    </cfRule>
  </conditionalFormatting>
  <conditionalFormatting sqref="H1288:K1288">
    <cfRule type="expression" dxfId="1155" priority="1376">
      <formula>$J1288="AGENDADA"</formula>
    </cfRule>
  </conditionalFormatting>
  <conditionalFormatting sqref="H1288:K1288">
    <cfRule type="expression" dxfId="1154" priority="1372">
      <formula>$J1288="FALTA"</formula>
    </cfRule>
    <cfRule type="expression" dxfId="1153" priority="1373">
      <formula>$J1288="RECEBIDO"</formula>
    </cfRule>
    <cfRule type="expression" dxfId="1152" priority="1374">
      <formula>$J1288=""</formula>
    </cfRule>
    <cfRule type="expression" dxfId="1151" priority="1375">
      <formula>$J1288="PAGA"</formula>
    </cfRule>
  </conditionalFormatting>
  <conditionalFormatting sqref="H1288:K1288">
    <cfRule type="expression" dxfId="1150" priority="1371">
      <formula>$J1288="AGENDADA"</formula>
    </cfRule>
  </conditionalFormatting>
  <conditionalFormatting sqref="J1288">
    <cfRule type="expression" dxfId="1149" priority="1367">
      <formula>$J1288="FALTA"</formula>
    </cfRule>
    <cfRule type="expression" dxfId="1148" priority="1368">
      <formula>$J1288="RECEBIDO"</formula>
    </cfRule>
    <cfRule type="expression" dxfId="1147" priority="1369">
      <formula>$J1288=""</formula>
    </cfRule>
    <cfRule type="expression" dxfId="1146" priority="1370">
      <formula>$J1288="PAGA"</formula>
    </cfRule>
  </conditionalFormatting>
  <conditionalFormatting sqref="J1288">
    <cfRule type="expression" dxfId="1145" priority="1366">
      <formula>$J1288="AGENDADA"</formula>
    </cfRule>
  </conditionalFormatting>
  <conditionalFormatting sqref="J1288">
    <cfRule type="expression" dxfId="1144" priority="1362">
      <formula>$J1288="FALTA"</formula>
    </cfRule>
    <cfRule type="expression" dxfId="1143" priority="1363">
      <formula>$J1288="RECEBIDO"</formula>
    </cfRule>
    <cfRule type="expression" dxfId="1142" priority="1364">
      <formula>$J1288=""</formula>
    </cfRule>
    <cfRule type="expression" dxfId="1141" priority="1365">
      <formula>$J1288="PAGA"</formula>
    </cfRule>
  </conditionalFormatting>
  <conditionalFormatting sqref="J1288">
    <cfRule type="expression" dxfId="1140" priority="1361">
      <formula>$J1288="AGENDADA"</formula>
    </cfRule>
  </conditionalFormatting>
  <conditionalFormatting sqref="J1288">
    <cfRule type="expression" dxfId="1139" priority="1357">
      <formula>$J1288="FALTA"</formula>
    </cfRule>
    <cfRule type="expression" dxfId="1138" priority="1358">
      <formula>$J1288="RECEBIDO"</formula>
    </cfRule>
    <cfRule type="expression" dxfId="1137" priority="1359">
      <formula>$J1288=""</formula>
    </cfRule>
    <cfRule type="expression" dxfId="1136" priority="1360">
      <formula>$J1288="PAGA"</formula>
    </cfRule>
  </conditionalFormatting>
  <conditionalFormatting sqref="J1288">
    <cfRule type="expression" dxfId="1135" priority="1356">
      <formula>$J1288="AGENDADA"</formula>
    </cfRule>
  </conditionalFormatting>
  <conditionalFormatting sqref="J1288">
    <cfRule type="expression" dxfId="1134" priority="1352">
      <formula>$J1288="FALTA"</formula>
    </cfRule>
    <cfRule type="expression" dxfId="1133" priority="1353">
      <formula>$J1288="RECEBIDO"</formula>
    </cfRule>
    <cfRule type="expression" dxfId="1132" priority="1354">
      <formula>$J1288=""</formula>
    </cfRule>
    <cfRule type="expression" dxfId="1131" priority="1355">
      <formula>$J1288="PAGA"</formula>
    </cfRule>
  </conditionalFormatting>
  <conditionalFormatting sqref="J1288">
    <cfRule type="expression" dxfId="1130" priority="1351">
      <formula>$J1288="AGENDADA"</formula>
    </cfRule>
  </conditionalFormatting>
  <conditionalFormatting sqref="J1288">
    <cfRule type="expression" dxfId="1129" priority="1347">
      <formula>$J1288="FALTA"</formula>
    </cfRule>
    <cfRule type="expression" dxfId="1128" priority="1348">
      <formula>$J1288="RECEBIDO"</formula>
    </cfRule>
    <cfRule type="expression" dxfId="1127" priority="1349">
      <formula>$J1288=""</formula>
    </cfRule>
    <cfRule type="expression" dxfId="1126" priority="1350">
      <formula>$J1288="PAGA"</formula>
    </cfRule>
  </conditionalFormatting>
  <conditionalFormatting sqref="J1288">
    <cfRule type="expression" dxfId="1125" priority="1346">
      <formula>$J1288="AGENDADA"</formula>
    </cfRule>
  </conditionalFormatting>
  <conditionalFormatting sqref="H1288:K1288">
    <cfRule type="expression" dxfId="1124" priority="1342">
      <formula>$J1288="FALTA"</formula>
    </cfRule>
    <cfRule type="expression" dxfId="1123" priority="1343">
      <formula>$J1288="RECEBIDO"</formula>
    </cfRule>
    <cfRule type="expression" dxfId="1122" priority="1344">
      <formula>$J1288=""</formula>
    </cfRule>
    <cfRule type="expression" dxfId="1121" priority="1345">
      <formula>$J1288="PAGA"</formula>
    </cfRule>
  </conditionalFormatting>
  <conditionalFormatting sqref="H1288:K1288">
    <cfRule type="expression" dxfId="1120" priority="1341">
      <formula>$J1288="AGENDADA"</formula>
    </cfRule>
  </conditionalFormatting>
  <conditionalFormatting sqref="H1288:K1288">
    <cfRule type="expression" dxfId="1119" priority="1337">
      <formula>$J1288="FALTA"</formula>
    </cfRule>
    <cfRule type="expression" dxfId="1118" priority="1338">
      <formula>$J1288="RECEBIDO"</formula>
    </cfRule>
    <cfRule type="expression" dxfId="1117" priority="1339">
      <formula>$J1288=""</formula>
    </cfRule>
    <cfRule type="expression" dxfId="1116" priority="1340">
      <formula>$J1288="PAGA"</formula>
    </cfRule>
  </conditionalFormatting>
  <conditionalFormatting sqref="H1288:K1288">
    <cfRule type="expression" dxfId="1115" priority="1336">
      <formula>$J1288="AGENDADA"</formula>
    </cfRule>
  </conditionalFormatting>
  <conditionalFormatting sqref="J1288">
    <cfRule type="expression" dxfId="1114" priority="1332">
      <formula>$J1288="FALTA"</formula>
    </cfRule>
    <cfRule type="expression" dxfId="1113" priority="1333">
      <formula>$J1288="RECEBIDO"</formula>
    </cfRule>
    <cfRule type="expression" dxfId="1112" priority="1334">
      <formula>$J1288=""</formula>
    </cfRule>
    <cfRule type="expression" dxfId="1111" priority="1335">
      <formula>$J1288="PAGA"</formula>
    </cfRule>
  </conditionalFormatting>
  <conditionalFormatting sqref="J1288">
    <cfRule type="expression" dxfId="1110" priority="1331">
      <formula>$J1288="AGENDADA"</formula>
    </cfRule>
  </conditionalFormatting>
  <conditionalFormatting sqref="H1288:K1288">
    <cfRule type="expression" dxfId="1109" priority="1327">
      <formula>$J1288="FALTA"</formula>
    </cfRule>
    <cfRule type="expression" dxfId="1108" priority="1328">
      <formula>$J1288="RECEBIDO"</formula>
    </cfRule>
    <cfRule type="expression" dxfId="1107" priority="1329">
      <formula>$J1288=""</formula>
    </cfRule>
    <cfRule type="expression" dxfId="1106" priority="1330">
      <formula>$J1288="PAGA"</formula>
    </cfRule>
  </conditionalFormatting>
  <conditionalFormatting sqref="H1288:K1288">
    <cfRule type="expression" dxfId="1105" priority="1326">
      <formula>$J1288="AGENDADA"</formula>
    </cfRule>
  </conditionalFormatting>
  <conditionalFormatting sqref="H1288:K1288">
    <cfRule type="expression" dxfId="1104" priority="1322">
      <formula>$J1288="FALTA"</formula>
    </cfRule>
    <cfRule type="expression" dxfId="1103" priority="1323">
      <formula>$J1288="RECEBIDO"</formula>
    </cfRule>
    <cfRule type="expression" dxfId="1102" priority="1324">
      <formula>$J1288=""</formula>
    </cfRule>
    <cfRule type="expression" dxfId="1101" priority="1325">
      <formula>$J1288="PAGA"</formula>
    </cfRule>
  </conditionalFormatting>
  <conditionalFormatting sqref="H1288:K1288">
    <cfRule type="expression" dxfId="1100" priority="1321">
      <formula>$J1288="AGENDADA"</formula>
    </cfRule>
  </conditionalFormatting>
  <conditionalFormatting sqref="H1288:K1288">
    <cfRule type="expression" dxfId="1099" priority="1317">
      <formula>$J1288="FALTA"</formula>
    </cfRule>
    <cfRule type="expression" dxfId="1098" priority="1318">
      <formula>$J1288="RECEBIDO"</formula>
    </cfRule>
    <cfRule type="expression" dxfId="1097" priority="1319">
      <formula>$J1288=""</formula>
    </cfRule>
    <cfRule type="expression" dxfId="1096" priority="1320">
      <formula>$J1288="PAGA"</formula>
    </cfRule>
  </conditionalFormatting>
  <conditionalFormatting sqref="H1288:K1288">
    <cfRule type="expression" dxfId="1095" priority="1316">
      <formula>$J1288="AGENDADA"</formula>
    </cfRule>
  </conditionalFormatting>
  <conditionalFormatting sqref="H1288:K1288">
    <cfRule type="expression" dxfId="1094" priority="1312">
      <formula>$J1288="FALTA"</formula>
    </cfRule>
    <cfRule type="expression" dxfId="1093" priority="1313">
      <formula>$J1288="RECEBIDO"</formula>
    </cfRule>
    <cfRule type="expression" dxfId="1092" priority="1314">
      <formula>$J1288=""</formula>
    </cfRule>
    <cfRule type="expression" dxfId="1091" priority="1315">
      <formula>$J1288="PAGA"</formula>
    </cfRule>
  </conditionalFormatting>
  <conditionalFormatting sqref="H1288:K1288">
    <cfRule type="expression" dxfId="1090" priority="1311">
      <formula>$J1288="AGENDADA"</formula>
    </cfRule>
  </conditionalFormatting>
  <conditionalFormatting sqref="J1288">
    <cfRule type="expression" dxfId="1089" priority="1307">
      <formula>$J1288="FALTA"</formula>
    </cfRule>
    <cfRule type="expression" dxfId="1088" priority="1308">
      <formula>$J1288="RECEBIDO"</formula>
    </cfRule>
    <cfRule type="expression" dxfId="1087" priority="1309">
      <formula>$J1288=""</formula>
    </cfRule>
    <cfRule type="expression" dxfId="1086" priority="1310">
      <formula>$J1288="PAGA"</formula>
    </cfRule>
  </conditionalFormatting>
  <conditionalFormatting sqref="J1288">
    <cfRule type="expression" dxfId="1085" priority="1306">
      <formula>$J1288="AGENDADA"</formula>
    </cfRule>
  </conditionalFormatting>
  <conditionalFormatting sqref="J1288">
    <cfRule type="expression" dxfId="1084" priority="1302">
      <formula>$J1288="FALTA"</formula>
    </cfRule>
    <cfRule type="expression" dxfId="1083" priority="1303">
      <formula>$J1288="RECEBIDO"</formula>
    </cfRule>
    <cfRule type="expression" dxfId="1082" priority="1304">
      <formula>$J1288=""</formula>
    </cfRule>
    <cfRule type="expression" dxfId="1081" priority="1305">
      <formula>$J1288="PAGA"</formula>
    </cfRule>
  </conditionalFormatting>
  <conditionalFormatting sqref="J1288">
    <cfRule type="expression" dxfId="1080" priority="1301">
      <formula>$J1288="AGENDADA"</formula>
    </cfRule>
  </conditionalFormatting>
  <conditionalFormatting sqref="J1288">
    <cfRule type="expression" dxfId="1079" priority="1297">
      <formula>$J1288="FALTA"</formula>
    </cfRule>
    <cfRule type="expression" dxfId="1078" priority="1298">
      <formula>$J1288="RECEBIDO"</formula>
    </cfRule>
    <cfRule type="expression" dxfId="1077" priority="1299">
      <formula>$J1288=""</formula>
    </cfRule>
    <cfRule type="expression" dxfId="1076" priority="1300">
      <formula>$J1288="PAGA"</formula>
    </cfRule>
  </conditionalFormatting>
  <conditionalFormatting sqref="J1288">
    <cfRule type="expression" dxfId="1075" priority="1296">
      <formula>$J1288="AGENDADA"</formula>
    </cfRule>
  </conditionalFormatting>
  <conditionalFormatting sqref="J1288">
    <cfRule type="expression" dxfId="1074" priority="1292">
      <formula>$J1288="FALTA"</formula>
    </cfRule>
    <cfRule type="expression" dxfId="1073" priority="1293">
      <formula>$J1288="RECEBIDO"</formula>
    </cfRule>
    <cfRule type="expression" dxfId="1072" priority="1294">
      <formula>$J1288=""</formula>
    </cfRule>
    <cfRule type="expression" dxfId="1071" priority="1295">
      <formula>$J1288="PAGA"</formula>
    </cfRule>
  </conditionalFormatting>
  <conditionalFormatting sqref="J1288">
    <cfRule type="expression" dxfId="1070" priority="1291">
      <formula>$J1288="AGENDADA"</formula>
    </cfRule>
  </conditionalFormatting>
  <conditionalFormatting sqref="J1288">
    <cfRule type="expression" dxfId="1069" priority="1287">
      <formula>$J1288="FALTA"</formula>
    </cfRule>
    <cfRule type="expression" dxfId="1068" priority="1288">
      <formula>$J1288="RECEBIDO"</formula>
    </cfRule>
    <cfRule type="expression" dxfId="1067" priority="1289">
      <formula>$J1288=""</formula>
    </cfRule>
    <cfRule type="expression" dxfId="1066" priority="1290">
      <formula>$J1288="PAGA"</formula>
    </cfRule>
  </conditionalFormatting>
  <conditionalFormatting sqref="J1288">
    <cfRule type="expression" dxfId="1065" priority="1286">
      <formula>$J1288="AGENDADA"</formula>
    </cfRule>
  </conditionalFormatting>
  <conditionalFormatting sqref="J1288">
    <cfRule type="expression" dxfId="1064" priority="1282">
      <formula>$J1288="FALTA"</formula>
    </cfRule>
    <cfRule type="expression" dxfId="1063" priority="1283">
      <formula>$J1288="RECEBIDO"</formula>
    </cfRule>
    <cfRule type="expression" dxfId="1062" priority="1284">
      <formula>$J1288=""</formula>
    </cfRule>
    <cfRule type="expression" dxfId="1061" priority="1285">
      <formula>$J1288="PAGA"</formula>
    </cfRule>
  </conditionalFormatting>
  <conditionalFormatting sqref="J1288">
    <cfRule type="expression" dxfId="1060" priority="1281">
      <formula>$J1288="AGENDADA"</formula>
    </cfRule>
  </conditionalFormatting>
  <conditionalFormatting sqref="J1288">
    <cfRule type="expression" dxfId="1059" priority="1277">
      <formula>$J1288="FALTA"</formula>
    </cfRule>
    <cfRule type="expression" dxfId="1058" priority="1278">
      <formula>$J1288="RECEBIDO"</formula>
    </cfRule>
    <cfRule type="expression" dxfId="1057" priority="1279">
      <formula>$J1288=""</formula>
    </cfRule>
    <cfRule type="expression" dxfId="1056" priority="1280">
      <formula>$J1288="PAGA"</formula>
    </cfRule>
  </conditionalFormatting>
  <conditionalFormatting sqref="J1288">
    <cfRule type="expression" dxfId="1055" priority="1276">
      <formula>$J1288="AGENDADA"</formula>
    </cfRule>
  </conditionalFormatting>
  <conditionalFormatting sqref="J1288">
    <cfRule type="expression" dxfId="1054" priority="1272">
      <formula>$J1288="FALTA"</formula>
    </cfRule>
    <cfRule type="expression" dxfId="1053" priority="1273">
      <formula>$J1288="RECEBIDO"</formula>
    </cfRule>
    <cfRule type="expression" dxfId="1052" priority="1274">
      <formula>$J1288=""</formula>
    </cfRule>
    <cfRule type="expression" dxfId="1051" priority="1275">
      <formula>$J1288="PAGA"</formula>
    </cfRule>
  </conditionalFormatting>
  <conditionalFormatting sqref="J1288">
    <cfRule type="expression" dxfId="1050" priority="1271">
      <formula>$J1288="AGENDADA"</formula>
    </cfRule>
  </conditionalFormatting>
  <conditionalFormatting sqref="J1288">
    <cfRule type="expression" dxfId="1049" priority="1267">
      <formula>$J1288="FALTA"</formula>
    </cfRule>
    <cfRule type="expression" dxfId="1048" priority="1268">
      <formula>$J1288="RECEBIDO"</formula>
    </cfRule>
    <cfRule type="expression" dxfId="1047" priority="1269">
      <formula>$J1288=""</formula>
    </cfRule>
    <cfRule type="expression" dxfId="1046" priority="1270">
      <formula>$J1288="PAGA"</formula>
    </cfRule>
  </conditionalFormatting>
  <conditionalFormatting sqref="J1288">
    <cfRule type="expression" dxfId="1045" priority="1266">
      <formula>$J1288="AGENDADA"</formula>
    </cfRule>
  </conditionalFormatting>
  <conditionalFormatting sqref="J1288">
    <cfRule type="expression" dxfId="1044" priority="1262">
      <formula>$J1288="FALTA"</formula>
    </cfRule>
    <cfRule type="expression" dxfId="1043" priority="1263">
      <formula>$J1288="RECEBIDO"</formula>
    </cfRule>
    <cfRule type="expression" dxfId="1042" priority="1264">
      <formula>$J1288=""</formula>
    </cfRule>
    <cfRule type="expression" dxfId="1041" priority="1265">
      <formula>$J1288="PAGA"</formula>
    </cfRule>
  </conditionalFormatting>
  <conditionalFormatting sqref="J1288">
    <cfRule type="expression" dxfId="1040" priority="1261">
      <formula>$J1288="AGENDADA"</formula>
    </cfRule>
  </conditionalFormatting>
  <conditionalFormatting sqref="J1288">
    <cfRule type="expression" dxfId="1039" priority="1257">
      <formula>$J1288="FALTA"</formula>
    </cfRule>
    <cfRule type="expression" dxfId="1038" priority="1258">
      <formula>$J1288="RECEBIDO"</formula>
    </cfRule>
    <cfRule type="expression" dxfId="1037" priority="1259">
      <formula>$J1288=""</formula>
    </cfRule>
    <cfRule type="expression" dxfId="1036" priority="1260">
      <formula>$J1288="PAGA"</formula>
    </cfRule>
  </conditionalFormatting>
  <conditionalFormatting sqref="J1288">
    <cfRule type="expression" dxfId="1035" priority="1256">
      <formula>$J1288="AGENDADA"</formula>
    </cfRule>
  </conditionalFormatting>
  <conditionalFormatting sqref="J1288">
    <cfRule type="expression" dxfId="1034" priority="1252">
      <formula>$J1288="FALTA"</formula>
    </cfRule>
    <cfRule type="expression" dxfId="1033" priority="1253">
      <formula>$J1288="RECEBIDO"</formula>
    </cfRule>
    <cfRule type="expression" dxfId="1032" priority="1254">
      <formula>$J1288=""</formula>
    </cfRule>
    <cfRule type="expression" dxfId="1031" priority="1255">
      <formula>$J1288="PAGA"</formula>
    </cfRule>
  </conditionalFormatting>
  <conditionalFormatting sqref="J1288">
    <cfRule type="expression" dxfId="1030" priority="1251">
      <formula>$J1288="AGENDADA"</formula>
    </cfRule>
  </conditionalFormatting>
  <conditionalFormatting sqref="J1288">
    <cfRule type="expression" dxfId="1029" priority="1247">
      <formula>$J1288="FALTA"</formula>
    </cfRule>
    <cfRule type="expression" dxfId="1028" priority="1248">
      <formula>$J1288="RECEBIDO"</formula>
    </cfRule>
    <cfRule type="expression" dxfId="1027" priority="1249">
      <formula>$J1288=""</formula>
    </cfRule>
    <cfRule type="expression" dxfId="1026" priority="1250">
      <formula>$J1288="PAGA"</formula>
    </cfRule>
  </conditionalFormatting>
  <conditionalFormatting sqref="J1288">
    <cfRule type="expression" dxfId="1025" priority="1246">
      <formula>$J1288="AGENDADA"</formula>
    </cfRule>
  </conditionalFormatting>
  <conditionalFormatting sqref="J1288">
    <cfRule type="expression" dxfId="1024" priority="1242">
      <formula>$J1288="FALTA"</formula>
    </cfRule>
    <cfRule type="expression" dxfId="1023" priority="1243">
      <formula>$J1288="RECEBIDO"</formula>
    </cfRule>
    <cfRule type="expression" dxfId="1022" priority="1244">
      <formula>$J1288=""</formula>
    </cfRule>
    <cfRule type="expression" dxfId="1021" priority="1245">
      <formula>$J1288="PAGA"</formula>
    </cfRule>
  </conditionalFormatting>
  <conditionalFormatting sqref="J1288">
    <cfRule type="expression" dxfId="1020" priority="1241">
      <formula>$J1288="AGENDADA"</formula>
    </cfRule>
  </conditionalFormatting>
  <conditionalFormatting sqref="J1288">
    <cfRule type="expression" dxfId="1019" priority="1237">
      <formula>$J1288="FALTA"</formula>
    </cfRule>
    <cfRule type="expression" dxfId="1018" priority="1238">
      <formula>$J1288="RECEBIDO"</formula>
    </cfRule>
    <cfRule type="expression" dxfId="1017" priority="1239">
      <formula>$J1288=""</formula>
    </cfRule>
    <cfRule type="expression" dxfId="1016" priority="1240">
      <formula>$J1288="PAGA"</formula>
    </cfRule>
  </conditionalFormatting>
  <conditionalFormatting sqref="J1288">
    <cfRule type="expression" dxfId="1015" priority="1236">
      <formula>$J1288="AGENDADA"</formula>
    </cfRule>
  </conditionalFormatting>
  <conditionalFormatting sqref="J1288">
    <cfRule type="expression" dxfId="1014" priority="1232">
      <formula>$J1288="FALTA"</formula>
    </cfRule>
    <cfRule type="expression" dxfId="1013" priority="1233">
      <formula>$J1288="RECEBIDO"</formula>
    </cfRule>
    <cfRule type="expression" dxfId="1012" priority="1234">
      <formula>$J1288=""</formula>
    </cfRule>
    <cfRule type="expression" dxfId="1011" priority="1235">
      <formula>$J1288="PAGA"</formula>
    </cfRule>
  </conditionalFormatting>
  <conditionalFormatting sqref="J1288">
    <cfRule type="expression" dxfId="1010" priority="1231">
      <formula>$J1288="AGENDADA"</formula>
    </cfRule>
  </conditionalFormatting>
  <conditionalFormatting sqref="J1288">
    <cfRule type="expression" dxfId="1009" priority="1227">
      <formula>$J1288="FALTA"</formula>
    </cfRule>
    <cfRule type="expression" dxfId="1008" priority="1228">
      <formula>$J1288="RECEBIDO"</formula>
    </cfRule>
    <cfRule type="expression" dxfId="1007" priority="1229">
      <formula>$J1288=""</formula>
    </cfRule>
    <cfRule type="expression" dxfId="1006" priority="1230">
      <formula>$J1288="PAGA"</formula>
    </cfRule>
  </conditionalFormatting>
  <conditionalFormatting sqref="J1288">
    <cfRule type="expression" dxfId="1005" priority="1226">
      <formula>$J1288="AGENDADA"</formula>
    </cfRule>
  </conditionalFormatting>
  <conditionalFormatting sqref="J1288">
    <cfRule type="expression" dxfId="1004" priority="1222">
      <formula>$J1288="FALTA"</formula>
    </cfRule>
    <cfRule type="expression" dxfId="1003" priority="1223">
      <formula>$J1288="RECEBIDO"</formula>
    </cfRule>
    <cfRule type="expression" dxfId="1002" priority="1224">
      <formula>$J1288=""</formula>
    </cfRule>
    <cfRule type="expression" dxfId="1001" priority="1225">
      <formula>$J1288="PAGA"</formula>
    </cfRule>
  </conditionalFormatting>
  <conditionalFormatting sqref="J1288">
    <cfRule type="expression" dxfId="1000" priority="1221">
      <formula>$J1288="AGENDADA"</formula>
    </cfRule>
  </conditionalFormatting>
  <conditionalFormatting sqref="J1288">
    <cfRule type="expression" dxfId="999" priority="1217">
      <formula>$J1288="FALTA"</formula>
    </cfRule>
    <cfRule type="expression" dxfId="998" priority="1218">
      <formula>$J1288="RECEBIDO"</formula>
    </cfRule>
    <cfRule type="expression" dxfId="997" priority="1219">
      <formula>$J1288=""</formula>
    </cfRule>
    <cfRule type="expression" dxfId="996" priority="1220">
      <formula>$J1288="PAGA"</formula>
    </cfRule>
  </conditionalFormatting>
  <conditionalFormatting sqref="J1288">
    <cfRule type="expression" dxfId="995" priority="1216">
      <formula>$J1288="AGENDADA"</formula>
    </cfRule>
  </conditionalFormatting>
  <conditionalFormatting sqref="J1288">
    <cfRule type="expression" dxfId="994" priority="1212">
      <formula>$J1288="FALTA"</formula>
    </cfRule>
    <cfRule type="expression" dxfId="993" priority="1213">
      <formula>$J1288="RECEBIDO"</formula>
    </cfRule>
    <cfRule type="expression" dxfId="992" priority="1214">
      <formula>$J1288=""</formula>
    </cfRule>
    <cfRule type="expression" dxfId="991" priority="1215">
      <formula>$J1288="PAGA"</formula>
    </cfRule>
  </conditionalFormatting>
  <conditionalFormatting sqref="J1288">
    <cfRule type="expression" dxfId="990" priority="1211">
      <formula>$J1288="AGENDADA"</formula>
    </cfRule>
  </conditionalFormatting>
  <conditionalFormatting sqref="J1288">
    <cfRule type="expression" dxfId="989" priority="1207">
      <formula>$J1288="FALTA"</formula>
    </cfRule>
    <cfRule type="expression" dxfId="988" priority="1208">
      <formula>$J1288="RECEBIDO"</formula>
    </cfRule>
    <cfRule type="expression" dxfId="987" priority="1209">
      <formula>$J1288=""</formula>
    </cfRule>
    <cfRule type="expression" dxfId="986" priority="1210">
      <formula>$J1288="PAGA"</formula>
    </cfRule>
  </conditionalFormatting>
  <conditionalFormatting sqref="J1288">
    <cfRule type="expression" dxfId="985" priority="1206">
      <formula>$J1288="AGENDADA"</formula>
    </cfRule>
  </conditionalFormatting>
  <conditionalFormatting sqref="J1288">
    <cfRule type="expression" dxfId="984" priority="1202">
      <formula>$J1288="FALTA"</formula>
    </cfRule>
    <cfRule type="expression" dxfId="983" priority="1203">
      <formula>$J1288="RECEBIDO"</formula>
    </cfRule>
    <cfRule type="expression" dxfId="982" priority="1204">
      <formula>$J1288=""</formula>
    </cfRule>
    <cfRule type="expression" dxfId="981" priority="1205">
      <formula>$J1288="PAGA"</formula>
    </cfRule>
  </conditionalFormatting>
  <conditionalFormatting sqref="J1288">
    <cfRule type="expression" dxfId="980" priority="1201">
      <formula>$J1288="AGENDADA"</formula>
    </cfRule>
  </conditionalFormatting>
  <conditionalFormatting sqref="J1288">
    <cfRule type="expression" dxfId="979" priority="1197">
      <formula>$J1288="FALTA"</formula>
    </cfRule>
    <cfRule type="expression" dxfId="978" priority="1198">
      <formula>$J1288="RECEBIDO"</formula>
    </cfRule>
    <cfRule type="expression" dxfId="977" priority="1199">
      <formula>$J1288=""</formula>
    </cfRule>
    <cfRule type="expression" dxfId="976" priority="1200">
      <formula>$J1288="PAGA"</formula>
    </cfRule>
  </conditionalFormatting>
  <conditionalFormatting sqref="J1288">
    <cfRule type="expression" dxfId="975" priority="1196">
      <formula>$J1288="AGENDADA"</formula>
    </cfRule>
  </conditionalFormatting>
  <conditionalFormatting sqref="H1289:K1289">
    <cfRule type="expression" dxfId="974" priority="1192">
      <formula>$J1289="FALTA"</formula>
    </cfRule>
    <cfRule type="expression" dxfId="973" priority="1193">
      <formula>$J1289="RECEBIDO"</formula>
    </cfRule>
    <cfRule type="expression" dxfId="972" priority="1194">
      <formula>$J1289=""</formula>
    </cfRule>
    <cfRule type="expression" dxfId="971" priority="1195">
      <formula>$J1289="PAGA"</formula>
    </cfRule>
  </conditionalFormatting>
  <conditionalFormatting sqref="H1289:K1289">
    <cfRule type="expression" dxfId="970" priority="1191">
      <formula>$J1289="AGENDADA"</formula>
    </cfRule>
  </conditionalFormatting>
  <conditionalFormatting sqref="J1289">
    <cfRule type="expression" dxfId="969" priority="1187">
      <formula>$J1289="FALTA"</formula>
    </cfRule>
    <cfRule type="expression" dxfId="968" priority="1188">
      <formula>$J1289="RECEBIDO"</formula>
    </cfRule>
    <cfRule type="expression" dxfId="967" priority="1189">
      <formula>$J1289=""</formula>
    </cfRule>
    <cfRule type="expression" dxfId="966" priority="1190">
      <formula>$J1289="PAGA"</formula>
    </cfRule>
  </conditionalFormatting>
  <conditionalFormatting sqref="J1289">
    <cfRule type="expression" dxfId="965" priority="1186">
      <formula>$J1289="AGENDADA"</formula>
    </cfRule>
  </conditionalFormatting>
  <conditionalFormatting sqref="H1289:K1289">
    <cfRule type="expression" dxfId="964" priority="1182">
      <formula>$J1289="FALTA"</formula>
    </cfRule>
    <cfRule type="expression" dxfId="963" priority="1183">
      <formula>$J1289="RECEBIDO"</formula>
    </cfRule>
    <cfRule type="expression" dxfId="962" priority="1184">
      <formula>$J1289=""</formula>
    </cfRule>
    <cfRule type="expression" dxfId="961" priority="1185">
      <formula>$J1289="PAGA"</formula>
    </cfRule>
  </conditionalFormatting>
  <conditionalFormatting sqref="H1289:K1289">
    <cfRule type="expression" dxfId="960" priority="1181">
      <formula>$J1289="AGENDADA"</formula>
    </cfRule>
  </conditionalFormatting>
  <conditionalFormatting sqref="H1289:K1289">
    <cfRule type="expression" dxfId="959" priority="1177">
      <formula>$J1289="FALTA"</formula>
    </cfRule>
    <cfRule type="expression" dxfId="958" priority="1178">
      <formula>$J1289="RECEBIDO"</formula>
    </cfRule>
    <cfRule type="expression" dxfId="957" priority="1179">
      <formula>$J1289=""</formula>
    </cfRule>
    <cfRule type="expression" dxfId="956" priority="1180">
      <formula>$J1289="PAGA"</formula>
    </cfRule>
  </conditionalFormatting>
  <conditionalFormatting sqref="H1289:K1289">
    <cfRule type="expression" dxfId="955" priority="1176">
      <formula>$J1289="AGENDADA"</formula>
    </cfRule>
  </conditionalFormatting>
  <conditionalFormatting sqref="H1289:K1289">
    <cfRule type="expression" dxfId="954" priority="1172">
      <formula>$J1289="FALTA"</formula>
    </cfRule>
    <cfRule type="expression" dxfId="953" priority="1173">
      <formula>$J1289="RECEBIDO"</formula>
    </cfRule>
    <cfRule type="expression" dxfId="952" priority="1174">
      <formula>$J1289=""</formula>
    </cfRule>
    <cfRule type="expression" dxfId="951" priority="1175">
      <formula>$J1289="PAGA"</formula>
    </cfRule>
  </conditionalFormatting>
  <conditionalFormatting sqref="H1289:K1289">
    <cfRule type="expression" dxfId="950" priority="1171">
      <formula>$J1289="AGENDADA"</formula>
    </cfRule>
  </conditionalFormatting>
  <conditionalFormatting sqref="H1289:K1289">
    <cfRule type="expression" dxfId="949" priority="1167">
      <formula>$J1289="FALTA"</formula>
    </cfRule>
    <cfRule type="expression" dxfId="948" priority="1168">
      <formula>$J1289="RECEBIDO"</formula>
    </cfRule>
    <cfRule type="expression" dxfId="947" priority="1169">
      <formula>$J1289=""</formula>
    </cfRule>
    <cfRule type="expression" dxfId="946" priority="1170">
      <formula>$J1289="PAGA"</formula>
    </cfRule>
  </conditionalFormatting>
  <conditionalFormatting sqref="H1289:K1289">
    <cfRule type="expression" dxfId="945" priority="1166">
      <formula>$J1289="AGENDADA"</formula>
    </cfRule>
  </conditionalFormatting>
  <conditionalFormatting sqref="J1289">
    <cfRule type="expression" dxfId="944" priority="1162">
      <formula>$J1289="FALTA"</formula>
    </cfRule>
    <cfRule type="expression" dxfId="943" priority="1163">
      <formula>$J1289="RECEBIDO"</formula>
    </cfRule>
    <cfRule type="expression" dxfId="942" priority="1164">
      <formula>$J1289=""</formula>
    </cfRule>
    <cfRule type="expression" dxfId="941" priority="1165">
      <formula>$J1289="PAGA"</formula>
    </cfRule>
  </conditionalFormatting>
  <conditionalFormatting sqref="J1289">
    <cfRule type="expression" dxfId="940" priority="1161">
      <formula>$J1289="AGENDADA"</formula>
    </cfRule>
  </conditionalFormatting>
  <conditionalFormatting sqref="J1289">
    <cfRule type="expression" dxfId="939" priority="1157">
      <formula>$J1289="FALTA"</formula>
    </cfRule>
    <cfRule type="expression" dxfId="938" priority="1158">
      <formula>$J1289="RECEBIDO"</formula>
    </cfRule>
    <cfRule type="expression" dxfId="937" priority="1159">
      <formula>$J1289=""</formula>
    </cfRule>
    <cfRule type="expression" dxfId="936" priority="1160">
      <formula>$J1289="PAGA"</formula>
    </cfRule>
  </conditionalFormatting>
  <conditionalFormatting sqref="J1289">
    <cfRule type="expression" dxfId="935" priority="1156">
      <formula>$J1289="AGENDADA"</formula>
    </cfRule>
  </conditionalFormatting>
  <conditionalFormatting sqref="J1289">
    <cfRule type="expression" dxfId="934" priority="1152">
      <formula>$J1289="FALTA"</formula>
    </cfRule>
    <cfRule type="expression" dxfId="933" priority="1153">
      <formula>$J1289="RECEBIDO"</formula>
    </cfRule>
    <cfRule type="expression" dxfId="932" priority="1154">
      <formula>$J1289=""</formula>
    </cfRule>
    <cfRule type="expression" dxfId="931" priority="1155">
      <formula>$J1289="PAGA"</formula>
    </cfRule>
  </conditionalFormatting>
  <conditionalFormatting sqref="J1289">
    <cfRule type="expression" dxfId="930" priority="1151">
      <formula>$J1289="AGENDADA"</formula>
    </cfRule>
  </conditionalFormatting>
  <conditionalFormatting sqref="J1289">
    <cfRule type="expression" dxfId="929" priority="1147">
      <formula>$J1289="FALTA"</formula>
    </cfRule>
    <cfRule type="expression" dxfId="928" priority="1148">
      <formula>$J1289="RECEBIDO"</formula>
    </cfRule>
    <cfRule type="expression" dxfId="927" priority="1149">
      <formula>$J1289=""</formula>
    </cfRule>
    <cfRule type="expression" dxfId="926" priority="1150">
      <formula>$J1289="PAGA"</formula>
    </cfRule>
  </conditionalFormatting>
  <conditionalFormatting sqref="J1289">
    <cfRule type="expression" dxfId="925" priority="1146">
      <formula>$J1289="AGENDADA"</formula>
    </cfRule>
  </conditionalFormatting>
  <conditionalFormatting sqref="K1290">
    <cfRule type="expression" dxfId="924" priority="1142">
      <formula>$J1290="FALTA"</formula>
    </cfRule>
    <cfRule type="expression" dxfId="923" priority="1143">
      <formula>$J1290="RECEBIDO"</formula>
    </cfRule>
    <cfRule type="expression" dxfId="922" priority="1144">
      <formula>$J1290=""</formula>
    </cfRule>
    <cfRule type="expression" dxfId="921" priority="1145">
      <formula>$J1290="PAGA"</formula>
    </cfRule>
  </conditionalFormatting>
  <conditionalFormatting sqref="K1290">
    <cfRule type="expression" dxfId="920" priority="1141">
      <formula>$J1290="AGENDADA"</formula>
    </cfRule>
  </conditionalFormatting>
  <conditionalFormatting sqref="K1290">
    <cfRule type="expression" dxfId="919" priority="1137">
      <formula>$J1290="FALTA"</formula>
    </cfRule>
    <cfRule type="expression" dxfId="918" priority="1138">
      <formula>$J1290="RECEBIDO"</formula>
    </cfRule>
    <cfRule type="expression" dxfId="917" priority="1139">
      <formula>$J1290=""</formula>
    </cfRule>
    <cfRule type="expression" dxfId="916" priority="1140">
      <formula>$J1290="PAGA"</formula>
    </cfRule>
  </conditionalFormatting>
  <conditionalFormatting sqref="K1290">
    <cfRule type="expression" dxfId="915" priority="1136">
      <formula>$J1290="AGENDADA"</formula>
    </cfRule>
  </conditionalFormatting>
  <conditionalFormatting sqref="K1290">
    <cfRule type="expression" dxfId="914" priority="1132">
      <formula>$J1290="FALTA"</formula>
    </cfRule>
    <cfRule type="expression" dxfId="913" priority="1133">
      <formula>$J1290="RECEBIDO"</formula>
    </cfRule>
    <cfRule type="expression" dxfId="912" priority="1134">
      <formula>$J1290=""</formula>
    </cfRule>
    <cfRule type="expression" dxfId="911" priority="1135">
      <formula>$J1290="PAGA"</formula>
    </cfRule>
  </conditionalFormatting>
  <conditionalFormatting sqref="K1290">
    <cfRule type="expression" dxfId="910" priority="1131">
      <formula>$J1290="AGENDADA"</formula>
    </cfRule>
  </conditionalFormatting>
  <conditionalFormatting sqref="K1290">
    <cfRule type="expression" dxfId="909" priority="1127">
      <formula>$J1290="FALTA"</formula>
    </cfRule>
    <cfRule type="expression" dxfId="908" priority="1128">
      <formula>$J1290="RECEBIDO"</formula>
    </cfRule>
    <cfRule type="expression" dxfId="907" priority="1129">
      <formula>$J1290=""</formula>
    </cfRule>
    <cfRule type="expression" dxfId="906" priority="1130">
      <formula>$J1290="PAGA"</formula>
    </cfRule>
  </conditionalFormatting>
  <conditionalFormatting sqref="K1290">
    <cfRule type="expression" dxfId="905" priority="1126">
      <formula>$J1290="AGENDADA"</formula>
    </cfRule>
  </conditionalFormatting>
  <conditionalFormatting sqref="K1290">
    <cfRule type="expression" dxfId="904" priority="1122">
      <formula>$J1290="FALTA"</formula>
    </cfRule>
    <cfRule type="expression" dxfId="903" priority="1123">
      <formula>$J1290="RECEBIDO"</formula>
    </cfRule>
    <cfRule type="expression" dxfId="902" priority="1124">
      <formula>$J1290=""</formula>
    </cfRule>
    <cfRule type="expression" dxfId="901" priority="1125">
      <formula>$J1290="PAGA"</formula>
    </cfRule>
  </conditionalFormatting>
  <conditionalFormatting sqref="K1290">
    <cfRule type="expression" dxfId="900" priority="1121">
      <formula>$J1290="AGENDADA"</formula>
    </cfRule>
  </conditionalFormatting>
  <conditionalFormatting sqref="K1290">
    <cfRule type="expression" dxfId="899" priority="1117">
      <formula>$J1290="FALTA"</formula>
    </cfRule>
    <cfRule type="expression" dxfId="898" priority="1118">
      <formula>$J1290="RECEBIDO"</formula>
    </cfRule>
    <cfRule type="expression" dxfId="897" priority="1119">
      <formula>$J1290=""</formula>
    </cfRule>
    <cfRule type="expression" dxfId="896" priority="1120">
      <formula>$J1290="PAGA"</formula>
    </cfRule>
  </conditionalFormatting>
  <conditionalFormatting sqref="K1290">
    <cfRule type="expression" dxfId="895" priority="1116">
      <formula>$J1290="AGENDADA"</formula>
    </cfRule>
  </conditionalFormatting>
  <conditionalFormatting sqref="K1290">
    <cfRule type="expression" dxfId="894" priority="1112">
      <formula>$J1290="FALTA"</formula>
    </cfRule>
    <cfRule type="expression" dxfId="893" priority="1113">
      <formula>$J1290="RECEBIDO"</formula>
    </cfRule>
    <cfRule type="expression" dxfId="892" priority="1114">
      <formula>$J1290=""</formula>
    </cfRule>
    <cfRule type="expression" dxfId="891" priority="1115">
      <formula>$J1290="PAGA"</formula>
    </cfRule>
  </conditionalFormatting>
  <conditionalFormatting sqref="K1290">
    <cfRule type="expression" dxfId="890" priority="1111">
      <formula>$J1290="AGENDADA"</formula>
    </cfRule>
  </conditionalFormatting>
  <conditionalFormatting sqref="K1287">
    <cfRule type="expression" dxfId="889" priority="1107">
      <formula>$J1287="FALTA"</formula>
    </cfRule>
    <cfRule type="expression" dxfId="888" priority="1108">
      <formula>$J1287="RECEBIDO"</formula>
    </cfRule>
    <cfRule type="expression" dxfId="887" priority="1109">
      <formula>$J1287=""</formula>
    </cfRule>
    <cfRule type="expression" dxfId="886" priority="1110">
      <formula>$J1287="PAGA"</formula>
    </cfRule>
  </conditionalFormatting>
  <conditionalFormatting sqref="K1287">
    <cfRule type="expression" dxfId="885" priority="1106">
      <formula>$J1287="AGENDADA"</formula>
    </cfRule>
  </conditionalFormatting>
  <conditionalFormatting sqref="K1287">
    <cfRule type="expression" dxfId="884" priority="1102">
      <formula>$J1287="FALTA"</formula>
    </cfRule>
    <cfRule type="expression" dxfId="883" priority="1103">
      <formula>$J1287="RECEBIDO"</formula>
    </cfRule>
    <cfRule type="expression" dxfId="882" priority="1104">
      <formula>$J1287=""</formula>
    </cfRule>
    <cfRule type="expression" dxfId="881" priority="1105">
      <formula>$J1287="PAGA"</formula>
    </cfRule>
  </conditionalFormatting>
  <conditionalFormatting sqref="K1287">
    <cfRule type="expression" dxfId="880" priority="1101">
      <formula>$J1287="AGENDADA"</formula>
    </cfRule>
  </conditionalFormatting>
  <conditionalFormatting sqref="K1287">
    <cfRule type="expression" dxfId="879" priority="1097">
      <formula>$J1287="FALTA"</formula>
    </cfRule>
    <cfRule type="expression" dxfId="878" priority="1098">
      <formula>$J1287="RECEBIDO"</formula>
    </cfRule>
    <cfRule type="expression" dxfId="877" priority="1099">
      <formula>$J1287=""</formula>
    </cfRule>
    <cfRule type="expression" dxfId="876" priority="1100">
      <formula>$J1287="PAGA"</formula>
    </cfRule>
  </conditionalFormatting>
  <conditionalFormatting sqref="K1287">
    <cfRule type="expression" dxfId="875" priority="1096">
      <formula>$J1287="AGENDADA"</formula>
    </cfRule>
  </conditionalFormatting>
  <conditionalFormatting sqref="K1287">
    <cfRule type="expression" dxfId="874" priority="1092">
      <formula>$J1287="FALTA"</formula>
    </cfRule>
    <cfRule type="expression" dxfId="873" priority="1093">
      <formula>$J1287="RECEBIDO"</formula>
    </cfRule>
    <cfRule type="expression" dxfId="872" priority="1094">
      <formula>$J1287=""</formula>
    </cfRule>
    <cfRule type="expression" dxfId="871" priority="1095">
      <formula>$J1287="PAGA"</formula>
    </cfRule>
  </conditionalFormatting>
  <conditionalFormatting sqref="K1287">
    <cfRule type="expression" dxfId="870" priority="1091">
      <formula>$J1287="AGENDADA"</formula>
    </cfRule>
  </conditionalFormatting>
  <conditionalFormatting sqref="K1287">
    <cfRule type="expression" dxfId="869" priority="1087">
      <formula>$J1287="FALTA"</formula>
    </cfRule>
    <cfRule type="expression" dxfId="868" priority="1088">
      <formula>$J1287="RECEBIDO"</formula>
    </cfRule>
    <cfRule type="expression" dxfId="867" priority="1089">
      <formula>$J1287=""</formula>
    </cfRule>
    <cfRule type="expression" dxfId="866" priority="1090">
      <formula>$J1287="PAGA"</formula>
    </cfRule>
  </conditionalFormatting>
  <conditionalFormatting sqref="K1287">
    <cfRule type="expression" dxfId="865" priority="1086">
      <formula>$J1287="AGENDADA"</formula>
    </cfRule>
  </conditionalFormatting>
  <conditionalFormatting sqref="K1287">
    <cfRule type="expression" dxfId="864" priority="1082">
      <formula>$J1287="FALTA"</formula>
    </cfRule>
    <cfRule type="expression" dxfId="863" priority="1083">
      <formula>$J1287="RECEBIDO"</formula>
    </cfRule>
    <cfRule type="expression" dxfId="862" priority="1084">
      <formula>$J1287=""</formula>
    </cfRule>
    <cfRule type="expression" dxfId="861" priority="1085">
      <formula>$J1287="PAGA"</formula>
    </cfRule>
  </conditionalFormatting>
  <conditionalFormatting sqref="K1287">
    <cfRule type="expression" dxfId="860" priority="1081">
      <formula>$J1287="AGENDADA"</formula>
    </cfRule>
  </conditionalFormatting>
  <conditionalFormatting sqref="K1287">
    <cfRule type="expression" dxfId="859" priority="1077">
      <formula>$J1287="FALTA"</formula>
    </cfRule>
    <cfRule type="expression" dxfId="858" priority="1078">
      <formula>$J1287="RECEBIDO"</formula>
    </cfRule>
    <cfRule type="expression" dxfId="857" priority="1079">
      <formula>$J1287=""</formula>
    </cfRule>
    <cfRule type="expression" dxfId="856" priority="1080">
      <formula>$J1287="PAGA"</formula>
    </cfRule>
  </conditionalFormatting>
  <conditionalFormatting sqref="K1287">
    <cfRule type="expression" dxfId="855" priority="1076">
      <formula>$J1287="AGENDADA"</formula>
    </cfRule>
  </conditionalFormatting>
  <conditionalFormatting sqref="J1296">
    <cfRule type="expression" dxfId="854" priority="1072">
      <formula>$J1296="FALTA"</formula>
    </cfRule>
    <cfRule type="expression" dxfId="853" priority="1073">
      <formula>$J1296="RECEBIDO"</formula>
    </cfRule>
    <cfRule type="expression" dxfId="852" priority="1074">
      <formula>$J1296=""</formula>
    </cfRule>
    <cfRule type="expression" dxfId="851" priority="1075">
      <formula>$J1296="PAGA"</formula>
    </cfRule>
  </conditionalFormatting>
  <conditionalFormatting sqref="J1296">
    <cfRule type="expression" dxfId="850" priority="1071">
      <formula>$J1296="AGENDADA"</formula>
    </cfRule>
  </conditionalFormatting>
  <conditionalFormatting sqref="D1296:K1296">
    <cfRule type="expression" dxfId="849" priority="1067">
      <formula>$J1296="FALTA"</formula>
    </cfRule>
    <cfRule type="expression" dxfId="848" priority="1068">
      <formula>$J1296="RECEBIDO"</formula>
    </cfRule>
    <cfRule type="expression" dxfId="847" priority="1069">
      <formula>$J1296=""</formula>
    </cfRule>
    <cfRule type="expression" dxfId="846" priority="1070">
      <formula>$J1296="PAGA"</formula>
    </cfRule>
  </conditionalFormatting>
  <conditionalFormatting sqref="D1296:K1296">
    <cfRule type="expression" dxfId="845" priority="1066">
      <formula>$J1296="AGENDADA"</formula>
    </cfRule>
  </conditionalFormatting>
  <conditionalFormatting sqref="J1296">
    <cfRule type="expression" dxfId="844" priority="1062">
      <formula>$J1296="FALTA"</formula>
    </cfRule>
    <cfRule type="expression" dxfId="843" priority="1063">
      <formula>$J1296="RECEBIDO"</formula>
    </cfRule>
    <cfRule type="expression" dxfId="842" priority="1064">
      <formula>$J1296=""</formula>
    </cfRule>
    <cfRule type="expression" dxfId="841" priority="1065">
      <formula>$J1296="PAGA"</formula>
    </cfRule>
  </conditionalFormatting>
  <conditionalFormatting sqref="J1296">
    <cfRule type="expression" dxfId="840" priority="1061">
      <formula>$J1296="AGENDADA"</formula>
    </cfRule>
  </conditionalFormatting>
  <conditionalFormatting sqref="J1296">
    <cfRule type="expression" dxfId="839" priority="1057">
      <formula>$J1296="FALTA"</formula>
    </cfRule>
    <cfRule type="expression" dxfId="838" priority="1058">
      <formula>$J1296="RECEBIDO"</formula>
    </cfRule>
    <cfRule type="expression" dxfId="837" priority="1059">
      <formula>$J1296=""</formula>
    </cfRule>
    <cfRule type="expression" dxfId="836" priority="1060">
      <formula>$J1296="PAGA"</formula>
    </cfRule>
  </conditionalFormatting>
  <conditionalFormatting sqref="J1296">
    <cfRule type="expression" dxfId="835" priority="1056">
      <formula>$J1296="AGENDADA"</formula>
    </cfRule>
  </conditionalFormatting>
  <conditionalFormatting sqref="D1296:K1296">
    <cfRule type="expression" dxfId="834" priority="1052">
      <formula>$J1296="FALTA"</formula>
    </cfRule>
    <cfRule type="expression" dxfId="833" priority="1053">
      <formula>$J1296="RECEBIDO"</formula>
    </cfRule>
    <cfRule type="expression" dxfId="832" priority="1054">
      <formula>$J1296=""</formula>
    </cfRule>
    <cfRule type="expression" dxfId="831" priority="1055">
      <formula>$J1296="PAGA"</formula>
    </cfRule>
  </conditionalFormatting>
  <conditionalFormatting sqref="D1296:K1296">
    <cfRule type="expression" dxfId="830" priority="1051">
      <formula>$J1296="AGENDADA"</formula>
    </cfRule>
  </conditionalFormatting>
  <conditionalFormatting sqref="D1296:K1296">
    <cfRule type="expression" dxfId="829" priority="1047">
      <formula>$J1296="FALTA"</formula>
    </cfRule>
    <cfRule type="expression" dxfId="828" priority="1048">
      <formula>$J1296="RECEBIDO"</formula>
    </cfRule>
    <cfRule type="expression" dxfId="827" priority="1049">
      <formula>$J1296=""</formula>
    </cfRule>
    <cfRule type="expression" dxfId="826" priority="1050">
      <formula>$J1296="PAGA"</formula>
    </cfRule>
  </conditionalFormatting>
  <conditionalFormatting sqref="D1296:K1296">
    <cfRule type="expression" dxfId="825" priority="1046">
      <formula>$J1296="AGENDADA"</formula>
    </cfRule>
  </conditionalFormatting>
  <conditionalFormatting sqref="D1296:K1296">
    <cfRule type="expression" dxfId="824" priority="1042">
      <formula>$J1296="FALTA"</formula>
    </cfRule>
    <cfRule type="expression" dxfId="823" priority="1043">
      <formula>$J1296="RECEBIDO"</formula>
    </cfRule>
    <cfRule type="expression" dxfId="822" priority="1044">
      <formula>$J1296=""</formula>
    </cfRule>
    <cfRule type="expression" dxfId="821" priority="1045">
      <formula>$J1296="PAGA"</formula>
    </cfRule>
  </conditionalFormatting>
  <conditionalFormatting sqref="D1296:K1296">
    <cfRule type="expression" dxfId="820" priority="1041">
      <formula>$J1296="AGENDADA"</formula>
    </cfRule>
  </conditionalFormatting>
  <conditionalFormatting sqref="D1296:K1296">
    <cfRule type="expression" dxfId="819" priority="1037">
      <formula>$J1296="FALTA"</formula>
    </cfRule>
    <cfRule type="expression" dxfId="818" priority="1038">
      <formula>$J1296="RECEBIDO"</formula>
    </cfRule>
    <cfRule type="expression" dxfId="817" priority="1039">
      <formula>$J1296=""</formula>
    </cfRule>
    <cfRule type="expression" dxfId="816" priority="1040">
      <formula>$J1296="PAGA"</formula>
    </cfRule>
  </conditionalFormatting>
  <conditionalFormatting sqref="D1296:K1296">
    <cfRule type="expression" dxfId="815" priority="1036">
      <formula>$J1296="AGENDADA"</formula>
    </cfRule>
  </conditionalFormatting>
  <conditionalFormatting sqref="D1296:K1296">
    <cfRule type="expression" dxfId="814" priority="1032">
      <formula>$J1296="FALTA"</formula>
    </cfRule>
    <cfRule type="expression" dxfId="813" priority="1033">
      <formula>$J1296="RECEBIDO"</formula>
    </cfRule>
    <cfRule type="expression" dxfId="812" priority="1034">
      <formula>$J1296=""</formula>
    </cfRule>
    <cfRule type="expression" dxfId="811" priority="1035">
      <formula>$J1296="PAGA"</formula>
    </cfRule>
  </conditionalFormatting>
  <conditionalFormatting sqref="D1296:K1296">
    <cfRule type="expression" dxfId="810" priority="1031">
      <formula>$J1296="AGENDADA"</formula>
    </cfRule>
  </conditionalFormatting>
  <conditionalFormatting sqref="D1296:K1296">
    <cfRule type="expression" dxfId="809" priority="1027">
      <formula>$J1296="FALTA"</formula>
    </cfRule>
    <cfRule type="expression" dxfId="808" priority="1028">
      <formula>$J1296="RECEBIDO"</formula>
    </cfRule>
    <cfRule type="expression" dxfId="807" priority="1029">
      <formula>$J1296=""</formula>
    </cfRule>
    <cfRule type="expression" dxfId="806" priority="1030">
      <formula>$J1296="PAGA"</formula>
    </cfRule>
  </conditionalFormatting>
  <conditionalFormatting sqref="D1296:K1296">
    <cfRule type="expression" dxfId="805" priority="1026">
      <formula>$J1296="AGENDADA"</formula>
    </cfRule>
  </conditionalFormatting>
  <conditionalFormatting sqref="D1296:K1296">
    <cfRule type="expression" dxfId="804" priority="1022">
      <formula>$J1296="FALTA"</formula>
    </cfRule>
    <cfRule type="expression" dxfId="803" priority="1023">
      <formula>$J1296="RECEBIDO"</formula>
    </cfRule>
    <cfRule type="expression" dxfId="802" priority="1024">
      <formula>$J1296=""</formula>
    </cfRule>
    <cfRule type="expression" dxfId="801" priority="1025">
      <formula>$J1296="PAGA"</formula>
    </cfRule>
  </conditionalFormatting>
  <conditionalFormatting sqref="D1296:K1296">
    <cfRule type="expression" dxfId="800" priority="1021">
      <formula>$J1296="AGENDADA"</formula>
    </cfRule>
  </conditionalFormatting>
  <conditionalFormatting sqref="J1296">
    <cfRule type="expression" dxfId="799" priority="1017">
      <formula>$J1296="FALTA"</formula>
    </cfRule>
    <cfRule type="expression" dxfId="798" priority="1018">
      <formula>$J1296="RECEBIDO"</formula>
    </cfRule>
    <cfRule type="expression" dxfId="797" priority="1019">
      <formula>$J1296=""</formula>
    </cfRule>
    <cfRule type="expression" dxfId="796" priority="1020">
      <formula>$J1296="PAGA"</formula>
    </cfRule>
  </conditionalFormatting>
  <conditionalFormatting sqref="J1296">
    <cfRule type="expression" dxfId="795" priority="1016">
      <formula>$J1296="AGENDADA"</formula>
    </cfRule>
  </conditionalFormatting>
  <conditionalFormatting sqref="J1296">
    <cfRule type="expression" dxfId="794" priority="1012">
      <formula>$J1296="FALTA"</formula>
    </cfRule>
    <cfRule type="expression" dxfId="793" priority="1013">
      <formula>$J1296="RECEBIDO"</formula>
    </cfRule>
    <cfRule type="expression" dxfId="792" priority="1014">
      <formula>$J1296=""</formula>
    </cfRule>
    <cfRule type="expression" dxfId="791" priority="1015">
      <formula>$J1296="PAGA"</formula>
    </cfRule>
  </conditionalFormatting>
  <conditionalFormatting sqref="J1296">
    <cfRule type="expression" dxfId="790" priority="1011">
      <formula>$J1296="AGENDADA"</formula>
    </cfRule>
  </conditionalFormatting>
  <conditionalFormatting sqref="J1296">
    <cfRule type="expression" dxfId="789" priority="1007">
      <formula>$J1296="FALTA"</formula>
    </cfRule>
    <cfRule type="expression" dxfId="788" priority="1008">
      <formula>$J1296="RECEBIDO"</formula>
    </cfRule>
    <cfRule type="expression" dxfId="787" priority="1009">
      <formula>$J1296=""</formula>
    </cfRule>
    <cfRule type="expression" dxfId="786" priority="1010">
      <formula>$J1296="PAGA"</formula>
    </cfRule>
  </conditionalFormatting>
  <conditionalFormatting sqref="J1296">
    <cfRule type="expression" dxfId="785" priority="1006">
      <formula>$J1296="AGENDADA"</formula>
    </cfRule>
  </conditionalFormatting>
  <conditionalFormatting sqref="D1296:K1296">
    <cfRule type="expression" dxfId="784" priority="1002">
      <formula>$J1296="FALTA"</formula>
    </cfRule>
    <cfRule type="expression" dxfId="783" priority="1003">
      <formula>$J1296="RECEBIDO"</formula>
    </cfRule>
    <cfRule type="expression" dxfId="782" priority="1004">
      <formula>$J1296=""</formula>
    </cfRule>
    <cfRule type="expression" dxfId="781" priority="1005">
      <formula>$J1296="PAGA"</formula>
    </cfRule>
  </conditionalFormatting>
  <conditionalFormatting sqref="D1296:K1296">
    <cfRule type="expression" dxfId="780" priority="1001">
      <formula>$J1296="AGENDADA"</formula>
    </cfRule>
  </conditionalFormatting>
  <conditionalFormatting sqref="J1296">
    <cfRule type="expression" dxfId="779" priority="997">
      <formula>$J1296="FALTA"</formula>
    </cfRule>
    <cfRule type="expression" dxfId="778" priority="998">
      <formula>$J1296="RECEBIDO"</formula>
    </cfRule>
    <cfRule type="expression" dxfId="777" priority="999">
      <formula>$J1296=""</formula>
    </cfRule>
    <cfRule type="expression" dxfId="776" priority="1000">
      <formula>$J1296="PAGA"</formula>
    </cfRule>
  </conditionalFormatting>
  <conditionalFormatting sqref="J1296">
    <cfRule type="expression" dxfId="775" priority="996">
      <formula>$J1296="AGENDADA"</formula>
    </cfRule>
  </conditionalFormatting>
  <conditionalFormatting sqref="J1296">
    <cfRule type="expression" dxfId="774" priority="992">
      <formula>$J1296="FALTA"</formula>
    </cfRule>
    <cfRule type="expression" dxfId="773" priority="993">
      <formula>$J1296="RECEBIDO"</formula>
    </cfRule>
    <cfRule type="expression" dxfId="772" priority="994">
      <formula>$J1296=""</formula>
    </cfRule>
    <cfRule type="expression" dxfId="771" priority="995">
      <formula>$J1296="PAGA"</formula>
    </cfRule>
  </conditionalFormatting>
  <conditionalFormatting sqref="J1296">
    <cfRule type="expression" dxfId="770" priority="991">
      <formula>$J1296="AGENDADA"</formula>
    </cfRule>
  </conditionalFormatting>
  <conditionalFormatting sqref="J1296">
    <cfRule type="expression" dxfId="769" priority="987">
      <formula>$J1296="FALTA"</formula>
    </cfRule>
    <cfRule type="expression" dxfId="768" priority="988">
      <formula>$J1296="RECEBIDO"</formula>
    </cfRule>
    <cfRule type="expression" dxfId="767" priority="989">
      <formula>$J1296=""</formula>
    </cfRule>
    <cfRule type="expression" dxfId="766" priority="990">
      <formula>$J1296="PAGA"</formula>
    </cfRule>
  </conditionalFormatting>
  <conditionalFormatting sqref="J1296">
    <cfRule type="expression" dxfId="765" priority="986">
      <formula>$J1296="AGENDADA"</formula>
    </cfRule>
  </conditionalFormatting>
  <conditionalFormatting sqref="J1296">
    <cfRule type="expression" dxfId="764" priority="982">
      <formula>$J1296="FALTA"</formula>
    </cfRule>
    <cfRule type="expression" dxfId="763" priority="983">
      <formula>$J1296="RECEBIDO"</formula>
    </cfRule>
    <cfRule type="expression" dxfId="762" priority="984">
      <formula>$J1296=""</formula>
    </cfRule>
    <cfRule type="expression" dxfId="761" priority="985">
      <formula>$J1296="PAGA"</formula>
    </cfRule>
  </conditionalFormatting>
  <conditionalFormatting sqref="J1296">
    <cfRule type="expression" dxfId="760" priority="981">
      <formula>$J1296="AGENDADA"</formula>
    </cfRule>
  </conditionalFormatting>
  <conditionalFormatting sqref="J1296">
    <cfRule type="expression" dxfId="759" priority="977">
      <formula>$J1296="FALTA"</formula>
    </cfRule>
    <cfRule type="expression" dxfId="758" priority="978">
      <formula>$J1296="RECEBIDO"</formula>
    </cfRule>
    <cfRule type="expression" dxfId="757" priority="979">
      <formula>$J1296=""</formula>
    </cfRule>
    <cfRule type="expression" dxfId="756" priority="980">
      <formula>$J1296="PAGA"</formula>
    </cfRule>
  </conditionalFormatting>
  <conditionalFormatting sqref="J1296">
    <cfRule type="expression" dxfId="755" priority="976">
      <formula>$J1296="AGENDADA"</formula>
    </cfRule>
  </conditionalFormatting>
  <conditionalFormatting sqref="J1296">
    <cfRule type="expression" dxfId="754" priority="972">
      <formula>$J1296="FALTA"</formula>
    </cfRule>
    <cfRule type="expression" dxfId="753" priority="973">
      <formula>$J1296="RECEBIDO"</formula>
    </cfRule>
    <cfRule type="expression" dxfId="752" priority="974">
      <formula>$J1296=""</formula>
    </cfRule>
    <cfRule type="expression" dxfId="751" priority="975">
      <formula>$J1296="PAGA"</formula>
    </cfRule>
  </conditionalFormatting>
  <conditionalFormatting sqref="J1296">
    <cfRule type="expression" dxfId="750" priority="971">
      <formula>$J1296="AGENDADA"</formula>
    </cfRule>
  </conditionalFormatting>
  <conditionalFormatting sqref="J1296">
    <cfRule type="expression" dxfId="749" priority="967">
      <formula>$J1296="FALTA"</formula>
    </cfRule>
    <cfRule type="expression" dxfId="748" priority="968">
      <formula>$J1296="RECEBIDO"</formula>
    </cfRule>
    <cfRule type="expression" dxfId="747" priority="969">
      <formula>$J1296=""</formula>
    </cfRule>
    <cfRule type="expression" dxfId="746" priority="970">
      <formula>$J1296="PAGA"</formula>
    </cfRule>
  </conditionalFormatting>
  <conditionalFormatting sqref="J1296">
    <cfRule type="expression" dxfId="745" priority="966">
      <formula>$J1296="AGENDADA"</formula>
    </cfRule>
  </conditionalFormatting>
  <conditionalFormatting sqref="J1296">
    <cfRule type="expression" dxfId="744" priority="962">
      <formula>$J1296="FALTA"</formula>
    </cfRule>
    <cfRule type="expression" dxfId="743" priority="963">
      <formula>$J1296="RECEBIDO"</formula>
    </cfRule>
    <cfRule type="expression" dxfId="742" priority="964">
      <formula>$J1296=""</formula>
    </cfRule>
    <cfRule type="expression" dxfId="741" priority="965">
      <formula>$J1296="PAGA"</formula>
    </cfRule>
  </conditionalFormatting>
  <conditionalFormatting sqref="J1296">
    <cfRule type="expression" dxfId="740" priority="961">
      <formula>$J1296="AGENDADA"</formula>
    </cfRule>
  </conditionalFormatting>
  <conditionalFormatting sqref="J1296">
    <cfRule type="expression" dxfId="739" priority="957">
      <formula>$J1296="FALTA"</formula>
    </cfRule>
    <cfRule type="expression" dxfId="738" priority="958">
      <formula>$J1296="RECEBIDO"</formula>
    </cfRule>
    <cfRule type="expression" dxfId="737" priority="959">
      <formula>$J1296=""</formula>
    </cfRule>
    <cfRule type="expression" dxfId="736" priority="960">
      <formula>$J1296="PAGA"</formula>
    </cfRule>
  </conditionalFormatting>
  <conditionalFormatting sqref="J1296">
    <cfRule type="expression" dxfId="735" priority="956">
      <formula>$J1296="AGENDADA"</formula>
    </cfRule>
  </conditionalFormatting>
  <conditionalFormatting sqref="J1296">
    <cfRule type="expression" dxfId="734" priority="952">
      <formula>$J1296="FALTA"</formula>
    </cfRule>
    <cfRule type="expression" dxfId="733" priority="953">
      <formula>$J1296="RECEBIDO"</formula>
    </cfRule>
    <cfRule type="expression" dxfId="732" priority="954">
      <formula>$J1296=""</formula>
    </cfRule>
    <cfRule type="expression" dxfId="731" priority="955">
      <formula>$J1296="PAGA"</formula>
    </cfRule>
  </conditionalFormatting>
  <conditionalFormatting sqref="J1296">
    <cfRule type="expression" dxfId="730" priority="951">
      <formula>$J1296="AGENDADA"</formula>
    </cfRule>
  </conditionalFormatting>
  <conditionalFormatting sqref="D1305:K1305">
    <cfRule type="expression" dxfId="729" priority="947">
      <formula>$J1305="FALTA"</formula>
    </cfRule>
    <cfRule type="expression" dxfId="728" priority="948">
      <formula>$J1305="RECEBIDO"</formula>
    </cfRule>
    <cfRule type="expression" dxfId="727" priority="949">
      <formula>$J1305=""</formula>
    </cfRule>
    <cfRule type="expression" dxfId="726" priority="950">
      <formula>$J1305="PAGA"</formula>
    </cfRule>
  </conditionalFormatting>
  <conditionalFormatting sqref="D1305:K1305">
    <cfRule type="expression" dxfId="725" priority="946">
      <formula>$J1305="AGENDADA"</formula>
    </cfRule>
  </conditionalFormatting>
  <conditionalFormatting sqref="D1305:K1305">
    <cfRule type="expression" dxfId="724" priority="942">
      <formula>$J1305="FALTA"</formula>
    </cfRule>
    <cfRule type="expression" dxfId="723" priority="943">
      <formula>$J1305="RECEBIDO"</formula>
    </cfRule>
    <cfRule type="expression" dxfId="722" priority="944">
      <formula>$J1305=""</formula>
    </cfRule>
    <cfRule type="expression" dxfId="721" priority="945">
      <formula>$J1305="PAGA"</formula>
    </cfRule>
  </conditionalFormatting>
  <conditionalFormatting sqref="D1305:K1305">
    <cfRule type="expression" dxfId="720" priority="941">
      <formula>$J1305="AGENDADA"</formula>
    </cfRule>
  </conditionalFormatting>
  <conditionalFormatting sqref="D1305:K1305">
    <cfRule type="expression" dxfId="719" priority="937">
      <formula>$J1305="FALTA"</formula>
    </cfRule>
    <cfRule type="expression" dxfId="718" priority="938">
      <formula>$J1305="RECEBIDO"</formula>
    </cfRule>
    <cfRule type="expression" dxfId="717" priority="939">
      <formula>$J1305=""</formula>
    </cfRule>
    <cfRule type="expression" dxfId="716" priority="940">
      <formula>$J1305="PAGA"</formula>
    </cfRule>
  </conditionalFormatting>
  <conditionalFormatting sqref="D1305:K1305">
    <cfRule type="expression" dxfId="715" priority="936">
      <formula>$J1305="AGENDADA"</formula>
    </cfRule>
  </conditionalFormatting>
  <conditionalFormatting sqref="D1305:K1305">
    <cfRule type="expression" dxfId="714" priority="932">
      <formula>$J1305="FALTA"</formula>
    </cfRule>
    <cfRule type="expression" dxfId="713" priority="933">
      <formula>$J1305="RECEBIDO"</formula>
    </cfRule>
    <cfRule type="expression" dxfId="712" priority="934">
      <formula>$J1305=""</formula>
    </cfRule>
    <cfRule type="expression" dxfId="711" priority="935">
      <formula>$J1305="PAGA"</formula>
    </cfRule>
  </conditionalFormatting>
  <conditionalFormatting sqref="D1305:K1305">
    <cfRule type="expression" dxfId="710" priority="931">
      <formula>$J1305="AGENDADA"</formula>
    </cfRule>
  </conditionalFormatting>
  <conditionalFormatting sqref="D1305:K1305">
    <cfRule type="expression" dxfId="709" priority="927">
      <formula>$J1305="FALTA"</formula>
    </cfRule>
    <cfRule type="expression" dxfId="708" priority="928">
      <formula>$J1305="RECEBIDO"</formula>
    </cfRule>
    <cfRule type="expression" dxfId="707" priority="929">
      <formula>$J1305=""</formula>
    </cfRule>
    <cfRule type="expression" dxfId="706" priority="930">
      <formula>$J1305="PAGA"</formula>
    </cfRule>
  </conditionalFormatting>
  <conditionalFormatting sqref="D1305:K1305">
    <cfRule type="expression" dxfId="705" priority="926">
      <formula>$J1305="AGENDADA"</formula>
    </cfRule>
  </conditionalFormatting>
  <conditionalFormatting sqref="D1312:K1312">
    <cfRule type="expression" dxfId="704" priority="867">
      <formula>$J1312="FALTA"</formula>
    </cfRule>
    <cfRule type="expression" dxfId="703" priority="868">
      <formula>$J1312="RECEBIDO"</formula>
    </cfRule>
    <cfRule type="expression" dxfId="702" priority="869">
      <formula>$J1312=""</formula>
    </cfRule>
    <cfRule type="expression" dxfId="701" priority="870">
      <formula>$J1312="PAGA"</formula>
    </cfRule>
  </conditionalFormatting>
  <conditionalFormatting sqref="D1312:K1312">
    <cfRule type="expression" dxfId="700" priority="866">
      <formula>$J1312="AGENDADA"</formula>
    </cfRule>
  </conditionalFormatting>
  <conditionalFormatting sqref="H1312">
    <cfRule type="expression" dxfId="699" priority="862">
      <formula>$J1312="FALTA"</formula>
    </cfRule>
    <cfRule type="expression" dxfId="698" priority="863">
      <formula>$J1312="RECEBIDO"</formula>
    </cfRule>
    <cfRule type="expression" dxfId="697" priority="864">
      <formula>$J1312=""</formula>
    </cfRule>
    <cfRule type="expression" dxfId="696" priority="865">
      <formula>$J1312="PAGA"</formula>
    </cfRule>
  </conditionalFormatting>
  <conditionalFormatting sqref="H1312">
    <cfRule type="expression" dxfId="695" priority="861">
      <formula>$J1312="AGENDADA"</formula>
    </cfRule>
  </conditionalFormatting>
  <conditionalFormatting sqref="H1312">
    <cfRule type="expression" dxfId="694" priority="857">
      <formula>$J1312="FALTA"</formula>
    </cfRule>
    <cfRule type="expression" dxfId="693" priority="858">
      <formula>$J1312="RECEBIDO"</formula>
    </cfRule>
    <cfRule type="expression" dxfId="692" priority="859">
      <formula>$J1312=""</formula>
    </cfRule>
    <cfRule type="expression" dxfId="691" priority="860">
      <formula>$J1312="PAGA"</formula>
    </cfRule>
  </conditionalFormatting>
  <conditionalFormatting sqref="H1312">
    <cfRule type="expression" dxfId="690" priority="856">
      <formula>$J1312="AGENDADA"</formula>
    </cfRule>
  </conditionalFormatting>
  <conditionalFormatting sqref="H1312">
    <cfRule type="expression" dxfId="689" priority="852">
      <formula>$J1312="FALTA"</formula>
    </cfRule>
    <cfRule type="expression" dxfId="688" priority="853">
      <formula>$J1312="RECEBIDO"</formula>
    </cfRule>
    <cfRule type="expression" dxfId="687" priority="854">
      <formula>$J1312=""</formula>
    </cfRule>
    <cfRule type="expression" dxfId="686" priority="855">
      <formula>$J1312="PAGA"</formula>
    </cfRule>
  </conditionalFormatting>
  <conditionalFormatting sqref="H1312">
    <cfRule type="expression" dxfId="685" priority="851">
      <formula>$J1312="AGENDADA"</formula>
    </cfRule>
  </conditionalFormatting>
  <conditionalFormatting sqref="H1312">
    <cfRule type="expression" dxfId="684" priority="847">
      <formula>$J1312="FALTA"</formula>
    </cfRule>
    <cfRule type="expression" dxfId="683" priority="848">
      <formula>$J1312="RECEBIDO"</formula>
    </cfRule>
    <cfRule type="expression" dxfId="682" priority="849">
      <formula>$J1312=""</formula>
    </cfRule>
    <cfRule type="expression" dxfId="681" priority="850">
      <formula>$J1312="PAGA"</formula>
    </cfRule>
  </conditionalFormatting>
  <conditionalFormatting sqref="H1312">
    <cfRule type="expression" dxfId="680" priority="846">
      <formula>$J1312="AGENDADA"</formula>
    </cfRule>
  </conditionalFormatting>
  <conditionalFormatting sqref="H1312">
    <cfRule type="expression" dxfId="679" priority="842">
      <formula>$J1312="FALTA"</formula>
    </cfRule>
    <cfRule type="expression" dxfId="678" priority="843">
      <formula>$J1312="RECEBIDO"</formula>
    </cfRule>
    <cfRule type="expression" dxfId="677" priority="844">
      <formula>$J1312=""</formula>
    </cfRule>
    <cfRule type="expression" dxfId="676" priority="845">
      <formula>$J1312="PAGA"</formula>
    </cfRule>
  </conditionalFormatting>
  <conditionalFormatting sqref="H1312">
    <cfRule type="expression" dxfId="675" priority="841">
      <formula>$J1312="AGENDADA"</formula>
    </cfRule>
  </conditionalFormatting>
  <conditionalFormatting sqref="H1312">
    <cfRule type="expression" dxfId="674" priority="837">
      <formula>$J1312="FALTA"</formula>
    </cfRule>
    <cfRule type="expression" dxfId="673" priority="838">
      <formula>$J1312="RECEBIDO"</formula>
    </cfRule>
    <cfRule type="expression" dxfId="672" priority="839">
      <formula>$J1312=""</formula>
    </cfRule>
    <cfRule type="expression" dxfId="671" priority="840">
      <formula>$J1312="PAGA"</formula>
    </cfRule>
  </conditionalFormatting>
  <conditionalFormatting sqref="H1312">
    <cfRule type="expression" dxfId="670" priority="836">
      <formula>$J1312="AGENDADA"</formula>
    </cfRule>
  </conditionalFormatting>
  <conditionalFormatting sqref="H1312">
    <cfRule type="expression" dxfId="669" priority="832">
      <formula>$J1312="FALTA"</formula>
    </cfRule>
    <cfRule type="expression" dxfId="668" priority="833">
      <formula>$J1312="RECEBIDO"</formula>
    </cfRule>
    <cfRule type="expression" dxfId="667" priority="834">
      <formula>$J1312=""</formula>
    </cfRule>
    <cfRule type="expression" dxfId="666" priority="835">
      <formula>$J1312="PAGA"</formula>
    </cfRule>
  </conditionalFormatting>
  <conditionalFormatting sqref="H1312">
    <cfRule type="expression" dxfId="665" priority="831">
      <formula>$J1312="AGENDADA"</formula>
    </cfRule>
  </conditionalFormatting>
  <conditionalFormatting sqref="H1312">
    <cfRule type="expression" dxfId="664" priority="827">
      <formula>$J1312="FALTA"</formula>
    </cfRule>
    <cfRule type="expression" dxfId="663" priority="828">
      <formula>$J1312="RECEBIDO"</formula>
    </cfRule>
    <cfRule type="expression" dxfId="662" priority="829">
      <formula>$J1312=""</formula>
    </cfRule>
    <cfRule type="expression" dxfId="661" priority="830">
      <formula>$J1312="PAGA"</formula>
    </cfRule>
  </conditionalFormatting>
  <conditionalFormatting sqref="H1312">
    <cfRule type="expression" dxfId="660" priority="826">
      <formula>$J1312="AGENDADA"</formula>
    </cfRule>
  </conditionalFormatting>
  <conditionalFormatting sqref="G1378:K1378">
    <cfRule type="expression" dxfId="659" priority="777">
      <formula>$J1378="FALTA"</formula>
    </cfRule>
    <cfRule type="expression" dxfId="658" priority="778">
      <formula>$J1378="RECEBIDO"</formula>
    </cfRule>
    <cfRule type="expression" dxfId="657" priority="779">
      <formula>$J1378=""</formula>
    </cfRule>
    <cfRule type="expression" dxfId="656" priority="780">
      <formula>$J1378="PAGA"</formula>
    </cfRule>
  </conditionalFormatting>
  <conditionalFormatting sqref="G1378:K1378">
    <cfRule type="expression" dxfId="655" priority="776">
      <formula>$J1378="AGENDADA"</formula>
    </cfRule>
  </conditionalFormatting>
  <conditionalFormatting sqref="G1384:K1384">
    <cfRule type="expression" dxfId="654" priority="772">
      <formula>$J1384="FALTA"</formula>
    </cfRule>
    <cfRule type="expression" dxfId="653" priority="773">
      <formula>$J1384="RECEBIDO"</formula>
    </cfRule>
    <cfRule type="expression" dxfId="652" priority="774">
      <formula>$J1384=""</formula>
    </cfRule>
    <cfRule type="expression" dxfId="651" priority="775">
      <formula>$J1384="PAGA"</formula>
    </cfRule>
  </conditionalFormatting>
  <conditionalFormatting sqref="G1384:K1384">
    <cfRule type="expression" dxfId="650" priority="771">
      <formula>$J1384="AGENDADA"</formula>
    </cfRule>
  </conditionalFormatting>
  <conditionalFormatting sqref="G1400:K1401">
    <cfRule type="expression" dxfId="649" priority="767">
      <formula>$J1400="FALTA"</formula>
    </cfRule>
    <cfRule type="expression" dxfId="648" priority="768">
      <formula>$J1400="RECEBIDO"</formula>
    </cfRule>
    <cfRule type="expression" dxfId="647" priority="769">
      <formula>$J1400=""</formula>
    </cfRule>
    <cfRule type="expression" dxfId="646" priority="770">
      <formula>$J1400="PAGA"</formula>
    </cfRule>
  </conditionalFormatting>
  <conditionalFormatting sqref="G1400:K1401">
    <cfRule type="expression" dxfId="645" priority="766">
      <formula>$J1400="AGENDADA"</formula>
    </cfRule>
  </conditionalFormatting>
  <conditionalFormatting sqref="F1414:K1414">
    <cfRule type="expression" dxfId="644" priority="662">
      <formula>$J1414="FALTA"</formula>
    </cfRule>
    <cfRule type="expression" dxfId="643" priority="663">
      <formula>$J1414="RECEBIDO"</formula>
    </cfRule>
    <cfRule type="expression" dxfId="642" priority="664">
      <formula>$J1414=""</formula>
    </cfRule>
    <cfRule type="expression" dxfId="641" priority="665">
      <formula>$J1414="PAGA"</formula>
    </cfRule>
  </conditionalFormatting>
  <conditionalFormatting sqref="F1414:K1414">
    <cfRule type="expression" dxfId="640" priority="661">
      <formula>$J1414="AGENDADA"</formula>
    </cfRule>
  </conditionalFormatting>
  <conditionalFormatting sqref="J1414">
    <cfRule type="expression" dxfId="639" priority="657">
      <formula>$J1414="FALTA"</formula>
    </cfRule>
    <cfRule type="expression" dxfId="638" priority="658">
      <formula>$J1414="RECEBIDO"</formula>
    </cfRule>
    <cfRule type="expression" dxfId="637" priority="659">
      <formula>$J1414=""</formula>
    </cfRule>
    <cfRule type="expression" dxfId="636" priority="660">
      <formula>$J1414="PAGA"</formula>
    </cfRule>
  </conditionalFormatting>
  <conditionalFormatting sqref="J1414">
    <cfRule type="expression" dxfId="635" priority="656">
      <formula>$J1414="AGENDADA"</formula>
    </cfRule>
  </conditionalFormatting>
  <conditionalFormatting sqref="F1414:K1414">
    <cfRule type="expression" dxfId="634" priority="652">
      <formula>$J1414="FALTA"</formula>
    </cfRule>
    <cfRule type="expression" dxfId="633" priority="653">
      <formula>$J1414="RECEBIDO"</formula>
    </cfRule>
    <cfRule type="expression" dxfId="632" priority="654">
      <formula>$J1414=""</formula>
    </cfRule>
    <cfRule type="expression" dxfId="631" priority="655">
      <formula>$J1414="PAGA"</formula>
    </cfRule>
  </conditionalFormatting>
  <conditionalFormatting sqref="F1414:K1414">
    <cfRule type="expression" dxfId="630" priority="651">
      <formula>$J1414="AGENDADA"</formula>
    </cfRule>
  </conditionalFormatting>
  <conditionalFormatting sqref="J1414">
    <cfRule type="expression" dxfId="629" priority="647">
      <formula>$J1414="FALTA"</formula>
    </cfRule>
    <cfRule type="expression" dxfId="628" priority="648">
      <formula>$J1414="RECEBIDO"</formula>
    </cfRule>
    <cfRule type="expression" dxfId="627" priority="649">
      <formula>$J1414=""</formula>
    </cfRule>
    <cfRule type="expression" dxfId="626" priority="650">
      <formula>$J1414="PAGA"</formula>
    </cfRule>
  </conditionalFormatting>
  <conditionalFormatting sqref="J1414">
    <cfRule type="expression" dxfId="625" priority="646">
      <formula>$J1414="AGENDADA"</formula>
    </cfRule>
  </conditionalFormatting>
  <conditionalFormatting sqref="J1414">
    <cfRule type="expression" dxfId="624" priority="642">
      <formula>$J1414="FALTA"</formula>
    </cfRule>
    <cfRule type="expression" dxfId="623" priority="643">
      <formula>$J1414="RECEBIDO"</formula>
    </cfRule>
    <cfRule type="expression" dxfId="622" priority="644">
      <formula>$J1414=""</formula>
    </cfRule>
    <cfRule type="expression" dxfId="621" priority="645">
      <formula>$J1414="PAGA"</formula>
    </cfRule>
  </conditionalFormatting>
  <conditionalFormatting sqref="J1414">
    <cfRule type="expression" dxfId="620" priority="641">
      <formula>$J1414="AGENDADA"</formula>
    </cfRule>
  </conditionalFormatting>
  <conditionalFormatting sqref="F1414:K1414">
    <cfRule type="expression" dxfId="619" priority="637">
      <formula>$J1414="FALTA"</formula>
    </cfRule>
    <cfRule type="expression" dxfId="618" priority="638">
      <formula>$J1414="RECEBIDO"</formula>
    </cfRule>
    <cfRule type="expression" dxfId="617" priority="639">
      <formula>$J1414=""</formula>
    </cfRule>
    <cfRule type="expression" dxfId="616" priority="640">
      <formula>$J1414="PAGA"</formula>
    </cfRule>
  </conditionalFormatting>
  <conditionalFormatting sqref="F1414:K1414">
    <cfRule type="expression" dxfId="615" priority="636">
      <formula>$J1414="AGENDADA"</formula>
    </cfRule>
  </conditionalFormatting>
  <conditionalFormatting sqref="F1414:K1414">
    <cfRule type="expression" dxfId="614" priority="632">
      <formula>$J1414="FALTA"</formula>
    </cfRule>
    <cfRule type="expression" dxfId="613" priority="633">
      <formula>$J1414="RECEBIDO"</formula>
    </cfRule>
    <cfRule type="expression" dxfId="612" priority="634">
      <formula>$J1414=""</formula>
    </cfRule>
    <cfRule type="expression" dxfId="611" priority="635">
      <formula>$J1414="PAGA"</formula>
    </cfRule>
  </conditionalFormatting>
  <conditionalFormatting sqref="F1414:K1414">
    <cfRule type="expression" dxfId="610" priority="631">
      <formula>$J1414="AGENDADA"</formula>
    </cfRule>
  </conditionalFormatting>
  <conditionalFormatting sqref="F1414:K1414">
    <cfRule type="expression" dxfId="609" priority="627">
      <formula>$J1414="FALTA"</formula>
    </cfRule>
    <cfRule type="expression" dxfId="608" priority="628">
      <formula>$J1414="RECEBIDO"</formula>
    </cfRule>
    <cfRule type="expression" dxfId="607" priority="629">
      <formula>$J1414=""</formula>
    </cfRule>
    <cfRule type="expression" dxfId="606" priority="630">
      <formula>$J1414="PAGA"</formula>
    </cfRule>
  </conditionalFormatting>
  <conditionalFormatting sqref="F1414:K1414">
    <cfRule type="expression" dxfId="605" priority="626">
      <formula>$J1414="AGENDADA"</formula>
    </cfRule>
  </conditionalFormatting>
  <conditionalFormatting sqref="F1414:K1414">
    <cfRule type="expression" dxfId="604" priority="622">
      <formula>$J1414="FALTA"</formula>
    </cfRule>
    <cfRule type="expression" dxfId="603" priority="623">
      <formula>$J1414="RECEBIDO"</formula>
    </cfRule>
    <cfRule type="expression" dxfId="602" priority="624">
      <formula>$J1414=""</formula>
    </cfRule>
    <cfRule type="expression" dxfId="601" priority="625">
      <formula>$J1414="PAGA"</formula>
    </cfRule>
  </conditionalFormatting>
  <conditionalFormatting sqref="F1414:K1414">
    <cfRule type="expression" dxfId="600" priority="621">
      <formula>$J1414="AGENDADA"</formula>
    </cfRule>
  </conditionalFormatting>
  <conditionalFormatting sqref="F1414:K1414">
    <cfRule type="expression" dxfId="599" priority="617">
      <formula>$J1414="FALTA"</formula>
    </cfRule>
    <cfRule type="expression" dxfId="598" priority="618">
      <formula>$J1414="RECEBIDO"</formula>
    </cfRule>
    <cfRule type="expression" dxfId="597" priority="619">
      <formula>$J1414=""</formula>
    </cfRule>
    <cfRule type="expression" dxfId="596" priority="620">
      <formula>$J1414="PAGA"</formula>
    </cfRule>
  </conditionalFormatting>
  <conditionalFormatting sqref="F1414:K1414">
    <cfRule type="expression" dxfId="595" priority="616">
      <formula>$J1414="AGENDADA"</formula>
    </cfRule>
  </conditionalFormatting>
  <conditionalFormatting sqref="F1414:K1414">
    <cfRule type="expression" dxfId="594" priority="612">
      <formula>$J1414="FALTA"</formula>
    </cfRule>
    <cfRule type="expression" dxfId="593" priority="613">
      <formula>$J1414="RECEBIDO"</formula>
    </cfRule>
    <cfRule type="expression" dxfId="592" priority="614">
      <formula>$J1414=""</formula>
    </cfRule>
    <cfRule type="expression" dxfId="591" priority="615">
      <formula>$J1414="PAGA"</formula>
    </cfRule>
  </conditionalFormatting>
  <conditionalFormatting sqref="F1414:K1414">
    <cfRule type="expression" dxfId="590" priority="611">
      <formula>$J1414="AGENDADA"</formula>
    </cfRule>
  </conditionalFormatting>
  <conditionalFormatting sqref="F1414:K1414">
    <cfRule type="expression" dxfId="589" priority="607">
      <formula>$J1414="FALTA"</formula>
    </cfRule>
    <cfRule type="expression" dxfId="588" priority="608">
      <formula>$J1414="RECEBIDO"</formula>
    </cfRule>
    <cfRule type="expression" dxfId="587" priority="609">
      <formula>$J1414=""</formula>
    </cfRule>
    <cfRule type="expression" dxfId="586" priority="610">
      <formula>$J1414="PAGA"</formula>
    </cfRule>
  </conditionalFormatting>
  <conditionalFormatting sqref="F1414:K1414">
    <cfRule type="expression" dxfId="585" priority="606">
      <formula>$J1414="AGENDADA"</formula>
    </cfRule>
  </conditionalFormatting>
  <conditionalFormatting sqref="J1414">
    <cfRule type="expression" dxfId="584" priority="602">
      <formula>$J1414="FALTA"</formula>
    </cfRule>
    <cfRule type="expression" dxfId="583" priority="603">
      <formula>$J1414="RECEBIDO"</formula>
    </cfRule>
    <cfRule type="expression" dxfId="582" priority="604">
      <formula>$J1414=""</formula>
    </cfRule>
    <cfRule type="expression" dxfId="581" priority="605">
      <formula>$J1414="PAGA"</formula>
    </cfRule>
  </conditionalFormatting>
  <conditionalFormatting sqref="J1414">
    <cfRule type="expression" dxfId="580" priority="601">
      <formula>$J1414="AGENDADA"</formula>
    </cfRule>
  </conditionalFormatting>
  <conditionalFormatting sqref="J1414">
    <cfRule type="expression" dxfId="579" priority="597">
      <formula>$J1414="FALTA"</formula>
    </cfRule>
    <cfRule type="expression" dxfId="578" priority="598">
      <formula>$J1414="RECEBIDO"</formula>
    </cfRule>
    <cfRule type="expression" dxfId="577" priority="599">
      <formula>$J1414=""</formula>
    </cfRule>
    <cfRule type="expression" dxfId="576" priority="600">
      <formula>$J1414="PAGA"</formula>
    </cfRule>
  </conditionalFormatting>
  <conditionalFormatting sqref="J1414">
    <cfRule type="expression" dxfId="575" priority="596">
      <formula>$J1414="AGENDADA"</formula>
    </cfRule>
  </conditionalFormatting>
  <conditionalFormatting sqref="J1414">
    <cfRule type="expression" dxfId="574" priority="592">
      <formula>$J1414="FALTA"</formula>
    </cfRule>
    <cfRule type="expression" dxfId="573" priority="593">
      <formula>$J1414="RECEBIDO"</formula>
    </cfRule>
    <cfRule type="expression" dxfId="572" priority="594">
      <formula>$J1414=""</formula>
    </cfRule>
    <cfRule type="expression" dxfId="571" priority="595">
      <formula>$J1414="PAGA"</formula>
    </cfRule>
  </conditionalFormatting>
  <conditionalFormatting sqref="J1414">
    <cfRule type="expression" dxfId="570" priority="591">
      <formula>$J1414="AGENDADA"</formula>
    </cfRule>
  </conditionalFormatting>
  <conditionalFormatting sqref="F1414:K1414">
    <cfRule type="expression" dxfId="569" priority="587">
      <formula>$J1414="FALTA"</formula>
    </cfRule>
    <cfRule type="expression" dxfId="568" priority="588">
      <formula>$J1414="RECEBIDO"</formula>
    </cfRule>
    <cfRule type="expression" dxfId="567" priority="589">
      <formula>$J1414=""</formula>
    </cfRule>
    <cfRule type="expression" dxfId="566" priority="590">
      <formula>$J1414="PAGA"</formula>
    </cfRule>
  </conditionalFormatting>
  <conditionalFormatting sqref="F1414:K1414">
    <cfRule type="expression" dxfId="565" priority="586">
      <formula>$J1414="AGENDADA"</formula>
    </cfRule>
  </conditionalFormatting>
  <conditionalFormatting sqref="J1414">
    <cfRule type="expression" dxfId="564" priority="582">
      <formula>$J1414="FALTA"</formula>
    </cfRule>
    <cfRule type="expression" dxfId="563" priority="583">
      <formula>$J1414="RECEBIDO"</formula>
    </cfRule>
    <cfRule type="expression" dxfId="562" priority="584">
      <formula>$J1414=""</formula>
    </cfRule>
    <cfRule type="expression" dxfId="561" priority="585">
      <formula>$J1414="PAGA"</formula>
    </cfRule>
  </conditionalFormatting>
  <conditionalFormatting sqref="J1414">
    <cfRule type="expression" dxfId="560" priority="581">
      <formula>$J1414="AGENDADA"</formula>
    </cfRule>
  </conditionalFormatting>
  <conditionalFormatting sqref="J1414">
    <cfRule type="expression" dxfId="559" priority="577">
      <formula>$J1414="FALTA"</formula>
    </cfRule>
    <cfRule type="expression" dxfId="558" priority="578">
      <formula>$J1414="RECEBIDO"</formula>
    </cfRule>
    <cfRule type="expression" dxfId="557" priority="579">
      <formula>$J1414=""</formula>
    </cfRule>
    <cfRule type="expression" dxfId="556" priority="580">
      <formula>$J1414="PAGA"</formula>
    </cfRule>
  </conditionalFormatting>
  <conditionalFormatting sqref="J1414">
    <cfRule type="expression" dxfId="555" priority="576">
      <formula>$J1414="AGENDADA"</formula>
    </cfRule>
  </conditionalFormatting>
  <conditionalFormatting sqref="J1414">
    <cfRule type="expression" dxfId="554" priority="572">
      <formula>$J1414="FALTA"</formula>
    </cfRule>
    <cfRule type="expression" dxfId="553" priority="573">
      <formula>$J1414="RECEBIDO"</formula>
    </cfRule>
    <cfRule type="expression" dxfId="552" priority="574">
      <formula>$J1414=""</formula>
    </cfRule>
    <cfRule type="expression" dxfId="551" priority="575">
      <formula>$J1414="PAGA"</formula>
    </cfRule>
  </conditionalFormatting>
  <conditionalFormatting sqref="J1414">
    <cfRule type="expression" dxfId="550" priority="571">
      <formula>$J1414="AGENDADA"</formula>
    </cfRule>
  </conditionalFormatting>
  <conditionalFormatting sqref="J1414">
    <cfRule type="expression" dxfId="549" priority="567">
      <formula>$J1414="FALTA"</formula>
    </cfRule>
    <cfRule type="expression" dxfId="548" priority="568">
      <formula>$J1414="RECEBIDO"</formula>
    </cfRule>
    <cfRule type="expression" dxfId="547" priority="569">
      <formula>$J1414=""</formula>
    </cfRule>
    <cfRule type="expression" dxfId="546" priority="570">
      <formula>$J1414="PAGA"</formula>
    </cfRule>
  </conditionalFormatting>
  <conditionalFormatting sqref="J1414">
    <cfRule type="expression" dxfId="545" priority="566">
      <formula>$J1414="AGENDADA"</formula>
    </cfRule>
  </conditionalFormatting>
  <conditionalFormatting sqref="J1414">
    <cfRule type="expression" dxfId="544" priority="562">
      <formula>$J1414="FALTA"</formula>
    </cfRule>
    <cfRule type="expression" dxfId="543" priority="563">
      <formula>$J1414="RECEBIDO"</formula>
    </cfRule>
    <cfRule type="expression" dxfId="542" priority="564">
      <formula>$J1414=""</formula>
    </cfRule>
    <cfRule type="expression" dxfId="541" priority="565">
      <formula>$J1414="PAGA"</formula>
    </cfRule>
  </conditionalFormatting>
  <conditionalFormatting sqref="J1414">
    <cfRule type="expression" dxfId="540" priority="561">
      <formula>$J1414="AGENDADA"</formula>
    </cfRule>
  </conditionalFormatting>
  <conditionalFormatting sqref="J1414">
    <cfRule type="expression" dxfId="539" priority="557">
      <formula>$J1414="FALTA"</formula>
    </cfRule>
    <cfRule type="expression" dxfId="538" priority="558">
      <formula>$J1414="RECEBIDO"</formula>
    </cfRule>
    <cfRule type="expression" dxfId="537" priority="559">
      <formula>$J1414=""</formula>
    </cfRule>
    <cfRule type="expression" dxfId="536" priority="560">
      <formula>$J1414="PAGA"</formula>
    </cfRule>
  </conditionalFormatting>
  <conditionalFormatting sqref="J1414">
    <cfRule type="expression" dxfId="535" priority="556">
      <formula>$J1414="AGENDADA"</formula>
    </cfRule>
  </conditionalFormatting>
  <conditionalFormatting sqref="J1414">
    <cfRule type="expression" dxfId="534" priority="552">
      <formula>$J1414="FALTA"</formula>
    </cfRule>
    <cfRule type="expression" dxfId="533" priority="553">
      <formula>$J1414="RECEBIDO"</formula>
    </cfRule>
    <cfRule type="expression" dxfId="532" priority="554">
      <formula>$J1414=""</formula>
    </cfRule>
    <cfRule type="expression" dxfId="531" priority="555">
      <formula>$J1414="PAGA"</formula>
    </cfRule>
  </conditionalFormatting>
  <conditionalFormatting sqref="J1414">
    <cfRule type="expression" dxfId="530" priority="551">
      <formula>$J1414="AGENDADA"</formula>
    </cfRule>
  </conditionalFormatting>
  <conditionalFormatting sqref="J1414">
    <cfRule type="expression" dxfId="529" priority="547">
      <formula>$J1414="FALTA"</formula>
    </cfRule>
    <cfRule type="expression" dxfId="528" priority="548">
      <formula>$J1414="RECEBIDO"</formula>
    </cfRule>
    <cfRule type="expression" dxfId="527" priority="549">
      <formula>$J1414=""</formula>
    </cfRule>
    <cfRule type="expression" dxfId="526" priority="550">
      <formula>$J1414="PAGA"</formula>
    </cfRule>
  </conditionalFormatting>
  <conditionalFormatting sqref="J1414">
    <cfRule type="expression" dxfId="525" priority="546">
      <formula>$J1414="AGENDADA"</formula>
    </cfRule>
  </conditionalFormatting>
  <conditionalFormatting sqref="J1414">
    <cfRule type="expression" dxfId="524" priority="542">
      <formula>$J1414="FALTA"</formula>
    </cfRule>
    <cfRule type="expression" dxfId="523" priority="543">
      <formula>$J1414="RECEBIDO"</formula>
    </cfRule>
    <cfRule type="expression" dxfId="522" priority="544">
      <formula>$J1414=""</formula>
    </cfRule>
    <cfRule type="expression" dxfId="521" priority="545">
      <formula>$J1414="PAGA"</formula>
    </cfRule>
  </conditionalFormatting>
  <conditionalFormatting sqref="J1414">
    <cfRule type="expression" dxfId="520" priority="541">
      <formula>$J1414="AGENDADA"</formula>
    </cfRule>
  </conditionalFormatting>
  <conditionalFormatting sqref="J1414">
    <cfRule type="expression" dxfId="519" priority="537">
      <formula>$J1414="FALTA"</formula>
    </cfRule>
    <cfRule type="expression" dxfId="518" priority="538">
      <formula>$J1414="RECEBIDO"</formula>
    </cfRule>
    <cfRule type="expression" dxfId="517" priority="539">
      <formula>$J1414=""</formula>
    </cfRule>
    <cfRule type="expression" dxfId="516" priority="540">
      <formula>$J1414="PAGA"</formula>
    </cfRule>
  </conditionalFormatting>
  <conditionalFormatting sqref="J1414">
    <cfRule type="expression" dxfId="515" priority="536">
      <formula>$J1414="AGENDADA"</formula>
    </cfRule>
  </conditionalFormatting>
  <conditionalFormatting sqref="D1415:K1415">
    <cfRule type="expression" dxfId="514" priority="532">
      <formula>$J1415="FALTA"</formula>
    </cfRule>
    <cfRule type="expression" dxfId="513" priority="533">
      <formula>$J1415="RECEBIDO"</formula>
    </cfRule>
    <cfRule type="expression" dxfId="512" priority="534">
      <formula>$J1415=""</formula>
    </cfRule>
    <cfRule type="expression" dxfId="511" priority="535">
      <formula>$J1415="PAGA"</formula>
    </cfRule>
  </conditionalFormatting>
  <conditionalFormatting sqref="D1415:K1415">
    <cfRule type="expression" dxfId="510" priority="531">
      <formula>$J1415="AGENDADA"</formula>
    </cfRule>
  </conditionalFormatting>
  <conditionalFormatting sqref="K1415">
    <cfRule type="expression" dxfId="509" priority="527">
      <formula>$J1415="FALTA"</formula>
    </cfRule>
    <cfRule type="expression" dxfId="508" priority="528">
      <formula>$J1415="RECEBIDO"</formula>
    </cfRule>
    <cfRule type="expression" dxfId="507" priority="529">
      <formula>$J1415=""</formula>
    </cfRule>
    <cfRule type="expression" dxfId="506" priority="530">
      <formula>$J1415="PAGA"</formula>
    </cfRule>
  </conditionalFormatting>
  <conditionalFormatting sqref="K1415">
    <cfRule type="expression" dxfId="505" priority="526">
      <formula>$J1415="AGENDADA"</formula>
    </cfRule>
  </conditionalFormatting>
  <conditionalFormatting sqref="K1415">
    <cfRule type="expression" dxfId="504" priority="522">
      <formula>$J1415="FALTA"</formula>
    </cfRule>
    <cfRule type="expression" dxfId="503" priority="523">
      <formula>$J1415="RECEBIDO"</formula>
    </cfRule>
    <cfRule type="expression" dxfId="502" priority="524">
      <formula>$J1415=""</formula>
    </cfRule>
    <cfRule type="expression" dxfId="501" priority="525">
      <formula>$J1415="PAGA"</formula>
    </cfRule>
  </conditionalFormatting>
  <conditionalFormatting sqref="K1415">
    <cfRule type="expression" dxfId="500" priority="521">
      <formula>$J1415="AGENDADA"</formula>
    </cfRule>
  </conditionalFormatting>
  <conditionalFormatting sqref="K1415">
    <cfRule type="expression" dxfId="499" priority="517">
      <formula>$J1415="FALTA"</formula>
    </cfRule>
    <cfRule type="expression" dxfId="498" priority="518">
      <formula>$J1415="RECEBIDO"</formula>
    </cfRule>
    <cfRule type="expression" dxfId="497" priority="519">
      <formula>$J1415=""</formula>
    </cfRule>
    <cfRule type="expression" dxfId="496" priority="520">
      <formula>$J1415="PAGA"</formula>
    </cfRule>
  </conditionalFormatting>
  <conditionalFormatting sqref="K1415">
    <cfRule type="expression" dxfId="495" priority="516">
      <formula>$J1415="AGENDADA"</formula>
    </cfRule>
  </conditionalFormatting>
  <conditionalFormatting sqref="K1415">
    <cfRule type="expression" dxfId="494" priority="512">
      <formula>$J1415="FALTA"</formula>
    </cfRule>
    <cfRule type="expression" dxfId="493" priority="513">
      <formula>$J1415="RECEBIDO"</formula>
    </cfRule>
    <cfRule type="expression" dxfId="492" priority="514">
      <formula>$J1415=""</formula>
    </cfRule>
    <cfRule type="expression" dxfId="491" priority="515">
      <formula>$J1415="PAGA"</formula>
    </cfRule>
  </conditionalFormatting>
  <conditionalFormatting sqref="K1415">
    <cfRule type="expression" dxfId="490" priority="511">
      <formula>$J1415="AGENDADA"</formula>
    </cfRule>
  </conditionalFormatting>
  <conditionalFormatting sqref="K1415">
    <cfRule type="expression" dxfId="489" priority="507">
      <formula>$J1415="FALTA"</formula>
    </cfRule>
    <cfRule type="expression" dxfId="488" priority="508">
      <formula>$J1415="RECEBIDO"</formula>
    </cfRule>
    <cfRule type="expression" dxfId="487" priority="509">
      <formula>$J1415=""</formula>
    </cfRule>
    <cfRule type="expression" dxfId="486" priority="510">
      <formula>$J1415="PAGA"</formula>
    </cfRule>
  </conditionalFormatting>
  <conditionalFormatting sqref="K1415">
    <cfRule type="expression" dxfId="485" priority="506">
      <formula>$J1415="AGENDADA"</formula>
    </cfRule>
  </conditionalFormatting>
  <conditionalFormatting sqref="K1415">
    <cfRule type="expression" dxfId="484" priority="502">
      <formula>$J1415="FALTA"</formula>
    </cfRule>
    <cfRule type="expression" dxfId="483" priority="503">
      <formula>$J1415="RECEBIDO"</formula>
    </cfRule>
    <cfRule type="expression" dxfId="482" priority="504">
      <formula>$J1415=""</formula>
    </cfRule>
    <cfRule type="expression" dxfId="481" priority="505">
      <formula>$J1415="PAGA"</formula>
    </cfRule>
  </conditionalFormatting>
  <conditionalFormatting sqref="K1415">
    <cfRule type="expression" dxfId="480" priority="501">
      <formula>$J1415="AGENDADA"</formula>
    </cfRule>
  </conditionalFormatting>
  <conditionalFormatting sqref="K1415">
    <cfRule type="expression" dxfId="479" priority="497">
      <formula>$J1415="FALTA"</formula>
    </cfRule>
    <cfRule type="expression" dxfId="478" priority="498">
      <formula>$J1415="RECEBIDO"</formula>
    </cfRule>
    <cfRule type="expression" dxfId="477" priority="499">
      <formula>$J1415=""</formula>
    </cfRule>
    <cfRule type="expression" dxfId="476" priority="500">
      <formula>$J1415="PAGA"</formula>
    </cfRule>
  </conditionalFormatting>
  <conditionalFormatting sqref="K1415">
    <cfRule type="expression" dxfId="475" priority="496">
      <formula>$J1415="AGENDADA"</formula>
    </cfRule>
  </conditionalFormatting>
  <conditionalFormatting sqref="K1418">
    <cfRule type="expression" dxfId="474" priority="492">
      <formula>$J1418="FALTA"</formula>
    </cfRule>
    <cfRule type="expression" dxfId="473" priority="493">
      <formula>$J1418="RECEBIDO"</formula>
    </cfRule>
    <cfRule type="expression" dxfId="472" priority="494">
      <formula>$J1418=""</formula>
    </cfRule>
    <cfRule type="expression" dxfId="471" priority="495">
      <formula>$J1418="PAGA"</formula>
    </cfRule>
  </conditionalFormatting>
  <conditionalFormatting sqref="K1418">
    <cfRule type="expression" dxfId="470" priority="491">
      <formula>$J1418="AGENDADA"</formula>
    </cfRule>
  </conditionalFormatting>
  <conditionalFormatting sqref="K1418">
    <cfRule type="expression" dxfId="469" priority="487">
      <formula>$J1418="FALTA"</formula>
    </cfRule>
    <cfRule type="expression" dxfId="468" priority="488">
      <formula>$J1418="RECEBIDO"</formula>
    </cfRule>
    <cfRule type="expression" dxfId="467" priority="489">
      <formula>$J1418=""</formula>
    </cfRule>
    <cfRule type="expression" dxfId="466" priority="490">
      <formula>$J1418="PAGA"</formula>
    </cfRule>
  </conditionalFormatting>
  <conditionalFormatting sqref="K1418">
    <cfRule type="expression" dxfId="465" priority="486">
      <formula>$J1418="AGENDADA"</formula>
    </cfRule>
  </conditionalFormatting>
  <conditionalFormatting sqref="K1418">
    <cfRule type="expression" dxfId="464" priority="482">
      <formula>$J1418="FALTA"</formula>
    </cfRule>
    <cfRule type="expression" dxfId="463" priority="483">
      <formula>$J1418="RECEBIDO"</formula>
    </cfRule>
    <cfRule type="expression" dxfId="462" priority="484">
      <formula>$J1418=""</formula>
    </cfRule>
    <cfRule type="expression" dxfId="461" priority="485">
      <formula>$J1418="PAGA"</formula>
    </cfRule>
  </conditionalFormatting>
  <conditionalFormatting sqref="K1418">
    <cfRule type="expression" dxfId="460" priority="481">
      <formula>$J1418="AGENDADA"</formula>
    </cfRule>
  </conditionalFormatting>
  <conditionalFormatting sqref="K1418">
    <cfRule type="expression" dxfId="459" priority="477">
      <formula>$J1418="FALTA"</formula>
    </cfRule>
    <cfRule type="expression" dxfId="458" priority="478">
      <formula>$J1418="RECEBIDO"</formula>
    </cfRule>
    <cfRule type="expression" dxfId="457" priority="479">
      <formula>$J1418=""</formula>
    </cfRule>
    <cfRule type="expression" dxfId="456" priority="480">
      <formula>$J1418="PAGA"</formula>
    </cfRule>
  </conditionalFormatting>
  <conditionalFormatting sqref="K1418">
    <cfRule type="expression" dxfId="455" priority="476">
      <formula>$J1418="AGENDADA"</formula>
    </cfRule>
  </conditionalFormatting>
  <conditionalFormatting sqref="K1418">
    <cfRule type="expression" dxfId="454" priority="472">
      <formula>$J1418="FALTA"</formula>
    </cfRule>
    <cfRule type="expression" dxfId="453" priority="473">
      <formula>$J1418="RECEBIDO"</formula>
    </cfRule>
    <cfRule type="expression" dxfId="452" priority="474">
      <formula>$J1418=""</formula>
    </cfRule>
    <cfRule type="expression" dxfId="451" priority="475">
      <formula>$J1418="PAGA"</formula>
    </cfRule>
  </conditionalFormatting>
  <conditionalFormatting sqref="K1418">
    <cfRule type="expression" dxfId="450" priority="471">
      <formula>$J1418="AGENDADA"</formula>
    </cfRule>
  </conditionalFormatting>
  <conditionalFormatting sqref="K1418">
    <cfRule type="expression" dxfId="449" priority="467">
      <formula>$J1418="FALTA"</formula>
    </cfRule>
    <cfRule type="expression" dxfId="448" priority="468">
      <formula>$J1418="RECEBIDO"</formula>
    </cfRule>
    <cfRule type="expression" dxfId="447" priority="469">
      <formula>$J1418=""</formula>
    </cfRule>
    <cfRule type="expression" dxfId="446" priority="470">
      <formula>$J1418="PAGA"</formula>
    </cfRule>
  </conditionalFormatting>
  <conditionalFormatting sqref="K1418">
    <cfRule type="expression" dxfId="445" priority="466">
      <formula>$J1418="AGENDADA"</formula>
    </cfRule>
  </conditionalFormatting>
  <conditionalFormatting sqref="D1528:K1528">
    <cfRule type="expression" dxfId="444" priority="462">
      <formula>$J1528="FALTA"</formula>
    </cfRule>
    <cfRule type="expression" dxfId="443" priority="463">
      <formula>$J1528="RECEBIDO"</formula>
    </cfRule>
    <cfRule type="expression" dxfId="442" priority="464">
      <formula>$J1528=""</formula>
    </cfRule>
    <cfRule type="expression" dxfId="441" priority="465">
      <formula>$J1528="PAGA"</formula>
    </cfRule>
  </conditionalFormatting>
  <conditionalFormatting sqref="D1528:K1528">
    <cfRule type="expression" dxfId="440" priority="461">
      <formula>$J1528="AGENDADA"</formula>
    </cfRule>
  </conditionalFormatting>
  <conditionalFormatting sqref="D1528:K1528">
    <cfRule type="expression" dxfId="439" priority="457">
      <formula>$J1528="FALTA"</formula>
    </cfRule>
    <cfRule type="expression" dxfId="438" priority="458">
      <formula>$J1528="RECEBIDO"</formula>
    </cfRule>
    <cfRule type="expression" dxfId="437" priority="459">
      <formula>$J1528=""</formula>
    </cfRule>
    <cfRule type="expression" dxfId="436" priority="460">
      <formula>$J1528="PAGA"</formula>
    </cfRule>
  </conditionalFormatting>
  <conditionalFormatting sqref="D1528:K1528">
    <cfRule type="expression" dxfId="435" priority="456">
      <formula>$J1528="AGENDADA"</formula>
    </cfRule>
  </conditionalFormatting>
  <conditionalFormatting sqref="K1528">
    <cfRule type="expression" dxfId="434" priority="452">
      <formula>$J1528="FALTA"</formula>
    </cfRule>
    <cfRule type="expression" dxfId="433" priority="453">
      <formula>$J1528="RECEBIDO"</formula>
    </cfRule>
    <cfRule type="expression" dxfId="432" priority="454">
      <formula>$J1528=""</formula>
    </cfRule>
    <cfRule type="expression" dxfId="431" priority="455">
      <formula>$J1528="PAGA"</formula>
    </cfRule>
  </conditionalFormatting>
  <conditionalFormatting sqref="K1528">
    <cfRule type="expression" dxfId="430" priority="451">
      <formula>$J1528="AGENDADA"</formula>
    </cfRule>
  </conditionalFormatting>
  <conditionalFormatting sqref="K1528">
    <cfRule type="expression" dxfId="429" priority="447">
      <formula>$J1528="FALTA"</formula>
    </cfRule>
    <cfRule type="expression" dxfId="428" priority="448">
      <formula>$J1528="RECEBIDO"</formula>
    </cfRule>
    <cfRule type="expression" dxfId="427" priority="449">
      <formula>$J1528=""</formula>
    </cfRule>
    <cfRule type="expression" dxfId="426" priority="450">
      <formula>$J1528="PAGA"</formula>
    </cfRule>
  </conditionalFormatting>
  <conditionalFormatting sqref="K1528">
    <cfRule type="expression" dxfId="425" priority="446">
      <formula>$J1528="AGENDADA"</formula>
    </cfRule>
  </conditionalFormatting>
  <conditionalFormatting sqref="K1528">
    <cfRule type="expression" dxfId="424" priority="442">
      <formula>$J1528="FALTA"</formula>
    </cfRule>
    <cfRule type="expression" dxfId="423" priority="443">
      <formula>$J1528="RECEBIDO"</formula>
    </cfRule>
    <cfRule type="expression" dxfId="422" priority="444">
      <formula>$J1528=""</formula>
    </cfRule>
    <cfRule type="expression" dxfId="421" priority="445">
      <formula>$J1528="PAGA"</formula>
    </cfRule>
  </conditionalFormatting>
  <conditionalFormatting sqref="K1528">
    <cfRule type="expression" dxfId="420" priority="441">
      <formula>$J1528="AGENDADA"</formula>
    </cfRule>
  </conditionalFormatting>
  <conditionalFormatting sqref="K1528">
    <cfRule type="expression" dxfId="419" priority="437">
      <formula>$J1528="FALTA"</formula>
    </cfRule>
    <cfRule type="expression" dxfId="418" priority="438">
      <formula>$J1528="RECEBIDO"</formula>
    </cfRule>
    <cfRule type="expression" dxfId="417" priority="439">
      <formula>$J1528=""</formula>
    </cfRule>
    <cfRule type="expression" dxfId="416" priority="440">
      <formula>$J1528="PAGA"</formula>
    </cfRule>
  </conditionalFormatting>
  <conditionalFormatting sqref="K1528">
    <cfRule type="expression" dxfId="415" priority="436">
      <formula>$J1528="AGENDADA"</formula>
    </cfRule>
  </conditionalFormatting>
  <conditionalFormatting sqref="K1528">
    <cfRule type="expression" dxfId="414" priority="432">
      <formula>$J1528="FALTA"</formula>
    </cfRule>
    <cfRule type="expression" dxfId="413" priority="433">
      <formula>$J1528="RECEBIDO"</formula>
    </cfRule>
    <cfRule type="expression" dxfId="412" priority="434">
      <formula>$J1528=""</formula>
    </cfRule>
    <cfRule type="expression" dxfId="411" priority="435">
      <formula>$J1528="PAGA"</formula>
    </cfRule>
  </conditionalFormatting>
  <conditionalFormatting sqref="K1528">
    <cfRule type="expression" dxfId="410" priority="431">
      <formula>$J1528="AGENDADA"</formula>
    </cfRule>
  </conditionalFormatting>
  <conditionalFormatting sqref="K1528">
    <cfRule type="expression" dxfId="409" priority="427">
      <formula>$J1528="FALTA"</formula>
    </cfRule>
    <cfRule type="expression" dxfId="408" priority="428">
      <formula>$J1528="RECEBIDO"</formula>
    </cfRule>
    <cfRule type="expression" dxfId="407" priority="429">
      <formula>$J1528=""</formula>
    </cfRule>
    <cfRule type="expression" dxfId="406" priority="430">
      <formula>$J1528="PAGA"</formula>
    </cfRule>
  </conditionalFormatting>
  <conditionalFormatting sqref="K1528">
    <cfRule type="expression" dxfId="405" priority="426">
      <formula>$J1528="AGENDADA"</formula>
    </cfRule>
  </conditionalFormatting>
  <conditionalFormatting sqref="K1528">
    <cfRule type="expression" dxfId="404" priority="422">
      <formula>$J1528="FALTA"</formula>
    </cfRule>
    <cfRule type="expression" dxfId="403" priority="423">
      <formula>$J1528="RECEBIDO"</formula>
    </cfRule>
    <cfRule type="expression" dxfId="402" priority="424">
      <formula>$J1528=""</formula>
    </cfRule>
    <cfRule type="expression" dxfId="401" priority="425">
      <formula>$J1528="PAGA"</formula>
    </cfRule>
  </conditionalFormatting>
  <conditionalFormatting sqref="K1528">
    <cfRule type="expression" dxfId="400" priority="421">
      <formula>$J1528="AGENDADA"</formula>
    </cfRule>
  </conditionalFormatting>
  <conditionalFormatting sqref="D1533:K1533">
    <cfRule type="expression" dxfId="399" priority="417">
      <formula>$J1533="FALTA"</formula>
    </cfRule>
    <cfRule type="expression" dxfId="398" priority="418">
      <formula>$J1533="RECEBIDO"</formula>
    </cfRule>
    <cfRule type="expression" dxfId="397" priority="419">
      <formula>$J1533=""</formula>
    </cfRule>
    <cfRule type="expression" dxfId="396" priority="420">
      <formula>$J1533="PAGA"</formula>
    </cfRule>
  </conditionalFormatting>
  <conditionalFormatting sqref="D1533:K1533">
    <cfRule type="expression" dxfId="395" priority="416">
      <formula>$J1533="AGENDADA"</formula>
    </cfRule>
  </conditionalFormatting>
  <conditionalFormatting sqref="D1534:K1534">
    <cfRule type="expression" dxfId="394" priority="412">
      <formula>$J1534="FALTA"</formula>
    </cfRule>
    <cfRule type="expression" dxfId="393" priority="413">
      <formula>$J1534="RECEBIDO"</formula>
    </cfRule>
    <cfRule type="expression" dxfId="392" priority="414">
      <formula>$J1534=""</formula>
    </cfRule>
    <cfRule type="expression" dxfId="391" priority="415">
      <formula>$J1534="PAGA"</formula>
    </cfRule>
  </conditionalFormatting>
  <conditionalFormatting sqref="D1534:K1534">
    <cfRule type="expression" dxfId="390" priority="411">
      <formula>$J1534="AGENDADA"</formula>
    </cfRule>
  </conditionalFormatting>
  <conditionalFormatting sqref="D1532:K1532">
    <cfRule type="expression" dxfId="389" priority="407">
      <formula>$J1532="FALTA"</formula>
    </cfRule>
    <cfRule type="expression" dxfId="388" priority="408">
      <formula>$J1532="RECEBIDO"</formula>
    </cfRule>
    <cfRule type="expression" dxfId="387" priority="409">
      <formula>$J1532=""</formula>
    </cfRule>
    <cfRule type="expression" dxfId="386" priority="410">
      <formula>$J1532="PAGA"</formula>
    </cfRule>
  </conditionalFormatting>
  <conditionalFormatting sqref="D1532:K1532">
    <cfRule type="expression" dxfId="385" priority="406">
      <formula>$J1532="AGENDADA"</formula>
    </cfRule>
  </conditionalFormatting>
  <conditionalFormatting sqref="D1532:K1532">
    <cfRule type="expression" dxfId="384" priority="402">
      <formula>$J1532="FALTA"</formula>
    </cfRule>
    <cfRule type="expression" dxfId="383" priority="403">
      <formula>$J1532="RECEBIDO"</formula>
    </cfRule>
    <cfRule type="expression" dxfId="382" priority="404">
      <formula>$J1532=""</formula>
    </cfRule>
    <cfRule type="expression" dxfId="381" priority="405">
      <formula>$J1532="PAGA"</formula>
    </cfRule>
  </conditionalFormatting>
  <conditionalFormatting sqref="D1532:K1532">
    <cfRule type="expression" dxfId="380" priority="401">
      <formula>$J1532="AGENDADA"</formula>
    </cfRule>
  </conditionalFormatting>
  <conditionalFormatting sqref="K1532">
    <cfRule type="expression" dxfId="379" priority="397">
      <formula>$J1532="FALTA"</formula>
    </cfRule>
    <cfRule type="expression" dxfId="378" priority="398">
      <formula>$J1532="RECEBIDO"</formula>
    </cfRule>
    <cfRule type="expression" dxfId="377" priority="399">
      <formula>$J1532=""</formula>
    </cfRule>
    <cfRule type="expression" dxfId="376" priority="400">
      <formula>$J1532="PAGA"</formula>
    </cfRule>
  </conditionalFormatting>
  <conditionalFormatting sqref="K1532">
    <cfRule type="expression" dxfId="375" priority="396">
      <formula>$J1532="AGENDADA"</formula>
    </cfRule>
  </conditionalFormatting>
  <conditionalFormatting sqref="K1532">
    <cfRule type="expression" dxfId="374" priority="392">
      <formula>$J1532="FALTA"</formula>
    </cfRule>
    <cfRule type="expression" dxfId="373" priority="393">
      <formula>$J1532="RECEBIDO"</formula>
    </cfRule>
    <cfRule type="expression" dxfId="372" priority="394">
      <formula>$J1532=""</formula>
    </cfRule>
    <cfRule type="expression" dxfId="371" priority="395">
      <formula>$J1532="PAGA"</formula>
    </cfRule>
  </conditionalFormatting>
  <conditionalFormatting sqref="K1532">
    <cfRule type="expression" dxfId="370" priority="391">
      <formula>$J1532="AGENDADA"</formula>
    </cfRule>
  </conditionalFormatting>
  <conditionalFormatting sqref="K1532">
    <cfRule type="expression" dxfId="369" priority="387">
      <formula>$J1532="FALTA"</formula>
    </cfRule>
    <cfRule type="expression" dxfId="368" priority="388">
      <formula>$J1532="RECEBIDO"</formula>
    </cfRule>
    <cfRule type="expression" dxfId="367" priority="389">
      <formula>$J1532=""</formula>
    </cfRule>
    <cfRule type="expression" dxfId="366" priority="390">
      <formula>$J1532="PAGA"</formula>
    </cfRule>
  </conditionalFormatting>
  <conditionalFormatting sqref="K1532">
    <cfRule type="expression" dxfId="365" priority="386">
      <formula>$J1532="AGENDADA"</formula>
    </cfRule>
  </conditionalFormatting>
  <conditionalFormatting sqref="K1532">
    <cfRule type="expression" dxfId="364" priority="382">
      <formula>$J1532="FALTA"</formula>
    </cfRule>
    <cfRule type="expression" dxfId="363" priority="383">
      <formula>$J1532="RECEBIDO"</formula>
    </cfRule>
    <cfRule type="expression" dxfId="362" priority="384">
      <formula>$J1532=""</formula>
    </cfRule>
    <cfRule type="expression" dxfId="361" priority="385">
      <formula>$J1532="PAGA"</formula>
    </cfRule>
  </conditionalFormatting>
  <conditionalFormatting sqref="K1532">
    <cfRule type="expression" dxfId="360" priority="381">
      <formula>$J1532="AGENDADA"</formula>
    </cfRule>
  </conditionalFormatting>
  <conditionalFormatting sqref="K1532">
    <cfRule type="expression" dxfId="359" priority="377">
      <formula>$J1532="FALTA"</formula>
    </cfRule>
    <cfRule type="expression" dxfId="358" priority="378">
      <formula>$J1532="RECEBIDO"</formula>
    </cfRule>
    <cfRule type="expression" dxfId="357" priority="379">
      <formula>$J1532=""</formula>
    </cfRule>
    <cfRule type="expression" dxfId="356" priority="380">
      <formula>$J1532="PAGA"</formula>
    </cfRule>
  </conditionalFormatting>
  <conditionalFormatting sqref="K1532">
    <cfRule type="expression" dxfId="355" priority="376">
      <formula>$J1532="AGENDADA"</formula>
    </cfRule>
  </conditionalFormatting>
  <conditionalFormatting sqref="K1532">
    <cfRule type="expression" dxfId="354" priority="372">
      <formula>$J1532="FALTA"</formula>
    </cfRule>
    <cfRule type="expression" dxfId="353" priority="373">
      <formula>$J1532="RECEBIDO"</formula>
    </cfRule>
    <cfRule type="expression" dxfId="352" priority="374">
      <formula>$J1532=""</formula>
    </cfRule>
    <cfRule type="expression" dxfId="351" priority="375">
      <formula>$J1532="PAGA"</formula>
    </cfRule>
  </conditionalFormatting>
  <conditionalFormatting sqref="K1532">
    <cfRule type="expression" dxfId="350" priority="371">
      <formula>$J1532="AGENDADA"</formula>
    </cfRule>
  </conditionalFormatting>
  <conditionalFormatting sqref="K1532">
    <cfRule type="expression" dxfId="349" priority="367">
      <formula>$J1532="FALTA"</formula>
    </cfRule>
    <cfRule type="expression" dxfId="348" priority="368">
      <formula>$J1532="RECEBIDO"</formula>
    </cfRule>
    <cfRule type="expression" dxfId="347" priority="369">
      <formula>$J1532=""</formula>
    </cfRule>
    <cfRule type="expression" dxfId="346" priority="370">
      <formula>$J1532="PAGA"</formula>
    </cfRule>
  </conditionalFormatting>
  <conditionalFormatting sqref="K1532">
    <cfRule type="expression" dxfId="345" priority="366">
      <formula>$J1532="AGENDADA"</formula>
    </cfRule>
  </conditionalFormatting>
  <conditionalFormatting sqref="D1409:K1409">
    <cfRule type="expression" dxfId="344" priority="362">
      <formula>$J1409="FALTA"</formula>
    </cfRule>
    <cfRule type="expression" dxfId="343" priority="363">
      <formula>$J1409="RECEBIDO"</formula>
    </cfRule>
    <cfRule type="expression" dxfId="342" priority="364">
      <formula>$J1409=""</formula>
    </cfRule>
    <cfRule type="expression" dxfId="341" priority="365">
      <formula>$J1409="PAGA"</formula>
    </cfRule>
  </conditionalFormatting>
  <conditionalFormatting sqref="D1409:K1409">
    <cfRule type="expression" dxfId="340" priority="361">
      <formula>$J1409="AGENDADA"</formula>
    </cfRule>
  </conditionalFormatting>
  <conditionalFormatting sqref="K1409">
    <cfRule type="expression" dxfId="339" priority="357">
      <formula>$J1409="FALTA"</formula>
    </cfRule>
    <cfRule type="expression" dxfId="338" priority="358">
      <formula>$J1409="RECEBIDO"</formula>
    </cfRule>
    <cfRule type="expression" dxfId="337" priority="359">
      <formula>$J1409=""</formula>
    </cfRule>
    <cfRule type="expression" dxfId="336" priority="360">
      <formula>$J1409="PAGA"</formula>
    </cfRule>
  </conditionalFormatting>
  <conditionalFormatting sqref="K1409">
    <cfRule type="expression" dxfId="335" priority="356">
      <formula>$J1409="AGENDADA"</formula>
    </cfRule>
  </conditionalFormatting>
  <conditionalFormatting sqref="K1409">
    <cfRule type="expression" dxfId="334" priority="352">
      <formula>$J1409="FALTA"</formula>
    </cfRule>
    <cfRule type="expression" dxfId="333" priority="353">
      <formula>$J1409="RECEBIDO"</formula>
    </cfRule>
    <cfRule type="expression" dxfId="332" priority="354">
      <formula>$J1409=""</formula>
    </cfRule>
    <cfRule type="expression" dxfId="331" priority="355">
      <formula>$J1409="PAGA"</formula>
    </cfRule>
  </conditionalFormatting>
  <conditionalFormatting sqref="K1409">
    <cfRule type="expression" dxfId="330" priority="351">
      <formula>$J1409="AGENDADA"</formula>
    </cfRule>
  </conditionalFormatting>
  <conditionalFormatting sqref="K1409">
    <cfRule type="expression" dxfId="329" priority="347">
      <formula>$J1409="FALTA"</formula>
    </cfRule>
    <cfRule type="expression" dxfId="328" priority="348">
      <formula>$J1409="RECEBIDO"</formula>
    </cfRule>
    <cfRule type="expression" dxfId="327" priority="349">
      <formula>$J1409=""</formula>
    </cfRule>
    <cfRule type="expression" dxfId="326" priority="350">
      <formula>$J1409="PAGA"</formula>
    </cfRule>
  </conditionalFormatting>
  <conditionalFormatting sqref="K1409">
    <cfRule type="expression" dxfId="325" priority="346">
      <formula>$J1409="AGENDADA"</formula>
    </cfRule>
  </conditionalFormatting>
  <conditionalFormatting sqref="K1409">
    <cfRule type="expression" dxfId="324" priority="342">
      <formula>$J1409="FALTA"</formula>
    </cfRule>
    <cfRule type="expression" dxfId="323" priority="343">
      <formula>$J1409="RECEBIDO"</formula>
    </cfRule>
    <cfRule type="expression" dxfId="322" priority="344">
      <formula>$J1409=""</formula>
    </cfRule>
    <cfRule type="expression" dxfId="321" priority="345">
      <formula>$J1409="PAGA"</formula>
    </cfRule>
  </conditionalFormatting>
  <conditionalFormatting sqref="K1409">
    <cfRule type="expression" dxfId="320" priority="341">
      <formula>$J1409="AGENDADA"</formula>
    </cfRule>
  </conditionalFormatting>
  <conditionalFormatting sqref="K1409">
    <cfRule type="expression" dxfId="319" priority="337">
      <formula>$J1409="FALTA"</formula>
    </cfRule>
    <cfRule type="expression" dxfId="318" priority="338">
      <formula>$J1409="RECEBIDO"</formula>
    </cfRule>
    <cfRule type="expression" dxfId="317" priority="339">
      <formula>$J1409=""</formula>
    </cfRule>
    <cfRule type="expression" dxfId="316" priority="340">
      <formula>$J1409="PAGA"</formula>
    </cfRule>
  </conditionalFormatting>
  <conditionalFormatting sqref="K1409">
    <cfRule type="expression" dxfId="315" priority="336">
      <formula>$J1409="AGENDADA"</formula>
    </cfRule>
  </conditionalFormatting>
  <conditionalFormatting sqref="K1409">
    <cfRule type="expression" dxfId="314" priority="332">
      <formula>$J1409="FALTA"</formula>
    </cfRule>
    <cfRule type="expression" dxfId="313" priority="333">
      <formula>$J1409="RECEBIDO"</formula>
    </cfRule>
    <cfRule type="expression" dxfId="312" priority="334">
      <formula>$J1409=""</formula>
    </cfRule>
    <cfRule type="expression" dxfId="311" priority="335">
      <formula>$J1409="PAGA"</formula>
    </cfRule>
  </conditionalFormatting>
  <conditionalFormatting sqref="K1409">
    <cfRule type="expression" dxfId="310" priority="331">
      <formula>$J1409="AGENDADA"</formula>
    </cfRule>
  </conditionalFormatting>
  <conditionalFormatting sqref="K1409">
    <cfRule type="expression" dxfId="309" priority="327">
      <formula>$J1409="FALTA"</formula>
    </cfRule>
    <cfRule type="expression" dxfId="308" priority="328">
      <formula>$J1409="RECEBIDO"</formula>
    </cfRule>
    <cfRule type="expression" dxfId="307" priority="329">
      <formula>$J1409=""</formula>
    </cfRule>
    <cfRule type="expression" dxfId="306" priority="330">
      <formula>$J1409="PAGA"</formula>
    </cfRule>
  </conditionalFormatting>
  <conditionalFormatting sqref="K1409">
    <cfRule type="expression" dxfId="305" priority="326">
      <formula>$J1409="AGENDADA"</formula>
    </cfRule>
  </conditionalFormatting>
  <conditionalFormatting sqref="D1413:K1413">
    <cfRule type="expression" dxfId="304" priority="322">
      <formula>$J1413="FALTA"</formula>
    </cfRule>
    <cfRule type="expression" dxfId="303" priority="323">
      <formula>$J1413="RECEBIDO"</formula>
    </cfRule>
    <cfRule type="expression" dxfId="302" priority="324">
      <formula>$J1413=""</formula>
    </cfRule>
    <cfRule type="expression" dxfId="301" priority="325">
      <formula>$J1413="PAGA"</formula>
    </cfRule>
  </conditionalFormatting>
  <conditionalFormatting sqref="D1413:K1413">
    <cfRule type="expression" dxfId="300" priority="321">
      <formula>$J1413="AGENDADA"</formula>
    </cfRule>
  </conditionalFormatting>
  <conditionalFormatting sqref="K1413">
    <cfRule type="expression" dxfId="299" priority="317">
      <formula>$J1413="FALTA"</formula>
    </cfRule>
    <cfRule type="expression" dxfId="298" priority="318">
      <formula>$J1413="RECEBIDO"</formula>
    </cfRule>
    <cfRule type="expression" dxfId="297" priority="319">
      <formula>$J1413=""</formula>
    </cfRule>
    <cfRule type="expression" dxfId="296" priority="320">
      <formula>$J1413="PAGA"</formula>
    </cfRule>
  </conditionalFormatting>
  <conditionalFormatting sqref="K1413">
    <cfRule type="expression" dxfId="295" priority="316">
      <formula>$J1413="AGENDADA"</formula>
    </cfRule>
  </conditionalFormatting>
  <conditionalFormatting sqref="K1413">
    <cfRule type="expression" dxfId="294" priority="312">
      <formula>$J1413="FALTA"</formula>
    </cfRule>
    <cfRule type="expression" dxfId="293" priority="313">
      <formula>$J1413="RECEBIDO"</formula>
    </cfRule>
    <cfRule type="expression" dxfId="292" priority="314">
      <formula>$J1413=""</formula>
    </cfRule>
    <cfRule type="expression" dxfId="291" priority="315">
      <formula>$J1413="PAGA"</formula>
    </cfRule>
  </conditionalFormatting>
  <conditionalFormatting sqref="K1413">
    <cfRule type="expression" dxfId="290" priority="311">
      <formula>$J1413="AGENDADA"</formula>
    </cfRule>
  </conditionalFormatting>
  <conditionalFormatting sqref="K1413">
    <cfRule type="expression" dxfId="289" priority="307">
      <formula>$J1413="FALTA"</formula>
    </cfRule>
    <cfRule type="expression" dxfId="288" priority="308">
      <formula>$J1413="RECEBIDO"</formula>
    </cfRule>
    <cfRule type="expression" dxfId="287" priority="309">
      <formula>$J1413=""</formula>
    </cfRule>
    <cfRule type="expression" dxfId="286" priority="310">
      <formula>$J1413="PAGA"</formula>
    </cfRule>
  </conditionalFormatting>
  <conditionalFormatting sqref="K1413">
    <cfRule type="expression" dxfId="285" priority="306">
      <formula>$J1413="AGENDADA"</formula>
    </cfRule>
  </conditionalFormatting>
  <conditionalFormatting sqref="K1413">
    <cfRule type="expression" dxfId="284" priority="302">
      <formula>$J1413="FALTA"</formula>
    </cfRule>
    <cfRule type="expression" dxfId="283" priority="303">
      <formula>$J1413="RECEBIDO"</formula>
    </cfRule>
    <cfRule type="expression" dxfId="282" priority="304">
      <formula>$J1413=""</formula>
    </cfRule>
    <cfRule type="expression" dxfId="281" priority="305">
      <formula>$J1413="PAGA"</formula>
    </cfRule>
  </conditionalFormatting>
  <conditionalFormatting sqref="K1413">
    <cfRule type="expression" dxfId="280" priority="301">
      <formula>$J1413="AGENDADA"</formula>
    </cfRule>
  </conditionalFormatting>
  <conditionalFormatting sqref="K1413">
    <cfRule type="expression" dxfId="279" priority="297">
      <formula>$J1413="FALTA"</formula>
    </cfRule>
    <cfRule type="expression" dxfId="278" priority="298">
      <formula>$J1413="RECEBIDO"</formula>
    </cfRule>
    <cfRule type="expression" dxfId="277" priority="299">
      <formula>$J1413=""</formula>
    </cfRule>
    <cfRule type="expression" dxfId="276" priority="300">
      <formula>$J1413="PAGA"</formula>
    </cfRule>
  </conditionalFormatting>
  <conditionalFormatting sqref="K1413">
    <cfRule type="expression" dxfId="275" priority="296">
      <formula>$J1413="AGENDADA"</formula>
    </cfRule>
  </conditionalFormatting>
  <conditionalFormatting sqref="K1413">
    <cfRule type="expression" dxfId="274" priority="292">
      <formula>$J1413="FALTA"</formula>
    </cfRule>
    <cfRule type="expression" dxfId="273" priority="293">
      <formula>$J1413="RECEBIDO"</formula>
    </cfRule>
    <cfRule type="expression" dxfId="272" priority="294">
      <formula>$J1413=""</formula>
    </cfRule>
    <cfRule type="expression" dxfId="271" priority="295">
      <formula>$J1413="PAGA"</formula>
    </cfRule>
  </conditionalFormatting>
  <conditionalFormatting sqref="K1413">
    <cfRule type="expression" dxfId="270" priority="291">
      <formula>$J1413="AGENDADA"</formula>
    </cfRule>
  </conditionalFormatting>
  <conditionalFormatting sqref="K1413">
    <cfRule type="expression" dxfId="269" priority="287">
      <formula>$J1413="FALTA"</formula>
    </cfRule>
    <cfRule type="expression" dxfId="268" priority="288">
      <formula>$J1413="RECEBIDO"</formula>
    </cfRule>
    <cfRule type="expression" dxfId="267" priority="289">
      <formula>$J1413=""</formula>
    </cfRule>
    <cfRule type="expression" dxfId="266" priority="290">
      <formula>$J1413="PAGA"</formula>
    </cfRule>
  </conditionalFormatting>
  <conditionalFormatting sqref="K1413">
    <cfRule type="expression" dxfId="265" priority="286">
      <formula>$J1413="AGENDADA"</formula>
    </cfRule>
  </conditionalFormatting>
  <conditionalFormatting sqref="G1541:K1541">
    <cfRule type="expression" dxfId="264" priority="281">
      <formula>$J1541="AGENDADA"</formula>
    </cfRule>
  </conditionalFormatting>
  <conditionalFormatting sqref="G1541:K1541">
    <cfRule type="expression" dxfId="263" priority="282">
      <formula>$J1541="FALTA"</formula>
    </cfRule>
    <cfRule type="expression" dxfId="262" priority="283">
      <formula>$J1541="RECEBIDO"</formula>
    </cfRule>
    <cfRule type="expression" dxfId="261" priority="284">
      <formula>$J1541=""</formula>
    </cfRule>
    <cfRule type="expression" dxfId="260" priority="285">
      <formula>$J1541="PAGA"</formula>
    </cfRule>
  </conditionalFormatting>
  <conditionalFormatting sqref="K1611">
    <cfRule type="expression" dxfId="259" priority="277">
      <formula>$J1611="FALTA"</formula>
    </cfRule>
    <cfRule type="expression" dxfId="258" priority="278">
      <formula>$J1611="RECEBIDO"</formula>
    </cfRule>
    <cfRule type="expression" dxfId="257" priority="279">
      <formula>$J1611=""</formula>
    </cfRule>
    <cfRule type="expression" dxfId="256" priority="280">
      <formula>$J1611="PAGA"</formula>
    </cfRule>
  </conditionalFormatting>
  <conditionalFormatting sqref="K1611">
    <cfRule type="expression" dxfId="255" priority="276">
      <formula>$J1611="AGENDADA"</formula>
    </cfRule>
  </conditionalFormatting>
  <conditionalFormatting sqref="G1612:K1612">
    <cfRule type="expression" dxfId="254" priority="272">
      <formula>$J1612="FALTA"</formula>
    </cfRule>
    <cfRule type="expression" dxfId="253" priority="273">
      <formula>$J1612="RECEBIDO"</formula>
    </cfRule>
    <cfRule type="expression" dxfId="252" priority="274">
      <formula>$J1612=""</formula>
    </cfRule>
    <cfRule type="expression" dxfId="251" priority="275">
      <formula>$J1612="PAGA"</formula>
    </cfRule>
  </conditionalFormatting>
  <conditionalFormatting sqref="G1612:K1612">
    <cfRule type="expression" dxfId="250" priority="271">
      <formula>$J1612="AGENDADA"</formula>
    </cfRule>
  </conditionalFormatting>
  <conditionalFormatting sqref="G1628:K1628">
    <cfRule type="expression" dxfId="249" priority="267">
      <formula>$J1628="FALTA"</formula>
    </cfRule>
    <cfRule type="expression" dxfId="248" priority="268">
      <formula>$J1628="RECEBIDO"</formula>
    </cfRule>
    <cfRule type="expression" dxfId="247" priority="269">
      <formula>$J1628=""</formula>
    </cfRule>
    <cfRule type="expression" dxfId="246" priority="270">
      <formula>$J1628="PAGA"</formula>
    </cfRule>
  </conditionalFormatting>
  <conditionalFormatting sqref="G1628:K1628">
    <cfRule type="expression" dxfId="245" priority="266">
      <formula>$J1628="AGENDADA"</formula>
    </cfRule>
  </conditionalFormatting>
  <conditionalFormatting sqref="J1628">
    <cfRule type="expression" dxfId="244" priority="262">
      <formula>$J1628="FALTA"</formula>
    </cfRule>
    <cfRule type="expression" dxfId="243" priority="263">
      <formula>$J1628="RECEBIDO"</formula>
    </cfRule>
    <cfRule type="expression" dxfId="242" priority="264">
      <formula>$J1628=""</formula>
    </cfRule>
    <cfRule type="expression" dxfId="241" priority="265">
      <formula>$J1628="PAGA"</formula>
    </cfRule>
  </conditionalFormatting>
  <conditionalFormatting sqref="J1628">
    <cfRule type="expression" dxfId="240" priority="261">
      <formula>$J1628="AGENDADA"</formula>
    </cfRule>
  </conditionalFormatting>
  <conditionalFormatting sqref="G1628:K1628">
    <cfRule type="expression" dxfId="239" priority="257">
      <formula>$J1628="FALTA"</formula>
    </cfRule>
    <cfRule type="expression" dxfId="238" priority="258">
      <formula>$J1628="RECEBIDO"</formula>
    </cfRule>
    <cfRule type="expression" dxfId="237" priority="259">
      <formula>$J1628=""</formula>
    </cfRule>
    <cfRule type="expression" dxfId="236" priority="260">
      <formula>$J1628="PAGA"</formula>
    </cfRule>
  </conditionalFormatting>
  <conditionalFormatting sqref="G1628:K1628">
    <cfRule type="expression" dxfId="235" priority="256">
      <formula>$J1628="AGENDADA"</formula>
    </cfRule>
  </conditionalFormatting>
  <conditionalFormatting sqref="J1628">
    <cfRule type="expression" dxfId="234" priority="252">
      <formula>$J1628="FALTA"</formula>
    </cfRule>
    <cfRule type="expression" dxfId="233" priority="253">
      <formula>$J1628="RECEBIDO"</formula>
    </cfRule>
    <cfRule type="expression" dxfId="232" priority="254">
      <formula>$J1628=""</formula>
    </cfRule>
    <cfRule type="expression" dxfId="231" priority="255">
      <formula>$J1628="PAGA"</formula>
    </cfRule>
  </conditionalFormatting>
  <conditionalFormatting sqref="J1628">
    <cfRule type="expression" dxfId="230" priority="251">
      <formula>$J1628="AGENDADA"</formula>
    </cfRule>
  </conditionalFormatting>
  <conditionalFormatting sqref="J1628">
    <cfRule type="expression" dxfId="229" priority="247">
      <formula>$J1628="FALTA"</formula>
    </cfRule>
    <cfRule type="expression" dxfId="228" priority="248">
      <formula>$J1628="RECEBIDO"</formula>
    </cfRule>
    <cfRule type="expression" dxfId="227" priority="249">
      <formula>$J1628=""</formula>
    </cfRule>
    <cfRule type="expression" dxfId="226" priority="250">
      <formula>$J1628="PAGA"</formula>
    </cfRule>
  </conditionalFormatting>
  <conditionalFormatting sqref="J1628">
    <cfRule type="expression" dxfId="225" priority="246">
      <formula>$J1628="AGENDADA"</formula>
    </cfRule>
  </conditionalFormatting>
  <conditionalFormatting sqref="G1628:K1628">
    <cfRule type="expression" dxfId="224" priority="242">
      <formula>$J1628="FALTA"</formula>
    </cfRule>
    <cfRule type="expression" dxfId="223" priority="243">
      <formula>$J1628="RECEBIDO"</formula>
    </cfRule>
    <cfRule type="expression" dxfId="222" priority="244">
      <formula>$J1628=""</formula>
    </cfRule>
    <cfRule type="expression" dxfId="221" priority="245">
      <formula>$J1628="PAGA"</formula>
    </cfRule>
  </conditionalFormatting>
  <conditionalFormatting sqref="G1628:K1628">
    <cfRule type="expression" dxfId="220" priority="241">
      <formula>$J1628="AGENDADA"</formula>
    </cfRule>
  </conditionalFormatting>
  <conditionalFormatting sqref="G1628:K1628">
    <cfRule type="expression" dxfId="219" priority="237">
      <formula>$J1628="FALTA"</formula>
    </cfRule>
    <cfRule type="expression" dxfId="218" priority="238">
      <formula>$J1628="RECEBIDO"</formula>
    </cfRule>
    <cfRule type="expression" dxfId="217" priority="239">
      <formula>$J1628=""</formula>
    </cfRule>
    <cfRule type="expression" dxfId="216" priority="240">
      <formula>$J1628="PAGA"</formula>
    </cfRule>
  </conditionalFormatting>
  <conditionalFormatting sqref="G1628:K1628">
    <cfRule type="expression" dxfId="215" priority="236">
      <formula>$J1628="AGENDADA"</formula>
    </cfRule>
  </conditionalFormatting>
  <conditionalFormatting sqref="G1628:K1628">
    <cfRule type="expression" dxfId="214" priority="232">
      <formula>$J1628="FALTA"</formula>
    </cfRule>
    <cfRule type="expression" dxfId="213" priority="233">
      <formula>$J1628="RECEBIDO"</formula>
    </cfRule>
    <cfRule type="expression" dxfId="212" priority="234">
      <formula>$J1628=""</formula>
    </cfRule>
    <cfRule type="expression" dxfId="211" priority="235">
      <formula>$J1628="PAGA"</formula>
    </cfRule>
  </conditionalFormatting>
  <conditionalFormatting sqref="G1628:K1628">
    <cfRule type="expression" dxfId="210" priority="231">
      <formula>$J1628="AGENDADA"</formula>
    </cfRule>
  </conditionalFormatting>
  <conditionalFormatting sqref="G1628:K1628">
    <cfRule type="expression" dxfId="209" priority="227">
      <formula>$J1628="FALTA"</formula>
    </cfRule>
    <cfRule type="expression" dxfId="208" priority="228">
      <formula>$J1628="RECEBIDO"</formula>
    </cfRule>
    <cfRule type="expression" dxfId="207" priority="229">
      <formula>$J1628=""</formula>
    </cfRule>
    <cfRule type="expression" dxfId="206" priority="230">
      <formula>$J1628="PAGA"</formula>
    </cfRule>
  </conditionalFormatting>
  <conditionalFormatting sqref="G1628:K1628">
    <cfRule type="expression" dxfId="205" priority="226">
      <formula>$J1628="AGENDADA"</formula>
    </cfRule>
  </conditionalFormatting>
  <conditionalFormatting sqref="G1628:K1628">
    <cfRule type="expression" dxfId="204" priority="222">
      <formula>$J1628="FALTA"</formula>
    </cfRule>
    <cfRule type="expression" dxfId="203" priority="223">
      <formula>$J1628="RECEBIDO"</formula>
    </cfRule>
    <cfRule type="expression" dxfId="202" priority="224">
      <formula>$J1628=""</formula>
    </cfRule>
    <cfRule type="expression" dxfId="201" priority="225">
      <formula>$J1628="PAGA"</formula>
    </cfRule>
  </conditionalFormatting>
  <conditionalFormatting sqref="G1628:K1628">
    <cfRule type="expression" dxfId="200" priority="221">
      <formula>$J1628="AGENDADA"</formula>
    </cfRule>
  </conditionalFormatting>
  <conditionalFormatting sqref="G1628:K1628">
    <cfRule type="expression" dxfId="199" priority="217">
      <formula>$J1628="FALTA"</formula>
    </cfRule>
    <cfRule type="expression" dxfId="198" priority="218">
      <formula>$J1628="RECEBIDO"</formula>
    </cfRule>
    <cfRule type="expression" dxfId="197" priority="219">
      <formula>$J1628=""</formula>
    </cfRule>
    <cfRule type="expression" dxfId="196" priority="220">
      <formula>$J1628="PAGA"</formula>
    </cfRule>
  </conditionalFormatting>
  <conditionalFormatting sqref="G1628:K1628">
    <cfRule type="expression" dxfId="195" priority="216">
      <formula>$J1628="AGENDADA"</formula>
    </cfRule>
  </conditionalFormatting>
  <conditionalFormatting sqref="G1628:K1628">
    <cfRule type="expression" dxfId="194" priority="212">
      <formula>$J1628="FALTA"</formula>
    </cfRule>
    <cfRule type="expression" dxfId="193" priority="213">
      <formula>$J1628="RECEBIDO"</formula>
    </cfRule>
    <cfRule type="expression" dxfId="192" priority="214">
      <formula>$J1628=""</formula>
    </cfRule>
    <cfRule type="expression" dxfId="191" priority="215">
      <formula>$J1628="PAGA"</formula>
    </cfRule>
  </conditionalFormatting>
  <conditionalFormatting sqref="G1628:K1628">
    <cfRule type="expression" dxfId="190" priority="211">
      <formula>$J1628="AGENDADA"</formula>
    </cfRule>
  </conditionalFormatting>
  <conditionalFormatting sqref="J1628">
    <cfRule type="expression" dxfId="189" priority="207">
      <formula>$J1628="FALTA"</formula>
    </cfRule>
    <cfRule type="expression" dxfId="188" priority="208">
      <formula>$J1628="RECEBIDO"</formula>
    </cfRule>
    <cfRule type="expression" dxfId="187" priority="209">
      <formula>$J1628=""</formula>
    </cfRule>
    <cfRule type="expression" dxfId="186" priority="210">
      <formula>$J1628="PAGA"</formula>
    </cfRule>
  </conditionalFormatting>
  <conditionalFormatting sqref="J1628">
    <cfRule type="expression" dxfId="185" priority="206">
      <formula>$J1628="AGENDADA"</formula>
    </cfRule>
  </conditionalFormatting>
  <conditionalFormatting sqref="J1628">
    <cfRule type="expression" dxfId="184" priority="202">
      <formula>$J1628="FALTA"</formula>
    </cfRule>
    <cfRule type="expression" dxfId="183" priority="203">
      <formula>$J1628="RECEBIDO"</formula>
    </cfRule>
    <cfRule type="expression" dxfId="182" priority="204">
      <formula>$J1628=""</formula>
    </cfRule>
    <cfRule type="expression" dxfId="181" priority="205">
      <formula>$J1628="PAGA"</formula>
    </cfRule>
  </conditionalFormatting>
  <conditionalFormatting sqref="J1628">
    <cfRule type="expression" dxfId="180" priority="201">
      <formula>$J1628="AGENDADA"</formula>
    </cfRule>
  </conditionalFormatting>
  <conditionalFormatting sqref="J1628">
    <cfRule type="expression" dxfId="179" priority="197">
      <formula>$J1628="FALTA"</formula>
    </cfRule>
    <cfRule type="expression" dxfId="178" priority="198">
      <formula>$J1628="RECEBIDO"</formula>
    </cfRule>
    <cfRule type="expression" dxfId="177" priority="199">
      <formula>$J1628=""</formula>
    </cfRule>
    <cfRule type="expression" dxfId="176" priority="200">
      <formula>$J1628="PAGA"</formula>
    </cfRule>
  </conditionalFormatting>
  <conditionalFormatting sqref="J1628">
    <cfRule type="expression" dxfId="175" priority="196">
      <formula>$J1628="AGENDADA"</formula>
    </cfRule>
  </conditionalFormatting>
  <conditionalFormatting sqref="G1628:K1628">
    <cfRule type="expression" dxfId="174" priority="192">
      <formula>$J1628="FALTA"</formula>
    </cfRule>
    <cfRule type="expression" dxfId="173" priority="193">
      <formula>$J1628="RECEBIDO"</formula>
    </cfRule>
    <cfRule type="expression" dxfId="172" priority="194">
      <formula>$J1628=""</formula>
    </cfRule>
    <cfRule type="expression" dxfId="171" priority="195">
      <formula>$J1628="PAGA"</formula>
    </cfRule>
  </conditionalFormatting>
  <conditionalFormatting sqref="G1628:K1628">
    <cfRule type="expression" dxfId="170" priority="191">
      <formula>$J1628="AGENDADA"</formula>
    </cfRule>
  </conditionalFormatting>
  <conditionalFormatting sqref="J1628">
    <cfRule type="expression" dxfId="169" priority="187">
      <formula>$J1628="FALTA"</formula>
    </cfRule>
    <cfRule type="expression" dxfId="168" priority="188">
      <formula>$J1628="RECEBIDO"</formula>
    </cfRule>
    <cfRule type="expression" dxfId="167" priority="189">
      <formula>$J1628=""</formula>
    </cfRule>
    <cfRule type="expression" dxfId="166" priority="190">
      <formula>$J1628="PAGA"</formula>
    </cfRule>
  </conditionalFormatting>
  <conditionalFormatting sqref="J1628">
    <cfRule type="expression" dxfId="165" priority="186">
      <formula>$J1628="AGENDADA"</formula>
    </cfRule>
  </conditionalFormatting>
  <conditionalFormatting sqref="J1628">
    <cfRule type="expression" dxfId="164" priority="182">
      <formula>$J1628="FALTA"</formula>
    </cfRule>
    <cfRule type="expression" dxfId="163" priority="183">
      <formula>$J1628="RECEBIDO"</formula>
    </cfRule>
    <cfRule type="expression" dxfId="162" priority="184">
      <formula>$J1628=""</formula>
    </cfRule>
    <cfRule type="expression" dxfId="161" priority="185">
      <formula>$J1628="PAGA"</formula>
    </cfRule>
  </conditionalFormatting>
  <conditionalFormatting sqref="J1628">
    <cfRule type="expression" dxfId="160" priority="181">
      <formula>$J1628="AGENDADA"</formula>
    </cfRule>
  </conditionalFormatting>
  <conditionalFormatting sqref="J1628">
    <cfRule type="expression" dxfId="159" priority="177">
      <formula>$J1628="FALTA"</formula>
    </cfRule>
    <cfRule type="expression" dxfId="158" priority="178">
      <formula>$J1628="RECEBIDO"</formula>
    </cfRule>
    <cfRule type="expression" dxfId="157" priority="179">
      <formula>$J1628=""</formula>
    </cfRule>
    <cfRule type="expression" dxfId="156" priority="180">
      <formula>$J1628="PAGA"</formula>
    </cfRule>
  </conditionalFormatting>
  <conditionalFormatting sqref="J1628">
    <cfRule type="expression" dxfId="155" priority="176">
      <formula>$J1628="AGENDADA"</formula>
    </cfRule>
  </conditionalFormatting>
  <conditionalFormatting sqref="J1628">
    <cfRule type="expression" dxfId="154" priority="172">
      <formula>$J1628="FALTA"</formula>
    </cfRule>
    <cfRule type="expression" dxfId="153" priority="173">
      <formula>$J1628="RECEBIDO"</formula>
    </cfRule>
    <cfRule type="expression" dxfId="152" priority="174">
      <formula>$J1628=""</formula>
    </cfRule>
    <cfRule type="expression" dxfId="151" priority="175">
      <formula>$J1628="PAGA"</formula>
    </cfRule>
  </conditionalFormatting>
  <conditionalFormatting sqref="J1628">
    <cfRule type="expression" dxfId="150" priority="171">
      <formula>$J1628="AGENDADA"</formula>
    </cfRule>
  </conditionalFormatting>
  <conditionalFormatting sqref="J1628">
    <cfRule type="expression" dxfId="149" priority="167">
      <formula>$J1628="FALTA"</formula>
    </cfRule>
    <cfRule type="expression" dxfId="148" priority="168">
      <formula>$J1628="RECEBIDO"</formula>
    </cfRule>
    <cfRule type="expression" dxfId="147" priority="169">
      <formula>$J1628=""</formula>
    </cfRule>
    <cfRule type="expression" dxfId="146" priority="170">
      <formula>$J1628="PAGA"</formula>
    </cfRule>
  </conditionalFormatting>
  <conditionalFormatting sqref="J1628">
    <cfRule type="expression" dxfId="145" priority="166">
      <formula>$J1628="AGENDADA"</formula>
    </cfRule>
  </conditionalFormatting>
  <conditionalFormatting sqref="J1628">
    <cfRule type="expression" dxfId="144" priority="162">
      <formula>$J1628="FALTA"</formula>
    </cfRule>
    <cfRule type="expression" dxfId="143" priority="163">
      <formula>$J1628="RECEBIDO"</formula>
    </cfRule>
    <cfRule type="expression" dxfId="142" priority="164">
      <formula>$J1628=""</formula>
    </cfRule>
    <cfRule type="expression" dxfId="141" priority="165">
      <formula>$J1628="PAGA"</formula>
    </cfRule>
  </conditionalFormatting>
  <conditionalFormatting sqref="J1628">
    <cfRule type="expression" dxfId="140" priority="161">
      <formula>$J1628="AGENDADA"</formula>
    </cfRule>
  </conditionalFormatting>
  <conditionalFormatting sqref="J1628">
    <cfRule type="expression" dxfId="139" priority="157">
      <formula>$J1628="FALTA"</formula>
    </cfRule>
    <cfRule type="expression" dxfId="138" priority="158">
      <formula>$J1628="RECEBIDO"</formula>
    </cfRule>
    <cfRule type="expression" dxfId="137" priority="159">
      <formula>$J1628=""</formula>
    </cfRule>
    <cfRule type="expression" dxfId="136" priority="160">
      <formula>$J1628="PAGA"</formula>
    </cfRule>
  </conditionalFormatting>
  <conditionalFormatting sqref="J1628">
    <cfRule type="expression" dxfId="135" priority="156">
      <formula>$J1628="AGENDADA"</formula>
    </cfRule>
  </conditionalFormatting>
  <conditionalFormatting sqref="J1628">
    <cfRule type="expression" dxfId="134" priority="152">
      <formula>$J1628="FALTA"</formula>
    </cfRule>
    <cfRule type="expression" dxfId="133" priority="153">
      <formula>$J1628="RECEBIDO"</formula>
    </cfRule>
    <cfRule type="expression" dxfId="132" priority="154">
      <formula>$J1628=""</formula>
    </cfRule>
    <cfRule type="expression" dxfId="131" priority="155">
      <formula>$J1628="PAGA"</formula>
    </cfRule>
  </conditionalFormatting>
  <conditionalFormatting sqref="J1628">
    <cfRule type="expression" dxfId="130" priority="151">
      <formula>$J1628="AGENDADA"</formula>
    </cfRule>
  </conditionalFormatting>
  <conditionalFormatting sqref="J1628">
    <cfRule type="expression" dxfId="129" priority="147">
      <formula>$J1628="FALTA"</formula>
    </cfRule>
    <cfRule type="expression" dxfId="128" priority="148">
      <formula>$J1628="RECEBIDO"</formula>
    </cfRule>
    <cfRule type="expression" dxfId="127" priority="149">
      <formula>$J1628=""</formula>
    </cfRule>
    <cfRule type="expression" dxfId="126" priority="150">
      <formula>$J1628="PAGA"</formula>
    </cfRule>
  </conditionalFormatting>
  <conditionalFormatting sqref="J1628">
    <cfRule type="expression" dxfId="125" priority="146">
      <formula>$J1628="AGENDADA"</formula>
    </cfRule>
  </conditionalFormatting>
  <conditionalFormatting sqref="J1628">
    <cfRule type="expression" dxfId="124" priority="142">
      <formula>$J1628="FALTA"</formula>
    </cfRule>
    <cfRule type="expression" dxfId="123" priority="143">
      <formula>$J1628="RECEBIDO"</formula>
    </cfRule>
    <cfRule type="expression" dxfId="122" priority="144">
      <formula>$J1628=""</formula>
    </cfRule>
    <cfRule type="expression" dxfId="121" priority="145">
      <formula>$J1628="PAGA"</formula>
    </cfRule>
  </conditionalFormatting>
  <conditionalFormatting sqref="J1628">
    <cfRule type="expression" dxfId="120" priority="141">
      <formula>$J1628="AGENDADA"</formula>
    </cfRule>
  </conditionalFormatting>
  <conditionalFormatting sqref="D1637:K1637">
    <cfRule type="expression" dxfId="119" priority="137">
      <formula>$J1637="FALTA"</formula>
    </cfRule>
    <cfRule type="expression" dxfId="118" priority="138">
      <formula>$J1637="RECEBIDO"</formula>
    </cfRule>
    <cfRule type="expression" dxfId="117" priority="139">
      <formula>$J1637=""</formula>
    </cfRule>
    <cfRule type="expression" dxfId="116" priority="140">
      <formula>$J1637="PAGA"</formula>
    </cfRule>
  </conditionalFormatting>
  <conditionalFormatting sqref="D1637:K1637">
    <cfRule type="expression" dxfId="115" priority="136">
      <formula>$J1637="AGENDADA"</formula>
    </cfRule>
  </conditionalFormatting>
  <conditionalFormatting sqref="K1647">
    <cfRule type="expression" dxfId="114" priority="132">
      <formula>$J1647="FALTA"</formula>
    </cfRule>
    <cfRule type="expression" dxfId="113" priority="133">
      <formula>$J1647="RECEBIDO"</formula>
    </cfRule>
    <cfRule type="expression" dxfId="112" priority="134">
      <formula>$J1647=""</formula>
    </cfRule>
    <cfRule type="expression" dxfId="111" priority="135">
      <formula>$J1647="PAGA"</formula>
    </cfRule>
  </conditionalFormatting>
  <conditionalFormatting sqref="K1647">
    <cfRule type="expression" dxfId="110" priority="131">
      <formula>$J1647="AGENDADA"</formula>
    </cfRule>
  </conditionalFormatting>
  <conditionalFormatting sqref="K1647">
    <cfRule type="expression" dxfId="109" priority="127">
      <formula>$J1647="FALTA"</formula>
    </cfRule>
    <cfRule type="expression" dxfId="108" priority="128">
      <formula>$J1647="RECEBIDO"</formula>
    </cfRule>
    <cfRule type="expression" dxfId="107" priority="129">
      <formula>$J1647=""</formula>
    </cfRule>
    <cfRule type="expression" dxfId="106" priority="130">
      <formula>$J1647="PAGA"</formula>
    </cfRule>
  </conditionalFormatting>
  <conditionalFormatting sqref="K1647">
    <cfRule type="expression" dxfId="105" priority="126">
      <formula>$J1647="AGENDADA"</formula>
    </cfRule>
  </conditionalFormatting>
  <conditionalFormatting sqref="K1647">
    <cfRule type="expression" dxfId="104" priority="122">
      <formula>$J1647="FALTA"</formula>
    </cfRule>
    <cfRule type="expression" dxfId="103" priority="123">
      <formula>$J1647="RECEBIDO"</formula>
    </cfRule>
    <cfRule type="expression" dxfId="102" priority="124">
      <formula>$J1647=""</formula>
    </cfRule>
    <cfRule type="expression" dxfId="101" priority="125">
      <formula>$J1647="PAGA"</formula>
    </cfRule>
  </conditionalFormatting>
  <conditionalFormatting sqref="K1647">
    <cfRule type="expression" dxfId="100" priority="121">
      <formula>$J1647="AGENDADA"</formula>
    </cfRule>
  </conditionalFormatting>
  <conditionalFormatting sqref="K1647">
    <cfRule type="expression" dxfId="99" priority="117">
      <formula>$J1647="FALTA"</formula>
    </cfRule>
    <cfRule type="expression" dxfId="98" priority="118">
      <formula>$J1647="RECEBIDO"</formula>
    </cfRule>
    <cfRule type="expression" dxfId="97" priority="119">
      <formula>$J1647=""</formula>
    </cfRule>
    <cfRule type="expression" dxfId="96" priority="120">
      <formula>$J1647="PAGA"</formula>
    </cfRule>
  </conditionalFormatting>
  <conditionalFormatting sqref="K1647">
    <cfRule type="expression" dxfId="95" priority="116">
      <formula>$J1647="AGENDADA"</formula>
    </cfRule>
  </conditionalFormatting>
  <conditionalFormatting sqref="K1647">
    <cfRule type="expression" dxfId="94" priority="112">
      <formula>$J1647="FALTA"</formula>
    </cfRule>
    <cfRule type="expression" dxfId="93" priority="113">
      <formula>$J1647="RECEBIDO"</formula>
    </cfRule>
    <cfRule type="expression" dxfId="92" priority="114">
      <formula>$J1647=""</formula>
    </cfRule>
    <cfRule type="expression" dxfId="91" priority="115">
      <formula>$J1647="PAGA"</formula>
    </cfRule>
  </conditionalFormatting>
  <conditionalFormatting sqref="K1647">
    <cfRule type="expression" dxfId="90" priority="111">
      <formula>$J1647="AGENDADA"</formula>
    </cfRule>
  </conditionalFormatting>
  <conditionalFormatting sqref="K1647">
    <cfRule type="expression" dxfId="89" priority="107">
      <formula>$J1647="FALTA"</formula>
    </cfRule>
    <cfRule type="expression" dxfId="88" priority="108">
      <formula>$J1647="RECEBIDO"</formula>
    </cfRule>
    <cfRule type="expression" dxfId="87" priority="109">
      <formula>$J1647=""</formula>
    </cfRule>
    <cfRule type="expression" dxfId="86" priority="110">
      <formula>$J1647="PAGA"</formula>
    </cfRule>
  </conditionalFormatting>
  <conditionalFormatting sqref="K1647">
    <cfRule type="expression" dxfId="85" priority="106">
      <formula>$J1647="AGENDADA"</formula>
    </cfRule>
  </conditionalFormatting>
  <conditionalFormatting sqref="G1734:K1734">
    <cfRule type="expression" dxfId="84" priority="102">
      <formula>$J1734="FALTA"</formula>
    </cfRule>
    <cfRule type="expression" dxfId="83" priority="103">
      <formula>$J1734="RECEBIDO"</formula>
    </cfRule>
    <cfRule type="expression" dxfId="82" priority="104">
      <formula>$J1734=""</formula>
    </cfRule>
    <cfRule type="expression" dxfId="81" priority="105">
      <formula>$J1734="PAGA"</formula>
    </cfRule>
  </conditionalFormatting>
  <conditionalFormatting sqref="G1734:K1734">
    <cfRule type="expression" dxfId="80" priority="101">
      <formula>$J1734="AGENDADA"</formula>
    </cfRule>
  </conditionalFormatting>
  <conditionalFormatting sqref="G1735:K1735">
    <cfRule type="expression" dxfId="79" priority="62">
      <formula>$J1735="FALTA"</formula>
    </cfRule>
    <cfRule type="expression" dxfId="78" priority="63">
      <formula>$J1735="RECEBIDO"</formula>
    </cfRule>
    <cfRule type="expression" dxfId="77" priority="64">
      <formula>$J1735=""</formula>
    </cfRule>
    <cfRule type="expression" dxfId="76" priority="65">
      <formula>$J1735="PAGA"</formula>
    </cfRule>
  </conditionalFormatting>
  <conditionalFormatting sqref="G1735:K1735">
    <cfRule type="expression" dxfId="75" priority="61">
      <formula>$J1735="AGENDADA"</formula>
    </cfRule>
  </conditionalFormatting>
  <conditionalFormatting sqref="D1741:K1742">
    <cfRule type="expression" dxfId="74" priority="47">
      <formula>$J1741="FALTA"</formula>
    </cfRule>
    <cfRule type="expression" dxfId="73" priority="48">
      <formula>$J1741="RECEBIDO"</formula>
    </cfRule>
    <cfRule type="expression" dxfId="72" priority="49">
      <formula>$J1741=""</formula>
    </cfRule>
    <cfRule type="expression" dxfId="71" priority="50">
      <formula>$J1741="PAGA"</formula>
    </cfRule>
  </conditionalFormatting>
  <conditionalFormatting sqref="D1741:K1742">
    <cfRule type="expression" dxfId="70" priority="46">
      <formula>$J1741="AGENDADA"</formula>
    </cfRule>
  </conditionalFormatting>
  <conditionalFormatting sqref="D1748:K1748">
    <cfRule type="expression" dxfId="69" priority="42">
      <formula>$J1748="FALTA"</formula>
    </cfRule>
    <cfRule type="expression" dxfId="68" priority="43">
      <formula>$J1748="RECEBIDO"</formula>
    </cfRule>
    <cfRule type="expression" dxfId="67" priority="44">
      <formula>$J1748=""</formula>
    </cfRule>
    <cfRule type="expression" dxfId="66" priority="45">
      <formula>$J1748="PAGA"</formula>
    </cfRule>
  </conditionalFormatting>
  <conditionalFormatting sqref="D1748:K1748">
    <cfRule type="expression" dxfId="65" priority="41">
      <formula>$J1748="AGENDADA"</formula>
    </cfRule>
  </conditionalFormatting>
  <conditionalFormatting sqref="A1749:K1759">
    <cfRule type="expression" dxfId="64" priority="37">
      <formula>$J1749="FALTA"</formula>
    </cfRule>
    <cfRule type="expression" dxfId="63" priority="38">
      <formula>$J1749="RECEBIDO"</formula>
    </cfRule>
    <cfRule type="expression" dxfId="62" priority="39">
      <formula>$J1749=""</formula>
    </cfRule>
    <cfRule type="expression" dxfId="61" priority="40">
      <formula>$J1749="PAGA"</formula>
    </cfRule>
  </conditionalFormatting>
  <conditionalFormatting sqref="A1749:K1759">
    <cfRule type="expression" dxfId="60" priority="36">
      <formula>$J1749="AGENDADA"</formula>
    </cfRule>
  </conditionalFormatting>
  <conditionalFormatting sqref="D1749:K1759">
    <cfRule type="expression" dxfId="59" priority="32">
      <formula>$J1749="FALTA"</formula>
    </cfRule>
    <cfRule type="expression" dxfId="58" priority="33">
      <formula>$J1749="RECEBIDO"</formula>
    </cfRule>
    <cfRule type="expression" dxfId="57" priority="34">
      <formula>$J1749=""</formula>
    </cfRule>
    <cfRule type="expression" dxfId="56" priority="35">
      <formula>$J1749="PAGA"</formula>
    </cfRule>
  </conditionalFormatting>
  <conditionalFormatting sqref="D1749:K1759">
    <cfRule type="expression" dxfId="55" priority="31">
      <formula>$J1749="AGENDADA"</formula>
    </cfRule>
  </conditionalFormatting>
  <conditionalFormatting sqref="D1749:K1759">
    <cfRule type="expression" dxfId="54" priority="27">
      <formula>$J1749="FALTA"</formula>
    </cfRule>
    <cfRule type="expression" dxfId="53" priority="28">
      <formula>$J1749="RECEBIDO"</formula>
    </cfRule>
    <cfRule type="expression" dxfId="52" priority="29">
      <formula>$J1749=""</formula>
    </cfRule>
    <cfRule type="expression" dxfId="51" priority="30">
      <formula>$J1749="PAGA"</formula>
    </cfRule>
  </conditionalFormatting>
  <conditionalFormatting sqref="D1749:K1759">
    <cfRule type="expression" dxfId="50" priority="26">
      <formula>$J1749="AGENDADA"</formula>
    </cfRule>
  </conditionalFormatting>
  <conditionalFormatting sqref="D1749:K1759">
    <cfRule type="expression" dxfId="49" priority="22">
      <formula>$J1749="FALTA"</formula>
    </cfRule>
    <cfRule type="expression" dxfId="48" priority="23">
      <formula>$J1749="RECEBIDO"</formula>
    </cfRule>
    <cfRule type="expression" dxfId="47" priority="24">
      <formula>$J1749=""</formula>
    </cfRule>
    <cfRule type="expression" dxfId="46" priority="25">
      <formula>$J1749="PAGA"</formula>
    </cfRule>
  </conditionalFormatting>
  <conditionalFormatting sqref="D1749:K1759">
    <cfRule type="expression" dxfId="45" priority="21">
      <formula>$J1749="AGENDADA"</formula>
    </cfRule>
  </conditionalFormatting>
  <conditionalFormatting sqref="K1867">
    <cfRule type="expression" dxfId="44" priority="17">
      <formula>$J1867="FALTA"</formula>
    </cfRule>
    <cfRule type="expression" dxfId="43" priority="18">
      <formula>$J1867="RECEBIDO"</formula>
    </cfRule>
    <cfRule type="expression" dxfId="42" priority="19">
      <formula>$J1867=""</formula>
    </cfRule>
    <cfRule type="expression" dxfId="41" priority="20">
      <formula>$J1867="PAGA"</formula>
    </cfRule>
  </conditionalFormatting>
  <conditionalFormatting sqref="K1867">
    <cfRule type="expression" dxfId="40" priority="16">
      <formula>$J1867="AGENDADA"</formula>
    </cfRule>
  </conditionalFormatting>
  <conditionalFormatting sqref="K1867">
    <cfRule type="expression" dxfId="39" priority="12">
      <formula>$J1867="FALTA"</formula>
    </cfRule>
    <cfRule type="expression" dxfId="38" priority="13">
      <formula>$J1867="RECEBIDO"</formula>
    </cfRule>
    <cfRule type="expression" dxfId="37" priority="14">
      <formula>$J1867=""</formula>
    </cfRule>
    <cfRule type="expression" dxfId="36" priority="15">
      <formula>$J1867="PAGA"</formula>
    </cfRule>
  </conditionalFormatting>
  <conditionalFormatting sqref="K1867">
    <cfRule type="expression" dxfId="35" priority="11">
      <formula>$J1867="AGENDADA"</formula>
    </cfRule>
  </conditionalFormatting>
  <conditionalFormatting sqref="K1867">
    <cfRule type="expression" dxfId="34" priority="7">
      <formula>$J1867="FALTA"</formula>
    </cfRule>
    <cfRule type="expression" dxfId="33" priority="8">
      <formula>$J1867="RECEBIDO"</formula>
    </cfRule>
    <cfRule type="expression" dxfId="32" priority="9">
      <formula>$J1867=""</formula>
    </cfRule>
    <cfRule type="expression" dxfId="31" priority="10">
      <formula>$J1867="PAGA"</formula>
    </cfRule>
  </conditionalFormatting>
  <conditionalFormatting sqref="K1867">
    <cfRule type="expression" dxfId="30" priority="6">
      <formula>$J1867="AGENDADA"</formula>
    </cfRule>
  </conditionalFormatting>
  <conditionalFormatting sqref="K1867">
    <cfRule type="expression" dxfId="29" priority="2">
      <formula>$J1867="FALTA"</formula>
    </cfRule>
    <cfRule type="expression" dxfId="28" priority="3">
      <formula>$J1867="RECEBIDO"</formula>
    </cfRule>
    <cfRule type="expression" dxfId="27" priority="4">
      <formula>$J1867=""</formula>
    </cfRule>
    <cfRule type="expression" dxfId="26" priority="5">
      <formula>$J1867="PAGA"</formula>
    </cfRule>
  </conditionalFormatting>
  <conditionalFormatting sqref="K1867">
    <cfRule type="expression" dxfId="25" priority="1">
      <formula>$J1867="AGENDADA"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1:G29"/>
  <sheetViews>
    <sheetView workbookViewId="0">
      <selection activeCell="A27" sqref="A27"/>
    </sheetView>
  </sheetViews>
  <sheetFormatPr defaultRowHeight="15"/>
  <cols>
    <col min="1" max="1" width="19.5703125" bestFit="1" customWidth="1"/>
    <col min="2" max="2" width="17" style="20" bestFit="1" customWidth="1"/>
    <col min="3" max="3" width="18.28515625" style="20" bestFit="1" customWidth="1"/>
    <col min="4" max="4" width="19.5703125" customWidth="1"/>
    <col min="5" max="5" width="17.28515625" bestFit="1" customWidth="1"/>
    <col min="6" max="6" width="18.28515625" bestFit="1" customWidth="1"/>
    <col min="7" max="7" width="10.28515625" bestFit="1" customWidth="1"/>
  </cols>
  <sheetData>
    <row r="1" spans="1:7">
      <c r="A1" s="21" t="s">
        <v>2</v>
      </c>
      <c r="B1" s="146">
        <v>2017</v>
      </c>
    </row>
    <row r="2" spans="1:7">
      <c r="A2" s="21" t="s">
        <v>1</v>
      </c>
      <c r="B2" t="s">
        <v>19</v>
      </c>
    </row>
    <row r="3" spans="1:7">
      <c r="A3" s="21" t="s">
        <v>3</v>
      </c>
      <c r="B3" t="s">
        <v>22</v>
      </c>
    </row>
    <row r="4" spans="1:7">
      <c r="A4" s="21" t="s">
        <v>9</v>
      </c>
      <c r="B4" t="s">
        <v>22</v>
      </c>
    </row>
    <row r="5" spans="1:7">
      <c r="B5"/>
      <c r="C5"/>
    </row>
    <row r="6" spans="1:7" ht="15.75">
      <c r="B6" s="21" t="s">
        <v>23</v>
      </c>
      <c r="C6"/>
      <c r="E6" s="26" t="s">
        <v>37</v>
      </c>
      <c r="F6" s="26" t="s">
        <v>38</v>
      </c>
      <c r="G6" s="27" t="s">
        <v>39</v>
      </c>
    </row>
    <row r="7" spans="1:7">
      <c r="A7" s="23" t="s">
        <v>16</v>
      </c>
      <c r="B7" s="24" t="s">
        <v>18</v>
      </c>
      <c r="C7" s="24" t="s">
        <v>17</v>
      </c>
      <c r="E7" s="22"/>
      <c r="F7" s="22"/>
      <c r="G7" s="28" t="e">
        <f>E7/GETPIVOTDATA("Soma de DEBITO",$A$5)</f>
        <v>#DIV/0!</v>
      </c>
    </row>
    <row r="8" spans="1:7">
      <c r="A8" s="25" t="s">
        <v>94</v>
      </c>
      <c r="B8" s="24"/>
      <c r="C8" s="24"/>
    </row>
    <row r="9" spans="1:7">
      <c r="B9"/>
      <c r="C9"/>
    </row>
    <row r="10" spans="1:7">
      <c r="B10"/>
      <c r="C10"/>
    </row>
    <row r="11" spans="1:7">
      <c r="B11"/>
      <c r="C11"/>
    </row>
    <row r="12" spans="1:7">
      <c r="B12"/>
      <c r="C12"/>
    </row>
    <row r="13" spans="1:7">
      <c r="B13"/>
      <c r="C13"/>
    </row>
    <row r="14" spans="1:7">
      <c r="B14"/>
      <c r="C14"/>
      <c r="D14" s="20"/>
      <c r="E14" s="32"/>
    </row>
    <row r="15" spans="1:7">
      <c r="B15"/>
      <c r="C15"/>
      <c r="D15" s="32"/>
      <c r="E15" s="32"/>
    </row>
    <row r="16" spans="1:7">
      <c r="B16"/>
      <c r="C16"/>
    </row>
    <row r="17" spans="2:4">
      <c r="B17"/>
      <c r="C17"/>
      <c r="D17" s="20"/>
    </row>
    <row r="18" spans="2:4">
      <c r="B18"/>
      <c r="C18"/>
      <c r="D18" s="20"/>
    </row>
    <row r="19" spans="2:4">
      <c r="B19"/>
      <c r="C19"/>
      <c r="D19" s="32"/>
    </row>
    <row r="20" spans="2:4">
      <c r="B20"/>
      <c r="C20"/>
    </row>
    <row r="21" spans="2:4">
      <c r="B21"/>
      <c r="C21"/>
    </row>
    <row r="22" spans="2:4">
      <c r="B22"/>
      <c r="C22"/>
    </row>
    <row r="23" spans="2:4">
      <c r="B23"/>
      <c r="C23"/>
    </row>
    <row r="24" spans="2:4">
      <c r="B24"/>
      <c r="C24"/>
    </row>
    <row r="25" spans="2:4">
      <c r="B25"/>
      <c r="C25"/>
    </row>
    <row r="26" spans="2:4">
      <c r="B26"/>
      <c r="C26"/>
    </row>
    <row r="27" spans="2:4">
      <c r="B27"/>
      <c r="C27"/>
    </row>
    <row r="28" spans="2:4">
      <c r="B28"/>
      <c r="C28"/>
    </row>
    <row r="29" spans="2:4">
      <c r="B29"/>
      <c r="C29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1:M32"/>
  <sheetViews>
    <sheetView zoomScale="90" zoomScaleNormal="90" workbookViewId="0">
      <selection activeCell="C22" sqref="C22"/>
    </sheetView>
  </sheetViews>
  <sheetFormatPr defaultRowHeight="15"/>
  <cols>
    <col min="1" max="1" width="14.7109375" bestFit="1" customWidth="1"/>
    <col min="2" max="2" width="11.85546875" style="20" customWidth="1"/>
    <col min="3" max="3" width="11.85546875" customWidth="1"/>
    <col min="4" max="4" width="13.5703125" style="20" customWidth="1"/>
    <col min="5" max="5" width="10.140625" customWidth="1"/>
  </cols>
  <sheetData>
    <row r="1" spans="1:13" ht="15.75">
      <c r="A1" s="33" t="s">
        <v>49</v>
      </c>
      <c r="B1" s="34" t="s">
        <v>50</v>
      </c>
      <c r="C1" s="33" t="s">
        <v>56</v>
      </c>
      <c r="D1" s="34" t="s">
        <v>51</v>
      </c>
      <c r="E1" s="169"/>
      <c r="F1" s="169"/>
      <c r="G1" s="169"/>
      <c r="H1" s="169"/>
      <c r="I1" s="169"/>
      <c r="J1" s="169"/>
      <c r="K1" s="169"/>
      <c r="L1" s="169"/>
      <c r="M1" s="169"/>
    </row>
    <row r="2" spans="1:13">
      <c r="A2" t="s">
        <v>48</v>
      </c>
      <c r="B2" s="20">
        <v>10.3</v>
      </c>
      <c r="C2">
        <v>13</v>
      </c>
      <c r="D2" s="20">
        <f>B2*C2</f>
        <v>133.9</v>
      </c>
    </row>
    <row r="3" spans="1:13">
      <c r="A3" t="s">
        <v>53</v>
      </c>
      <c r="B3" s="20">
        <v>7</v>
      </c>
      <c r="C3">
        <v>5</v>
      </c>
      <c r="D3" s="20">
        <f t="shared" ref="D3:D30" si="0">B3*C3</f>
        <v>35</v>
      </c>
    </row>
    <row r="4" spans="1:13">
      <c r="A4" t="s">
        <v>54</v>
      </c>
      <c r="B4" s="20">
        <v>5.5</v>
      </c>
      <c r="C4">
        <v>5</v>
      </c>
      <c r="D4" s="20">
        <f t="shared" si="0"/>
        <v>27.5</v>
      </c>
    </row>
    <row r="5" spans="1:13">
      <c r="A5" t="s">
        <v>55</v>
      </c>
      <c r="B5" s="20">
        <v>4</v>
      </c>
      <c r="C5">
        <v>9</v>
      </c>
      <c r="D5" s="20">
        <f t="shared" si="0"/>
        <v>36</v>
      </c>
    </row>
    <row r="6" spans="1:13">
      <c r="A6" t="s">
        <v>52</v>
      </c>
      <c r="B6" s="20">
        <v>4</v>
      </c>
      <c r="C6">
        <v>11</v>
      </c>
      <c r="D6" s="20">
        <f t="shared" si="0"/>
        <v>44</v>
      </c>
    </row>
    <row r="7" spans="1:13">
      <c r="A7" t="s">
        <v>57</v>
      </c>
      <c r="B7" s="20">
        <v>30</v>
      </c>
      <c r="C7">
        <v>1</v>
      </c>
      <c r="D7" s="20">
        <f t="shared" si="0"/>
        <v>30</v>
      </c>
    </row>
    <row r="8" spans="1:13">
      <c r="A8" t="s">
        <v>58</v>
      </c>
      <c r="B8" s="20">
        <v>2</v>
      </c>
      <c r="C8">
        <v>3</v>
      </c>
      <c r="D8" s="20">
        <f t="shared" si="0"/>
        <v>6</v>
      </c>
    </row>
    <row r="9" spans="1:13">
      <c r="A9" t="s">
        <v>59</v>
      </c>
      <c r="B9" s="20">
        <v>8</v>
      </c>
      <c r="C9">
        <v>1</v>
      </c>
      <c r="D9" s="20">
        <f t="shared" si="0"/>
        <v>8</v>
      </c>
    </row>
    <row r="10" spans="1:13">
      <c r="A10" t="s">
        <v>60</v>
      </c>
      <c r="B10" s="20">
        <v>5.6</v>
      </c>
      <c r="C10">
        <v>1</v>
      </c>
      <c r="D10" s="20">
        <f t="shared" si="0"/>
        <v>5.6</v>
      </c>
    </row>
    <row r="11" spans="1:13">
      <c r="A11" t="s">
        <v>61</v>
      </c>
      <c r="B11" s="20">
        <v>30</v>
      </c>
      <c r="C11">
        <v>1</v>
      </c>
      <c r="D11" s="20">
        <f t="shared" si="0"/>
        <v>30</v>
      </c>
    </row>
    <row r="12" spans="1:13">
      <c r="A12" t="s">
        <v>62</v>
      </c>
      <c r="B12" s="20">
        <v>7.5</v>
      </c>
      <c r="C12">
        <v>1</v>
      </c>
      <c r="D12" s="20">
        <f t="shared" si="0"/>
        <v>7.5</v>
      </c>
    </row>
    <row r="13" spans="1:13">
      <c r="A13" t="s">
        <v>63</v>
      </c>
      <c r="B13" s="20">
        <v>1.7</v>
      </c>
      <c r="C13">
        <v>3</v>
      </c>
      <c r="D13" s="20">
        <f t="shared" si="0"/>
        <v>5.0999999999999996</v>
      </c>
    </row>
    <row r="14" spans="1:13">
      <c r="A14" t="s">
        <v>64</v>
      </c>
      <c r="B14" s="20">
        <v>13</v>
      </c>
      <c r="C14">
        <v>1</v>
      </c>
      <c r="D14" s="20">
        <f t="shared" si="0"/>
        <v>13</v>
      </c>
    </row>
    <row r="15" spans="1:13">
      <c r="A15" t="s">
        <v>65</v>
      </c>
      <c r="B15" s="20">
        <v>1.7</v>
      </c>
      <c r="C15">
        <v>2</v>
      </c>
      <c r="D15" s="20">
        <f t="shared" si="0"/>
        <v>3.4</v>
      </c>
    </row>
    <row r="16" spans="1:13">
      <c r="A16" t="s">
        <v>66</v>
      </c>
      <c r="B16" s="20">
        <v>2.8</v>
      </c>
      <c r="C16">
        <v>2</v>
      </c>
      <c r="D16" s="20">
        <f t="shared" si="0"/>
        <v>5.6</v>
      </c>
    </row>
    <row r="17" spans="1:6">
      <c r="A17" t="s">
        <v>67</v>
      </c>
      <c r="B17" s="20">
        <v>5.8</v>
      </c>
      <c r="C17">
        <v>1</v>
      </c>
      <c r="D17" s="20">
        <f t="shared" si="0"/>
        <v>5.8</v>
      </c>
    </row>
    <row r="18" spans="1:6">
      <c r="A18" t="s">
        <v>68</v>
      </c>
      <c r="B18" s="20">
        <v>2</v>
      </c>
      <c r="C18">
        <v>2</v>
      </c>
      <c r="D18" s="20">
        <f t="shared" si="0"/>
        <v>4</v>
      </c>
    </row>
    <row r="19" spans="1:6">
      <c r="A19" t="s">
        <v>69</v>
      </c>
      <c r="B19" s="20">
        <v>4.5</v>
      </c>
      <c r="C19">
        <v>3</v>
      </c>
      <c r="D19" s="20">
        <f t="shared" si="0"/>
        <v>13.5</v>
      </c>
    </row>
    <row r="20" spans="1:6">
      <c r="A20" t="s">
        <v>70</v>
      </c>
      <c r="B20" s="20">
        <v>5</v>
      </c>
      <c r="C20">
        <v>1</v>
      </c>
      <c r="D20" s="20">
        <f t="shared" si="0"/>
        <v>5</v>
      </c>
    </row>
    <row r="21" spans="1:6">
      <c r="A21" t="s">
        <v>71</v>
      </c>
      <c r="B21" s="20">
        <v>13</v>
      </c>
      <c r="C21">
        <v>1</v>
      </c>
      <c r="D21" s="20">
        <f t="shared" si="0"/>
        <v>13</v>
      </c>
    </row>
    <row r="22" spans="1:6">
      <c r="A22" t="s">
        <v>72</v>
      </c>
      <c r="B22" s="20">
        <v>7.8</v>
      </c>
      <c r="C22">
        <v>5</v>
      </c>
      <c r="D22" s="20">
        <f t="shared" si="0"/>
        <v>39</v>
      </c>
    </row>
    <row r="23" spans="1:6">
      <c r="A23" t="s">
        <v>73</v>
      </c>
      <c r="B23" s="20">
        <v>13</v>
      </c>
      <c r="C23">
        <v>2</v>
      </c>
      <c r="D23" s="20">
        <f t="shared" si="0"/>
        <v>26</v>
      </c>
    </row>
    <row r="24" spans="1:6">
      <c r="A24" t="s">
        <v>76</v>
      </c>
      <c r="B24" s="20">
        <v>7</v>
      </c>
      <c r="C24">
        <v>1</v>
      </c>
      <c r="D24" s="20">
        <f t="shared" si="0"/>
        <v>7</v>
      </c>
    </row>
    <row r="25" spans="1:6">
      <c r="A25" t="s">
        <v>77</v>
      </c>
      <c r="B25" s="20">
        <v>8</v>
      </c>
      <c r="C25">
        <v>2</v>
      </c>
      <c r="D25" s="20">
        <f t="shared" si="0"/>
        <v>16</v>
      </c>
    </row>
    <row r="26" spans="1:6">
      <c r="A26" t="s">
        <v>78</v>
      </c>
      <c r="B26" s="20">
        <v>13</v>
      </c>
      <c r="C26">
        <v>1</v>
      </c>
      <c r="D26" s="20">
        <f t="shared" si="0"/>
        <v>13</v>
      </c>
    </row>
    <row r="27" spans="1:6">
      <c r="A27" t="s">
        <v>79</v>
      </c>
      <c r="B27" s="20">
        <v>17</v>
      </c>
      <c r="C27">
        <v>2</v>
      </c>
      <c r="D27" s="20">
        <f t="shared" si="0"/>
        <v>34</v>
      </c>
    </row>
    <row r="28" spans="1:6">
      <c r="A28" t="s">
        <v>80</v>
      </c>
      <c r="B28" s="20">
        <v>5</v>
      </c>
      <c r="C28">
        <v>2</v>
      </c>
      <c r="D28" s="20">
        <f t="shared" si="0"/>
        <v>10</v>
      </c>
    </row>
    <row r="29" spans="1:6">
      <c r="A29" t="s">
        <v>81</v>
      </c>
      <c r="B29" s="20">
        <v>10</v>
      </c>
      <c r="C29">
        <v>1</v>
      </c>
      <c r="D29" s="20">
        <f t="shared" si="0"/>
        <v>10</v>
      </c>
    </row>
    <row r="30" spans="1:6">
      <c r="D30" s="20">
        <f t="shared" si="0"/>
        <v>0</v>
      </c>
    </row>
    <row r="31" spans="1:6">
      <c r="E31" t="s">
        <v>74</v>
      </c>
      <c r="F31" t="s">
        <v>75</v>
      </c>
    </row>
    <row r="32" spans="1:6">
      <c r="D32" s="20">
        <f>SUM(D2:D31)</f>
        <v>586.90000000000009</v>
      </c>
      <c r="E32">
        <v>450</v>
      </c>
      <c r="F32" s="32">
        <f>D32-E32</f>
        <v>136.90000000000009</v>
      </c>
    </row>
  </sheetData>
  <mergeCells count="1">
    <mergeCell ref="E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1:N35"/>
  <sheetViews>
    <sheetView workbookViewId="0">
      <selection activeCell="E5" sqref="E5"/>
    </sheetView>
  </sheetViews>
  <sheetFormatPr defaultRowHeight="15"/>
  <cols>
    <col min="1" max="1" width="23.85546875" customWidth="1"/>
    <col min="2" max="5" width="12.28515625" bestFit="1" customWidth="1"/>
    <col min="7" max="8" width="10.7109375" bestFit="1" customWidth="1"/>
  </cols>
  <sheetData>
    <row r="1" spans="1:14">
      <c r="A1" s="37" t="s">
        <v>99</v>
      </c>
      <c r="B1" s="38" t="s">
        <v>100</v>
      </c>
      <c r="C1" s="38" t="s">
        <v>101</v>
      </c>
      <c r="D1" s="38" t="s">
        <v>102</v>
      </c>
      <c r="E1" s="38" t="s">
        <v>103</v>
      </c>
      <c r="G1" s="38" t="s">
        <v>136</v>
      </c>
      <c r="H1" s="38" t="s">
        <v>137</v>
      </c>
    </row>
    <row r="2" spans="1:14">
      <c r="A2" s="37" t="s">
        <v>104</v>
      </c>
      <c r="B2" s="39">
        <v>4585.46</v>
      </c>
      <c r="C2" s="39">
        <v>4587.42</v>
      </c>
      <c r="D2" s="39">
        <v>4585.46</v>
      </c>
      <c r="E2" s="39">
        <v>1528.81</v>
      </c>
      <c r="G2" s="54" t="s">
        <v>133</v>
      </c>
      <c r="H2" s="51">
        <f>D2+D3</f>
        <v>4964.46</v>
      </c>
    </row>
    <row r="3" spans="1:14">
      <c r="A3" s="37" t="s">
        <v>105</v>
      </c>
      <c r="B3" s="39">
        <v>379</v>
      </c>
      <c r="C3" s="39">
        <v>379</v>
      </c>
      <c r="D3" s="39">
        <v>379</v>
      </c>
      <c r="E3" s="39">
        <v>126.33</v>
      </c>
      <c r="G3" s="54" t="s">
        <v>134</v>
      </c>
      <c r="H3" s="51">
        <f>E2+E3</f>
        <v>1655.1399999999999</v>
      </c>
    </row>
    <row r="4" spans="1:14">
      <c r="A4" s="37" t="s">
        <v>131</v>
      </c>
      <c r="B4" s="39"/>
      <c r="C4" s="39"/>
      <c r="D4" s="39">
        <v>6770.09</v>
      </c>
      <c r="E4" s="39"/>
    </row>
    <row r="5" spans="1:14">
      <c r="A5" s="37" t="s">
        <v>150</v>
      </c>
      <c r="B5" s="39"/>
      <c r="C5" s="39"/>
      <c r="D5" s="39"/>
      <c r="E5" s="39">
        <v>4500</v>
      </c>
    </row>
    <row r="6" spans="1:14">
      <c r="A6" s="37" t="s">
        <v>106</v>
      </c>
      <c r="B6" s="40"/>
      <c r="C6" s="40"/>
      <c r="D6" s="41"/>
      <c r="E6" s="39">
        <v>3300</v>
      </c>
      <c r="G6" s="54" t="s">
        <v>138</v>
      </c>
      <c r="H6" s="53">
        <f>H2-H3</f>
        <v>3309.32</v>
      </c>
      <c r="I6" s="170" t="s">
        <v>135</v>
      </c>
      <c r="J6" s="170"/>
      <c r="K6" s="170"/>
      <c r="L6" s="170"/>
      <c r="M6" s="170"/>
      <c r="N6" s="55"/>
    </row>
    <row r="7" spans="1:14">
      <c r="A7" s="45" t="s">
        <v>21</v>
      </c>
      <c r="B7" s="46">
        <f>SUM(B2:B6)</f>
        <v>4964.46</v>
      </c>
      <c r="C7" s="46">
        <f>SUM(C2:C6)</f>
        <v>4966.42</v>
      </c>
      <c r="D7" s="46">
        <f>SUM(D2:D6)</f>
        <v>11734.55</v>
      </c>
      <c r="E7" s="46">
        <f>SUM(E2:E6)</f>
        <v>9455.14</v>
      </c>
    </row>
    <row r="8" spans="1:14">
      <c r="A8" s="37"/>
      <c r="B8" s="41"/>
      <c r="C8" s="41"/>
      <c r="D8" s="41"/>
      <c r="E8" s="41"/>
      <c r="G8" s="52"/>
      <c r="H8" s="52"/>
      <c r="I8" s="52"/>
    </row>
    <row r="9" spans="1:14">
      <c r="A9" s="41" t="s">
        <v>107</v>
      </c>
      <c r="B9" s="42">
        <v>650</v>
      </c>
      <c r="C9" s="43">
        <v>650</v>
      </c>
      <c r="D9" s="43">
        <v>450</v>
      </c>
      <c r="E9" s="43">
        <v>450</v>
      </c>
    </row>
    <row r="10" spans="1:14">
      <c r="A10" s="41" t="s">
        <v>108</v>
      </c>
      <c r="B10" s="42">
        <v>166.83</v>
      </c>
      <c r="C10" s="43">
        <v>100</v>
      </c>
      <c r="D10" s="43">
        <v>0</v>
      </c>
      <c r="E10" s="43">
        <v>0</v>
      </c>
    </row>
    <row r="11" spans="1:14">
      <c r="A11" s="41" t="s">
        <v>109</v>
      </c>
      <c r="B11" s="42">
        <v>33.32</v>
      </c>
      <c r="C11" s="43">
        <v>0</v>
      </c>
      <c r="D11" s="43">
        <v>0</v>
      </c>
      <c r="E11" s="43">
        <v>0</v>
      </c>
    </row>
    <row r="12" spans="1:14">
      <c r="A12" s="41" t="s">
        <v>110</v>
      </c>
      <c r="B12" s="43">
        <v>0</v>
      </c>
      <c r="C12" s="43">
        <v>0</v>
      </c>
      <c r="D12" s="43">
        <v>0</v>
      </c>
      <c r="E12" s="43">
        <v>0</v>
      </c>
    </row>
    <row r="13" spans="1:14">
      <c r="A13" s="41" t="s">
        <v>111</v>
      </c>
      <c r="B13" s="43">
        <v>0</v>
      </c>
      <c r="C13" s="43">
        <v>0</v>
      </c>
      <c r="D13" s="43">
        <v>0</v>
      </c>
      <c r="E13" s="43">
        <v>0</v>
      </c>
    </row>
    <row r="14" spans="1:14">
      <c r="A14" s="41" t="s">
        <v>112</v>
      </c>
      <c r="B14" s="42">
        <v>80</v>
      </c>
      <c r="C14" s="43">
        <v>80</v>
      </c>
      <c r="D14" s="43">
        <v>100</v>
      </c>
      <c r="E14" s="43">
        <v>80</v>
      </c>
    </row>
    <row r="15" spans="1:14">
      <c r="A15" s="41" t="s">
        <v>113</v>
      </c>
      <c r="B15" s="42">
        <v>128.91999999999999</v>
      </c>
      <c r="C15" s="43">
        <v>124.09</v>
      </c>
      <c r="D15" s="43">
        <v>132</v>
      </c>
      <c r="E15" s="43">
        <v>124.09</v>
      </c>
    </row>
    <row r="16" spans="1:14">
      <c r="A16" s="41" t="s">
        <v>114</v>
      </c>
      <c r="B16" s="42">
        <v>470</v>
      </c>
      <c r="C16" s="43">
        <v>470</v>
      </c>
      <c r="D16" s="43"/>
      <c r="E16" s="43"/>
    </row>
    <row r="17" spans="1:5">
      <c r="A17" s="41" t="s">
        <v>123</v>
      </c>
      <c r="B17" s="42">
        <v>500</v>
      </c>
      <c r="C17" s="43">
        <v>1000</v>
      </c>
      <c r="D17" s="43">
        <v>1300</v>
      </c>
      <c r="E17" s="43">
        <v>1300</v>
      </c>
    </row>
    <row r="18" spans="1:5">
      <c r="A18" s="41" t="s">
        <v>116</v>
      </c>
      <c r="B18" s="43">
        <v>0</v>
      </c>
      <c r="C18" s="43">
        <v>0</v>
      </c>
      <c r="D18" s="43">
        <v>200</v>
      </c>
      <c r="E18" s="43">
        <v>200</v>
      </c>
    </row>
    <row r="19" spans="1:5">
      <c r="A19" s="41" t="s">
        <v>115</v>
      </c>
      <c r="B19" s="42">
        <v>210</v>
      </c>
      <c r="C19" s="43">
        <v>210</v>
      </c>
      <c r="D19" s="43">
        <v>210</v>
      </c>
      <c r="E19" s="43">
        <v>210</v>
      </c>
    </row>
    <row r="20" spans="1:5">
      <c r="A20" s="41" t="s">
        <v>117</v>
      </c>
      <c r="B20" s="42">
        <v>50</v>
      </c>
      <c r="C20" s="41"/>
      <c r="D20" s="41"/>
      <c r="E20" s="41"/>
    </row>
    <row r="21" spans="1:5">
      <c r="A21" s="41" t="s">
        <v>118</v>
      </c>
      <c r="B21" s="42">
        <v>300</v>
      </c>
      <c r="C21" s="43">
        <v>250</v>
      </c>
      <c r="D21" s="43">
        <v>250</v>
      </c>
      <c r="E21" s="43">
        <v>250</v>
      </c>
    </row>
    <row r="22" spans="1:5">
      <c r="A22" s="41" t="s">
        <v>130</v>
      </c>
      <c r="B22" s="41"/>
      <c r="C22" s="44"/>
      <c r="D22" s="43">
        <v>165</v>
      </c>
      <c r="E22" s="41"/>
    </row>
    <row r="23" spans="1:5">
      <c r="A23" s="41" t="s">
        <v>119</v>
      </c>
      <c r="B23" s="42">
        <v>270</v>
      </c>
      <c r="C23" s="44">
        <v>80</v>
      </c>
      <c r="D23" s="44"/>
      <c r="E23" s="41"/>
    </row>
    <row r="24" spans="1:5">
      <c r="A24" s="41" t="s">
        <v>120</v>
      </c>
      <c r="B24" s="42">
        <v>477.93</v>
      </c>
      <c r="C24" s="44">
        <v>290</v>
      </c>
      <c r="D24" s="44">
        <v>390</v>
      </c>
      <c r="E24" s="44">
        <v>135</v>
      </c>
    </row>
    <row r="25" spans="1:5">
      <c r="A25" s="41" t="s">
        <v>121</v>
      </c>
      <c r="B25" s="42">
        <v>110</v>
      </c>
      <c r="C25" s="41"/>
      <c r="D25" s="41"/>
      <c r="E25" s="41"/>
    </row>
    <row r="26" spans="1:5">
      <c r="A26" s="41" t="s">
        <v>122</v>
      </c>
      <c r="B26" s="43">
        <v>300</v>
      </c>
      <c r="C26" s="43">
        <v>500</v>
      </c>
      <c r="D26" s="43">
        <v>500</v>
      </c>
      <c r="E26" s="43">
        <v>500</v>
      </c>
    </row>
    <row r="27" spans="1:5">
      <c r="A27" s="41" t="s">
        <v>128</v>
      </c>
      <c r="C27" s="44">
        <v>200</v>
      </c>
      <c r="D27" s="44">
        <v>200</v>
      </c>
      <c r="E27" s="44">
        <v>200</v>
      </c>
    </row>
    <row r="28" spans="1:5">
      <c r="A28" s="41" t="s">
        <v>129</v>
      </c>
      <c r="C28" s="44">
        <v>65</v>
      </c>
      <c r="D28" s="44">
        <v>60</v>
      </c>
      <c r="E28" s="44">
        <v>60</v>
      </c>
    </row>
    <row r="29" spans="1:5">
      <c r="A29" s="41" t="s">
        <v>147</v>
      </c>
      <c r="C29" s="44"/>
      <c r="D29" s="44">
        <v>3300</v>
      </c>
      <c r="E29" s="44"/>
    </row>
    <row r="30" spans="1:5">
      <c r="A30" s="41" t="s">
        <v>145</v>
      </c>
      <c r="B30" s="43">
        <v>201.3</v>
      </c>
      <c r="C30" s="43">
        <v>201.3</v>
      </c>
      <c r="D30" s="43">
        <v>347.7</v>
      </c>
      <c r="E30" s="43">
        <v>201.3</v>
      </c>
    </row>
    <row r="31" spans="1:5">
      <c r="A31" s="41" t="s">
        <v>146</v>
      </c>
      <c r="B31" s="44">
        <v>209</v>
      </c>
      <c r="C31" s="44">
        <v>209</v>
      </c>
      <c r="D31" s="44">
        <v>419.5</v>
      </c>
      <c r="E31" s="44">
        <v>209</v>
      </c>
    </row>
    <row r="32" spans="1:5">
      <c r="A32" s="41"/>
      <c r="B32" s="41"/>
      <c r="C32" s="41"/>
      <c r="D32" s="41"/>
      <c r="E32" s="41"/>
    </row>
    <row r="33" spans="1:5">
      <c r="A33" s="47" t="s">
        <v>124</v>
      </c>
      <c r="B33" s="48">
        <f>SUM(B9:B32)</f>
        <v>4157.3</v>
      </c>
      <c r="C33" s="48">
        <f>SUM(C9:C32)</f>
        <v>4429.3900000000003</v>
      </c>
      <c r="D33" s="48">
        <f>SUM(D9:D32)</f>
        <v>8024.2</v>
      </c>
      <c r="E33" s="48">
        <f>SUM(E9:E32)</f>
        <v>3919.3900000000003</v>
      </c>
    </row>
    <row r="34" spans="1:5">
      <c r="A34" s="41"/>
      <c r="B34" s="41"/>
      <c r="C34" s="41"/>
      <c r="D34" s="41"/>
      <c r="E34" s="41"/>
    </row>
    <row r="35" spans="1:5">
      <c r="A35" s="49" t="s">
        <v>125</v>
      </c>
      <c r="B35" s="50">
        <f>B7-B33</f>
        <v>807.15999999999985</v>
      </c>
      <c r="C35" s="50">
        <f>C7-C33</f>
        <v>537.02999999999975</v>
      </c>
      <c r="D35" s="50">
        <f>D7-D33</f>
        <v>3710.3499999999995</v>
      </c>
      <c r="E35" s="50">
        <f>E7-E33</f>
        <v>5535.7499999999991</v>
      </c>
    </row>
  </sheetData>
  <mergeCells count="1">
    <mergeCell ref="I6:M6"/>
  </mergeCells>
  <pageMargins left="0.511811024" right="0.511811024" top="0.78740157499999996" bottom="0.78740157499999996" header="0.31496062000000002" footer="0.31496062000000002"/>
  <pageSetup paperSize="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T59"/>
  <sheetViews>
    <sheetView tabSelected="1" zoomScaleNormal="100" workbookViewId="0">
      <pane ySplit="1" topLeftCell="A14" activePane="bottomLeft" state="frozen"/>
      <selection pane="bottomLeft" activeCell="O31" sqref="O31"/>
    </sheetView>
  </sheetViews>
  <sheetFormatPr defaultRowHeight="15"/>
  <cols>
    <col min="1" max="1" width="21" customWidth="1"/>
    <col min="2" max="2" width="12.28515625" bestFit="1" customWidth="1"/>
    <col min="3" max="3" width="12.5703125" customWidth="1"/>
    <col min="4" max="4" width="13.140625" bestFit="1" customWidth="1"/>
    <col min="5" max="11" width="12.28515625" bestFit="1" customWidth="1"/>
    <col min="12" max="13" width="13.140625" bestFit="1" customWidth="1"/>
    <col min="14" max="14" width="12.28515625" bestFit="1" customWidth="1"/>
    <col min="16" max="16" width="12.85546875" customWidth="1"/>
    <col min="18" max="18" width="35.85546875" bestFit="1" customWidth="1"/>
    <col min="20" max="20" width="31.42578125" bestFit="1" customWidth="1"/>
  </cols>
  <sheetData>
    <row r="1" spans="1:14">
      <c r="A1" s="144" t="s">
        <v>99</v>
      </c>
      <c r="B1" s="142" t="s">
        <v>141</v>
      </c>
      <c r="C1" s="142" t="s">
        <v>142</v>
      </c>
      <c r="D1" s="142" t="s">
        <v>143</v>
      </c>
      <c r="E1" s="142" t="s">
        <v>144</v>
      </c>
      <c r="F1" s="142" t="s">
        <v>381</v>
      </c>
      <c r="G1" s="142" t="s">
        <v>382</v>
      </c>
      <c r="H1" s="145" t="s">
        <v>383</v>
      </c>
      <c r="I1" s="142" t="s">
        <v>426</v>
      </c>
      <c r="J1" s="142" t="s">
        <v>100</v>
      </c>
      <c r="K1" s="142" t="s">
        <v>101</v>
      </c>
      <c r="L1" s="142" t="s">
        <v>102</v>
      </c>
      <c r="M1" s="143" t="s">
        <v>103</v>
      </c>
      <c r="N1" s="142" t="s">
        <v>141</v>
      </c>
    </row>
    <row r="2" spans="1:14">
      <c r="A2" s="37" t="s">
        <v>104</v>
      </c>
      <c r="B2" s="39">
        <v>4585.46</v>
      </c>
      <c r="C2" s="39">
        <v>4630.42</v>
      </c>
      <c r="D2" s="39">
        <v>4630.42</v>
      </c>
      <c r="E2" s="39">
        <v>4630.42</v>
      </c>
      <c r="F2" s="39">
        <v>4630.42</v>
      </c>
      <c r="G2" s="39">
        <v>4630.42</v>
      </c>
      <c r="H2" s="109">
        <v>4630.42</v>
      </c>
      <c r="I2" s="39">
        <v>4629.6499999999996</v>
      </c>
      <c r="J2" s="39">
        <v>5081.45</v>
      </c>
      <c r="K2" s="39">
        <v>4765.79</v>
      </c>
      <c r="L2" s="39">
        <v>4769.42</v>
      </c>
      <c r="M2" s="124">
        <v>4769.42</v>
      </c>
      <c r="N2" s="39">
        <v>4769.42</v>
      </c>
    </row>
    <row r="3" spans="1:14">
      <c r="A3" s="37" t="s">
        <v>105</v>
      </c>
      <c r="B3" s="39">
        <v>431.2</v>
      </c>
      <c r="C3" s="39">
        <v>431.2</v>
      </c>
      <c r="D3" s="39">
        <v>431.2</v>
      </c>
      <c r="E3" s="39">
        <v>375.91</v>
      </c>
      <c r="F3" s="39">
        <v>375.91</v>
      </c>
      <c r="G3" s="124">
        <v>431.2</v>
      </c>
      <c r="H3" s="39">
        <v>383.12</v>
      </c>
      <c r="I3" s="39">
        <v>420.93</v>
      </c>
      <c r="J3" s="39">
        <v>435.42</v>
      </c>
      <c r="K3" s="39">
        <v>400</v>
      </c>
      <c r="L3" s="39">
        <v>401.55</v>
      </c>
      <c r="M3" s="124">
        <v>400.03</v>
      </c>
      <c r="N3" s="39">
        <v>197.05</v>
      </c>
    </row>
    <row r="4" spans="1:14">
      <c r="A4" s="37" t="s">
        <v>131</v>
      </c>
      <c r="B4" s="39"/>
      <c r="C4" s="39"/>
      <c r="D4" s="39"/>
      <c r="E4" s="39"/>
      <c r="F4" s="39"/>
      <c r="G4" s="39"/>
      <c r="H4" s="109"/>
      <c r="I4" s="39"/>
      <c r="J4" s="39"/>
      <c r="K4" s="39"/>
      <c r="L4" s="39"/>
      <c r="M4" s="136"/>
      <c r="N4" s="39">
        <v>4586.82</v>
      </c>
    </row>
    <row r="5" spans="1:14">
      <c r="A5" s="37" t="s">
        <v>106</v>
      </c>
      <c r="B5" s="39">
        <v>803.94</v>
      </c>
      <c r="C5" s="39">
        <v>150</v>
      </c>
      <c r="D5" s="39">
        <v>993.91</v>
      </c>
      <c r="E5" s="39"/>
      <c r="F5" s="39">
        <v>751.81</v>
      </c>
      <c r="G5" s="39"/>
      <c r="H5" s="109">
        <v>1166.92</v>
      </c>
      <c r="I5" s="39">
        <v>751.81</v>
      </c>
      <c r="J5" s="39">
        <v>10</v>
      </c>
      <c r="K5" s="39">
        <v>866.04</v>
      </c>
      <c r="L5" s="39">
        <v>3018.15</v>
      </c>
      <c r="M5" s="124">
        <v>3023.87</v>
      </c>
      <c r="N5" s="39"/>
    </row>
    <row r="6" spans="1:14">
      <c r="A6" s="45" t="s">
        <v>21</v>
      </c>
      <c r="B6" s="46">
        <f t="shared" ref="B6:H6" si="0">SUM(B2:B5)</f>
        <v>5820.6</v>
      </c>
      <c r="C6" s="46">
        <f t="shared" si="0"/>
        <v>5211.62</v>
      </c>
      <c r="D6" s="46">
        <f t="shared" si="0"/>
        <v>6055.53</v>
      </c>
      <c r="E6" s="46">
        <f t="shared" si="0"/>
        <v>5006.33</v>
      </c>
      <c r="F6" s="46">
        <f t="shared" si="0"/>
        <v>5758.1399999999994</v>
      </c>
      <c r="G6" s="46">
        <f t="shared" si="0"/>
        <v>5061.62</v>
      </c>
      <c r="H6" s="110">
        <f t="shared" si="0"/>
        <v>6180.46</v>
      </c>
      <c r="I6" s="46">
        <f t="shared" ref="I6:N6" si="1">SUM(I2:I5)</f>
        <v>5802.3899999999994</v>
      </c>
      <c r="J6" s="46">
        <f t="shared" si="1"/>
        <v>5526.87</v>
      </c>
      <c r="K6" s="46">
        <f t="shared" si="1"/>
        <v>6031.83</v>
      </c>
      <c r="L6" s="46">
        <f t="shared" si="1"/>
        <v>8189.1200000000008</v>
      </c>
      <c r="M6" s="135">
        <f t="shared" si="1"/>
        <v>8193.32</v>
      </c>
      <c r="N6" s="46">
        <f t="shared" si="1"/>
        <v>9553.2900000000009</v>
      </c>
    </row>
    <row r="7" spans="1:14">
      <c r="A7" s="37"/>
      <c r="B7" s="41"/>
      <c r="C7" s="41"/>
      <c r="D7" s="41"/>
      <c r="E7" s="41"/>
      <c r="F7" s="41"/>
      <c r="G7" s="41"/>
      <c r="H7" s="111"/>
      <c r="I7" s="41"/>
      <c r="J7" s="41"/>
      <c r="K7" s="41"/>
      <c r="L7" s="41"/>
      <c r="M7" s="134"/>
      <c r="N7" s="41"/>
    </row>
    <row r="8" spans="1:14">
      <c r="A8" s="41" t="s">
        <v>107</v>
      </c>
      <c r="B8" s="102">
        <v>950</v>
      </c>
      <c r="C8" s="102">
        <v>950</v>
      </c>
      <c r="D8" s="102">
        <v>950</v>
      </c>
      <c r="E8" s="102">
        <v>250</v>
      </c>
      <c r="F8" s="102">
        <v>550</v>
      </c>
      <c r="G8" s="102">
        <v>400</v>
      </c>
      <c r="H8" s="127">
        <v>400</v>
      </c>
      <c r="I8" s="102">
        <v>400</v>
      </c>
      <c r="J8" s="102">
        <v>400</v>
      </c>
      <c r="K8" s="102">
        <v>400</v>
      </c>
      <c r="L8" s="102">
        <v>400</v>
      </c>
      <c r="M8" s="125">
        <v>500</v>
      </c>
      <c r="N8" s="44">
        <v>400</v>
      </c>
    </row>
    <row r="9" spans="1:14">
      <c r="A9" s="41" t="s">
        <v>108</v>
      </c>
      <c r="B9" s="102">
        <v>31.05</v>
      </c>
      <c r="C9" s="102">
        <v>86.53</v>
      </c>
      <c r="D9" s="102">
        <v>70</v>
      </c>
      <c r="E9" s="102">
        <v>41.26</v>
      </c>
      <c r="F9" s="44"/>
      <c r="G9" s="44"/>
      <c r="H9" s="113"/>
      <c r="I9" s="44"/>
      <c r="J9" s="44"/>
      <c r="K9" s="44"/>
      <c r="L9" s="44"/>
      <c r="M9" s="123"/>
      <c r="N9" s="44"/>
    </row>
    <row r="10" spans="1:14">
      <c r="A10" s="41" t="s">
        <v>109</v>
      </c>
      <c r="B10" s="103">
        <v>78.92</v>
      </c>
      <c r="C10" s="102">
        <v>99.48</v>
      </c>
      <c r="D10" s="102">
        <v>80</v>
      </c>
      <c r="E10" s="102">
        <v>64.900000000000006</v>
      </c>
      <c r="F10" s="44"/>
      <c r="G10" s="44"/>
      <c r="H10" s="113"/>
      <c r="I10" s="44"/>
      <c r="J10" s="44"/>
      <c r="K10" s="44"/>
      <c r="L10" s="44"/>
      <c r="M10" s="123"/>
      <c r="N10" s="44"/>
    </row>
    <row r="11" spans="1:14">
      <c r="A11" s="41" t="s">
        <v>110</v>
      </c>
      <c r="B11" s="44"/>
      <c r="C11" s="102">
        <v>48.27</v>
      </c>
      <c r="D11" s="102">
        <v>100</v>
      </c>
      <c r="E11" s="102">
        <v>130</v>
      </c>
      <c r="F11" s="102">
        <v>28.9</v>
      </c>
      <c r="G11" s="102">
        <v>28.9</v>
      </c>
      <c r="H11" s="127">
        <v>28.9</v>
      </c>
      <c r="I11" s="102">
        <v>28.9</v>
      </c>
      <c r="J11" s="102">
        <v>28.9</v>
      </c>
      <c r="K11" s="102">
        <v>28.9</v>
      </c>
      <c r="L11" s="102">
        <v>28.9</v>
      </c>
      <c r="M11" s="125">
        <v>28.9</v>
      </c>
      <c r="N11" s="44">
        <v>62</v>
      </c>
    </row>
    <row r="12" spans="1:14">
      <c r="A12" s="41" t="s">
        <v>111</v>
      </c>
      <c r="B12" s="102">
        <v>50</v>
      </c>
      <c r="C12" s="102">
        <v>30</v>
      </c>
      <c r="D12" s="102">
        <v>50</v>
      </c>
      <c r="E12" s="102">
        <v>30</v>
      </c>
      <c r="F12" s="102">
        <v>30</v>
      </c>
      <c r="G12" s="102">
        <v>30</v>
      </c>
      <c r="H12" s="127">
        <v>40</v>
      </c>
      <c r="I12" s="102">
        <v>30</v>
      </c>
      <c r="J12" s="102">
        <v>30</v>
      </c>
      <c r="K12" s="102">
        <v>35</v>
      </c>
      <c r="L12" s="102">
        <v>34</v>
      </c>
      <c r="M12" s="125">
        <v>40</v>
      </c>
      <c r="N12" s="44">
        <v>30</v>
      </c>
    </row>
    <row r="13" spans="1:14">
      <c r="A13" s="41" t="s">
        <v>647</v>
      </c>
      <c r="C13" s="102"/>
      <c r="D13" s="44"/>
      <c r="E13" s="44"/>
      <c r="F13" s="44"/>
      <c r="G13" s="44"/>
      <c r="H13" s="113"/>
      <c r="I13" s="44"/>
      <c r="J13" s="44"/>
      <c r="K13" s="44"/>
      <c r="L13" s="44"/>
      <c r="M13" s="123"/>
      <c r="N13" s="44"/>
    </row>
    <row r="14" spans="1:14">
      <c r="A14" s="41" t="s">
        <v>119</v>
      </c>
      <c r="B14" s="100">
        <v>70</v>
      </c>
      <c r="C14" s="100">
        <v>70</v>
      </c>
      <c r="D14" s="102">
        <v>75</v>
      </c>
      <c r="E14" s="102">
        <v>75</v>
      </c>
      <c r="F14" s="102">
        <v>75</v>
      </c>
      <c r="G14" s="102">
        <v>75</v>
      </c>
      <c r="H14" s="127">
        <v>75</v>
      </c>
      <c r="I14" s="102">
        <v>75</v>
      </c>
      <c r="J14" s="102">
        <v>75</v>
      </c>
      <c r="K14" s="102">
        <v>75</v>
      </c>
      <c r="L14" s="102">
        <v>75</v>
      </c>
      <c r="M14" s="125">
        <v>75</v>
      </c>
      <c r="N14" s="44">
        <v>75</v>
      </c>
    </row>
    <row r="15" spans="1:14">
      <c r="A15" s="41" t="s">
        <v>112</v>
      </c>
      <c r="B15" s="102">
        <v>80</v>
      </c>
      <c r="C15" s="102">
        <v>80</v>
      </c>
      <c r="D15" s="43"/>
      <c r="E15" s="43"/>
      <c r="F15" s="102">
        <v>80</v>
      </c>
      <c r="G15" s="102">
        <v>80</v>
      </c>
      <c r="H15" s="127">
        <v>120</v>
      </c>
      <c r="I15" s="102">
        <v>80</v>
      </c>
      <c r="J15" s="102">
        <v>160</v>
      </c>
      <c r="K15" s="102">
        <v>80</v>
      </c>
      <c r="L15" s="102">
        <v>80</v>
      </c>
      <c r="M15" s="125">
        <v>160</v>
      </c>
      <c r="N15" s="44">
        <v>80</v>
      </c>
    </row>
    <row r="16" spans="1:14">
      <c r="A16" s="41" t="s">
        <v>659</v>
      </c>
      <c r="B16" s="102"/>
      <c r="C16" s="102"/>
      <c r="D16" s="43"/>
      <c r="E16" s="43"/>
      <c r="F16" s="102"/>
      <c r="G16" s="102"/>
      <c r="H16" s="127"/>
      <c r="I16" s="102">
        <v>75</v>
      </c>
      <c r="J16" s="102">
        <v>65</v>
      </c>
      <c r="K16" s="43"/>
      <c r="L16" s="43"/>
      <c r="M16" s="125">
        <v>65</v>
      </c>
      <c r="N16" s="44">
        <v>65</v>
      </c>
    </row>
    <row r="17" spans="1:16">
      <c r="A17" s="41" t="s">
        <v>648</v>
      </c>
      <c r="B17" s="44"/>
      <c r="C17" s="102">
        <v>35.29</v>
      </c>
      <c r="D17" s="43"/>
      <c r="E17" s="43"/>
      <c r="F17" s="43"/>
      <c r="G17" s="43"/>
      <c r="H17" s="112"/>
      <c r="I17" s="43"/>
      <c r="J17" s="43"/>
      <c r="K17" s="43"/>
      <c r="L17" s="43"/>
      <c r="M17" s="122"/>
      <c r="N17" s="44"/>
    </row>
    <row r="18" spans="1:16">
      <c r="A18" s="41" t="s">
        <v>115</v>
      </c>
      <c r="B18" s="102">
        <v>210</v>
      </c>
      <c r="C18" s="102">
        <v>210</v>
      </c>
      <c r="D18" s="102">
        <v>210</v>
      </c>
      <c r="E18" s="102">
        <v>210</v>
      </c>
      <c r="F18" s="102">
        <v>210</v>
      </c>
      <c r="G18" s="102">
        <v>210</v>
      </c>
      <c r="H18" s="127">
        <v>210</v>
      </c>
      <c r="I18" s="102">
        <v>210</v>
      </c>
      <c r="J18" s="43"/>
      <c r="K18" s="43"/>
      <c r="L18" s="43"/>
      <c r="M18" s="122"/>
      <c r="N18" s="44"/>
    </row>
    <row r="19" spans="1:16">
      <c r="A19" s="41" t="s">
        <v>113</v>
      </c>
      <c r="B19" s="102">
        <v>105.59</v>
      </c>
      <c r="C19" s="102">
        <v>105.93</v>
      </c>
      <c r="D19" s="102">
        <v>105.49</v>
      </c>
      <c r="E19" s="102">
        <v>105</v>
      </c>
      <c r="F19" s="102">
        <v>105.71</v>
      </c>
      <c r="G19" s="102">
        <v>104.84</v>
      </c>
      <c r="H19" s="127">
        <v>105</v>
      </c>
      <c r="I19" s="102">
        <v>105</v>
      </c>
      <c r="J19" s="102">
        <v>105</v>
      </c>
      <c r="K19" s="102">
        <v>105.5</v>
      </c>
      <c r="L19" s="102">
        <v>105.48</v>
      </c>
      <c r="M19" s="125">
        <v>105.59</v>
      </c>
      <c r="N19" s="44">
        <v>105</v>
      </c>
    </row>
    <row r="20" spans="1:16">
      <c r="A20" s="41" t="s">
        <v>844</v>
      </c>
      <c r="B20" s="100">
        <v>350</v>
      </c>
      <c r="C20" s="102">
        <v>350</v>
      </c>
      <c r="D20" s="102">
        <v>350</v>
      </c>
      <c r="E20" s="102">
        <v>300</v>
      </c>
      <c r="F20" s="102">
        <v>300</v>
      </c>
      <c r="G20" s="125">
        <v>260</v>
      </c>
      <c r="H20" s="102">
        <v>340</v>
      </c>
      <c r="I20" s="102">
        <v>435</v>
      </c>
      <c r="J20" s="102">
        <v>347.53</v>
      </c>
      <c r="K20" s="102">
        <v>365</v>
      </c>
      <c r="L20" s="102">
        <v>346.54</v>
      </c>
      <c r="M20" s="125">
        <v>435</v>
      </c>
      <c r="N20" s="44">
        <v>200</v>
      </c>
    </row>
    <row r="21" spans="1:16">
      <c r="A21" s="41" t="s">
        <v>843</v>
      </c>
      <c r="B21" s="100">
        <v>400</v>
      </c>
      <c r="C21" s="102">
        <v>400</v>
      </c>
      <c r="D21" s="102">
        <v>200</v>
      </c>
      <c r="E21" s="102">
        <v>120</v>
      </c>
      <c r="F21" s="102">
        <v>100</v>
      </c>
      <c r="G21" s="125">
        <v>77.81</v>
      </c>
      <c r="H21" s="102">
        <v>155</v>
      </c>
      <c r="I21" s="102">
        <v>160</v>
      </c>
      <c r="J21" s="102">
        <v>229.55</v>
      </c>
      <c r="K21" s="102">
        <v>258.88</v>
      </c>
      <c r="L21" s="102">
        <v>178.88</v>
      </c>
      <c r="M21" s="125">
        <v>210</v>
      </c>
      <c r="N21" s="44">
        <v>100</v>
      </c>
    </row>
    <row r="22" spans="1:16">
      <c r="A22" s="41" t="s">
        <v>704</v>
      </c>
      <c r="B22" s="43"/>
      <c r="C22" s="43"/>
      <c r="D22" s="102">
        <v>574.4</v>
      </c>
      <c r="E22" s="102">
        <v>219.6</v>
      </c>
      <c r="F22" s="102">
        <v>219.6</v>
      </c>
      <c r="G22" s="125">
        <v>219.6</v>
      </c>
      <c r="H22" s="102">
        <v>219.6</v>
      </c>
      <c r="I22" s="102">
        <v>259.60000000000002</v>
      </c>
      <c r="J22" s="102">
        <v>219.6</v>
      </c>
      <c r="K22" s="102">
        <v>219.6</v>
      </c>
      <c r="L22" s="102">
        <v>219.6</v>
      </c>
      <c r="M22" s="125">
        <v>219.6</v>
      </c>
      <c r="N22" s="44">
        <v>219.6</v>
      </c>
    </row>
    <row r="23" spans="1:16">
      <c r="A23" s="41" t="s">
        <v>148</v>
      </c>
      <c r="B23" s="100">
        <v>60</v>
      </c>
      <c r="C23" s="102">
        <v>60</v>
      </c>
      <c r="D23" s="102">
        <v>60</v>
      </c>
      <c r="E23" s="43"/>
      <c r="F23" s="43"/>
      <c r="G23" s="102">
        <v>20</v>
      </c>
      <c r="H23" s="127">
        <v>10</v>
      </c>
      <c r="I23" s="43"/>
      <c r="J23" s="102">
        <v>46.82</v>
      </c>
      <c r="K23" s="43"/>
      <c r="L23" s="43"/>
      <c r="M23" s="122"/>
      <c r="N23" s="44"/>
    </row>
    <row r="24" spans="1:16">
      <c r="A24" s="41" t="s">
        <v>495</v>
      </c>
      <c r="B24" s="44"/>
      <c r="C24" s="44"/>
      <c r="D24" s="44"/>
      <c r="E24" s="44"/>
      <c r="F24" s="121">
        <v>195.23</v>
      </c>
      <c r="G24" s="102">
        <v>239</v>
      </c>
      <c r="H24" s="127">
        <v>828.39</v>
      </c>
      <c r="I24" s="102">
        <v>295</v>
      </c>
      <c r="J24" s="102">
        <v>301.11</v>
      </c>
      <c r="K24" s="44"/>
      <c r="L24" s="102">
        <v>26</v>
      </c>
      <c r="M24" s="125">
        <v>148.46</v>
      </c>
      <c r="N24" s="44">
        <v>190</v>
      </c>
      <c r="P24" s="44">
        <v>8324.5300000000007</v>
      </c>
    </row>
    <row r="25" spans="1:16">
      <c r="A25" s="41" t="s">
        <v>729</v>
      </c>
      <c r="B25" s="44"/>
      <c r="C25" s="44"/>
      <c r="D25" s="44"/>
      <c r="E25" s="44"/>
      <c r="F25" s="121"/>
      <c r="G25" s="102"/>
      <c r="H25" s="127"/>
      <c r="I25" s="44"/>
      <c r="J25" s="44"/>
      <c r="K25" s="102">
        <v>29.5</v>
      </c>
      <c r="L25" s="102">
        <v>2000</v>
      </c>
      <c r="M25" s="125">
        <v>2000</v>
      </c>
      <c r="N25" s="44">
        <v>2000</v>
      </c>
    </row>
    <row r="26" spans="1:16">
      <c r="A26" s="41" t="s">
        <v>913</v>
      </c>
      <c r="B26" s="44"/>
      <c r="C26" s="43"/>
      <c r="D26" s="43"/>
      <c r="E26" s="43"/>
      <c r="F26" s="43"/>
      <c r="G26" s="43"/>
      <c r="H26" s="112"/>
      <c r="I26" s="102">
        <v>100</v>
      </c>
      <c r="J26" s="102">
        <v>644.5</v>
      </c>
      <c r="K26" s="102">
        <v>1122.8399999999999</v>
      </c>
      <c r="L26" s="102">
        <v>1380.08</v>
      </c>
      <c r="M26" s="125">
        <v>1122.83</v>
      </c>
      <c r="N26" s="43">
        <v>2644.5</v>
      </c>
    </row>
    <row r="27" spans="1:16">
      <c r="A27" s="41" t="s">
        <v>602</v>
      </c>
      <c r="B27" s="44"/>
      <c r="C27" s="43"/>
      <c r="D27" s="43"/>
      <c r="E27" s="43"/>
      <c r="F27" s="43"/>
      <c r="G27" s="43"/>
      <c r="H27" s="127">
        <v>10</v>
      </c>
      <c r="I27" s="43"/>
      <c r="J27" s="43"/>
      <c r="K27" s="43"/>
      <c r="L27" s="43"/>
      <c r="M27" s="122"/>
      <c r="N27" s="44"/>
    </row>
    <row r="28" spans="1:16">
      <c r="A28" s="41" t="s">
        <v>730</v>
      </c>
      <c r="B28" s="44"/>
      <c r="C28" s="43"/>
      <c r="D28" s="43"/>
      <c r="E28" s="43"/>
      <c r="F28" s="43"/>
      <c r="G28" s="43"/>
      <c r="H28" s="127"/>
      <c r="I28" s="43"/>
      <c r="J28" s="43"/>
      <c r="K28" s="102">
        <v>682.62</v>
      </c>
      <c r="L28" s="102">
        <v>821.27</v>
      </c>
      <c r="M28" s="122"/>
      <c r="N28" s="44"/>
    </row>
    <row r="29" spans="1:16">
      <c r="A29" s="41" t="s">
        <v>128</v>
      </c>
      <c r="B29" s="102">
        <v>400</v>
      </c>
      <c r="C29" s="102">
        <v>400</v>
      </c>
      <c r="D29" s="102">
        <v>1000</v>
      </c>
      <c r="E29" s="102">
        <v>90</v>
      </c>
      <c r="F29" s="102">
        <v>400</v>
      </c>
      <c r="G29" s="102">
        <v>246.64</v>
      </c>
      <c r="H29" s="127">
        <v>615</v>
      </c>
      <c r="I29" s="102">
        <v>746.78</v>
      </c>
      <c r="J29" s="102">
        <v>507.72</v>
      </c>
      <c r="K29" s="102">
        <v>477.9</v>
      </c>
      <c r="L29" s="102">
        <v>479.35</v>
      </c>
      <c r="M29" s="125">
        <v>500</v>
      </c>
      <c r="N29" s="44">
        <v>450</v>
      </c>
    </row>
    <row r="30" spans="1:16">
      <c r="A30" s="41" t="s">
        <v>129</v>
      </c>
      <c r="B30" s="100">
        <v>30</v>
      </c>
      <c r="C30" s="102">
        <v>30</v>
      </c>
      <c r="D30" s="102">
        <v>30</v>
      </c>
      <c r="E30" s="44"/>
      <c r="F30" s="102">
        <v>30</v>
      </c>
      <c r="G30" s="102">
        <v>25</v>
      </c>
      <c r="H30" s="113"/>
      <c r="I30" s="102">
        <v>15</v>
      </c>
      <c r="J30" s="44"/>
      <c r="K30" s="44"/>
      <c r="L30" s="44"/>
      <c r="M30" s="123"/>
      <c r="N30" s="44"/>
    </row>
    <row r="31" spans="1:16">
      <c r="A31" s="41" t="s">
        <v>169</v>
      </c>
      <c r="B31" s="100">
        <v>260</v>
      </c>
      <c r="C31" s="44"/>
      <c r="D31" s="102"/>
      <c r="E31" s="102">
        <v>950</v>
      </c>
      <c r="F31" s="102">
        <v>950</v>
      </c>
      <c r="G31" s="44"/>
      <c r="H31" s="113"/>
      <c r="I31" s="44"/>
      <c r="J31" s="44"/>
      <c r="K31" s="44"/>
      <c r="L31" s="44"/>
      <c r="M31" s="123"/>
      <c r="N31" s="44"/>
    </row>
    <row r="32" spans="1:16">
      <c r="A32" s="41" t="s">
        <v>173</v>
      </c>
      <c r="B32" s="100">
        <v>350</v>
      </c>
      <c r="C32" s="44"/>
      <c r="D32" s="44"/>
      <c r="E32" s="44"/>
      <c r="F32" s="44"/>
      <c r="G32" s="44"/>
      <c r="H32" s="113"/>
      <c r="I32" s="102">
        <v>10</v>
      </c>
      <c r="J32" s="44"/>
      <c r="K32" s="102">
        <v>50</v>
      </c>
      <c r="L32" s="44"/>
      <c r="M32" s="123"/>
      <c r="N32" s="131"/>
    </row>
    <row r="33" spans="1:20">
      <c r="A33" s="41" t="s">
        <v>174</v>
      </c>
      <c r="B33" s="100">
        <v>100</v>
      </c>
      <c r="C33" s="102">
        <v>280</v>
      </c>
      <c r="D33" s="102">
        <v>120</v>
      </c>
      <c r="E33" s="102">
        <v>246.4</v>
      </c>
      <c r="F33" s="102">
        <v>282.39999999999998</v>
      </c>
      <c r="G33" s="102">
        <v>246.4</v>
      </c>
      <c r="H33" s="127">
        <v>366.33</v>
      </c>
      <c r="I33" s="102">
        <v>858.1</v>
      </c>
      <c r="J33" s="102">
        <v>1092.21</v>
      </c>
      <c r="K33" s="102">
        <v>867.86</v>
      </c>
      <c r="L33" s="102">
        <v>905.29</v>
      </c>
      <c r="M33" s="125">
        <v>583.65</v>
      </c>
      <c r="N33" s="155">
        <v>540.36</v>
      </c>
    </row>
    <row r="34" spans="1:20">
      <c r="A34" s="41" t="s">
        <v>175</v>
      </c>
      <c r="B34" s="102">
        <v>1950</v>
      </c>
      <c r="C34" s="100">
        <v>1790</v>
      </c>
      <c r="D34" s="102">
        <v>2030.64</v>
      </c>
      <c r="E34" s="102">
        <v>1530</v>
      </c>
      <c r="F34" s="102">
        <v>1975</v>
      </c>
      <c r="G34" s="102">
        <v>2150</v>
      </c>
      <c r="H34" s="127">
        <v>1430</v>
      </c>
      <c r="I34" s="102">
        <v>1430</v>
      </c>
      <c r="J34" s="102">
        <v>1400</v>
      </c>
      <c r="K34" s="102">
        <v>970</v>
      </c>
      <c r="L34" s="44"/>
      <c r="M34" s="123"/>
      <c r="N34" s="44"/>
    </row>
    <row r="35" spans="1:20">
      <c r="A35" s="41" t="s">
        <v>384</v>
      </c>
      <c r="B35" s="44"/>
      <c r="C35" s="102">
        <v>50</v>
      </c>
      <c r="D35" s="102">
        <v>50</v>
      </c>
      <c r="E35" s="102">
        <v>50</v>
      </c>
      <c r="F35" s="102">
        <v>50</v>
      </c>
      <c r="G35" s="102">
        <v>65</v>
      </c>
      <c r="H35" s="127">
        <v>105</v>
      </c>
      <c r="I35" s="102">
        <v>85</v>
      </c>
      <c r="J35" s="102">
        <v>25</v>
      </c>
      <c r="K35" s="102">
        <v>101.9</v>
      </c>
      <c r="L35" s="102">
        <v>160</v>
      </c>
      <c r="M35" s="125">
        <v>135</v>
      </c>
      <c r="N35" s="44">
        <v>70</v>
      </c>
    </row>
    <row r="36" spans="1:20">
      <c r="A36" s="41" t="s">
        <v>106</v>
      </c>
      <c r="B36" s="102">
        <v>630</v>
      </c>
      <c r="C36" s="102">
        <v>460</v>
      </c>
      <c r="D36" s="102">
        <v>650</v>
      </c>
      <c r="E36" s="102">
        <v>650</v>
      </c>
      <c r="F36" s="102">
        <v>423.56</v>
      </c>
      <c r="G36" s="125">
        <v>1218.9000000000001</v>
      </c>
      <c r="H36" s="102">
        <v>1158.5999999999999</v>
      </c>
      <c r="I36" s="102">
        <v>402.76</v>
      </c>
      <c r="J36" s="102">
        <v>248.49</v>
      </c>
      <c r="K36" s="102">
        <v>564.96</v>
      </c>
      <c r="L36" s="102">
        <v>672.48</v>
      </c>
      <c r="M36" s="123">
        <v>1553.81</v>
      </c>
      <c r="N36" s="44">
        <v>200</v>
      </c>
    </row>
    <row r="37" spans="1:20">
      <c r="A37" s="41"/>
      <c r="B37" s="102"/>
      <c r="C37" s="44"/>
      <c r="D37" s="44"/>
      <c r="E37" s="44"/>
      <c r="F37" s="44"/>
      <c r="G37" s="44"/>
      <c r="H37" s="113"/>
      <c r="I37" s="44"/>
      <c r="J37" s="44"/>
      <c r="K37" s="44"/>
      <c r="L37" s="44"/>
      <c r="M37" s="123"/>
      <c r="N37" s="44">
        <v>500</v>
      </c>
    </row>
    <row r="38" spans="1:20">
      <c r="A38" s="47" t="s">
        <v>124</v>
      </c>
      <c r="B38" s="48">
        <f t="shared" ref="B38:H38" si="2">SUM(B8:B37)</f>
        <v>6105.5599999999995</v>
      </c>
      <c r="C38" s="48">
        <f t="shared" si="2"/>
        <v>5535.5</v>
      </c>
      <c r="D38" s="48">
        <f t="shared" si="2"/>
        <v>6705.53</v>
      </c>
      <c r="E38" s="48">
        <f t="shared" si="2"/>
        <v>5062.16</v>
      </c>
      <c r="F38" s="48">
        <f t="shared" si="2"/>
        <v>6005.4000000000005</v>
      </c>
      <c r="G38" s="48">
        <f t="shared" si="2"/>
        <v>5697.09</v>
      </c>
      <c r="H38" s="114">
        <f t="shared" si="2"/>
        <v>6216.82</v>
      </c>
      <c r="I38" s="48">
        <f t="shared" ref="I38:N38" si="3">SUM(I8:I37)</f>
        <v>5801.1399999999994</v>
      </c>
      <c r="J38" s="48">
        <f t="shared" si="3"/>
        <v>5926.4299999999994</v>
      </c>
      <c r="K38" s="48">
        <f t="shared" si="3"/>
        <v>6435.46</v>
      </c>
      <c r="L38" s="48">
        <f t="shared" si="3"/>
        <v>7912.8700000000008</v>
      </c>
      <c r="M38" s="137">
        <f t="shared" si="3"/>
        <v>7882.84</v>
      </c>
      <c r="N38" s="48">
        <f t="shared" si="3"/>
        <v>7931.46</v>
      </c>
    </row>
    <row r="39" spans="1:20">
      <c r="A39" s="41"/>
      <c r="B39" s="41"/>
      <c r="C39" s="41"/>
      <c r="D39" s="41"/>
      <c r="E39" s="41"/>
      <c r="F39" s="41"/>
      <c r="G39" s="41"/>
      <c r="H39" s="111"/>
      <c r="I39" s="41"/>
      <c r="J39" s="41"/>
      <c r="K39" s="41"/>
      <c r="L39" s="41"/>
      <c r="M39" s="134"/>
      <c r="N39" s="41"/>
    </row>
    <row r="40" spans="1:20">
      <c r="A40" s="49" t="s">
        <v>125</v>
      </c>
      <c r="B40" s="50">
        <f t="shared" ref="B40:N40" si="4">B6-B38</f>
        <v>-284.95999999999913</v>
      </c>
      <c r="C40" s="50">
        <f t="shared" si="4"/>
        <v>-323.88000000000011</v>
      </c>
      <c r="D40" s="50">
        <f t="shared" si="4"/>
        <v>-650</v>
      </c>
      <c r="E40" s="50">
        <f t="shared" si="4"/>
        <v>-55.829999999999927</v>
      </c>
      <c r="F40" s="50">
        <f t="shared" si="4"/>
        <v>-247.26000000000113</v>
      </c>
      <c r="G40" s="50">
        <f t="shared" si="4"/>
        <v>-635.47000000000025</v>
      </c>
      <c r="H40" s="115">
        <f t="shared" si="4"/>
        <v>-36.359999999999673</v>
      </c>
      <c r="I40" s="50">
        <f t="shared" si="4"/>
        <v>1.25</v>
      </c>
      <c r="J40" s="50">
        <f t="shared" si="4"/>
        <v>-399.55999999999949</v>
      </c>
      <c r="K40" s="50">
        <f t="shared" si="4"/>
        <v>-403.63000000000011</v>
      </c>
      <c r="L40" s="50">
        <f t="shared" si="4"/>
        <v>276.25</v>
      </c>
      <c r="M40" s="138">
        <f t="shared" si="4"/>
        <v>310.47999999999956</v>
      </c>
      <c r="N40" s="50">
        <f t="shared" si="4"/>
        <v>1621.8300000000008</v>
      </c>
    </row>
    <row r="46" spans="1:20">
      <c r="R46" t="s">
        <v>810</v>
      </c>
      <c r="T46" t="s">
        <v>810</v>
      </c>
    </row>
    <row r="47" spans="1:20">
      <c r="R47" t="s">
        <v>821</v>
      </c>
      <c r="T47" t="s">
        <v>811</v>
      </c>
    </row>
    <row r="48" spans="1:20">
      <c r="R48" t="s">
        <v>822</v>
      </c>
      <c r="T48" t="s">
        <v>812</v>
      </c>
    </row>
    <row r="49" spans="18:20">
      <c r="R49" t="s">
        <v>823</v>
      </c>
      <c r="T49" t="s">
        <v>813</v>
      </c>
    </row>
    <row r="50" spans="18:20">
      <c r="R50" t="s">
        <v>824</v>
      </c>
      <c r="T50" t="s">
        <v>814</v>
      </c>
    </row>
    <row r="51" spans="18:20">
      <c r="R51" t="s">
        <v>825</v>
      </c>
      <c r="T51" t="s">
        <v>815</v>
      </c>
    </row>
    <row r="52" spans="18:20">
      <c r="R52" t="s">
        <v>826</v>
      </c>
      <c r="T52" t="s">
        <v>816</v>
      </c>
    </row>
    <row r="53" spans="18:20">
      <c r="R53" t="s">
        <v>827</v>
      </c>
      <c r="T53" t="s">
        <v>817</v>
      </c>
    </row>
    <row r="54" spans="18:20">
      <c r="R54" t="s">
        <v>828</v>
      </c>
      <c r="T54" t="s">
        <v>818</v>
      </c>
    </row>
    <row r="55" spans="18:20">
      <c r="R55" t="s">
        <v>829</v>
      </c>
      <c r="T55" t="s">
        <v>819</v>
      </c>
    </row>
    <row r="56" spans="18:20">
      <c r="R56" t="s">
        <v>830</v>
      </c>
      <c r="T56" t="s">
        <v>820</v>
      </c>
    </row>
    <row r="57" spans="18:20">
      <c r="R57" t="s">
        <v>831</v>
      </c>
    </row>
    <row r="58" spans="18:20">
      <c r="R58" t="s">
        <v>832</v>
      </c>
    </row>
    <row r="59" spans="18:20">
      <c r="R59" t="s">
        <v>833</v>
      </c>
    </row>
  </sheetData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pane ySplit="1" topLeftCell="A14" activePane="bottomLeft" state="frozen"/>
      <selection pane="bottomLeft" activeCell="B27" sqref="B27"/>
    </sheetView>
  </sheetViews>
  <sheetFormatPr defaultRowHeight="15"/>
  <cols>
    <col min="1" max="1" width="22.140625" customWidth="1"/>
    <col min="2" max="11" width="12.28515625" bestFit="1" customWidth="1"/>
    <col min="12" max="12" width="12.7109375" customWidth="1"/>
    <col min="13" max="13" width="12.28515625" bestFit="1" customWidth="1"/>
    <col min="14" max="14" width="11.7109375" bestFit="1" customWidth="1"/>
    <col min="15" max="15" width="13.28515625" customWidth="1"/>
  </cols>
  <sheetData>
    <row r="1" spans="1:15">
      <c r="A1" s="141" t="s">
        <v>99</v>
      </c>
      <c r="B1" s="142" t="s">
        <v>141</v>
      </c>
      <c r="C1" s="142" t="s">
        <v>142</v>
      </c>
      <c r="D1" s="142" t="s">
        <v>143</v>
      </c>
      <c r="E1" s="142" t="s">
        <v>144</v>
      </c>
      <c r="F1" s="142" t="s">
        <v>381</v>
      </c>
      <c r="G1" s="143" t="s">
        <v>382</v>
      </c>
      <c r="H1" s="142" t="s">
        <v>383</v>
      </c>
      <c r="I1" s="142" t="s">
        <v>426</v>
      </c>
      <c r="J1" s="142" t="s">
        <v>100</v>
      </c>
      <c r="K1" s="142" t="s">
        <v>101</v>
      </c>
      <c r="L1" s="142" t="s">
        <v>102</v>
      </c>
      <c r="M1" s="143" t="s">
        <v>103</v>
      </c>
      <c r="O1" s="38"/>
    </row>
    <row r="2" spans="1:15">
      <c r="A2" s="132" t="s">
        <v>104</v>
      </c>
      <c r="B2" s="39">
        <v>4769.42</v>
      </c>
      <c r="C2" s="39">
        <v>2066.7399999999998</v>
      </c>
      <c r="D2" s="39">
        <v>4451.4399999999996</v>
      </c>
      <c r="E2" s="39">
        <v>4769.42</v>
      </c>
      <c r="F2" s="39">
        <v>4769.42</v>
      </c>
      <c r="G2" s="124">
        <v>4769.42</v>
      </c>
      <c r="H2" s="39">
        <v>4769.42</v>
      </c>
      <c r="I2" s="39">
        <v>4769.42</v>
      </c>
      <c r="J2" s="39">
        <v>4769.42</v>
      </c>
      <c r="K2" s="39">
        <v>4769.42</v>
      </c>
      <c r="L2" s="39">
        <v>4769.42</v>
      </c>
      <c r="M2" s="124">
        <v>4769.42</v>
      </c>
      <c r="O2" s="39"/>
    </row>
    <row r="3" spans="1:15">
      <c r="A3" s="132" t="s">
        <v>105</v>
      </c>
      <c r="B3" s="39">
        <v>197.05</v>
      </c>
      <c r="C3" s="39">
        <v>401.55</v>
      </c>
      <c r="D3" s="39">
        <v>401.55</v>
      </c>
      <c r="E3" s="39">
        <v>401.55</v>
      </c>
      <c r="F3" s="39">
        <v>401.55</v>
      </c>
      <c r="G3" s="124">
        <v>401.55</v>
      </c>
      <c r="H3" s="39">
        <v>401.55</v>
      </c>
      <c r="I3" s="39">
        <v>401.55</v>
      </c>
      <c r="J3" s="39">
        <v>401.55</v>
      </c>
      <c r="K3" s="39">
        <v>401.55</v>
      </c>
      <c r="L3" s="39">
        <v>401.55</v>
      </c>
      <c r="M3" s="124">
        <v>401.55</v>
      </c>
      <c r="O3" s="39"/>
    </row>
    <row r="4" spans="1:15">
      <c r="A4" s="132" t="s">
        <v>131</v>
      </c>
      <c r="B4" s="39">
        <v>4586.82</v>
      </c>
      <c r="C4" s="39"/>
      <c r="D4" s="39"/>
      <c r="E4" s="39"/>
      <c r="F4" s="39"/>
      <c r="G4" s="124"/>
      <c r="H4" s="39"/>
      <c r="I4" s="39"/>
      <c r="J4" s="39"/>
      <c r="K4" s="39"/>
      <c r="L4" s="39"/>
      <c r="M4" s="136"/>
      <c r="O4" s="39"/>
    </row>
    <row r="5" spans="1:15">
      <c r="A5" s="132" t="s">
        <v>106</v>
      </c>
      <c r="B5" s="39"/>
      <c r="C5" s="39">
        <v>3202.67</v>
      </c>
      <c r="D5" s="39">
        <v>317.95999999999998</v>
      </c>
      <c r="E5" s="39">
        <v>751.81</v>
      </c>
      <c r="F5" s="39"/>
      <c r="G5" s="124">
        <v>751.81</v>
      </c>
      <c r="H5" s="109">
        <v>900</v>
      </c>
      <c r="I5" s="39">
        <v>751.81</v>
      </c>
      <c r="J5" s="39"/>
      <c r="K5" s="39">
        <v>751.81</v>
      </c>
      <c r="L5" s="39">
        <v>3074</v>
      </c>
      <c r="M5" s="124">
        <v>3001.81</v>
      </c>
      <c r="O5" s="39"/>
    </row>
    <row r="6" spans="1:15">
      <c r="A6" s="133" t="s">
        <v>21</v>
      </c>
      <c r="B6" s="46">
        <f>SUM(B2:B5)</f>
        <v>9553.2900000000009</v>
      </c>
      <c r="C6" s="46">
        <f t="shared" ref="C6:H6" si="0">SUM(C2:C5)</f>
        <v>5670.96</v>
      </c>
      <c r="D6" s="46">
        <f t="shared" si="0"/>
        <v>5170.95</v>
      </c>
      <c r="E6" s="46">
        <f t="shared" si="0"/>
        <v>5922.7800000000007</v>
      </c>
      <c r="F6" s="46">
        <f t="shared" si="0"/>
        <v>5170.97</v>
      </c>
      <c r="G6" s="135">
        <f t="shared" si="0"/>
        <v>5922.7800000000007</v>
      </c>
      <c r="H6" s="46">
        <f t="shared" si="0"/>
        <v>6070.97</v>
      </c>
      <c r="I6" s="46">
        <f>SUM(I2:I5)</f>
        <v>5922.7800000000007</v>
      </c>
      <c r="J6" s="46">
        <f>SUM(J2:J5)</f>
        <v>5170.97</v>
      </c>
      <c r="K6" s="46">
        <f>SUM(K2:K5)</f>
        <v>5922.7800000000007</v>
      </c>
      <c r="L6" s="46">
        <f>SUM(L2:L5)</f>
        <v>8244.9700000000012</v>
      </c>
      <c r="M6" s="135">
        <f>SUM(M2:M5)</f>
        <v>8172.7800000000007</v>
      </c>
      <c r="O6" s="150"/>
    </row>
    <row r="7" spans="1:15">
      <c r="A7" s="132"/>
      <c r="B7" s="41"/>
      <c r="C7" s="41"/>
      <c r="D7" s="41"/>
      <c r="E7" s="41"/>
      <c r="F7" s="41"/>
      <c r="G7" s="134"/>
      <c r="H7" s="41"/>
      <c r="I7" s="41"/>
      <c r="J7" s="41"/>
      <c r="K7" s="41"/>
      <c r="L7" s="41"/>
      <c r="M7" s="134"/>
      <c r="O7" s="41"/>
    </row>
    <row r="8" spans="1:15">
      <c r="A8" s="134" t="s">
        <v>107</v>
      </c>
      <c r="B8" s="44">
        <v>400</v>
      </c>
      <c r="C8" s="44">
        <v>400</v>
      </c>
      <c r="D8" s="44">
        <v>400</v>
      </c>
      <c r="E8" s="44">
        <v>400</v>
      </c>
      <c r="F8" s="44">
        <v>400</v>
      </c>
      <c r="G8" s="123">
        <v>400</v>
      </c>
      <c r="H8" s="44">
        <v>400</v>
      </c>
      <c r="I8" s="44">
        <v>400</v>
      </c>
      <c r="J8" s="44">
        <v>400</v>
      </c>
      <c r="K8" s="44">
        <v>400</v>
      </c>
      <c r="L8" s="44">
        <v>400</v>
      </c>
      <c r="M8" s="123">
        <v>400</v>
      </c>
      <c r="O8" s="44"/>
    </row>
    <row r="9" spans="1:15">
      <c r="A9" s="134" t="s">
        <v>110</v>
      </c>
      <c r="B9" s="44">
        <v>62</v>
      </c>
      <c r="C9" s="44">
        <v>28.9</v>
      </c>
      <c r="D9" s="44">
        <v>28.9</v>
      </c>
      <c r="E9" s="44">
        <v>28.9</v>
      </c>
      <c r="F9" s="44">
        <v>28.9</v>
      </c>
      <c r="G9" s="123">
        <v>28.9</v>
      </c>
      <c r="H9" s="44">
        <v>28.9</v>
      </c>
      <c r="I9" s="44">
        <v>28.9</v>
      </c>
      <c r="J9" s="44">
        <v>28.9</v>
      </c>
      <c r="K9" s="44">
        <v>28.9</v>
      </c>
      <c r="L9" s="44">
        <v>28.9</v>
      </c>
      <c r="M9" s="123">
        <v>28.9</v>
      </c>
      <c r="O9" s="44"/>
    </row>
    <row r="10" spans="1:15">
      <c r="A10" s="134" t="s">
        <v>111</v>
      </c>
      <c r="B10" s="44">
        <v>30</v>
      </c>
      <c r="C10" s="44">
        <v>30</v>
      </c>
      <c r="D10" s="44">
        <v>50</v>
      </c>
      <c r="E10" s="44">
        <v>30</v>
      </c>
      <c r="F10" s="44">
        <v>30</v>
      </c>
      <c r="G10" s="123">
        <v>30</v>
      </c>
      <c r="H10" s="44">
        <v>40</v>
      </c>
      <c r="I10" s="44">
        <v>30</v>
      </c>
      <c r="J10" s="44">
        <v>30</v>
      </c>
      <c r="K10" s="44">
        <v>30</v>
      </c>
      <c r="L10" s="44">
        <v>30</v>
      </c>
      <c r="M10" s="123">
        <v>30</v>
      </c>
      <c r="O10" s="44"/>
    </row>
    <row r="11" spans="1:15">
      <c r="A11" s="134" t="s">
        <v>647</v>
      </c>
      <c r="B11" s="44"/>
      <c r="C11" s="44">
        <v>202.4</v>
      </c>
      <c r="D11" s="44">
        <v>202.4</v>
      </c>
      <c r="E11" s="44">
        <v>202.4</v>
      </c>
      <c r="F11" s="44">
        <v>202.4</v>
      </c>
      <c r="G11" s="123">
        <v>202.4</v>
      </c>
      <c r="H11" s="44">
        <v>202.4</v>
      </c>
      <c r="I11" s="44">
        <v>202.4</v>
      </c>
      <c r="J11" s="44">
        <v>202.4</v>
      </c>
      <c r="K11" s="44">
        <v>202.4</v>
      </c>
      <c r="L11" s="44">
        <v>202.4</v>
      </c>
      <c r="M11" s="123">
        <v>202.4</v>
      </c>
      <c r="O11" s="44"/>
    </row>
    <row r="12" spans="1:15">
      <c r="A12" s="134" t="s">
        <v>119</v>
      </c>
      <c r="B12" s="44">
        <v>75</v>
      </c>
      <c r="C12" s="44">
        <v>75</v>
      </c>
      <c r="D12" s="44">
        <v>75</v>
      </c>
      <c r="E12" s="44">
        <v>75</v>
      </c>
      <c r="F12" s="44">
        <v>75</v>
      </c>
      <c r="G12" s="123">
        <v>75</v>
      </c>
      <c r="H12" s="44">
        <v>75</v>
      </c>
      <c r="I12" s="44">
        <v>75</v>
      </c>
      <c r="J12" s="44">
        <v>75</v>
      </c>
      <c r="K12" s="44">
        <v>75</v>
      </c>
      <c r="L12" s="44">
        <v>75</v>
      </c>
      <c r="M12" s="123">
        <v>75</v>
      </c>
      <c r="O12" s="44"/>
    </row>
    <row r="13" spans="1:15">
      <c r="A13" s="134" t="s">
        <v>112</v>
      </c>
      <c r="B13" s="44">
        <v>80</v>
      </c>
      <c r="C13" s="44">
        <v>80</v>
      </c>
      <c r="D13" s="44">
        <v>80</v>
      </c>
      <c r="E13" s="44">
        <v>80</v>
      </c>
      <c r="F13" s="44">
        <v>80</v>
      </c>
      <c r="G13" s="123">
        <v>80</v>
      </c>
      <c r="H13" s="44">
        <v>80</v>
      </c>
      <c r="I13" s="44">
        <v>80</v>
      </c>
      <c r="J13" s="44">
        <v>80</v>
      </c>
      <c r="K13" s="44">
        <v>80</v>
      </c>
      <c r="L13" s="44">
        <v>80</v>
      </c>
      <c r="M13" s="123">
        <v>80</v>
      </c>
      <c r="O13" s="44"/>
    </row>
    <row r="14" spans="1:15">
      <c r="A14" s="134" t="s">
        <v>659</v>
      </c>
      <c r="B14" s="44">
        <v>65</v>
      </c>
      <c r="C14" s="44">
        <v>65</v>
      </c>
      <c r="D14" s="44">
        <v>65</v>
      </c>
      <c r="E14" s="44">
        <v>65</v>
      </c>
      <c r="F14" s="44">
        <v>65</v>
      </c>
      <c r="G14" s="123">
        <v>65</v>
      </c>
      <c r="H14" s="44">
        <v>65</v>
      </c>
      <c r="I14" s="44">
        <v>65</v>
      </c>
      <c r="J14" s="44">
        <v>65</v>
      </c>
      <c r="K14" s="44">
        <v>65</v>
      </c>
      <c r="L14" s="44">
        <v>65</v>
      </c>
      <c r="M14" s="123">
        <v>65</v>
      </c>
      <c r="O14" s="44"/>
    </row>
    <row r="15" spans="1:15">
      <c r="A15" s="134" t="s">
        <v>113</v>
      </c>
      <c r="B15" s="44">
        <v>105</v>
      </c>
      <c r="C15" s="44">
        <v>105.93</v>
      </c>
      <c r="D15" s="44">
        <v>105.49</v>
      </c>
      <c r="E15" s="44">
        <v>105</v>
      </c>
      <c r="F15" s="44">
        <v>105.71</v>
      </c>
      <c r="G15" s="123">
        <v>104.84</v>
      </c>
      <c r="H15" s="44">
        <v>105</v>
      </c>
      <c r="I15" s="44">
        <v>105</v>
      </c>
      <c r="J15" s="44">
        <v>105</v>
      </c>
      <c r="K15" s="44">
        <v>105</v>
      </c>
      <c r="L15" s="44">
        <v>105</v>
      </c>
      <c r="M15" s="123">
        <v>105</v>
      </c>
      <c r="O15" s="44"/>
    </row>
    <row r="16" spans="1:15">
      <c r="A16" s="134" t="s">
        <v>118</v>
      </c>
      <c r="B16" s="44">
        <v>200</v>
      </c>
      <c r="C16" s="44">
        <v>400</v>
      </c>
      <c r="D16" s="44">
        <v>400</v>
      </c>
      <c r="E16" s="44">
        <v>400</v>
      </c>
      <c r="F16" s="44">
        <v>400</v>
      </c>
      <c r="G16" s="123">
        <v>400</v>
      </c>
      <c r="H16" s="44">
        <v>400</v>
      </c>
      <c r="I16" s="44">
        <v>400</v>
      </c>
      <c r="J16" s="44">
        <v>400</v>
      </c>
      <c r="K16" s="44">
        <v>400</v>
      </c>
      <c r="L16" s="44">
        <v>400</v>
      </c>
      <c r="M16" s="123">
        <v>400</v>
      </c>
      <c r="O16" s="44"/>
    </row>
    <row r="17" spans="1:17">
      <c r="A17" s="134" t="s">
        <v>843</v>
      </c>
      <c r="B17" s="44">
        <v>100</v>
      </c>
      <c r="C17" s="44">
        <v>150</v>
      </c>
      <c r="D17" s="44">
        <v>150</v>
      </c>
      <c r="E17" s="44">
        <v>150</v>
      </c>
      <c r="F17" s="44">
        <v>150</v>
      </c>
      <c r="G17" s="123">
        <v>150</v>
      </c>
      <c r="H17" s="44">
        <v>150</v>
      </c>
      <c r="I17" s="44">
        <v>150</v>
      </c>
      <c r="J17" s="44">
        <v>150</v>
      </c>
      <c r="K17" s="44">
        <v>150</v>
      </c>
      <c r="L17" s="44">
        <v>150</v>
      </c>
      <c r="M17" s="123">
        <v>150</v>
      </c>
      <c r="O17" s="44"/>
    </row>
    <row r="18" spans="1:17">
      <c r="A18" s="134" t="s">
        <v>704</v>
      </c>
      <c r="B18" s="44">
        <v>219.6</v>
      </c>
      <c r="C18" s="44">
        <v>749.6</v>
      </c>
      <c r="D18" s="44">
        <v>749.6</v>
      </c>
      <c r="E18" s="44">
        <v>749.6</v>
      </c>
      <c r="F18" s="44">
        <v>749.6</v>
      </c>
      <c r="G18" s="123">
        <v>569.6</v>
      </c>
      <c r="H18" s="44">
        <v>350</v>
      </c>
      <c r="I18" s="44">
        <v>350</v>
      </c>
      <c r="J18" s="44">
        <v>350</v>
      </c>
      <c r="K18" s="44">
        <v>350</v>
      </c>
      <c r="L18" s="44">
        <v>350</v>
      </c>
      <c r="M18" s="123">
        <v>350</v>
      </c>
      <c r="O18" s="44"/>
    </row>
    <row r="19" spans="1:17">
      <c r="A19" s="134" t="s">
        <v>148</v>
      </c>
      <c r="B19" s="44"/>
      <c r="C19" s="44"/>
      <c r="D19" s="44"/>
      <c r="E19" s="44"/>
      <c r="F19" s="44"/>
      <c r="G19" s="123"/>
      <c r="H19" s="44"/>
      <c r="I19" s="44"/>
      <c r="J19" s="44"/>
      <c r="K19" s="44"/>
      <c r="L19" s="44"/>
      <c r="M19" s="123"/>
      <c r="O19" s="44"/>
    </row>
    <row r="20" spans="1:17">
      <c r="A20" s="134" t="s">
        <v>495</v>
      </c>
      <c r="B20" s="44">
        <v>190</v>
      </c>
      <c r="C20" s="44">
        <v>190</v>
      </c>
      <c r="D20" s="44">
        <v>240</v>
      </c>
      <c r="E20" s="44">
        <v>190</v>
      </c>
      <c r="F20" s="44">
        <v>63.33</v>
      </c>
      <c r="G20" s="123">
        <v>63.33</v>
      </c>
      <c r="H20" s="44">
        <v>63.33</v>
      </c>
      <c r="I20" s="44">
        <v>63.33</v>
      </c>
      <c r="J20" s="44">
        <v>63.33</v>
      </c>
      <c r="K20" s="44">
        <v>63.33</v>
      </c>
      <c r="L20" s="44">
        <v>63.33</v>
      </c>
      <c r="M20" s="123">
        <v>63.33</v>
      </c>
      <c r="O20" s="44"/>
    </row>
    <row r="21" spans="1:17">
      <c r="A21" s="134" t="s">
        <v>729</v>
      </c>
      <c r="B21" s="44">
        <v>2000</v>
      </c>
      <c r="C21" s="44"/>
      <c r="D21" s="44"/>
      <c r="E21" s="44"/>
      <c r="F21" s="130"/>
      <c r="G21" s="123"/>
      <c r="H21" s="44"/>
      <c r="I21" s="44"/>
      <c r="J21" s="44"/>
      <c r="K21" s="44"/>
      <c r="L21" s="44"/>
      <c r="M21" s="123"/>
      <c r="O21" s="130"/>
    </row>
    <row r="22" spans="1:17">
      <c r="A22" s="134" t="s">
        <v>705</v>
      </c>
      <c r="B22" s="43">
        <v>2644.5</v>
      </c>
      <c r="C22" s="44">
        <v>200</v>
      </c>
      <c r="D22" s="44">
        <v>200</v>
      </c>
      <c r="E22" s="44">
        <v>200</v>
      </c>
      <c r="F22" s="44">
        <v>200</v>
      </c>
      <c r="G22" s="123">
        <v>200</v>
      </c>
      <c r="H22" s="44">
        <v>200</v>
      </c>
      <c r="I22" s="44">
        <v>200</v>
      </c>
      <c r="J22" s="44">
        <v>200</v>
      </c>
      <c r="K22" s="44">
        <v>200</v>
      </c>
      <c r="L22" s="44">
        <v>200</v>
      </c>
      <c r="M22" s="123">
        <v>200</v>
      </c>
      <c r="O22" s="44"/>
    </row>
    <row r="23" spans="1:17">
      <c r="A23" s="134" t="s">
        <v>602</v>
      </c>
      <c r="B23" s="44"/>
      <c r="C23" s="44"/>
      <c r="D23" s="44"/>
      <c r="E23" s="44"/>
      <c r="F23" s="44"/>
      <c r="G23" s="123"/>
      <c r="H23" s="44"/>
      <c r="I23" s="44"/>
      <c r="J23" s="44"/>
      <c r="K23" s="44"/>
      <c r="L23" s="44"/>
      <c r="M23" s="123"/>
      <c r="O23" s="44"/>
    </row>
    <row r="24" spans="1:17">
      <c r="A24" s="134" t="s">
        <v>128</v>
      </c>
      <c r="B24" s="44">
        <v>450</v>
      </c>
      <c r="C24" s="44">
        <v>450</v>
      </c>
      <c r="D24" s="44">
        <v>450</v>
      </c>
      <c r="E24" s="44">
        <v>450</v>
      </c>
      <c r="F24" s="44">
        <v>450</v>
      </c>
      <c r="G24" s="123">
        <v>450</v>
      </c>
      <c r="H24" s="44">
        <v>450</v>
      </c>
      <c r="I24" s="44">
        <v>450</v>
      </c>
      <c r="J24" s="44">
        <v>450</v>
      </c>
      <c r="K24" s="44">
        <v>450</v>
      </c>
      <c r="L24" s="44">
        <v>450</v>
      </c>
      <c r="M24" s="123">
        <v>450</v>
      </c>
      <c r="O24" s="44"/>
    </row>
    <row r="25" spans="1:17">
      <c r="A25" s="134" t="s">
        <v>173</v>
      </c>
      <c r="B25" s="131"/>
      <c r="C25" s="44"/>
      <c r="D25" s="44"/>
      <c r="E25" s="44"/>
      <c r="F25" s="44"/>
      <c r="G25" s="123"/>
      <c r="H25" s="44"/>
      <c r="I25" s="44"/>
      <c r="J25" s="44"/>
      <c r="K25" s="44"/>
      <c r="L25" s="44"/>
      <c r="M25" s="123"/>
      <c r="O25" s="44"/>
    </row>
    <row r="26" spans="1:17">
      <c r="A26" s="134" t="s">
        <v>793</v>
      </c>
      <c r="B26" s="131"/>
      <c r="C26" s="44"/>
      <c r="D26" s="44"/>
      <c r="E26" s="44"/>
      <c r="F26" s="44"/>
      <c r="G26" s="123"/>
      <c r="H26" s="44"/>
      <c r="I26" s="44"/>
      <c r="J26" s="44"/>
      <c r="K26" s="44"/>
      <c r="L26" s="44">
        <v>800</v>
      </c>
      <c r="M26" s="123">
        <v>800</v>
      </c>
      <c r="O26" s="44"/>
    </row>
    <row r="27" spans="1:17">
      <c r="A27" s="134" t="s">
        <v>174</v>
      </c>
      <c r="B27" s="155">
        <v>540.36</v>
      </c>
      <c r="C27" s="155">
        <v>627.48</v>
      </c>
      <c r="D27" s="44">
        <v>319.57</v>
      </c>
      <c r="E27" s="44">
        <v>319.57</v>
      </c>
      <c r="F27" s="44">
        <v>80.569999999999993</v>
      </c>
      <c r="G27" s="44">
        <v>80.569999999999993</v>
      </c>
      <c r="H27" s="113">
        <v>80.569999999999993</v>
      </c>
      <c r="I27" s="44">
        <v>80.569999999999993</v>
      </c>
      <c r="J27" s="44">
        <v>80.569999999999993</v>
      </c>
      <c r="K27" s="44"/>
      <c r="L27" s="44"/>
      <c r="M27" s="123"/>
      <c r="O27" s="44"/>
    </row>
    <row r="28" spans="1:17">
      <c r="A28" s="134" t="s">
        <v>384</v>
      </c>
      <c r="B28" s="44">
        <v>70</v>
      </c>
      <c r="C28" s="44">
        <v>110</v>
      </c>
      <c r="D28" s="44">
        <v>110</v>
      </c>
      <c r="E28" s="44">
        <v>110</v>
      </c>
      <c r="F28" s="44">
        <v>110</v>
      </c>
      <c r="G28" s="123">
        <v>110</v>
      </c>
      <c r="H28" s="44">
        <v>110</v>
      </c>
      <c r="I28" s="44">
        <v>110</v>
      </c>
      <c r="J28" s="44">
        <v>110</v>
      </c>
      <c r="K28" s="44">
        <v>110</v>
      </c>
      <c r="L28" s="44">
        <v>110</v>
      </c>
      <c r="M28" s="123">
        <v>110</v>
      </c>
      <c r="O28" s="44"/>
    </row>
    <row r="29" spans="1:17">
      <c r="A29" s="134" t="s">
        <v>106</v>
      </c>
      <c r="B29" s="44">
        <v>200</v>
      </c>
      <c r="C29" s="44">
        <v>200</v>
      </c>
      <c r="D29" s="44">
        <v>200</v>
      </c>
      <c r="E29" s="44">
        <v>200</v>
      </c>
      <c r="F29" s="44"/>
      <c r="G29" s="123"/>
      <c r="H29" s="44"/>
      <c r="I29" s="44"/>
      <c r="J29" s="44"/>
      <c r="K29" s="44"/>
      <c r="L29" s="44"/>
      <c r="M29" s="123"/>
      <c r="O29" s="44"/>
    </row>
    <row r="30" spans="1:17">
      <c r="A30" s="134"/>
      <c r="B30" s="44"/>
      <c r="C30" s="44"/>
      <c r="D30" s="44"/>
      <c r="E30" s="44"/>
      <c r="F30" s="44"/>
      <c r="G30" s="44"/>
      <c r="H30" s="113"/>
      <c r="I30" s="44"/>
      <c r="J30" s="44"/>
      <c r="K30" s="44"/>
      <c r="L30" s="44"/>
      <c r="M30" s="123"/>
      <c r="O30" s="147"/>
    </row>
    <row r="31" spans="1:17">
      <c r="A31" s="139" t="s">
        <v>794</v>
      </c>
      <c r="B31" s="48">
        <f t="shared" ref="B31:M31" si="1">SUM(B8:B30)</f>
        <v>7431.46</v>
      </c>
      <c r="C31" s="48">
        <f t="shared" si="1"/>
        <v>4064.31</v>
      </c>
      <c r="D31" s="48">
        <f t="shared" si="1"/>
        <v>3825.96</v>
      </c>
      <c r="E31" s="48">
        <f t="shared" si="1"/>
        <v>3755.4700000000003</v>
      </c>
      <c r="F31" s="48">
        <f t="shared" si="1"/>
        <v>3190.51</v>
      </c>
      <c r="G31" s="48">
        <f t="shared" si="1"/>
        <v>3009.64</v>
      </c>
      <c r="H31" s="114">
        <f t="shared" si="1"/>
        <v>2800.2000000000003</v>
      </c>
      <c r="I31" s="48">
        <f t="shared" si="1"/>
        <v>2790.2000000000003</v>
      </c>
      <c r="J31" s="48">
        <f t="shared" si="1"/>
        <v>2790.2000000000003</v>
      </c>
      <c r="K31" s="48">
        <f t="shared" si="1"/>
        <v>2709.63</v>
      </c>
      <c r="L31" s="48">
        <f t="shared" si="1"/>
        <v>3509.63</v>
      </c>
      <c r="M31" s="137">
        <f t="shared" si="1"/>
        <v>3509.63</v>
      </c>
      <c r="N31" s="171" t="s">
        <v>925</v>
      </c>
      <c r="O31" s="172"/>
      <c r="P31" s="172"/>
      <c r="Q31" s="172"/>
    </row>
    <row r="32" spans="1:17">
      <c r="A32" s="151" t="s">
        <v>928</v>
      </c>
      <c r="B32" s="152">
        <v>500</v>
      </c>
      <c r="C32" s="152">
        <v>1200</v>
      </c>
      <c r="D32" s="152">
        <v>1300</v>
      </c>
      <c r="E32" s="152">
        <v>2150</v>
      </c>
      <c r="F32" s="152">
        <v>1950</v>
      </c>
      <c r="G32" s="152">
        <v>2900</v>
      </c>
      <c r="H32" s="153">
        <v>3250</v>
      </c>
      <c r="I32" s="152">
        <v>3100</v>
      </c>
      <c r="J32" s="152">
        <v>2350</v>
      </c>
      <c r="K32" s="152">
        <v>3150</v>
      </c>
      <c r="L32" s="152">
        <v>4700</v>
      </c>
      <c r="M32" s="154">
        <v>4000</v>
      </c>
      <c r="N32" s="51">
        <f>SUM(B32:M32)</f>
        <v>30550</v>
      </c>
      <c r="O32" s="41" t="s">
        <v>927</v>
      </c>
    </row>
    <row r="33" spans="1:15">
      <c r="A33" s="156" t="s">
        <v>941</v>
      </c>
      <c r="B33" s="157">
        <v>500</v>
      </c>
      <c r="C33" s="157">
        <f>SUM(C6*0.4)</f>
        <v>2268.384</v>
      </c>
      <c r="D33" s="157">
        <f t="shared" ref="D33:M33" si="2">SUM(D6*0.4)</f>
        <v>2068.38</v>
      </c>
      <c r="E33" s="157">
        <f t="shared" si="2"/>
        <v>2369.1120000000005</v>
      </c>
      <c r="F33" s="157">
        <f t="shared" si="2"/>
        <v>2068.3880000000004</v>
      </c>
      <c r="G33" s="157">
        <f t="shared" si="2"/>
        <v>2369.1120000000005</v>
      </c>
      <c r="H33" s="158">
        <f t="shared" si="2"/>
        <v>2428.3880000000004</v>
      </c>
      <c r="I33" s="157">
        <f t="shared" si="2"/>
        <v>2369.1120000000005</v>
      </c>
      <c r="J33" s="157">
        <f t="shared" si="2"/>
        <v>2068.3880000000004</v>
      </c>
      <c r="K33" s="157">
        <f t="shared" si="2"/>
        <v>2369.1120000000005</v>
      </c>
      <c r="L33" s="157">
        <f t="shared" si="2"/>
        <v>3297.9880000000007</v>
      </c>
      <c r="M33" s="157">
        <f t="shared" si="2"/>
        <v>3269.1120000000005</v>
      </c>
      <c r="N33" s="159">
        <f>SUM(B33:M33)</f>
        <v>27445.476000000006</v>
      </c>
      <c r="O33" s="41" t="s">
        <v>926</v>
      </c>
    </row>
    <row r="34" spans="1:15">
      <c r="A34" s="140" t="s">
        <v>125</v>
      </c>
      <c r="B34" s="50">
        <f t="shared" ref="B34:M34" si="3">B6-(B31+B32)</f>
        <v>1621.8300000000008</v>
      </c>
      <c r="C34" s="50">
        <f t="shared" si="3"/>
        <v>406.65000000000055</v>
      </c>
      <c r="D34" s="50">
        <f t="shared" si="3"/>
        <v>44.989999999999782</v>
      </c>
      <c r="E34" s="50">
        <f t="shared" si="3"/>
        <v>17.3100000000004</v>
      </c>
      <c r="F34" s="50">
        <f t="shared" si="3"/>
        <v>30.460000000000036</v>
      </c>
      <c r="G34" s="138">
        <f t="shared" si="3"/>
        <v>13.140000000001237</v>
      </c>
      <c r="H34" s="50">
        <f t="shared" si="3"/>
        <v>20.769999999999527</v>
      </c>
      <c r="I34" s="50">
        <f t="shared" si="3"/>
        <v>32.579999999999927</v>
      </c>
      <c r="J34" s="50">
        <f t="shared" si="3"/>
        <v>30.769999999999527</v>
      </c>
      <c r="K34" s="50">
        <f t="shared" si="3"/>
        <v>63.150000000000546</v>
      </c>
      <c r="L34" s="50">
        <f t="shared" si="3"/>
        <v>35.340000000000146</v>
      </c>
      <c r="M34" s="138">
        <f t="shared" si="3"/>
        <v>663.15000000000055</v>
      </c>
      <c r="O34" s="148"/>
    </row>
    <row r="35" spans="1:15">
      <c r="O35" s="149"/>
    </row>
  </sheetData>
  <mergeCells count="1">
    <mergeCell ref="N31:Q31"/>
  </mergeCells>
  <pageMargins left="0.511811024" right="0.511811024" top="0.78740157499999996" bottom="0.78740157499999996" header="0.31496062000000002" footer="0.31496062000000002"/>
  <pageSetup paperSize="0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M40"/>
  <sheetViews>
    <sheetView workbookViewId="0">
      <pane ySplit="1" topLeftCell="A17" activePane="bottomLeft" state="frozen"/>
      <selection pane="bottomLeft" activeCell="H12" sqref="H12"/>
    </sheetView>
  </sheetViews>
  <sheetFormatPr defaultRowHeight="15"/>
  <cols>
    <col min="1" max="1" width="24" customWidth="1"/>
    <col min="2" max="2" width="11" bestFit="1" customWidth="1"/>
    <col min="3" max="3" width="11.42578125" bestFit="1" customWidth="1"/>
    <col min="4" max="6" width="11" bestFit="1" customWidth="1"/>
    <col min="7" max="8" width="12.28515625" bestFit="1" customWidth="1"/>
    <col min="9" max="9" width="11" bestFit="1" customWidth="1"/>
    <col min="10" max="10" width="12.28515625" bestFit="1" customWidth="1"/>
    <col min="11" max="11" width="11" bestFit="1" customWidth="1"/>
    <col min="12" max="12" width="11.7109375" customWidth="1"/>
    <col min="13" max="13" width="11" bestFit="1" customWidth="1"/>
  </cols>
  <sheetData>
    <row r="1" spans="1:13" ht="15.75" customHeight="1">
      <c r="A1" s="141" t="s">
        <v>99</v>
      </c>
      <c r="B1" s="142" t="s">
        <v>141</v>
      </c>
      <c r="C1" s="142" t="s">
        <v>142</v>
      </c>
      <c r="D1" s="142" t="s">
        <v>143</v>
      </c>
      <c r="E1" s="142" t="s">
        <v>144</v>
      </c>
      <c r="F1" s="142" t="s">
        <v>381</v>
      </c>
      <c r="G1" s="143" t="s">
        <v>382</v>
      </c>
      <c r="H1" s="142" t="s">
        <v>383</v>
      </c>
      <c r="I1" s="142" t="s">
        <v>426</v>
      </c>
      <c r="J1" s="142" t="s">
        <v>100</v>
      </c>
      <c r="K1" s="142" t="s">
        <v>101</v>
      </c>
      <c r="L1" s="142" t="s">
        <v>102</v>
      </c>
      <c r="M1" s="143" t="s">
        <v>103</v>
      </c>
    </row>
    <row r="2" spans="1:13">
      <c r="A2" s="132" t="s">
        <v>104</v>
      </c>
      <c r="B2" s="39">
        <v>4630.42</v>
      </c>
      <c r="C2" s="39">
        <v>1543.48</v>
      </c>
      <c r="D2" s="39">
        <v>4630.42</v>
      </c>
      <c r="E2" s="39">
        <v>4630.42</v>
      </c>
      <c r="F2" s="39">
        <v>4630.42</v>
      </c>
      <c r="G2" s="124">
        <v>4630.42</v>
      </c>
      <c r="H2" s="39">
        <v>4630.42</v>
      </c>
      <c r="I2" s="39">
        <v>4629.6499999999996</v>
      </c>
      <c r="J2" s="39">
        <v>4630.42</v>
      </c>
      <c r="K2" s="39">
        <v>4630.42</v>
      </c>
      <c r="L2" s="39">
        <v>4630.42</v>
      </c>
      <c r="M2" s="124">
        <v>4630.42</v>
      </c>
    </row>
    <row r="3" spans="1:13">
      <c r="A3" s="132" t="s">
        <v>105</v>
      </c>
      <c r="B3" s="39">
        <v>382.12</v>
      </c>
      <c r="C3" s="39">
        <v>127.37</v>
      </c>
      <c r="D3" s="39">
        <v>382.12</v>
      </c>
      <c r="E3" s="39">
        <v>382.12</v>
      </c>
      <c r="F3" s="39">
        <v>382.12</v>
      </c>
      <c r="G3" s="124">
        <v>382.12</v>
      </c>
      <c r="H3" s="39">
        <v>382.12</v>
      </c>
      <c r="I3" s="39">
        <v>382.12</v>
      </c>
      <c r="J3" s="39">
        <v>382.12</v>
      </c>
      <c r="K3" s="39">
        <v>382.12</v>
      </c>
      <c r="L3" s="39">
        <v>382.12</v>
      </c>
      <c r="M3" s="124">
        <v>322</v>
      </c>
    </row>
    <row r="4" spans="1:13">
      <c r="A4" s="132" t="s">
        <v>131</v>
      </c>
      <c r="B4" s="39">
        <v>3683.15</v>
      </c>
      <c r="C4" s="39"/>
      <c r="D4" s="39"/>
      <c r="E4" s="39"/>
      <c r="F4" s="39"/>
      <c r="G4" s="124"/>
      <c r="H4" s="39"/>
      <c r="I4" s="39"/>
      <c r="J4" s="39"/>
      <c r="K4" s="39"/>
      <c r="L4" s="39"/>
      <c r="M4" s="136"/>
    </row>
    <row r="5" spans="1:13">
      <c r="A5" s="132" t="s">
        <v>106</v>
      </c>
      <c r="B5" s="39"/>
      <c r="C5" s="39">
        <v>3838.75</v>
      </c>
      <c r="D5" s="39"/>
      <c r="E5" s="39">
        <v>751.81</v>
      </c>
      <c r="F5" s="39"/>
      <c r="G5" s="124">
        <v>751.81</v>
      </c>
      <c r="H5" s="109">
        <v>900</v>
      </c>
      <c r="I5" s="39">
        <v>751.81</v>
      </c>
      <c r="J5" s="39"/>
      <c r="K5" s="39">
        <v>751.81</v>
      </c>
      <c r="L5" s="39">
        <v>3074</v>
      </c>
      <c r="M5" s="124">
        <v>2425.84</v>
      </c>
    </row>
    <row r="6" spans="1:13">
      <c r="A6" s="133" t="s">
        <v>21</v>
      </c>
      <c r="B6" s="46">
        <f t="shared" ref="B6:H6" si="0">SUM(B2:B5)</f>
        <v>8695.69</v>
      </c>
      <c r="C6" s="46">
        <f t="shared" si="0"/>
        <v>5509.6</v>
      </c>
      <c r="D6" s="46">
        <f t="shared" si="0"/>
        <v>5012.54</v>
      </c>
      <c r="E6" s="46">
        <f t="shared" si="0"/>
        <v>5764.35</v>
      </c>
      <c r="F6" s="46">
        <f t="shared" si="0"/>
        <v>5012.54</v>
      </c>
      <c r="G6" s="135">
        <f t="shared" si="0"/>
        <v>5764.35</v>
      </c>
      <c r="H6" s="46">
        <f t="shared" si="0"/>
        <v>5912.54</v>
      </c>
      <c r="I6" s="46">
        <f>SUM(I2:I5)</f>
        <v>5763.58</v>
      </c>
      <c r="J6" s="46">
        <f>SUM(J2:J5)</f>
        <v>5012.54</v>
      </c>
      <c r="K6" s="46">
        <f>SUM(K2:K5)</f>
        <v>5764.35</v>
      </c>
      <c r="L6" s="46">
        <f>SUM(L2:L5)</f>
        <v>8086.54</v>
      </c>
      <c r="M6" s="135">
        <f>SUM(M2:M5)</f>
        <v>7378.26</v>
      </c>
    </row>
    <row r="7" spans="1:13">
      <c r="A7" s="132"/>
      <c r="B7" s="41"/>
      <c r="C7" s="41"/>
      <c r="D7" s="41"/>
      <c r="E7" s="41"/>
      <c r="F7" s="41"/>
      <c r="G7" s="134"/>
      <c r="H7" s="41"/>
      <c r="I7" s="41"/>
      <c r="J7" s="41"/>
      <c r="K7" s="41"/>
      <c r="L7" s="41"/>
      <c r="M7" s="134"/>
    </row>
    <row r="8" spans="1:13">
      <c r="A8" s="134" t="s">
        <v>107</v>
      </c>
      <c r="B8" s="44">
        <v>400</v>
      </c>
      <c r="C8" s="44">
        <v>550</v>
      </c>
      <c r="D8" s="44">
        <v>400</v>
      </c>
      <c r="E8" s="44">
        <v>550</v>
      </c>
      <c r="F8" s="44">
        <v>550</v>
      </c>
      <c r="G8" s="44">
        <v>550</v>
      </c>
      <c r="H8" s="44">
        <v>400</v>
      </c>
      <c r="I8" s="44">
        <v>550</v>
      </c>
      <c r="J8" s="44">
        <v>550</v>
      </c>
      <c r="K8" s="44">
        <v>550</v>
      </c>
      <c r="L8" s="44">
        <v>550</v>
      </c>
      <c r="M8" s="44">
        <v>550</v>
      </c>
    </row>
    <row r="9" spans="1:13">
      <c r="A9" s="134" t="s">
        <v>108</v>
      </c>
      <c r="B9" s="44"/>
      <c r="C9" s="44">
        <v>60</v>
      </c>
      <c r="D9" s="44">
        <v>60</v>
      </c>
      <c r="E9" s="44">
        <v>60</v>
      </c>
      <c r="F9" s="44">
        <v>60</v>
      </c>
      <c r="G9" s="44">
        <v>60</v>
      </c>
      <c r="H9" s="44"/>
      <c r="I9" s="44">
        <v>60</v>
      </c>
      <c r="J9" s="44">
        <v>60</v>
      </c>
      <c r="K9" s="44">
        <v>60</v>
      </c>
      <c r="L9" s="44">
        <v>60</v>
      </c>
      <c r="M9" s="44">
        <v>60</v>
      </c>
    </row>
    <row r="10" spans="1:13">
      <c r="A10" s="134" t="s">
        <v>109</v>
      </c>
      <c r="B10" s="44"/>
      <c r="C10" s="44">
        <v>30</v>
      </c>
      <c r="D10" s="44">
        <v>30</v>
      </c>
      <c r="E10" s="44">
        <v>30</v>
      </c>
      <c r="F10" s="44">
        <v>30</v>
      </c>
      <c r="G10" s="44">
        <v>30</v>
      </c>
      <c r="H10" s="44"/>
      <c r="I10" s="44">
        <v>30</v>
      </c>
      <c r="J10" s="44">
        <v>30</v>
      </c>
      <c r="K10" s="44">
        <v>30</v>
      </c>
      <c r="L10" s="44">
        <v>30</v>
      </c>
      <c r="M10" s="44">
        <v>30</v>
      </c>
    </row>
    <row r="11" spans="1:13">
      <c r="A11" s="134" t="s">
        <v>110</v>
      </c>
      <c r="B11" s="44">
        <v>28.9</v>
      </c>
      <c r="C11" s="44">
        <v>80</v>
      </c>
      <c r="D11" s="44">
        <v>80</v>
      </c>
      <c r="E11" s="44">
        <v>80</v>
      </c>
      <c r="F11" s="44">
        <v>80</v>
      </c>
      <c r="G11" s="44">
        <v>80</v>
      </c>
      <c r="H11" s="44"/>
      <c r="I11" s="44">
        <v>80</v>
      </c>
      <c r="J11" s="44">
        <v>80</v>
      </c>
      <c r="K11" s="44">
        <v>80</v>
      </c>
      <c r="L11" s="44">
        <v>80</v>
      </c>
      <c r="M11" s="44">
        <v>80</v>
      </c>
    </row>
    <row r="12" spans="1:13">
      <c r="A12" s="134" t="s">
        <v>111</v>
      </c>
      <c r="B12" s="44">
        <v>30</v>
      </c>
      <c r="C12" s="44">
        <v>30</v>
      </c>
      <c r="D12" s="44">
        <v>30</v>
      </c>
      <c r="E12" s="44">
        <v>30</v>
      </c>
      <c r="F12" s="44">
        <v>30</v>
      </c>
      <c r="G12" s="123">
        <v>30</v>
      </c>
      <c r="H12" s="123">
        <v>30</v>
      </c>
      <c r="I12" s="123">
        <v>30</v>
      </c>
      <c r="J12" s="123">
        <v>30</v>
      </c>
      <c r="K12" s="123">
        <v>30</v>
      </c>
      <c r="L12" s="123">
        <v>30</v>
      </c>
      <c r="M12" s="123">
        <v>30</v>
      </c>
    </row>
    <row r="13" spans="1:13">
      <c r="A13" s="134" t="s">
        <v>647</v>
      </c>
      <c r="B13" s="44">
        <v>151.80000000000001</v>
      </c>
      <c r="C13" s="44">
        <v>202.4</v>
      </c>
      <c r="D13" s="44">
        <v>202.4</v>
      </c>
      <c r="E13" s="44">
        <v>202.4</v>
      </c>
      <c r="F13" s="44">
        <v>202.4</v>
      </c>
      <c r="G13" s="123">
        <v>202.4</v>
      </c>
      <c r="H13" s="44"/>
      <c r="I13" s="44">
        <v>202.4</v>
      </c>
      <c r="J13" s="44">
        <v>202.4</v>
      </c>
      <c r="K13" s="44">
        <v>202.4</v>
      </c>
      <c r="L13" s="44">
        <v>202.4</v>
      </c>
      <c r="M13" s="123">
        <v>202.4</v>
      </c>
    </row>
    <row r="14" spans="1:13">
      <c r="A14" s="134" t="s">
        <v>119</v>
      </c>
      <c r="B14" s="44">
        <v>75</v>
      </c>
      <c r="C14" s="44">
        <v>75</v>
      </c>
      <c r="D14" s="44">
        <v>75</v>
      </c>
      <c r="E14" s="44">
        <v>75</v>
      </c>
      <c r="F14" s="44">
        <v>75</v>
      </c>
      <c r="G14" s="123">
        <v>75</v>
      </c>
      <c r="H14" s="44">
        <v>75</v>
      </c>
      <c r="I14" s="44">
        <v>75</v>
      </c>
      <c r="J14" s="44">
        <v>75</v>
      </c>
      <c r="K14" s="44">
        <v>75</v>
      </c>
      <c r="L14" s="44">
        <v>75</v>
      </c>
      <c r="M14" s="123">
        <v>75</v>
      </c>
    </row>
    <row r="15" spans="1:13">
      <c r="A15" s="134" t="s">
        <v>112</v>
      </c>
      <c r="B15" s="44">
        <v>80</v>
      </c>
      <c r="C15" s="44">
        <v>80</v>
      </c>
      <c r="D15" s="44">
        <v>80</v>
      </c>
      <c r="E15" s="44">
        <v>80</v>
      </c>
      <c r="F15" s="44">
        <v>80</v>
      </c>
      <c r="G15" s="123">
        <v>80</v>
      </c>
      <c r="H15" s="44">
        <v>80</v>
      </c>
      <c r="I15" s="44">
        <v>80</v>
      </c>
      <c r="J15" s="44">
        <v>80</v>
      </c>
      <c r="K15" s="44">
        <v>80</v>
      </c>
      <c r="L15" s="44">
        <v>80</v>
      </c>
      <c r="M15" s="123">
        <v>80</v>
      </c>
    </row>
    <row r="16" spans="1:13">
      <c r="A16" s="134" t="s">
        <v>659</v>
      </c>
      <c r="B16" s="44">
        <v>65</v>
      </c>
      <c r="C16" s="44">
        <v>65</v>
      </c>
      <c r="D16" s="44">
        <v>65</v>
      </c>
      <c r="E16" s="44">
        <v>65</v>
      </c>
      <c r="F16" s="44">
        <v>65</v>
      </c>
      <c r="G16" s="123">
        <v>65</v>
      </c>
      <c r="H16" s="44"/>
      <c r="I16" s="44">
        <v>65</v>
      </c>
      <c r="J16" s="44">
        <v>65</v>
      </c>
      <c r="K16" s="44">
        <v>65</v>
      </c>
      <c r="L16" s="44">
        <v>65</v>
      </c>
      <c r="M16" s="123">
        <v>65</v>
      </c>
    </row>
    <row r="17" spans="1:13">
      <c r="A17" s="134"/>
      <c r="B17" s="44"/>
      <c r="C17" s="44"/>
      <c r="D17" s="44"/>
      <c r="E17" s="44"/>
      <c r="F17" s="44"/>
      <c r="G17" s="123"/>
      <c r="H17" s="44"/>
      <c r="I17" s="44"/>
      <c r="J17" s="44"/>
      <c r="K17" s="44"/>
      <c r="L17" s="44"/>
      <c r="M17" s="123"/>
    </row>
    <row r="18" spans="1:13">
      <c r="A18" s="134"/>
      <c r="B18" s="44"/>
      <c r="C18" s="44"/>
      <c r="D18" s="44"/>
      <c r="E18" s="44"/>
      <c r="F18" s="44"/>
      <c r="G18" s="123"/>
      <c r="H18" s="44"/>
      <c r="I18" s="44"/>
      <c r="J18" s="44"/>
      <c r="K18" s="44"/>
      <c r="L18" s="44"/>
      <c r="M18" s="123"/>
    </row>
    <row r="19" spans="1:13">
      <c r="A19" s="134" t="s">
        <v>113</v>
      </c>
      <c r="B19" s="44">
        <v>105</v>
      </c>
      <c r="C19" s="44">
        <v>105.93</v>
      </c>
      <c r="D19" s="44">
        <v>105.71</v>
      </c>
      <c r="E19" s="44">
        <v>105</v>
      </c>
      <c r="F19" s="44">
        <v>105.71</v>
      </c>
      <c r="G19" s="123">
        <v>104.84</v>
      </c>
      <c r="H19" s="44">
        <v>105</v>
      </c>
      <c r="I19" s="44">
        <v>105</v>
      </c>
      <c r="J19" s="44">
        <v>105</v>
      </c>
      <c r="K19" s="44">
        <v>105</v>
      </c>
      <c r="L19" s="44">
        <v>105</v>
      </c>
      <c r="M19" s="123">
        <v>105</v>
      </c>
    </row>
    <row r="20" spans="1:13">
      <c r="A20" s="134" t="s">
        <v>118</v>
      </c>
      <c r="B20" s="44">
        <v>350</v>
      </c>
      <c r="C20" s="44">
        <v>350</v>
      </c>
      <c r="D20" s="44">
        <v>350</v>
      </c>
      <c r="E20" s="44">
        <v>350</v>
      </c>
      <c r="F20" s="44">
        <v>350</v>
      </c>
      <c r="G20" s="123">
        <v>350</v>
      </c>
      <c r="H20" s="44">
        <v>350</v>
      </c>
      <c r="I20" s="44">
        <v>350</v>
      </c>
      <c r="J20" s="44">
        <v>350</v>
      </c>
      <c r="K20" s="44">
        <v>350</v>
      </c>
      <c r="L20" s="44">
        <v>350</v>
      </c>
      <c r="M20" s="123">
        <v>350</v>
      </c>
    </row>
    <row r="21" spans="1:13">
      <c r="A21" s="134" t="s">
        <v>149</v>
      </c>
      <c r="B21" s="44">
        <v>100</v>
      </c>
      <c r="C21" s="44">
        <v>500</v>
      </c>
      <c r="D21" s="44">
        <v>500</v>
      </c>
      <c r="E21" s="44">
        <v>500</v>
      </c>
      <c r="F21" s="44">
        <v>500</v>
      </c>
      <c r="G21" s="44">
        <v>500</v>
      </c>
      <c r="H21" s="44"/>
      <c r="I21" s="44">
        <v>500</v>
      </c>
      <c r="J21" s="44">
        <v>500</v>
      </c>
      <c r="K21" s="44">
        <v>500</v>
      </c>
      <c r="L21" s="44">
        <v>500</v>
      </c>
      <c r="M21" s="44">
        <v>500</v>
      </c>
    </row>
    <row r="22" spans="1:13">
      <c r="A22" s="134" t="s">
        <v>704</v>
      </c>
      <c r="B22" s="44">
        <v>569.6</v>
      </c>
      <c r="C22" s="44">
        <v>569.6</v>
      </c>
      <c r="D22" s="44">
        <v>569.6</v>
      </c>
      <c r="E22" s="44">
        <v>569.6</v>
      </c>
      <c r="F22" s="44">
        <v>569.6</v>
      </c>
      <c r="G22" s="123">
        <v>569.6</v>
      </c>
      <c r="H22" s="44"/>
      <c r="I22" s="44">
        <v>350</v>
      </c>
      <c r="J22" s="44">
        <v>350</v>
      </c>
      <c r="K22" s="44">
        <v>350</v>
      </c>
      <c r="L22" s="44">
        <v>350</v>
      </c>
      <c r="M22" s="123">
        <v>350</v>
      </c>
    </row>
    <row r="23" spans="1:13">
      <c r="A23" s="134" t="s">
        <v>148</v>
      </c>
      <c r="B23" s="44"/>
      <c r="C23" s="44"/>
      <c r="D23" s="44"/>
      <c r="E23" s="44"/>
      <c r="F23" s="44"/>
      <c r="G23" s="123"/>
      <c r="H23" s="44"/>
      <c r="I23" s="44"/>
      <c r="J23" s="44"/>
      <c r="K23" s="44"/>
      <c r="L23" s="44"/>
      <c r="M23" s="123"/>
    </row>
    <row r="24" spans="1:13">
      <c r="A24" s="134" t="s">
        <v>495</v>
      </c>
      <c r="B24" s="44">
        <v>190</v>
      </c>
      <c r="C24" s="44">
        <v>190</v>
      </c>
      <c r="D24" s="44">
        <v>190</v>
      </c>
      <c r="E24" s="44">
        <v>190</v>
      </c>
      <c r="F24" s="44">
        <v>64</v>
      </c>
      <c r="G24" s="123">
        <v>64</v>
      </c>
      <c r="H24" s="44">
        <v>64</v>
      </c>
      <c r="I24" s="44">
        <v>64</v>
      </c>
      <c r="J24" s="44">
        <v>64</v>
      </c>
      <c r="K24" s="44">
        <v>64</v>
      </c>
      <c r="L24" s="44">
        <v>64</v>
      </c>
      <c r="M24" s="123">
        <v>64</v>
      </c>
    </row>
    <row r="25" spans="1:13">
      <c r="A25" s="134" t="s">
        <v>729</v>
      </c>
      <c r="B25" s="44">
        <v>2000</v>
      </c>
      <c r="C25" s="44"/>
      <c r="D25" s="130"/>
      <c r="E25" s="44"/>
      <c r="F25" s="130"/>
      <c r="G25" s="123"/>
      <c r="H25" s="44"/>
      <c r="I25" s="44"/>
      <c r="J25" s="44"/>
      <c r="K25" s="44"/>
      <c r="L25" s="44"/>
      <c r="M25" s="123"/>
    </row>
    <row r="26" spans="1:13">
      <c r="A26" s="134" t="s">
        <v>705</v>
      </c>
      <c r="B26" s="43">
        <v>2644.5</v>
      </c>
      <c r="C26" s="44"/>
      <c r="D26" s="44"/>
      <c r="E26" s="44"/>
      <c r="F26" s="44"/>
      <c r="G26" s="123"/>
      <c r="H26" s="44"/>
      <c r="I26" s="44"/>
      <c r="J26" s="44"/>
      <c r="K26" s="44"/>
      <c r="L26" s="44"/>
      <c r="M26" s="123"/>
    </row>
    <row r="27" spans="1:13">
      <c r="A27" s="134" t="s">
        <v>602</v>
      </c>
      <c r="B27" s="44"/>
      <c r="C27" s="44"/>
      <c r="D27" s="44"/>
      <c r="E27" s="44"/>
      <c r="F27" s="44"/>
      <c r="G27" s="123"/>
      <c r="H27" s="44"/>
      <c r="I27" s="44"/>
      <c r="J27" s="44"/>
      <c r="K27" s="44"/>
      <c r="L27" s="44"/>
      <c r="M27" s="123"/>
    </row>
    <row r="28" spans="1:13">
      <c r="A28" s="134"/>
      <c r="B28" s="44"/>
      <c r="C28" s="44"/>
      <c r="D28" s="44"/>
      <c r="E28" s="44"/>
      <c r="F28" s="44"/>
      <c r="G28" s="123"/>
      <c r="H28" s="44"/>
      <c r="I28" s="44"/>
      <c r="J28" s="44"/>
      <c r="K28" s="44"/>
      <c r="L28" s="44"/>
      <c r="M28" s="123"/>
    </row>
    <row r="29" spans="1:13">
      <c r="A29" s="134" t="s">
        <v>128</v>
      </c>
      <c r="B29" s="44">
        <v>450</v>
      </c>
      <c r="C29" s="44">
        <v>450</v>
      </c>
      <c r="D29" s="44">
        <v>450</v>
      </c>
      <c r="E29" s="44">
        <v>450</v>
      </c>
      <c r="F29" s="44">
        <v>450</v>
      </c>
      <c r="G29" s="123">
        <v>450</v>
      </c>
      <c r="H29" s="44">
        <v>100</v>
      </c>
      <c r="I29" s="44">
        <v>450</v>
      </c>
      <c r="J29" s="44">
        <v>450</v>
      </c>
      <c r="K29" s="44">
        <v>450</v>
      </c>
      <c r="L29" s="44">
        <v>450</v>
      </c>
      <c r="M29" s="123">
        <v>450</v>
      </c>
    </row>
    <row r="30" spans="1:13">
      <c r="A30" s="134" t="s">
        <v>129</v>
      </c>
      <c r="B30" s="44"/>
      <c r="C30" s="44"/>
      <c r="D30" s="44"/>
      <c r="E30" s="44"/>
      <c r="F30" s="44"/>
      <c r="G30" s="123"/>
      <c r="H30" s="44"/>
      <c r="I30" s="44"/>
      <c r="J30" s="44"/>
      <c r="K30" s="44"/>
      <c r="L30" s="44"/>
      <c r="M30" s="123"/>
    </row>
    <row r="31" spans="1:13">
      <c r="A31" s="134"/>
      <c r="B31" s="44"/>
      <c r="C31" s="44"/>
      <c r="D31" s="44"/>
      <c r="E31" s="44"/>
      <c r="F31" s="44"/>
      <c r="G31" s="123"/>
      <c r="H31" s="44"/>
      <c r="I31" s="44"/>
      <c r="J31" s="44"/>
      <c r="K31" s="44"/>
      <c r="L31" s="44"/>
      <c r="M31" s="123"/>
    </row>
    <row r="32" spans="1:13">
      <c r="A32" s="134" t="s">
        <v>173</v>
      </c>
      <c r="B32" s="131"/>
      <c r="C32" s="44"/>
      <c r="D32" s="44"/>
      <c r="E32" s="44"/>
      <c r="F32" s="44"/>
      <c r="G32" s="123"/>
      <c r="H32" s="44"/>
      <c r="I32" s="44"/>
      <c r="J32" s="44"/>
      <c r="K32" s="44"/>
      <c r="L32" s="44"/>
      <c r="M32" s="123"/>
    </row>
    <row r="33" spans="1:13">
      <c r="A33" s="134" t="s">
        <v>174</v>
      </c>
      <c r="B33" s="131"/>
      <c r="C33" s="44"/>
      <c r="D33" s="44"/>
      <c r="E33" s="44"/>
      <c r="F33" s="44"/>
      <c r="G33" s="123"/>
      <c r="H33" s="44"/>
      <c r="I33" s="44"/>
      <c r="J33" s="44"/>
      <c r="K33" s="44"/>
      <c r="L33" s="44"/>
      <c r="M33" s="123"/>
    </row>
    <row r="34" spans="1:13">
      <c r="A34" s="134"/>
      <c r="B34" s="44"/>
      <c r="C34" s="44"/>
      <c r="D34" s="44"/>
      <c r="E34" s="44"/>
      <c r="F34" s="44"/>
      <c r="G34" s="123"/>
      <c r="H34" s="44"/>
      <c r="I34" s="44"/>
      <c r="J34" s="44"/>
      <c r="K34" s="44"/>
      <c r="L34" s="44"/>
      <c r="M34" s="123"/>
    </row>
    <row r="35" spans="1:13">
      <c r="A35" s="134" t="s">
        <v>384</v>
      </c>
      <c r="B35" s="44">
        <v>90</v>
      </c>
      <c r="C35" s="44">
        <v>90</v>
      </c>
      <c r="D35" s="44">
        <v>90</v>
      </c>
      <c r="E35" s="44">
        <v>90</v>
      </c>
      <c r="F35" s="44">
        <v>90</v>
      </c>
      <c r="G35" s="123">
        <v>90</v>
      </c>
      <c r="H35" s="44">
        <v>50</v>
      </c>
      <c r="I35" s="44">
        <v>90</v>
      </c>
      <c r="J35" s="44">
        <v>90</v>
      </c>
      <c r="K35" s="44">
        <v>90</v>
      </c>
      <c r="L35" s="44">
        <v>90</v>
      </c>
      <c r="M35" s="123">
        <v>90</v>
      </c>
    </row>
    <row r="36" spans="1:13">
      <c r="A36" s="134" t="s">
        <v>106</v>
      </c>
      <c r="B36" s="44"/>
      <c r="C36" s="44"/>
      <c r="D36" s="44"/>
      <c r="E36" s="44"/>
      <c r="F36" s="44"/>
      <c r="G36" s="123"/>
      <c r="H36" s="44"/>
      <c r="I36" s="44"/>
      <c r="J36" s="44"/>
      <c r="K36" s="44"/>
      <c r="L36" s="44"/>
      <c r="M36" s="123"/>
    </row>
    <row r="37" spans="1:13">
      <c r="A37" s="134" t="s">
        <v>738</v>
      </c>
      <c r="B37" s="44">
        <v>500</v>
      </c>
      <c r="C37" s="44">
        <v>1800</v>
      </c>
      <c r="D37" s="44">
        <v>1400</v>
      </c>
      <c r="E37" s="44">
        <v>2200</v>
      </c>
      <c r="F37" s="44">
        <v>1500</v>
      </c>
      <c r="G37" s="44"/>
      <c r="H37" s="113"/>
      <c r="I37" s="44">
        <v>2350</v>
      </c>
      <c r="J37" s="44"/>
      <c r="K37" s="44">
        <v>2350</v>
      </c>
      <c r="L37" s="44">
        <v>4500</v>
      </c>
      <c r="M37" s="123">
        <v>3800</v>
      </c>
    </row>
    <row r="38" spans="1:13">
      <c r="A38" s="139" t="s">
        <v>124</v>
      </c>
      <c r="B38" s="48">
        <f t="shared" ref="B38:M38" si="1">SUM(B8:B37)</f>
        <v>7829.8</v>
      </c>
      <c r="C38" s="48">
        <f t="shared" si="1"/>
        <v>5227.93</v>
      </c>
      <c r="D38" s="48">
        <f t="shared" si="1"/>
        <v>4677.71</v>
      </c>
      <c r="E38" s="48">
        <f t="shared" si="1"/>
        <v>5627</v>
      </c>
      <c r="F38" s="48">
        <f t="shared" si="1"/>
        <v>4801.71</v>
      </c>
      <c r="G38" s="48">
        <f t="shared" si="1"/>
        <v>3300.8399999999997</v>
      </c>
      <c r="H38" s="114">
        <f t="shared" si="1"/>
        <v>1254</v>
      </c>
      <c r="I38" s="48">
        <f t="shared" si="1"/>
        <v>5431.4</v>
      </c>
      <c r="J38" s="48">
        <f t="shared" si="1"/>
        <v>3081.4</v>
      </c>
      <c r="K38" s="48">
        <f t="shared" si="1"/>
        <v>5431.4</v>
      </c>
      <c r="L38" s="48">
        <f t="shared" si="1"/>
        <v>7581.4</v>
      </c>
      <c r="M38" s="137">
        <f t="shared" si="1"/>
        <v>6881.4</v>
      </c>
    </row>
    <row r="39" spans="1:13">
      <c r="A39" s="134"/>
      <c r="B39" s="41"/>
      <c r="C39" s="41"/>
      <c r="D39" s="41"/>
      <c r="E39" s="41"/>
      <c r="F39" s="41"/>
      <c r="G39" s="41"/>
      <c r="H39" s="111"/>
      <c r="I39" s="41"/>
      <c r="J39" s="41"/>
      <c r="K39" s="41"/>
      <c r="L39" s="41"/>
      <c r="M39" s="134"/>
    </row>
    <row r="40" spans="1:13">
      <c r="A40" s="140" t="s">
        <v>125</v>
      </c>
      <c r="B40" s="50">
        <f t="shared" ref="B40:M40" si="2">B6-B38</f>
        <v>865.89000000000033</v>
      </c>
      <c r="C40" s="50">
        <f t="shared" si="2"/>
        <v>281.67000000000007</v>
      </c>
      <c r="D40" s="50">
        <f t="shared" si="2"/>
        <v>334.82999999999993</v>
      </c>
      <c r="E40" s="50">
        <f t="shared" si="2"/>
        <v>137.35000000000036</v>
      </c>
      <c r="F40" s="50">
        <f t="shared" si="2"/>
        <v>210.82999999999993</v>
      </c>
      <c r="G40" s="50">
        <f t="shared" si="2"/>
        <v>2463.5100000000007</v>
      </c>
      <c r="H40" s="115">
        <f t="shared" si="2"/>
        <v>4658.54</v>
      </c>
      <c r="I40" s="50">
        <f t="shared" si="2"/>
        <v>332.18000000000029</v>
      </c>
      <c r="J40" s="50">
        <f t="shared" si="2"/>
        <v>1931.1399999999999</v>
      </c>
      <c r="K40" s="50">
        <f t="shared" si="2"/>
        <v>332.95000000000073</v>
      </c>
      <c r="L40" s="50">
        <f t="shared" si="2"/>
        <v>505.14000000000033</v>
      </c>
      <c r="M40" s="138">
        <f t="shared" si="2"/>
        <v>496.86000000000058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3:K7"/>
  <sheetViews>
    <sheetView workbookViewId="0">
      <selection activeCell="A4" sqref="A4:K7"/>
    </sheetView>
  </sheetViews>
  <sheetFormatPr defaultRowHeight="15"/>
  <cols>
    <col min="1" max="1" width="11" bestFit="1" customWidth="1"/>
    <col min="2" max="2" width="9.42578125" bestFit="1" customWidth="1"/>
    <col min="3" max="3" width="10.5703125" bestFit="1" customWidth="1"/>
    <col min="4" max="10" width="11" bestFit="1" customWidth="1"/>
  </cols>
  <sheetData>
    <row r="3" spans="1:11">
      <c r="A3" t="s">
        <v>103</v>
      </c>
      <c r="B3" t="s">
        <v>141</v>
      </c>
      <c r="C3" t="s">
        <v>142</v>
      </c>
      <c r="D3" t="s">
        <v>143</v>
      </c>
      <c r="E3" t="s">
        <v>144</v>
      </c>
      <c r="F3" t="s">
        <v>381</v>
      </c>
      <c r="G3" t="s">
        <v>382</v>
      </c>
      <c r="H3" t="s">
        <v>383</v>
      </c>
      <c r="I3" t="s">
        <v>426</v>
      </c>
      <c r="J3" t="s">
        <v>100</v>
      </c>
      <c r="K3" t="s">
        <v>101</v>
      </c>
    </row>
    <row r="4" spans="1:11">
      <c r="B4" s="44">
        <v>250</v>
      </c>
      <c r="C4" s="44">
        <v>930</v>
      </c>
      <c r="D4" s="44">
        <v>2030.64</v>
      </c>
      <c r="E4" s="44">
        <v>1530</v>
      </c>
      <c r="F4" s="44">
        <v>1975</v>
      </c>
      <c r="G4" s="44">
        <v>2150</v>
      </c>
      <c r="H4" s="44">
        <v>1430</v>
      </c>
      <c r="I4" s="44">
        <v>1430</v>
      </c>
      <c r="J4" s="44">
        <v>1400</v>
      </c>
      <c r="K4" s="44">
        <v>900</v>
      </c>
    </row>
    <row r="5" spans="1:11">
      <c r="D5" s="44">
        <v>650</v>
      </c>
      <c r="E5" s="44">
        <v>650</v>
      </c>
      <c r="F5" s="44">
        <v>423.56</v>
      </c>
      <c r="G5" s="44">
        <v>712.24</v>
      </c>
      <c r="H5" s="58"/>
    </row>
    <row r="6" spans="1:11">
      <c r="B6" s="44">
        <v>550</v>
      </c>
      <c r="C6" s="44">
        <v>550</v>
      </c>
      <c r="D6" s="44">
        <v>550</v>
      </c>
      <c r="E6" s="44">
        <v>950</v>
      </c>
      <c r="F6" s="44">
        <v>950</v>
      </c>
    </row>
    <row r="7" spans="1:11">
      <c r="A7" s="44">
        <v>5000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DINAMICA</vt:lpstr>
      <vt:lpstr>BD</vt:lpstr>
      <vt:lpstr>Anual</vt:lpstr>
      <vt:lpstr>Compras</vt:lpstr>
      <vt:lpstr>2017</vt:lpstr>
      <vt:lpstr>2018</vt:lpstr>
      <vt:lpstr>2019</vt:lpstr>
      <vt:lpstr>Plan1</vt:lpstr>
      <vt:lpstr>Plan2</vt:lpstr>
      <vt:lpstr>Plan6</vt:lpstr>
      <vt:lpstr>Plan5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Borges Cardoso</dc:creator>
  <cp:lastModifiedBy>WELLINGTON FERREIRA DE ARAUJO</cp:lastModifiedBy>
  <cp:lastPrinted>2017-05-29T01:44:19Z</cp:lastPrinted>
  <dcterms:created xsi:type="dcterms:W3CDTF">2016-06-21T15:23:38Z</dcterms:created>
  <dcterms:modified xsi:type="dcterms:W3CDTF">2018-12-28T17:15:54Z</dcterms:modified>
</cp:coreProperties>
</file>