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0" windowWidth="13695" windowHeight="7725" activeTab="1"/>
  </bookViews>
  <sheets>
    <sheet name="DINAMICA" sheetId="2" r:id="rId1"/>
    <sheet name="BD" sheetId="1" r:id="rId2"/>
    <sheet name="Anual" sheetId="4" r:id="rId3"/>
    <sheet name="Compras" sheetId="33" r:id="rId4"/>
    <sheet name="2017" sheetId="34" r:id="rId5"/>
    <sheet name="2018" sheetId="35" r:id="rId6"/>
  </sheets>
  <definedNames>
    <definedName name="_xlnm._FilterDatabase" localSheetId="1" hidden="1">BD!$A$1:$K$701</definedName>
  </definedNames>
  <calcPr calcId="125725"/>
  <pivotCaches>
    <pivotCache cacheId="62" r:id="rId7"/>
    <pivotCache cacheId="63" r:id="rId8"/>
  </pivotCaches>
</workbook>
</file>

<file path=xl/calcChain.xml><?xml version="1.0" encoding="utf-8"?>
<calcChain xmlns="http://schemas.openxmlformats.org/spreadsheetml/2006/main">
  <c r="L37" i="2"/>
  <c r="E39"/>
  <c r="E42"/>
  <c r="D33" i="34"/>
  <c r="E36" i="35"/>
  <c r="D36"/>
  <c r="C36"/>
  <c r="B36"/>
  <c r="E6"/>
  <c r="D6"/>
  <c r="C6"/>
  <c r="B6"/>
  <c r="H6" i="34"/>
  <c r="H2"/>
  <c r="H3"/>
  <c r="E33"/>
  <c r="C33"/>
  <c r="B33"/>
  <c r="E7"/>
  <c r="D7"/>
  <c r="C7"/>
  <c r="B7"/>
  <c r="D28" i="33"/>
  <c r="D29"/>
  <c r="D30"/>
  <c r="D27"/>
  <c r="D26"/>
  <c r="D25"/>
  <c r="D24"/>
  <c r="D23"/>
  <c r="D22"/>
  <c r="D21"/>
  <c r="D20"/>
  <c r="D19"/>
  <c r="D18"/>
  <c r="D17"/>
  <c r="D14"/>
  <c r="D15"/>
  <c r="D16"/>
  <c r="D3"/>
  <c r="D4"/>
  <c r="D5"/>
  <c r="D6"/>
  <c r="D7"/>
  <c r="D8"/>
  <c r="D9"/>
  <c r="D10"/>
  <c r="D11"/>
  <c r="D12"/>
  <c r="D13"/>
  <c r="D2"/>
  <c r="G7" i="4"/>
  <c r="B9" i="2"/>
  <c r="L34"/>
  <c r="B7"/>
  <c r="B8"/>
  <c r="B10"/>
  <c r="L19"/>
  <c r="E45" l="1"/>
  <c r="L38"/>
  <c r="D38" i="35"/>
  <c r="E44" i="2"/>
  <c r="B38" i="35"/>
  <c r="E38"/>
  <c r="C38"/>
  <c r="B16" i="2"/>
  <c r="B35" i="34"/>
  <c r="C35"/>
  <c r="E35"/>
  <c r="D35"/>
  <c r="D32" i="33"/>
  <c r="F32" s="1"/>
</calcChain>
</file>

<file path=xl/comments1.xml><?xml version="1.0" encoding="utf-8"?>
<comments xmlns="http://schemas.openxmlformats.org/spreadsheetml/2006/main">
  <authors>
    <author>WELLINGTON FERREIRA DE ARAUJO</author>
  </authors>
  <commentList>
    <comment ref="E2" authorId="0">
      <text>
        <r>
          <rPr>
            <b/>
            <sz val="9"/>
            <color indexed="81"/>
            <rFont val="Tahoma"/>
            <charset val="1"/>
          </rPr>
          <t>Salario: 5800 / 3 = 1933,33 
Vale: 379,00 / 3 = 126,33
TOTAL: 1933,33 - 126,33 = 1528,81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379,00 / 3 = 126,33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 xml:space="preserve">Férias: 3866,67
+
Abono Pecun: 2577,91
+
1/3 Férias: 1288,89
           -
IRRF: 396,27 
+
INSS: 567,11
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Biblia Tombson: 130,00
O Poder do Habito: 35,00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2 Pneus remold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Pneus: 2 * 135,00 = 270,00
Alinhamento: 30,00
Limpador de Parabrisa: 50,00
Lampada Farol: 20,00
Lampada Painel: 20,00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Pneus: 1 * 135,00 = 135,00</t>
        </r>
      </text>
    </comment>
  </commentList>
</comments>
</file>

<file path=xl/sharedStrings.xml><?xml version="1.0" encoding="utf-8"?>
<sst xmlns="http://schemas.openxmlformats.org/spreadsheetml/2006/main" count="4993" uniqueCount="679">
  <si>
    <t>DIA</t>
  </si>
  <si>
    <t>MÊS</t>
  </si>
  <si>
    <t>ANO</t>
  </si>
  <si>
    <t>LANÇAMENTO</t>
  </si>
  <si>
    <t>DEBITO</t>
  </si>
  <si>
    <t>CREDITO</t>
  </si>
  <si>
    <t>FORMA
 DE PGTO.</t>
  </si>
  <si>
    <t>TITULAR</t>
  </si>
  <si>
    <t>TIPO</t>
  </si>
  <si>
    <t>STATUS</t>
  </si>
  <si>
    <t>Obs.</t>
  </si>
  <si>
    <t>FIXO</t>
  </si>
  <si>
    <t>VARIAVEL</t>
  </si>
  <si>
    <t>HANNA</t>
  </si>
  <si>
    <t>RECEBIDO</t>
  </si>
  <si>
    <t>PAGA</t>
  </si>
  <si>
    <t>Rótulos de Linha</t>
  </si>
  <si>
    <t>Soma de CREDITO</t>
  </si>
  <si>
    <t>Soma de DEBITO</t>
  </si>
  <si>
    <t>(Vários itens)</t>
  </si>
  <si>
    <t>SALDO POR MÊS</t>
  </si>
  <si>
    <t>TOTAL</t>
  </si>
  <si>
    <t>(Tudo)</t>
  </si>
  <si>
    <t>Valores</t>
  </si>
  <si>
    <t>TESTE</t>
  </si>
  <si>
    <t>TESTE FORMULA</t>
  </si>
  <si>
    <t>ITAU</t>
  </si>
  <si>
    <t>WELLINGTON</t>
  </si>
  <si>
    <t>DINHEIRO</t>
  </si>
  <si>
    <t>CARTÃO</t>
  </si>
  <si>
    <t>SEM INFO</t>
  </si>
  <si>
    <t>SUPERMECADO</t>
  </si>
  <si>
    <t>COUTO</t>
  </si>
  <si>
    <t>Março</t>
  </si>
  <si>
    <t>IZAURA REST</t>
  </si>
  <si>
    <t>ALMOÇO</t>
  </si>
  <si>
    <t>POSTO GASOLINA</t>
  </si>
  <si>
    <t>POSTO CRUZEIRO</t>
  </si>
  <si>
    <t>GASOLINA</t>
  </si>
  <si>
    <t>HELBER RODRI</t>
  </si>
  <si>
    <t>FARMACIA</t>
  </si>
  <si>
    <t>DROGA POP</t>
  </si>
  <si>
    <t xml:space="preserve">COSMETICOS </t>
  </si>
  <si>
    <t>PADARIA</t>
  </si>
  <si>
    <t>PAFINICADORA 90</t>
  </si>
  <si>
    <t>SUPIMPA</t>
  </si>
  <si>
    <t>COMPRAS</t>
  </si>
  <si>
    <t>SUPR CRUZEIRO</t>
  </si>
  <si>
    <t>PEG PAG</t>
  </si>
  <si>
    <t>Abril</t>
  </si>
  <si>
    <t>OUTROS</t>
  </si>
  <si>
    <t>REGIS CELULAR</t>
  </si>
  <si>
    <t>PELICULA</t>
  </si>
  <si>
    <t>PAG SEGURO</t>
  </si>
  <si>
    <t>LAZER</t>
  </si>
  <si>
    <t>SANTA FÉ HALLS</t>
  </si>
  <si>
    <t>MERCADINHO</t>
  </si>
  <si>
    <t>LANCHE</t>
  </si>
  <si>
    <t>LM DISTRIBUIDORA</t>
  </si>
  <si>
    <t>CASA</t>
  </si>
  <si>
    <t>LANÇA CHAMA</t>
  </si>
  <si>
    <t>UTENSÍLIOS</t>
  </si>
  <si>
    <t>NATURAIS</t>
  </si>
  <si>
    <t>PRODUTOS NATURAIS</t>
  </si>
  <si>
    <t>EXTRA</t>
  </si>
  <si>
    <t xml:space="preserve"> COMPRAS</t>
  </si>
  <si>
    <t>MEDICAÇÃO</t>
  </si>
  <si>
    <t>CHURROS CALAIS</t>
  </si>
  <si>
    <t>LAZER-COMIDA</t>
  </si>
  <si>
    <t>PET</t>
  </si>
  <si>
    <t>CASA PET</t>
  </si>
  <si>
    <t>RAÇÃO</t>
  </si>
  <si>
    <t xml:space="preserve">BS CONVENIENCIA </t>
  </si>
  <si>
    <t>BAHREM</t>
  </si>
  <si>
    <t>POSTO AUTO</t>
  </si>
  <si>
    <t>SUPLEMENTO</t>
  </si>
  <si>
    <t>IMPERIO</t>
  </si>
  <si>
    <t>SUPLEMENTAÇÃO</t>
  </si>
  <si>
    <t>LUCIENE EMPRESTIMO</t>
  </si>
  <si>
    <t>SAC/24</t>
  </si>
  <si>
    <t>EMPRESTIMO</t>
  </si>
  <si>
    <t>BELEZA</t>
  </si>
  <si>
    <t>NIDELCY MANTEGA</t>
  </si>
  <si>
    <t xml:space="preserve">UNHA </t>
  </si>
  <si>
    <t>LATE E MIA</t>
  </si>
  <si>
    <t>SAUDE ANINHA</t>
  </si>
  <si>
    <t xml:space="preserve">Superfulos </t>
  </si>
  <si>
    <t>Importante</t>
  </si>
  <si>
    <t>% Super</t>
  </si>
  <si>
    <t xml:space="preserve">TICKT </t>
  </si>
  <si>
    <t>TICKT</t>
  </si>
  <si>
    <t>VALE ALIMENTAÇÃO</t>
  </si>
  <si>
    <t>STORY</t>
  </si>
  <si>
    <t>AÇAI</t>
  </si>
  <si>
    <t>AS DROGARIA</t>
  </si>
  <si>
    <t>ESTACIONAMENTO BURITI</t>
  </si>
  <si>
    <t>CINEMA</t>
  </si>
  <si>
    <t>FILME BELA E A FERA</t>
  </si>
  <si>
    <t>OPÇÃO</t>
  </si>
  <si>
    <t>LUCIANO CAMARGO</t>
  </si>
  <si>
    <t>CORPO</t>
  </si>
  <si>
    <t>PARADINHA-TRANFERENCIA</t>
  </si>
  <si>
    <t>PASTOR JOSÉ</t>
  </si>
  <si>
    <t>ALUGUEL</t>
  </si>
  <si>
    <t>CELG</t>
  </si>
  <si>
    <t>LUZ</t>
  </si>
  <si>
    <t>AGUA</t>
  </si>
  <si>
    <t>PRONET</t>
  </si>
  <si>
    <t>OI</t>
  </si>
  <si>
    <t>CELULAR HANNA</t>
  </si>
  <si>
    <t>IMPERIO ACADEMIA</t>
  </si>
  <si>
    <t>ACADEMIA</t>
  </si>
  <si>
    <t>CT PINGUIM</t>
  </si>
  <si>
    <t>MUAY THAI</t>
  </si>
  <si>
    <t>CARRO</t>
  </si>
  <si>
    <t>BANCO BRASIL</t>
  </si>
  <si>
    <t>SEGURO</t>
  </si>
  <si>
    <t>RAQUEL</t>
  </si>
  <si>
    <t>IPVA</t>
  </si>
  <si>
    <t>PORRA DE IPVA</t>
  </si>
  <si>
    <t>Maio</t>
  </si>
  <si>
    <t>SALARIO MÊS ABRIL</t>
  </si>
  <si>
    <t>RUAN</t>
  </si>
  <si>
    <t>CELULAR RUAN</t>
  </si>
  <si>
    <t>ADRIANA</t>
  </si>
  <si>
    <t xml:space="preserve">MAQUINA </t>
  </si>
  <si>
    <t>OFICINA CARLIM</t>
  </si>
  <si>
    <t>TROCA DE PNEUS</t>
  </si>
  <si>
    <t>BRETAS</t>
  </si>
  <si>
    <t>PASTA AMENDOIM</t>
  </si>
  <si>
    <t>REDE STORY</t>
  </si>
  <si>
    <t xml:space="preserve">LANCHES </t>
  </si>
  <si>
    <t>LAVA JATO</t>
  </si>
  <si>
    <t>DINHEIRO NA CARTEIRA / LAVOU CARRO</t>
  </si>
  <si>
    <t>RUAN DESGRAÇADO</t>
  </si>
  <si>
    <t>PANIFICADORA</t>
  </si>
  <si>
    <t>MC DONALDS</t>
  </si>
  <si>
    <t>CACAU SHOW</t>
  </si>
  <si>
    <t>PRESENTE HEVERTON</t>
  </si>
  <si>
    <t>FUJIOKA</t>
  </si>
  <si>
    <t>FOTOS NELCI</t>
  </si>
  <si>
    <t>WJ COMERCIO</t>
  </si>
  <si>
    <t>SANTA MARTA</t>
  </si>
  <si>
    <t>UNIÃO</t>
  </si>
  <si>
    <t>CAFÉ MARITA</t>
  </si>
  <si>
    <t>POSTO ALE</t>
  </si>
  <si>
    <t>FEIRA TIRADENTES</t>
  </si>
  <si>
    <t>CHIQUINHOS SORVETES</t>
  </si>
  <si>
    <t>SD SOBRANCELHA</t>
  </si>
  <si>
    <t>SOBRACELHA</t>
  </si>
  <si>
    <t>OFICINA DE CARRO</t>
  </si>
  <si>
    <t>ALINHAMENTO/ BALANCIAMENTO</t>
  </si>
  <si>
    <t>MEDICO</t>
  </si>
  <si>
    <t>CASSIA GOMES DEMATO</t>
  </si>
  <si>
    <t>DERMATOLOGISTA</t>
  </si>
  <si>
    <t>VIA VAREJO</t>
  </si>
  <si>
    <t>VENTILADOR</t>
  </si>
  <si>
    <t>REDE SHOP</t>
  </si>
  <si>
    <t>SESC FAIÇALVILLE</t>
  </si>
  <si>
    <t>CLUBE</t>
  </si>
  <si>
    <t>AMAZON GOURMET</t>
  </si>
  <si>
    <t>SHOP CONVENIÊNCIA</t>
  </si>
  <si>
    <t>AGUAS</t>
  </si>
  <si>
    <t>RUBENS ALVES</t>
  </si>
  <si>
    <t>ALEXFARMA</t>
  </si>
  <si>
    <t>CLARO-ALEX</t>
  </si>
  <si>
    <t>CREDITO CELULAR PAPAI</t>
  </si>
  <si>
    <t>HOSPITAL SANTA BARBARA</t>
  </si>
  <si>
    <t>EMPRESTIMO-ALEX</t>
  </si>
  <si>
    <t>SPOTFY</t>
  </si>
  <si>
    <t>APP DE MUSICA</t>
  </si>
  <si>
    <t>ATIVADOR MUSCULAR</t>
  </si>
  <si>
    <t>CARTORIO ELEITORAL</t>
  </si>
  <si>
    <t>TITULO ONLINE</t>
  </si>
  <si>
    <t xml:space="preserve">GASTOU E NÃO SABE COM O QUE </t>
  </si>
  <si>
    <t>NUTRIMAX</t>
  </si>
  <si>
    <t>VALOR PASSADO NO TENNIS</t>
  </si>
  <si>
    <t>DROGA CENTER</t>
  </si>
  <si>
    <t>PRESENTES</t>
  </si>
  <si>
    <t>JOSY SILVA</t>
  </si>
  <si>
    <t>PRESENTE DON</t>
  </si>
  <si>
    <t>MICHELE NUNES</t>
  </si>
  <si>
    <t xml:space="preserve">ALMOÇO </t>
  </si>
  <si>
    <t>CAMPEONATO AMADOR MUAYTHAY</t>
  </si>
  <si>
    <t>ALEX</t>
  </si>
  <si>
    <t>EMPRESTIMO PAGO PELO MEU PAI</t>
  </si>
  <si>
    <t>BORRACHARIA</t>
  </si>
  <si>
    <t>REMENDO PNEU</t>
  </si>
  <si>
    <t>MEDICAÇÃO/MIRTES</t>
  </si>
  <si>
    <t>AGUA PINGUIM</t>
  </si>
  <si>
    <t>VARANDA SAUDAVEL</t>
  </si>
  <si>
    <t>NATURAIS CRUZEIRO</t>
  </si>
  <si>
    <t>FMILIGRAMA</t>
  </si>
  <si>
    <t xml:space="preserve">PRODUTO </t>
  </si>
  <si>
    <t>PATE</t>
  </si>
  <si>
    <t>PRESENTE DE CASAMENTO CEJANE</t>
  </si>
  <si>
    <t>ALEX JHONATA</t>
  </si>
  <si>
    <t>CREDITO CELULAR JHONATA</t>
  </si>
  <si>
    <t>SUPERSHOP</t>
  </si>
  <si>
    <t xml:space="preserve">NÃO SABE O QUE </t>
  </si>
  <si>
    <t>Junho</t>
  </si>
  <si>
    <t>Julho</t>
  </si>
  <si>
    <t xml:space="preserve">Frango </t>
  </si>
  <si>
    <t>Produto</t>
  </si>
  <si>
    <t xml:space="preserve">Valor </t>
  </si>
  <si>
    <t>Preço limite</t>
  </si>
  <si>
    <t>Ovo</t>
  </si>
  <si>
    <t>Creme Leite</t>
  </si>
  <si>
    <t>Azeitona</t>
  </si>
  <si>
    <t>Bolacha Arroz</t>
  </si>
  <si>
    <t>Kg/ UN.</t>
  </si>
  <si>
    <t>Azeite</t>
  </si>
  <si>
    <t>Limão</t>
  </si>
  <si>
    <t>Gengibre</t>
  </si>
  <si>
    <t>Manteiga</t>
  </si>
  <si>
    <t>Sabão em Pó</t>
  </si>
  <si>
    <t>Amaciante</t>
  </si>
  <si>
    <t>Detergente</t>
  </si>
  <si>
    <t xml:space="preserve">Papel </t>
  </si>
  <si>
    <t>Sabonete</t>
  </si>
  <si>
    <t>Creme dental</t>
  </si>
  <si>
    <t>Macarrão Int</t>
  </si>
  <si>
    <t xml:space="preserve">Molho </t>
  </si>
  <si>
    <t>Tapioca</t>
  </si>
  <si>
    <t>Desodorante</t>
  </si>
  <si>
    <t>Mister Musculo</t>
  </si>
  <si>
    <t>Pão Integral</t>
  </si>
  <si>
    <t>Café</t>
  </si>
  <si>
    <t>Vale</t>
  </si>
  <si>
    <t>Passou</t>
  </si>
  <si>
    <t>Canela</t>
  </si>
  <si>
    <t>Cha Verde</t>
  </si>
  <si>
    <t>Condicionador</t>
  </si>
  <si>
    <t>Adoçante</t>
  </si>
  <si>
    <t>Mandioca</t>
  </si>
  <si>
    <t>Baicon</t>
  </si>
  <si>
    <t>CONTA</t>
  </si>
  <si>
    <t>Total Geral</t>
  </si>
  <si>
    <t>Setembro</t>
  </si>
  <si>
    <t>ENERGIA</t>
  </si>
  <si>
    <t>SANEAGO</t>
  </si>
  <si>
    <t>STAR LUTAS</t>
  </si>
  <si>
    <t>SEGURO CARRO</t>
  </si>
  <si>
    <t>NEGOCIAÇÃO</t>
  </si>
  <si>
    <t>BRADESCO</t>
  </si>
  <si>
    <t>SETE CAPITAL</t>
  </si>
  <si>
    <t>PAULO</t>
  </si>
  <si>
    <t>GP AUTO PEÇAS</t>
  </si>
  <si>
    <t>OFICINA DERJON</t>
  </si>
  <si>
    <t>DENTISTA SORRISO</t>
  </si>
  <si>
    <t>DENTISTA</t>
  </si>
  <si>
    <t>LANCHES</t>
  </si>
  <si>
    <t>PIT MANIA</t>
  </si>
  <si>
    <t>TRIBAL AÇAI</t>
  </si>
  <si>
    <t>HARADA</t>
  </si>
  <si>
    <t>MANIA</t>
  </si>
  <si>
    <t>MEDICAMENTOS</t>
  </si>
  <si>
    <t>CACHORRO</t>
  </si>
  <si>
    <t>PET ADRIANA</t>
  </si>
  <si>
    <t>RAÇÃO E MEDICAMENTOS</t>
  </si>
  <si>
    <t>SUPER BESSA</t>
  </si>
  <si>
    <t>FERRAGISTA PRAÇA</t>
  </si>
  <si>
    <t>FERRAGISTA</t>
  </si>
  <si>
    <t>SORVETE</t>
  </si>
  <si>
    <t>DROGARIA SAUDE</t>
  </si>
  <si>
    <t>DROGARIA PRAÇA</t>
  </si>
  <si>
    <t>PAMONHARIA CRUZEIRO</t>
  </si>
  <si>
    <t>PAMONHA</t>
  </si>
  <si>
    <t>NEGOC BRADESCO</t>
  </si>
  <si>
    <t>ROUPA</t>
  </si>
  <si>
    <t>COMPRA DE ROUPA</t>
  </si>
  <si>
    <t>TRANSFERENCIA DINHEIRO</t>
  </si>
  <si>
    <t>MANUTENÇÃO POÇO</t>
  </si>
  <si>
    <t>MANUTENÇÃO CARRO</t>
  </si>
  <si>
    <t>DROGARIA HILDA</t>
  </si>
  <si>
    <t>SORVETERIA PINGUIM</t>
  </si>
  <si>
    <t>ERICA</t>
  </si>
  <si>
    <t>PAGAMENTO</t>
  </si>
  <si>
    <t>VAQUINHA DO SORVETE</t>
  </si>
  <si>
    <t>DISTR MARIANA</t>
  </si>
  <si>
    <t>PEÇAS CARRO</t>
  </si>
  <si>
    <t>REMEDIOS</t>
  </si>
  <si>
    <t>FERRAGISTA CEBOLÃO</t>
  </si>
  <si>
    <t>LUCIENE</t>
  </si>
  <si>
    <t>PAGAMENTO DA FERRAGISTA</t>
  </si>
  <si>
    <t>COMBUSTIVEL</t>
  </si>
  <si>
    <t>INVESTIMENTO</t>
  </si>
  <si>
    <t>RICO</t>
  </si>
  <si>
    <t>FUNDOS DE INVESTIMENTOS</t>
  </si>
  <si>
    <t>PEROLAS</t>
  </si>
  <si>
    <t>ALMOÇO RESTAURANTE</t>
  </si>
  <si>
    <t>Total geral</t>
  </si>
  <si>
    <t>TRANSFERENCIA</t>
  </si>
  <si>
    <t>TATICO</t>
  </si>
  <si>
    <t>PIT DOG BAIRRO HILDA</t>
  </si>
  <si>
    <t>PIT DOG HEBYA CALDE</t>
  </si>
  <si>
    <t>POSTO VERA CRUZ</t>
  </si>
  <si>
    <t>ESTUDOS</t>
  </si>
  <si>
    <t>LIVRARIA LEITURA</t>
  </si>
  <si>
    <t>LIVRO O HOMEM MAIS RICO DA BABILONIA</t>
  </si>
  <si>
    <t>RESTAURANTE DALINE</t>
  </si>
  <si>
    <t>REFRIGERANTE</t>
  </si>
  <si>
    <t>BURGUER KING</t>
  </si>
  <si>
    <t>Outubro</t>
  </si>
  <si>
    <t>AGENDADA</t>
  </si>
  <si>
    <t>Topicos</t>
  </si>
  <si>
    <t>SETEMBRO</t>
  </si>
  <si>
    <t>OUTUBRO</t>
  </si>
  <si>
    <t>NOVEMBRO</t>
  </si>
  <si>
    <t>DEZEMBRO</t>
  </si>
  <si>
    <t>Salario</t>
  </si>
  <si>
    <t>Vale Alimentação</t>
  </si>
  <si>
    <t>Outros</t>
  </si>
  <si>
    <t>Aluguel</t>
  </si>
  <si>
    <t>Energia</t>
  </si>
  <si>
    <t>Agua</t>
  </si>
  <si>
    <t>Internet</t>
  </si>
  <si>
    <t>Celular</t>
  </si>
  <si>
    <t>Muay Thay</t>
  </si>
  <si>
    <t>Seguro Carro</t>
  </si>
  <si>
    <t>Bradesco Parc</t>
  </si>
  <si>
    <t>Acessoria Juridica</t>
  </si>
  <si>
    <t>Carro Parc</t>
  </si>
  <si>
    <t>Paulo</t>
  </si>
  <si>
    <t>Gasolina</t>
  </si>
  <si>
    <t>Dentista</t>
  </si>
  <si>
    <t>Carro Manutenção</t>
  </si>
  <si>
    <t>Manutenção Casa</t>
  </si>
  <si>
    <t>Poupança</t>
  </si>
  <si>
    <t>Transf Bradesco</t>
  </si>
  <si>
    <t>TOTAL Despesas</t>
  </si>
  <si>
    <t>SALDO MÊS</t>
  </si>
  <si>
    <t>PARCELA CARRO</t>
  </si>
  <si>
    <t>RESTAURANTE CARTOLA</t>
  </si>
  <si>
    <t>PRESENTE</t>
  </si>
  <si>
    <t>SAQUE</t>
  </si>
  <si>
    <t>SAQUE CAIXA</t>
  </si>
  <si>
    <t>CARTEIRA</t>
  </si>
  <si>
    <t>CARTEIRA WELLINGTON</t>
  </si>
  <si>
    <t>MOTO TAXI</t>
  </si>
  <si>
    <t>MOTO TAXI BAIRRO HILDA</t>
  </si>
  <si>
    <t>MARMITA IGREJA</t>
  </si>
  <si>
    <t xml:space="preserve">MARMITA IGREJA </t>
  </si>
  <si>
    <t>Lazer</t>
  </si>
  <si>
    <t>Pet Shop</t>
  </si>
  <si>
    <t>EFIGENIA</t>
  </si>
  <si>
    <t>PRESENTE PAI</t>
  </si>
  <si>
    <t>SAQUE PARA A CARTEIRA</t>
  </si>
  <si>
    <t>DOCE ELIZANGELA</t>
  </si>
  <si>
    <t>FESTA ANIVERSARIANTE SERVIÇO</t>
  </si>
  <si>
    <t>FESTINHA DO MÊS</t>
  </si>
  <si>
    <t>INGRESSO SORTEIO</t>
  </si>
  <si>
    <t>SORTEIO IGREJA</t>
  </si>
  <si>
    <t>LANCHE CRUZEIRO</t>
  </si>
  <si>
    <t xml:space="preserve">LANCHE </t>
  </si>
  <si>
    <t>ESTACIONAMENTO CRUZEIRO</t>
  </si>
  <si>
    <t>ESTACIONAMENTO</t>
  </si>
  <si>
    <t>CREME DE CABELO</t>
  </si>
  <si>
    <t>CREME DE PENTEAR</t>
  </si>
  <si>
    <t>IGREJA</t>
  </si>
  <si>
    <t>APOSTILHA ESCOLA BIBLICA</t>
  </si>
  <si>
    <t>MARINCAR</t>
  </si>
  <si>
    <t>PNEU DO CARRO</t>
  </si>
  <si>
    <t>PIT DOG CRUZEIRO</t>
  </si>
  <si>
    <t>MULTA DE ENERGIA</t>
  </si>
  <si>
    <t>KID ABELHA</t>
  </si>
  <si>
    <t>PRIMETEK</t>
  </si>
  <si>
    <t>CABO PARA CARREGADOR DE CELULAR</t>
  </si>
  <si>
    <t>BORRACHARIA CRUZEIRO</t>
  </si>
  <si>
    <t>REMENDO DE PNEU</t>
  </si>
  <si>
    <t>LANCHE IGREJA</t>
  </si>
  <si>
    <t>SABOR DO MILHO</t>
  </si>
  <si>
    <t>DROGACENTER</t>
  </si>
  <si>
    <t>OLX</t>
  </si>
  <si>
    <t>COMPRA DO VIOLAO</t>
  </si>
  <si>
    <t>RESTAURANTE SKINA</t>
  </si>
  <si>
    <t>ALMOÇO SERVIÇO</t>
  </si>
  <si>
    <t xml:space="preserve">OFERTA </t>
  </si>
  <si>
    <t>Educação</t>
  </si>
  <si>
    <t>DROGARIA VERA CRUZ</t>
  </si>
  <si>
    <t>DECATHLON</t>
  </si>
  <si>
    <t>SHORT MUAY THAY</t>
  </si>
  <si>
    <t>ACAI CRUZEIRO</t>
  </si>
  <si>
    <t>CHOCOLATE</t>
  </si>
  <si>
    <t>PADARIA VERA CRUZ</t>
  </si>
  <si>
    <t>PÃO</t>
  </si>
  <si>
    <t>FERRAGISTA VERA CRUZ</t>
  </si>
  <si>
    <t>CHAVE DA BOMBA</t>
  </si>
  <si>
    <t>COMRAS</t>
  </si>
  <si>
    <t>PADARIA STRAVAGANZA</t>
  </si>
  <si>
    <t>POSTO RIO VERDE</t>
  </si>
  <si>
    <t>Férias</t>
  </si>
  <si>
    <t>AÇAI VERA CRUZ</t>
  </si>
  <si>
    <t>VIVO</t>
  </si>
  <si>
    <t>CREDITO VIVO</t>
  </si>
  <si>
    <t>LANCHE VEIGA</t>
  </si>
  <si>
    <t>POSTO COUTO</t>
  </si>
  <si>
    <t>Nov</t>
  </si>
  <si>
    <t>Dez</t>
  </si>
  <si>
    <t xml:space="preserve">     Valor a ser guardado para o mês de Dezembro</t>
  </si>
  <si>
    <t>Mês</t>
  </si>
  <si>
    <t>Valor</t>
  </si>
  <si>
    <t>Subtração:</t>
  </si>
  <si>
    <t>Novembro</t>
  </si>
  <si>
    <t>FÉRIAS</t>
  </si>
  <si>
    <t>SALÃO LOSHOMEM</t>
  </si>
  <si>
    <t>CORTE DE CABELO</t>
  </si>
  <si>
    <t>LAVA JATO CRUZEIRO</t>
  </si>
  <si>
    <t>LAVAGEM DE CARRO</t>
  </si>
  <si>
    <t>THE BEST OF</t>
  </si>
  <si>
    <t>PALETA VIOLAO</t>
  </si>
  <si>
    <t>SUBWAY</t>
  </si>
  <si>
    <t>SUBWAY BURITI</t>
  </si>
  <si>
    <t>RODRIGUES</t>
  </si>
  <si>
    <t>STYLE OCULOS</t>
  </si>
  <si>
    <t>COMPRA DE OCULOS</t>
  </si>
  <si>
    <t>CINEMA MOVIECOM</t>
  </si>
  <si>
    <t>CINEMA THOR</t>
  </si>
  <si>
    <t>AMERICANAS</t>
  </si>
  <si>
    <t>FARMACIA VERA CRUZ</t>
  </si>
  <si>
    <t>VICK</t>
  </si>
  <si>
    <t>TELEFONE</t>
  </si>
  <si>
    <t>CELULAR OI</t>
  </si>
  <si>
    <t>CREDITO OI</t>
  </si>
  <si>
    <t>NUTRI ESPORTE</t>
  </si>
  <si>
    <t>PRE TREINO BONE CRUSHER</t>
  </si>
  <si>
    <t>LAVANDERIA 5 STRELA</t>
  </si>
  <si>
    <t>TINGIR CALÇA</t>
  </si>
  <si>
    <t>QUEIJO RALADO</t>
  </si>
  <si>
    <t>PARCELA TENIS</t>
  </si>
  <si>
    <t>COMRA DE CAMISAS</t>
  </si>
  <si>
    <t>DINHEIRO COMBUSTIVEL</t>
  </si>
  <si>
    <t>TRANSFERENCIA PARA VANIA CONCEIÇÃO</t>
  </si>
  <si>
    <t>FERA</t>
  </si>
  <si>
    <t>DOAÇÃO</t>
  </si>
  <si>
    <t>TRANSFERENCIA DINHEIRO PARA MÊS DEZEMBRO</t>
  </si>
  <si>
    <t>CACAU BRASIL</t>
  </si>
  <si>
    <t>LIVRARIA BURITI</t>
  </si>
  <si>
    <t>LIVRO DE PINTAR</t>
  </si>
  <si>
    <t>PAPELARIA ATUAL</t>
  </si>
  <si>
    <t>LAPIS DE COR E CADERNO DE DESENHO</t>
  </si>
  <si>
    <t>DINHEIRO PARA GASOLINA</t>
  </si>
  <si>
    <t>EMPRESTIMO PAULO</t>
  </si>
  <si>
    <t>POSTO NOVA ERA</t>
  </si>
  <si>
    <t>JOELHEIRA E PROTETOR BUCAL</t>
  </si>
  <si>
    <t>AÇAI TRIBAL</t>
  </si>
  <si>
    <t>JANEIRO</t>
  </si>
  <si>
    <t>FEVEREIRO</t>
  </si>
  <si>
    <t>MARÇO</t>
  </si>
  <si>
    <t>ABRIL</t>
  </si>
  <si>
    <t>Carro IPVA</t>
  </si>
  <si>
    <t>Pos Graduação</t>
  </si>
  <si>
    <t>Ingles</t>
  </si>
  <si>
    <t>Valor mês Novembro</t>
  </si>
  <si>
    <t>Farmacia</t>
  </si>
  <si>
    <t>Alimentação</t>
  </si>
  <si>
    <t>13ª</t>
  </si>
  <si>
    <t>CREDITO CELULAR</t>
  </si>
  <si>
    <t>BOLETO PROPAGANDA FACEBOOK</t>
  </si>
  <si>
    <t>DRUNESHOP</t>
  </si>
  <si>
    <t>COMPRA DE PERFUME</t>
  </si>
  <si>
    <t>PANIF VERA CRUZ</t>
  </si>
  <si>
    <t>PAO</t>
  </si>
  <si>
    <t>REALCE ODONTO</t>
  </si>
  <si>
    <t>LIMPEZA BUCAL</t>
  </si>
  <si>
    <t>MANUTENÇÃO APARELHO</t>
  </si>
  <si>
    <t>CABELEREIRO BURITI</t>
  </si>
  <si>
    <t>CERA MODELADORA</t>
  </si>
  <si>
    <t>DISTR VERA CRUZ</t>
  </si>
  <si>
    <t>REFRI</t>
  </si>
  <si>
    <t>NEW GENESIS</t>
  </si>
  <si>
    <t>TROCA DE OLEO</t>
  </si>
  <si>
    <t>HOTEL</t>
  </si>
  <si>
    <t>SAIDA HOTEL</t>
  </si>
  <si>
    <t>AGRO MARIANA</t>
  </si>
  <si>
    <t>MEDICAMENTO</t>
  </si>
  <si>
    <t>DEPOSITO NA CONTA</t>
  </si>
  <si>
    <t>DINHEIRO PARA CARTEIRA</t>
  </si>
  <si>
    <t>DINHEIRO HANNA</t>
  </si>
  <si>
    <t>ALLE ESFIHA</t>
  </si>
  <si>
    <t>SAQUE PARA PAGAR CONCERTO TENIS</t>
  </si>
  <si>
    <t>IMPOSTO DE RENDA</t>
  </si>
  <si>
    <t>EMPRESTIMO EFIGENIA</t>
  </si>
  <si>
    <t>CALCULO VALOR REAL</t>
  </si>
  <si>
    <t>VALOR CONTA</t>
  </si>
  <si>
    <t>TICKET</t>
  </si>
  <si>
    <t>SALDO DEZEMBRO</t>
  </si>
  <si>
    <t>Sub-Total</t>
  </si>
  <si>
    <t>TOTAL SEM FÉRIAS</t>
  </si>
  <si>
    <t>ADESÃO DE SEGURO DE CARRO</t>
  </si>
  <si>
    <t>SOL E MAR</t>
  </si>
  <si>
    <t>MECÂNICA NOVA ERA</t>
  </si>
  <si>
    <t>ALINHAMENTO DO CARRO</t>
  </si>
  <si>
    <t>PNEUS TRAZEIRO</t>
  </si>
  <si>
    <t>POINT DO AÇAI</t>
  </si>
  <si>
    <t>SAÚDE</t>
  </si>
  <si>
    <t>CONSULTA MEDICO</t>
  </si>
  <si>
    <t>LOJA VIENA</t>
  </si>
  <si>
    <t>LOJA MIX</t>
  </si>
  <si>
    <t>LANCHE MANIA</t>
  </si>
  <si>
    <t>LANCHE PARQ. ANHANGUERA</t>
  </si>
  <si>
    <t>EXAME DE SANGUE</t>
  </si>
  <si>
    <t>INTERNAÇÃO</t>
  </si>
  <si>
    <t>FORTEFARMA</t>
  </si>
  <si>
    <t>REMEDIO</t>
  </si>
  <si>
    <t>MERCADO PQ ANHANGUERA</t>
  </si>
  <si>
    <t>BETÃO</t>
  </si>
  <si>
    <t>DROGARIA VILA ROSA</t>
  </si>
  <si>
    <t>SPOTIFY</t>
  </si>
  <si>
    <t>COMPRA VENTILADOR</t>
  </si>
  <si>
    <t>TOPBUS LANCHE</t>
  </si>
  <si>
    <t>MCDONALDS</t>
  </si>
  <si>
    <t>BRINDES</t>
  </si>
  <si>
    <t>BURITI</t>
  </si>
  <si>
    <t>COMPRA DE MARMITA</t>
  </si>
  <si>
    <t>JAPA GYN</t>
  </si>
  <si>
    <t>BOLACHA DE ARROZ</t>
  </si>
  <si>
    <t>ANE</t>
  </si>
  <si>
    <t>FESTINHA EQUIPE</t>
  </si>
  <si>
    <t>DROGARIA CRUZEIRO</t>
  </si>
  <si>
    <t>SUPER SHOP</t>
  </si>
  <si>
    <t>PALADINS</t>
  </si>
  <si>
    <t>13º</t>
  </si>
  <si>
    <t>1ª PARCELA 13º</t>
  </si>
  <si>
    <t>SAQUE VALOR</t>
  </si>
  <si>
    <t>DROGAVITA</t>
  </si>
  <si>
    <t>Dezembro</t>
  </si>
  <si>
    <t>Desembro</t>
  </si>
  <si>
    <t>BARATAO</t>
  </si>
  <si>
    <t>CAPINHA PRA CELULAR</t>
  </si>
  <si>
    <t>LANCHE BUENO</t>
  </si>
  <si>
    <t>PAMONHARIA VERA CRUZ</t>
  </si>
  <si>
    <t>FELIX CELULAR</t>
  </si>
  <si>
    <t>CASAS BAHIA</t>
  </si>
  <si>
    <t>CARTAO NETFLIX</t>
  </si>
  <si>
    <t>PIZZA</t>
  </si>
  <si>
    <t>CARNE DE SOL</t>
  </si>
  <si>
    <t>NIVER PASTOR</t>
  </si>
  <si>
    <t>COMPRAR JOGO WAR</t>
  </si>
  <si>
    <t>SKINAO</t>
  </si>
  <si>
    <t>PAGAMENTO AGI</t>
  </si>
  <si>
    <t>QG</t>
  </si>
  <si>
    <t>PASTEL</t>
  </si>
  <si>
    <t>ACADEMIA DE LUTA</t>
  </si>
  <si>
    <t>BAZAR PROF ALCIDES</t>
  </si>
  <si>
    <t>ENVELOPE</t>
  </si>
  <si>
    <t>SAQUE PARA PAGAMENTOS</t>
  </si>
  <si>
    <t>RECEBIMENTO DE DINHEIRO</t>
  </si>
  <si>
    <t>PAGAMENTO DO ALUGUEL</t>
  </si>
  <si>
    <t>GRADUAÇÃO</t>
  </si>
  <si>
    <t>SOLIDY</t>
  </si>
  <si>
    <t>MEDICAMENTOS HOSPITAL</t>
  </si>
  <si>
    <t>PSIQUIATRA</t>
  </si>
  <si>
    <t>FARMARELLA</t>
  </si>
  <si>
    <t>DROGARIA JAQUELINE</t>
  </si>
  <si>
    <t>MEDICAMENTOS CONTROLADO</t>
  </si>
  <si>
    <t xml:space="preserve">ALUGUEL </t>
  </si>
  <si>
    <t>APARELHO MANUTENÇÃO</t>
  </si>
  <si>
    <t>ALOHA</t>
  </si>
  <si>
    <t>FORTEMARYS</t>
  </si>
  <si>
    <t>VALOR RIFA</t>
  </si>
  <si>
    <t>MULTA DO APARTAMENTO</t>
  </si>
  <si>
    <t>PAMONHARIA PURO SABOR</t>
  </si>
  <si>
    <t>TAXA DE MUDANÇA</t>
  </si>
  <si>
    <t>MUDANÇA</t>
  </si>
  <si>
    <t>PAGAMENTO DA MUDANÇA</t>
  </si>
  <si>
    <t>MAE</t>
  </si>
  <si>
    <t>CABELEREIRO MAE</t>
  </si>
  <si>
    <t>DROGASTART</t>
  </si>
  <si>
    <t>COMPRAS MÊS</t>
  </si>
  <si>
    <t>SUCHI</t>
  </si>
  <si>
    <t>REDE STORE</t>
  </si>
  <si>
    <t>Academia</t>
  </si>
  <si>
    <t>Gas</t>
  </si>
  <si>
    <t>Multa Apartamento</t>
  </si>
  <si>
    <t>POSTO A2</t>
  </si>
  <si>
    <t>LANCHONETE MARIA LUIZA</t>
  </si>
  <si>
    <t>SANDUICHE</t>
  </si>
  <si>
    <t>RIVOTRIL</t>
  </si>
  <si>
    <t>LANCHONETE TIM</t>
  </si>
  <si>
    <t>KETCHUP</t>
  </si>
  <si>
    <t>LANCHONETE ZANGAO</t>
  </si>
  <si>
    <t>PASTELARIA</t>
  </si>
  <si>
    <t>GAZES</t>
  </si>
  <si>
    <t>DISTRIBUIDORA PREDIM</t>
  </si>
  <si>
    <t>LANCHONETE</t>
  </si>
  <si>
    <t>PAGAMENTO DO VALOR DO ANTIGO CONDOM</t>
  </si>
  <si>
    <t>D GUSTO</t>
  </si>
  <si>
    <t>BANKAI</t>
  </si>
  <si>
    <t>2ª PARCELA 13º</t>
  </si>
  <si>
    <t>DESPESA</t>
  </si>
  <si>
    <t>FAZER CABELO</t>
  </si>
  <si>
    <t>PINTAR CABELO</t>
  </si>
  <si>
    <t>YELLOW CONVENIENCIA</t>
  </si>
  <si>
    <t>CARREGADOR IFONE</t>
  </si>
  <si>
    <t>IMPACTO CELULAR</t>
  </si>
  <si>
    <t>CARREGADOR SANSUMG</t>
  </si>
  <si>
    <t>MESA</t>
  </si>
  <si>
    <t>COMPRA DA MESA</t>
  </si>
  <si>
    <t>VALOR INVESTIMENTO</t>
  </si>
  <si>
    <t>STORE</t>
  </si>
  <si>
    <t>COMEDICOS INOVAR</t>
  </si>
  <si>
    <t>SHAMPOO RUIVO</t>
  </si>
  <si>
    <t>DOCE PALADAR</t>
  </si>
  <si>
    <t>ENERGIA AP HANNA</t>
  </si>
  <si>
    <t>WILMAR</t>
  </si>
  <si>
    <t>LOJA GUARDA ROUPA</t>
  </si>
  <si>
    <t>COMPRA DO GUARDA ROUPAS</t>
  </si>
  <si>
    <t>VERDURAO ESQUINA</t>
  </si>
  <si>
    <t>DE MATA</t>
  </si>
  <si>
    <t>ALEX MOVEIS</t>
  </si>
  <si>
    <t>DRAGARIA ESTAR</t>
  </si>
  <si>
    <t>GUARDA ROUPAS</t>
  </si>
  <si>
    <t>DRAGARIA CRUZEIRO</t>
  </si>
  <si>
    <t>HANNA DEU PRESENTE PARA CLARINHA</t>
  </si>
  <si>
    <t>LANCHE E BRINDE PARA HANNA</t>
  </si>
  <si>
    <t>Emprestimo</t>
  </si>
  <si>
    <t>Erica</t>
  </si>
  <si>
    <t>Medico</t>
  </si>
  <si>
    <t>Hanna</t>
  </si>
  <si>
    <t>Carteira</t>
  </si>
  <si>
    <t>TV</t>
  </si>
  <si>
    <t>QDBEREN</t>
  </si>
  <si>
    <t>PANIFICADORA DELLA</t>
  </si>
  <si>
    <t>LANCHE VISITA PASTOR</t>
  </si>
  <si>
    <t>CAFÉ BIANO</t>
  </si>
  <si>
    <t>CONFRATERNIZAÇÃO FIM DE ANO</t>
  </si>
  <si>
    <t>EMPRESTADO PARA PAGAR CONTRATO DE VEICULO</t>
  </si>
  <si>
    <t>CABO DE CARREGADOR DE CELULAR HANNA</t>
  </si>
  <si>
    <t>COMPRAR</t>
  </si>
  <si>
    <t>Janeiro</t>
  </si>
  <si>
    <t>PAGAR PSIQUIATRA(NÃO FOI NA CONSULTA)</t>
  </si>
  <si>
    <t>PET SHOP PREDIO</t>
  </si>
  <si>
    <t xml:space="preserve">RAÇÃO </t>
  </si>
  <si>
    <t>CASINHA DO PAO</t>
  </si>
  <si>
    <t>SALARIO</t>
  </si>
  <si>
    <t>DEPOSITO DO DINHEIRO DO MEDICO Q NÃO GASTOU</t>
  </si>
  <si>
    <t>DINHEIRO DO MEDICO Q NÃO GASTOU</t>
  </si>
  <si>
    <t>GASTO COM LANCHE E OUTROS QUE NÃO LEMBRO</t>
  </si>
  <si>
    <t>EMRESTIMO</t>
  </si>
  <si>
    <t>PAGAMENTO DE EMPRESTIMO 1X3</t>
  </si>
  <si>
    <t>PIZARIA NOSSA CASA</t>
  </si>
  <si>
    <t>COMPRA DE PIZZA COM 50,00 QUE A KELLES ESTAVA DEVENDO PRA HANNA</t>
  </si>
  <si>
    <t>SANDUICHE JACARE</t>
  </si>
  <si>
    <t>FARMACIA SÃO GABRIEL</t>
  </si>
  <si>
    <t>POMADA PRA FERIDA</t>
  </si>
  <si>
    <t>ALUGUEL, DESCONTOU 50,00 PRA PAGAR A HANNA</t>
  </si>
  <si>
    <t>CONTA DE AGUA</t>
  </si>
  <si>
    <t>CONTA DE ENERGIA</t>
  </si>
  <si>
    <t>NIDELCI UNHA</t>
  </si>
  <si>
    <t>FAZER UNHA</t>
  </si>
  <si>
    <t>MULTA APARTAMENTO HANNA</t>
  </si>
  <si>
    <t>MULTA APARTAMENTO 1X3</t>
  </si>
  <si>
    <t>DINHERIRO PARA PANFLETAGEM</t>
  </si>
  <si>
    <t>70,00 P/ PANFLETAGEM E 20 PARA LANCHE</t>
  </si>
  <si>
    <t>PIT DOG PREDIM</t>
  </si>
  <si>
    <t>COMPRA DE SANDUICHE</t>
  </si>
  <si>
    <t>POSTO VILA</t>
  </si>
  <si>
    <t>CABELEREIRO LOSHERM</t>
  </si>
  <si>
    <t>CORTE E SELAGEM CABELO</t>
  </si>
  <si>
    <t>SHOPPING DOS COSMEDICOS</t>
  </si>
  <si>
    <t>COLA DE UNHA</t>
  </si>
  <si>
    <t>CARREGADOR DE CELULAR</t>
  </si>
  <si>
    <t>PANIFICADORA PREDIM</t>
  </si>
  <si>
    <t>COMPRA DE PAO</t>
  </si>
  <si>
    <t>COMPRA DE ENVELOPES</t>
  </si>
  <si>
    <t>PARA PAGAR CARTAO DA ERICA. VALOR 100,00</t>
  </si>
  <si>
    <t>160,00 PARA PINTAR CABELO E 20 UBER</t>
  </si>
  <si>
    <t>VALOR PARA PAGAR CARTAO DA ERICA</t>
  </si>
  <si>
    <t>ELETRONICO JAPONES</t>
  </si>
  <si>
    <t>CONSERTO DA TV 1X2</t>
  </si>
  <si>
    <t>PAMONHARIA PREDIM</t>
  </si>
  <si>
    <t>PAMONHAS</t>
  </si>
  <si>
    <t>EMPRESTIMO PARA HANNA. SERÁ DEPOSITADO</t>
  </si>
  <si>
    <t>STARK ACADEMIA</t>
  </si>
  <si>
    <t>MUAY THAY</t>
  </si>
  <si>
    <t>POSTO DO BURITI</t>
  </si>
  <si>
    <t>RESTAURANTE MAU NENHUM</t>
  </si>
  <si>
    <t>ALMOÇO EQUIPE</t>
  </si>
</sst>
</file>

<file path=xl/styles.xml><?xml version="1.0" encoding="utf-8"?>
<styleSheet xmlns="http://schemas.openxmlformats.org/spreadsheetml/2006/main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2D69B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000000"/>
      <name val="Arial"/>
      <family val="2"/>
    </font>
    <font>
      <b/>
      <sz val="10"/>
      <color rgb="FF1155CC"/>
      <name val="Arial"/>
      <family val="2"/>
    </font>
    <font>
      <b/>
      <sz val="11"/>
      <color rgb="FF1155CC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0"/>
      <color theme="0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F612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2" borderId="1" xfId="0" applyNumberFormat="1" applyFill="1" applyBorder="1" applyAlignment="1" applyProtection="1">
      <alignment horizontal="center" vertical="center" wrapText="1"/>
      <protection locked="0"/>
    </xf>
    <xf numFmtId="44" fontId="0" fillId="2" borderId="1" xfId="1" applyFont="1" applyFill="1" applyBorder="1" applyAlignment="1" applyProtection="1">
      <alignment horizontal="center" vertical="center" wrapText="1"/>
      <protection locked="0"/>
    </xf>
    <xf numFmtId="49" fontId="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 vertical="center" wrapText="1"/>
      <protection locked="0"/>
    </xf>
    <xf numFmtId="44" fontId="0" fillId="0" borderId="1" xfId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17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17" fontId="0" fillId="0" borderId="1" xfId="0" applyNumberFormat="1" applyBorder="1" applyAlignment="1" applyProtection="1">
      <alignment horizontal="center" vertical="center"/>
    </xf>
    <xf numFmtId="44" fontId="0" fillId="0" borderId="1" xfId="1" applyFont="1" applyBorder="1" applyAlignment="1" applyProtection="1">
      <alignment horizontal="center" vertical="center"/>
    </xf>
    <xf numFmtId="0" fontId="0" fillId="5" borderId="1" xfId="0" applyNumberFormat="1" applyFill="1" applyBorder="1" applyAlignment="1" applyProtection="1">
      <alignment horizontal="center" vertical="center" wrapText="1"/>
    </xf>
    <xf numFmtId="44" fontId="0" fillId="5" borderId="1" xfId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Fill="1" applyProtection="1"/>
    <xf numFmtId="43" fontId="0" fillId="2" borderId="1" xfId="2" applyFont="1" applyFill="1" applyBorder="1" applyAlignment="1" applyProtection="1">
      <alignment horizontal="center" vertical="center" wrapText="1"/>
      <protection locked="0"/>
    </xf>
    <xf numFmtId="43" fontId="0" fillId="5" borderId="1" xfId="2" applyFont="1" applyFill="1" applyBorder="1" applyAlignment="1" applyProtection="1">
      <alignment horizontal="center" vertical="center" wrapText="1"/>
    </xf>
    <xf numFmtId="43" fontId="0" fillId="3" borderId="1" xfId="2" applyFont="1" applyFill="1" applyBorder="1" applyAlignment="1" applyProtection="1">
      <alignment horizontal="center" vertical="center" wrapText="1"/>
      <protection locked="0"/>
    </xf>
    <xf numFmtId="43" fontId="0" fillId="0" borderId="0" xfId="2" applyFont="1"/>
    <xf numFmtId="0" fontId="0" fillId="0" borderId="0" xfId="0" pivotButton="1"/>
    <xf numFmtId="0" fontId="0" fillId="0" borderId="1" xfId="0" applyBorder="1"/>
    <xf numFmtId="43" fontId="0" fillId="0" borderId="1" xfId="0" pivotButton="1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left"/>
    </xf>
    <xf numFmtId="43" fontId="3" fillId="6" borderId="1" xfId="0" applyNumberFormat="1" applyFont="1" applyFill="1" applyBorder="1"/>
    <xf numFmtId="0" fontId="4" fillId="7" borderId="1" xfId="0" applyFont="1" applyFill="1" applyBorder="1"/>
    <xf numFmtId="9" fontId="0" fillId="0" borderId="1" xfId="3" applyFont="1" applyBorder="1"/>
    <xf numFmtId="43" fontId="0" fillId="0" borderId="0" xfId="2" applyFont="1" applyAlignment="1" applyProtection="1">
      <alignment horizontal="center" vertical="center"/>
      <protection locked="0"/>
    </xf>
    <xf numFmtId="44" fontId="5" fillId="4" borderId="1" xfId="0" applyNumberFormat="1" applyFont="1" applyFill="1" applyBorder="1" applyAlignment="1" applyProtection="1">
      <alignment horizontal="center" vertical="center"/>
      <protection locked="0"/>
    </xf>
    <xf numFmtId="44" fontId="0" fillId="0" borderId="0" xfId="0" applyNumberFormat="1" applyAlignment="1" applyProtection="1">
      <alignment horizontal="center" vertical="center"/>
      <protection locked="0"/>
    </xf>
    <xf numFmtId="43" fontId="0" fillId="0" borderId="0" xfId="0" applyNumberFormat="1"/>
    <xf numFmtId="0" fontId="4" fillId="8" borderId="0" xfId="0" applyFont="1" applyFill="1"/>
    <xf numFmtId="43" fontId="4" fillId="8" borderId="0" xfId="2" applyFont="1" applyFill="1"/>
    <xf numFmtId="49" fontId="0" fillId="5" borderId="2" xfId="1" applyNumberFormat="1" applyFont="1" applyFill="1" applyBorder="1" applyAlignment="1" applyProtection="1">
      <alignment horizontal="center" vertical="center" wrapText="1"/>
    </xf>
    <xf numFmtId="0" fontId="0" fillId="5" borderId="2" xfId="0" applyFill="1" applyBorder="1" applyAlignment="1" applyProtection="1">
      <alignment horizontal="center" vertical="center" wrapText="1"/>
    </xf>
    <xf numFmtId="0" fontId="0" fillId="0" borderId="1" xfId="0" applyFill="1" applyBorder="1"/>
    <xf numFmtId="0" fontId="0" fillId="3" borderId="3" xfId="0" applyNumberFormat="1" applyFill="1" applyBorder="1" applyAlignment="1" applyProtection="1">
      <alignment horizontal="center" vertical="center" wrapText="1"/>
      <protection locked="0"/>
    </xf>
    <xf numFmtId="43" fontId="0" fillId="3" borderId="3" xfId="2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8" fontId="8" fillId="0" borderId="0" xfId="0" applyNumberFormat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wrapText="1"/>
    </xf>
    <xf numFmtId="8" fontId="9" fillId="0" borderId="0" xfId="0" applyNumberFormat="1" applyFont="1" applyFill="1" applyBorder="1" applyAlignment="1">
      <alignment horizontal="right" wrapText="1"/>
    </xf>
    <xf numFmtId="8" fontId="10" fillId="0" borderId="0" xfId="0" applyNumberFormat="1" applyFont="1" applyFill="1" applyBorder="1" applyAlignment="1">
      <alignment horizontal="right" wrapText="1"/>
    </xf>
    <xf numFmtId="8" fontId="8" fillId="0" borderId="0" xfId="0" applyNumberFormat="1" applyFont="1" applyFill="1" applyBorder="1" applyAlignment="1">
      <alignment horizontal="right" wrapText="1"/>
    </xf>
    <xf numFmtId="0" fontId="7" fillId="0" borderId="4" xfId="0" applyFont="1" applyFill="1" applyBorder="1" applyAlignment="1">
      <alignment wrapText="1"/>
    </xf>
    <xf numFmtId="8" fontId="7" fillId="0" borderId="4" xfId="0" applyNumberFormat="1" applyFont="1" applyFill="1" applyBorder="1" applyAlignment="1">
      <alignment horizontal="center" wrapText="1"/>
    </xf>
    <xf numFmtId="0" fontId="7" fillId="10" borderId="0" xfId="0" applyFont="1" applyFill="1" applyBorder="1" applyAlignment="1">
      <alignment wrapText="1"/>
    </xf>
    <xf numFmtId="8" fontId="7" fillId="10" borderId="0" xfId="0" applyNumberFormat="1" applyFont="1" applyFill="1" applyBorder="1" applyAlignment="1">
      <alignment horizontal="right" wrapText="1"/>
    </xf>
    <xf numFmtId="0" fontId="11" fillId="11" borderId="0" xfId="0" applyFont="1" applyFill="1" applyBorder="1" applyAlignment="1">
      <alignment wrapText="1"/>
    </xf>
    <xf numFmtId="8" fontId="12" fillId="11" borderId="0" xfId="0" applyNumberFormat="1" applyFont="1" applyFill="1" applyBorder="1" applyAlignment="1">
      <alignment horizontal="right" wrapText="1"/>
    </xf>
    <xf numFmtId="8" fontId="0" fillId="0" borderId="0" xfId="0" applyNumberFormat="1"/>
    <xf numFmtId="0" fontId="0" fillId="0" borderId="0" xfId="0" applyAlignment="1"/>
    <xf numFmtId="8" fontId="0" fillId="10" borderId="0" xfId="0" applyNumberFormat="1" applyFill="1"/>
    <xf numFmtId="0" fontId="3" fillId="0" borderId="0" xfId="0" applyFont="1"/>
    <xf numFmtId="0" fontId="15" fillId="0" borderId="0" xfId="0" applyFont="1" applyFill="1" applyAlignment="1"/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/>
    <xf numFmtId="164" fontId="0" fillId="0" borderId="0" xfId="0" applyNumberFormat="1" applyBorder="1" applyProtection="1">
      <protection locked="0"/>
    </xf>
    <xf numFmtId="44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10" xfId="0" applyBorder="1"/>
    <xf numFmtId="0" fontId="0" fillId="0" borderId="0" xfId="0" applyBorder="1" applyAlignment="1" applyProtection="1">
      <alignment horizontal="center" vertical="center"/>
      <protection locked="0"/>
    </xf>
    <xf numFmtId="44" fontId="0" fillId="0" borderId="0" xfId="1" applyFont="1" applyBorder="1" applyAlignment="1" applyProtection="1">
      <alignment horizontal="center" vertical="center"/>
    </xf>
    <xf numFmtId="17" fontId="0" fillId="0" borderId="0" xfId="0" applyNumberFormat="1" applyBorder="1" applyAlignment="1" applyProtection="1">
      <alignment horizontal="center" vertical="center"/>
      <protection locked="0"/>
    </xf>
    <xf numFmtId="44" fontId="0" fillId="0" borderId="0" xfId="1" applyFont="1" applyBorder="1" applyAlignment="1" applyProtection="1">
      <alignment horizontal="center" vertical="center"/>
      <protection locked="0"/>
    </xf>
    <xf numFmtId="17" fontId="0" fillId="0" borderId="11" xfId="0" applyNumberFormat="1" applyBorder="1" applyAlignment="1" applyProtection="1">
      <alignment horizontal="center" vertical="center"/>
      <protection locked="0"/>
    </xf>
    <xf numFmtId="0" fontId="0" fillId="0" borderId="10" xfId="0" pivotButton="1" applyBorder="1" applyProtection="1"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 indent="1"/>
      <protection locked="0"/>
    </xf>
    <xf numFmtId="0" fontId="0" fillId="0" borderId="8" xfId="0" applyBorder="1" applyAlignment="1" applyProtection="1">
      <alignment horizontal="left"/>
      <protection locked="0"/>
    </xf>
    <xf numFmtId="164" fontId="0" fillId="0" borderId="4" xfId="0" applyNumberFormat="1" applyBorder="1" applyProtection="1">
      <protection locked="0"/>
    </xf>
    <xf numFmtId="0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/>
    <xf numFmtId="0" fontId="2" fillId="4" borderId="4" xfId="0" applyFont="1" applyFill="1" applyBorder="1" applyAlignment="1" applyProtection="1">
      <alignment horizontal="center" vertical="center"/>
      <protection locked="0"/>
    </xf>
    <xf numFmtId="44" fontId="5" fillId="4" borderId="9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Alignment="1">
      <alignment horizontal="center"/>
    </xf>
    <xf numFmtId="0" fontId="0" fillId="0" borderId="0" xfId="0" applyBorder="1" applyAlignment="1" applyProtection="1">
      <alignment vertical="center"/>
    </xf>
    <xf numFmtId="0" fontId="0" fillId="0" borderId="11" xfId="0" applyBorder="1" applyAlignment="1" applyProtection="1">
      <alignment vertical="center"/>
    </xf>
    <xf numFmtId="17" fontId="0" fillId="0" borderId="11" xfId="0" applyNumberFormat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/>
    <xf numFmtId="0" fontId="0" fillId="0" borderId="10" xfId="0" applyBorder="1" applyAlignment="1" applyProtection="1">
      <alignment horizontal="left" vertical="center"/>
      <protection locked="0"/>
    </xf>
    <xf numFmtId="44" fontId="0" fillId="0" borderId="11" xfId="1" applyFont="1" applyBorder="1"/>
    <xf numFmtId="0" fontId="3" fillId="0" borderId="10" xfId="0" applyFont="1" applyBorder="1" applyAlignment="1" applyProtection="1">
      <alignment horizontal="left" vertical="center"/>
      <protection locked="0"/>
    </xf>
    <xf numFmtId="44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7" fillId="0" borderId="8" xfId="0" applyFont="1" applyBorder="1" applyAlignment="1" applyProtection="1">
      <alignment horizontal="center" vertical="center"/>
      <protection locked="0"/>
    </xf>
    <xf numFmtId="44" fontId="17" fillId="0" borderId="9" xfId="0" applyNumberFormat="1" applyFont="1" applyBorder="1" applyAlignment="1" applyProtection="1">
      <alignment horizontal="center" vertical="center"/>
      <protection locked="0"/>
    </xf>
    <xf numFmtId="0" fontId="0" fillId="0" borderId="12" xfId="0" pivotButton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pivotButton="1" applyBorder="1" applyProtection="1">
      <protection locked="0"/>
    </xf>
    <xf numFmtId="0" fontId="0" fillId="0" borderId="7" xfId="0" applyBorder="1" applyProtection="1">
      <protection locked="0"/>
    </xf>
    <xf numFmtId="0" fontId="0" fillId="0" borderId="11" xfId="0" applyBorder="1" applyProtection="1">
      <protection locked="0"/>
    </xf>
    <xf numFmtId="164" fontId="0" fillId="0" borderId="11" xfId="0" applyNumberFormat="1" applyBorder="1" applyProtection="1">
      <protection locked="0"/>
    </xf>
    <xf numFmtId="164" fontId="0" fillId="0" borderId="9" xfId="0" applyNumberFormat="1" applyBorder="1" applyProtection="1">
      <protection locked="0"/>
    </xf>
    <xf numFmtId="43" fontId="1" fillId="3" borderId="1" xfId="2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44" fontId="5" fillId="4" borderId="7" xfId="0" applyNumberFormat="1" applyFont="1" applyFill="1" applyBorder="1" applyAlignment="1" applyProtection="1">
      <alignment horizontal="center" vertical="center"/>
      <protection locked="0"/>
    </xf>
    <xf numFmtId="44" fontId="0" fillId="0" borderId="11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8" fontId="18" fillId="0" borderId="0" xfId="0" applyNumberFormat="1" applyFont="1" applyFill="1" applyBorder="1" applyAlignment="1">
      <alignment horizontal="right" wrapText="1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5" fillId="10" borderId="0" xfId="0" applyFont="1" applyFill="1" applyAlignment="1">
      <alignment horizontal="left"/>
    </xf>
  </cellXfs>
  <cellStyles count="4">
    <cellStyle name="Moeda" xfId="1" builtinId="4"/>
    <cellStyle name="Normal" xfId="0" builtinId="0"/>
    <cellStyle name="Porcentagem" xfId="3" builtinId="5"/>
    <cellStyle name="Separador de milhares" xfId="2" builtinId="3"/>
  </cellStyles>
  <dxfs count="2420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/>
    </dxf>
    <dxf>
      <protection locked="0"/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" refreshedDate="42992.755036226852" createdVersion="3" refreshedVersion="4" minRefreshableVersion="3" recordCount="796">
  <cacheSource type="worksheet">
    <worksheetSource ref="A1:K1048576" sheet="BD"/>
  </cacheSource>
  <cacheFields count="11">
    <cacheField name="DIA" numFmtId="0">
      <sharedItems containsString="0" containsBlank="1" containsNumber="1" containsInteger="1" minValue="1" maxValue="30"/>
    </cacheField>
    <cacheField name="MÊS" numFmtId="0">
      <sharedItems containsBlank="1" containsMixedTypes="1" containsNumber="1" containsInteger="1" minValue="3" maxValue="6" count="6">
        <n v="6"/>
        <m/>
        <s v="Abril"/>
        <s v="Setembro"/>
        <n v="3" u="1"/>
        <n v="4" u="1"/>
      </sharedItems>
    </cacheField>
    <cacheField name="ANO" numFmtId="0">
      <sharedItems containsString="0" containsBlank="1" containsNumber="1" containsInteger="1" minValue="2016" maxValue="2017" count="3">
        <n v="2016"/>
        <m/>
        <n v="2017"/>
      </sharedItems>
    </cacheField>
    <cacheField name="LANÇAMENTO" numFmtId="0">
      <sharedItems containsBlank="1" count="3">
        <s v="FIXO"/>
        <m/>
        <s v="VARIAVEL"/>
      </sharedItems>
    </cacheField>
    <cacheField name="DEBITO" numFmtId="43">
      <sharedItems containsString="0" containsBlank="1" containsNumber="1" minValue="0" maxValue="1048.96"/>
    </cacheField>
    <cacheField name="CREDITO" numFmtId="43">
      <sharedItems containsString="0" containsBlank="1" containsNumber="1" minValue="0" maxValue="4585.46"/>
    </cacheField>
    <cacheField name="TIPO" numFmtId="0">
      <sharedItems containsBlank="1" count="37">
        <s v="ITAU"/>
        <m/>
        <s v="PADARIA"/>
        <s v="SUPERMECADO"/>
        <s v="OUTROS"/>
        <s v="LAZER"/>
        <s v="CASA"/>
        <s v="NATURAIS"/>
        <s v="FARMACIA"/>
        <s v="PET"/>
        <s v="POSTO GASOLINA"/>
        <s v="SUPLEMENTO"/>
        <s v="BELEZA"/>
        <s v="TICKT "/>
        <s v="CORPO"/>
        <s v="CARRO"/>
        <s v="RUAN"/>
        <s v="ADRIANA"/>
        <s v="PRESENTES"/>
        <s v="MEDICO"/>
        <s v="NEGOCIAÇÃO"/>
        <s v="ROUPA"/>
        <s v="HANNA"/>
        <s v="WELLINGTON"/>
        <s v="LANCHES"/>
        <s v="CACHORRO"/>
        <s v="ERICA"/>
        <s v="LUCIENE"/>
        <s v="COMBUSTIVEL"/>
        <s v="INVESTIMENTO"/>
        <s v="TRANSPORTE" u="1"/>
        <s v="BANCO" u="1"/>
        <s v="SAC 24/H" u="1"/>
        <s v="EMPRESTIMO C" u="1"/>
        <s v="LANCHES " u="1"/>
        <s v="RESTAURANTE" u="1"/>
        <s v="HILDA COSTUREIRA" u="1"/>
      </sharedItems>
    </cacheField>
    <cacheField name="TITULAR" numFmtId="0">
      <sharedItems containsBlank="1"/>
    </cacheField>
    <cacheField name="FORMA_x000a_ DE PGTO." numFmtId="0">
      <sharedItems containsBlank="1"/>
    </cacheField>
    <cacheField name="STATUS" numFmtId="0">
      <sharedItems containsBlank="1" count="4">
        <s v="PAGA"/>
        <m/>
        <s v="RECEBIDO"/>
        <s v="AGENDADA" u="1"/>
      </sharedItems>
    </cacheField>
    <cacheField name="Obs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LLINGTON FERREIRA DE ARAUJO" refreshedDate="43111.569788541667" createdVersion="4" refreshedVersion="3" minRefreshableVersion="3" recordCount="844">
  <cacheSource type="worksheet">
    <worksheetSource ref="A1:K29628" sheet="BD"/>
  </cacheSource>
  <cacheFields count="11">
    <cacheField name="DIA" numFmtId="0">
      <sharedItems containsString="0" containsBlank="1" containsNumber="1" containsInteger="1" minValue="1" maxValue="31" count="32">
        <n v="1"/>
        <m/>
        <n v="4"/>
        <n v="5"/>
        <n v="7"/>
        <n v="6"/>
        <n v="9"/>
        <n v="8"/>
        <n v="13"/>
        <n v="11"/>
        <n v="12"/>
        <n v="15"/>
        <n v="14"/>
        <n v="10"/>
        <n v="17"/>
        <n v="18"/>
        <n v="19"/>
        <n v="20"/>
        <n v="21"/>
        <n v="22"/>
        <n v="23"/>
        <n v="30"/>
        <n v="25"/>
        <n v="16"/>
        <n v="24"/>
        <n v="26"/>
        <n v="27"/>
        <n v="28"/>
        <n v="29"/>
        <n v="2"/>
        <n v="3"/>
        <n v="31"/>
      </sharedItems>
    </cacheField>
    <cacheField name="MÊS" numFmtId="0">
      <sharedItems containsBlank="1" containsMixedTypes="1" containsNumber="1" containsInteger="1" minValue="1" maxValue="12" count="19">
        <n v="6"/>
        <m/>
        <s v="Abril"/>
        <s v="Setembro"/>
        <s v="Outubro"/>
        <s v="Novembro"/>
        <s v="Dezembro"/>
        <s v="Janeiro"/>
        <n v="5" u="1"/>
        <n v="2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ANO" numFmtId="0">
      <sharedItems containsString="0" containsBlank="1" containsNumber="1" containsInteger="1" minValue="2016" maxValue="2018" count="4">
        <n v="2016"/>
        <m/>
        <n v="2017"/>
        <n v="2018"/>
      </sharedItems>
    </cacheField>
    <cacheField name="LANÇAMENTO" numFmtId="0">
      <sharedItems containsBlank="1" count="5">
        <s v="FIXO"/>
        <m/>
        <s v="VARIAVEL"/>
        <s v="FÉRIAS"/>
        <s v="13º"/>
      </sharedItems>
    </cacheField>
    <cacheField name="DEBITO" numFmtId="43">
      <sharedItems containsString="0" containsBlank="1" containsNumber="1" minValue="0" maxValue="3300"/>
    </cacheField>
    <cacheField name="CREDITO" numFmtId="43">
      <sharedItems containsString="0" containsBlank="1" containsNumber="1" minValue="0" maxValue="6770.09"/>
    </cacheField>
    <cacheField name="TIPO" numFmtId="0">
      <sharedItems containsBlank="1" containsMixedTypes="1" containsNumber="1" minValue="662" maxValue="15771.659999999998" count="52">
        <s v="ITAU"/>
        <m/>
        <s v="PADARIA"/>
        <s v="SUPERMECADO"/>
        <s v="OUTROS"/>
        <s v="LAZER"/>
        <s v="CASA"/>
        <s v="NATURAIS"/>
        <s v="FARMACIA"/>
        <s v="PET"/>
        <s v="POSTO GASOLINA"/>
        <s v="SUPLEMENTO"/>
        <s v="BELEZA"/>
        <s v="TICKT "/>
        <s v="CORPO"/>
        <s v="CARRO"/>
        <s v="RUAN"/>
        <s v="ADRIANA"/>
        <s v="PRESENTES"/>
        <s v="MEDICO"/>
        <s v="NEGOCIAÇÃO"/>
        <s v="ROUPA"/>
        <s v="HANNA"/>
        <s v="MANUTENÇÃO CARRO"/>
        <s v="DENTISTA"/>
        <s v="CACHORRO"/>
        <s v="ERICA"/>
        <s v="LUCIENE"/>
        <s v="COMBUSTIVEL"/>
        <s v="INVESTIMENTO"/>
        <s v="ESTUDOS"/>
        <s v="PRESENTE"/>
        <s v="SAQUE"/>
        <s v="CARTEIRA"/>
        <s v="MOTO TAXI"/>
        <s v="PAULO"/>
        <s v="IGREJA"/>
        <s v="ALMOÇO"/>
        <s v="EFIGENIA"/>
        <s v="TELEFONE"/>
        <s v="TRANSFERENCIA"/>
        <s v="EMPRESTIMO"/>
        <s v="SAÚDE"/>
        <s v="TICKT"/>
        <n v="3091.3" u="1"/>
        <n v="1244" u="1"/>
        <n v="827.57" u="1"/>
        <n v="15771.659999999998" u="1"/>
        <n v="662" u="1"/>
        <n v="7590" u="1"/>
        <n v="1677.24" u="1"/>
        <n v="679.55" u="1"/>
      </sharedItems>
    </cacheField>
    <cacheField name="TITULAR" numFmtId="0">
      <sharedItems containsBlank="1"/>
    </cacheField>
    <cacheField name="FORMA_x000a_ DE PGTO." numFmtId="0">
      <sharedItems containsBlank="1"/>
    </cacheField>
    <cacheField name="STATUS" numFmtId="0">
      <sharedItems containsBlank="1" containsMixedTypes="1" containsNumber="1" minValue="49328.819999999992" maxValue="49328.819999999992" count="5">
        <s v="PAGA"/>
        <m/>
        <s v="RECEBIDO"/>
        <s v="AGENDADA"/>
        <n v="49328.819999999992" u="1"/>
      </sharedItems>
    </cacheField>
    <cacheField name="Obs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6">
  <r>
    <n v="1"/>
    <x v="0"/>
    <x v="0"/>
    <x v="0"/>
    <n v="0"/>
    <n v="0"/>
    <x v="0"/>
    <s v="TESTE"/>
    <s v="TESTE"/>
    <x v="0"/>
    <s v="TESTE FORMULA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1"/>
    <x v="2"/>
    <x v="2"/>
    <x v="2"/>
    <n v="22.14"/>
    <n v="0"/>
    <x v="2"/>
    <s v="PAFINICADORA 90"/>
    <s v="CARTÃO"/>
    <x v="0"/>
    <s v="ALMOÇO"/>
  </r>
  <r>
    <n v="1"/>
    <x v="2"/>
    <x v="2"/>
    <x v="0"/>
    <n v="20.91"/>
    <n v="0"/>
    <x v="3"/>
    <s v="SUPIMPA"/>
    <s v="CARTÃO"/>
    <x v="0"/>
    <s v="COMPRAS"/>
  </r>
  <r>
    <n v="1"/>
    <x v="2"/>
    <x v="2"/>
    <x v="0"/>
    <n v="6.47"/>
    <n v="0"/>
    <x v="3"/>
    <s v="SUPR CRUZEIRO"/>
    <s v="CARTÃO"/>
    <x v="0"/>
    <s v="COMPRAS"/>
  </r>
  <r>
    <n v="1"/>
    <x v="2"/>
    <x v="2"/>
    <x v="0"/>
    <n v="12"/>
    <n v="0"/>
    <x v="3"/>
    <s v="PEG PAG"/>
    <s v="CARTÃO"/>
    <x v="0"/>
    <s v="COMPRAS"/>
  </r>
  <r>
    <n v="1"/>
    <x v="2"/>
    <x v="2"/>
    <x v="0"/>
    <n v="36.99"/>
    <n v="0"/>
    <x v="3"/>
    <s v="COUTO"/>
    <s v="CARTÃO"/>
    <x v="0"/>
    <s v="COMPRAS"/>
  </r>
  <r>
    <n v="1"/>
    <x v="2"/>
    <x v="2"/>
    <x v="2"/>
    <n v="10"/>
    <n v="0"/>
    <x v="4"/>
    <s v="REGIS CELULAR"/>
    <s v="CARTÃO"/>
    <x v="0"/>
    <s v="PELICULA"/>
  </r>
  <r>
    <n v="1"/>
    <x v="2"/>
    <x v="2"/>
    <x v="2"/>
    <n v="8.5"/>
    <n v="0"/>
    <x v="4"/>
    <s v="PAG SEGURO"/>
    <s v="CARTÃO"/>
    <x v="0"/>
    <s v="SEM INFO"/>
  </r>
  <r>
    <n v="1"/>
    <x v="2"/>
    <x v="2"/>
    <x v="2"/>
    <n v="147"/>
    <n v="0"/>
    <x v="5"/>
    <s v="SANTA FÉ HALLS"/>
    <s v="CARTÃO"/>
    <x v="0"/>
    <s v="LAZER"/>
  </r>
  <r>
    <n v="1"/>
    <x v="2"/>
    <x v="2"/>
    <x v="0"/>
    <n v="9.31"/>
    <n v="0"/>
    <x v="3"/>
    <s v="MERCADINHO"/>
    <s v="CARTÃO"/>
    <x v="0"/>
    <s v="LANCHE"/>
  </r>
  <r>
    <n v="1"/>
    <x v="2"/>
    <x v="2"/>
    <x v="2"/>
    <n v="38.5"/>
    <n v="0"/>
    <x v="5"/>
    <s v="LM DISTRIBUIDORA"/>
    <s v="CARTÃO"/>
    <x v="0"/>
    <s v="LAZER"/>
  </r>
  <r>
    <n v="1"/>
    <x v="2"/>
    <x v="2"/>
    <x v="2"/>
    <n v="54"/>
    <n v="0"/>
    <x v="6"/>
    <s v="LANÇA CHAMA"/>
    <s v="CARTÃO"/>
    <x v="0"/>
    <s v="UTENSÍLIOS"/>
  </r>
  <r>
    <n v="1"/>
    <x v="2"/>
    <x v="2"/>
    <x v="2"/>
    <n v="25.38"/>
    <n v="0"/>
    <x v="7"/>
    <s v="HELBER RODRI"/>
    <s v="CARTÃO"/>
    <x v="0"/>
    <s v="PRODUTOS NATURAIS"/>
  </r>
  <r>
    <n v="1"/>
    <x v="2"/>
    <x v="2"/>
    <x v="0"/>
    <n v="12.96"/>
    <n v="0"/>
    <x v="3"/>
    <s v="EXTRA"/>
    <s v="CARTÃO"/>
    <x v="0"/>
    <s v=" COMPRAS"/>
  </r>
  <r>
    <n v="1"/>
    <x v="2"/>
    <x v="2"/>
    <x v="2"/>
    <n v="34.9"/>
    <n v="0"/>
    <x v="8"/>
    <s v="DROGA POP"/>
    <s v="CARTÃO"/>
    <x v="0"/>
    <s v="MEDICAÇÃO"/>
  </r>
  <r>
    <n v="1"/>
    <x v="2"/>
    <x v="2"/>
    <x v="2"/>
    <n v="10"/>
    <n v="0"/>
    <x v="8"/>
    <s v="DROGA POP"/>
    <s v="CARTÃO"/>
    <x v="0"/>
    <s v="MEDICAÇÃO"/>
  </r>
  <r>
    <n v="1"/>
    <x v="2"/>
    <x v="2"/>
    <x v="2"/>
    <n v="41"/>
    <n v="0"/>
    <x v="5"/>
    <s v="CHURROS CALAIS"/>
    <s v="CARTÃO"/>
    <x v="0"/>
    <s v="LAZER-COMIDA"/>
  </r>
  <r>
    <n v="1"/>
    <x v="2"/>
    <x v="2"/>
    <x v="0"/>
    <n v="20.8"/>
    <n v="0"/>
    <x v="9"/>
    <s v="CASA PET"/>
    <s v="CARTÃO"/>
    <x v="0"/>
    <s v="RAÇÃO"/>
  </r>
  <r>
    <n v="1"/>
    <x v="2"/>
    <x v="2"/>
    <x v="2"/>
    <n v="53.95"/>
    <n v="0"/>
    <x v="5"/>
    <s v="BS CONVENIENCIA "/>
    <s v="CARTÃO"/>
    <x v="0"/>
    <s v="LAZER-COMIDA"/>
  </r>
  <r>
    <n v="1"/>
    <x v="2"/>
    <x v="2"/>
    <x v="2"/>
    <n v="56"/>
    <n v="0"/>
    <x v="5"/>
    <s v="BAHREM"/>
    <s v="CARTÃO"/>
    <x v="0"/>
    <s v="LAZER-COMIDA"/>
  </r>
  <r>
    <n v="1"/>
    <x v="2"/>
    <x v="2"/>
    <x v="0"/>
    <n v="50"/>
    <n v="0"/>
    <x v="10"/>
    <s v="POSTO AUTO"/>
    <s v="CARTÃO"/>
    <x v="0"/>
    <s v="GASOLINA"/>
  </r>
  <r>
    <n v="1"/>
    <x v="2"/>
    <x v="2"/>
    <x v="0"/>
    <n v="272"/>
    <n v="0"/>
    <x v="11"/>
    <s v="IMPERIO"/>
    <s v="CARTÃO"/>
    <x v="0"/>
    <s v="SUPLEMENTAÇÃO"/>
  </r>
  <r>
    <n v="1"/>
    <x v="2"/>
    <x v="2"/>
    <x v="2"/>
    <n v="110"/>
    <n v="0"/>
    <x v="4"/>
    <s v="LUCIENE EMPRESTIMO"/>
    <s v="SAC/24"/>
    <x v="0"/>
    <s v="EMPRESTIMO"/>
  </r>
  <r>
    <n v="1"/>
    <x v="2"/>
    <x v="2"/>
    <x v="0"/>
    <n v="70"/>
    <n v="0"/>
    <x v="12"/>
    <s v="NIDELCY MANTEGA"/>
    <s v="SAC/24"/>
    <x v="0"/>
    <s v="UNHA "/>
  </r>
  <r>
    <n v="4"/>
    <x v="2"/>
    <x v="2"/>
    <x v="0"/>
    <n v="6.47"/>
    <n v="0"/>
    <x v="3"/>
    <s v="PEG PAG"/>
    <s v="CARTÃO"/>
    <x v="0"/>
    <s v="COMPRAS"/>
  </r>
  <r>
    <n v="4"/>
    <x v="2"/>
    <x v="2"/>
    <x v="2"/>
    <n v="62.7"/>
    <n v="0"/>
    <x v="9"/>
    <s v="LATE E MIA"/>
    <s v="CARTÃO"/>
    <x v="0"/>
    <s v="SAUDE ANINHA"/>
  </r>
  <r>
    <n v="4"/>
    <x v="2"/>
    <x v="2"/>
    <x v="0"/>
    <n v="0"/>
    <n v="131.35"/>
    <x v="13"/>
    <s v="WELLINGTON"/>
    <s v="TICKT"/>
    <x v="2"/>
    <s v="VALE ALIMENTAÇÃO"/>
  </r>
  <r>
    <n v="4"/>
    <x v="2"/>
    <x v="2"/>
    <x v="0"/>
    <n v="26.62"/>
    <n v="0"/>
    <x v="3"/>
    <s v="STORY"/>
    <s v="TICKT"/>
    <x v="0"/>
    <s v="COMPRAS"/>
  </r>
  <r>
    <n v="4"/>
    <x v="2"/>
    <x v="2"/>
    <x v="0"/>
    <n v="104.65"/>
    <n v="0"/>
    <x v="3"/>
    <s v="AÇAI"/>
    <s v="TICKT"/>
    <x v="0"/>
    <s v="COMPRAS"/>
  </r>
  <r>
    <n v="4"/>
    <x v="2"/>
    <x v="2"/>
    <x v="2"/>
    <n v="8.1"/>
    <n v="0"/>
    <x v="8"/>
    <s v="AS DROGARIA"/>
    <s v="CARTÃO"/>
    <x v="0"/>
    <s v="MEDICAÇÃO"/>
  </r>
  <r>
    <n v="4"/>
    <x v="2"/>
    <x v="2"/>
    <x v="0"/>
    <n v="88.37"/>
    <n v="0"/>
    <x v="3"/>
    <s v="AÇAI"/>
    <s v="CARTÃO"/>
    <x v="0"/>
    <s v="COMPRAS"/>
  </r>
  <r>
    <n v="5"/>
    <x v="2"/>
    <x v="2"/>
    <x v="0"/>
    <n v="6.78"/>
    <n v="0"/>
    <x v="3"/>
    <s v="COUTO"/>
    <s v="CARTÃO"/>
    <x v="0"/>
    <s v="COMPRAS"/>
  </r>
  <r>
    <n v="5"/>
    <x v="2"/>
    <x v="2"/>
    <x v="0"/>
    <n v="70"/>
    <n v="0"/>
    <x v="10"/>
    <s v="POSTO CRUZEIRO"/>
    <s v="CARTÃO"/>
    <x v="0"/>
    <s v="GASOLINA"/>
  </r>
  <r>
    <n v="5"/>
    <x v="2"/>
    <x v="2"/>
    <x v="2"/>
    <n v="6"/>
    <n v="0"/>
    <x v="5"/>
    <s v="ESTACIONAMENTO BURITI"/>
    <s v="CARTÃO"/>
    <x v="0"/>
    <s v="LAZER"/>
  </r>
  <r>
    <n v="5"/>
    <x v="2"/>
    <x v="2"/>
    <x v="2"/>
    <n v="20"/>
    <n v="0"/>
    <x v="5"/>
    <s v="CINEMA"/>
    <s v="CARTÃO"/>
    <x v="0"/>
    <s v="FILME BELA E A FERA"/>
  </r>
  <r>
    <n v="5"/>
    <x v="2"/>
    <x v="2"/>
    <x v="0"/>
    <n v="14.98"/>
    <n v="0"/>
    <x v="3"/>
    <s v="COUTO"/>
    <s v="CARTÃO"/>
    <x v="0"/>
    <s v="COMPRAS"/>
  </r>
  <r>
    <n v="5"/>
    <x v="2"/>
    <x v="2"/>
    <x v="0"/>
    <n v="56.55"/>
    <n v="0"/>
    <x v="3"/>
    <s v="OPÇÃO"/>
    <s v="CARTÃO"/>
    <x v="0"/>
    <s v="COMPRAS"/>
  </r>
  <r>
    <n v="5"/>
    <x v="2"/>
    <x v="2"/>
    <x v="0"/>
    <n v="480"/>
    <n v="0"/>
    <x v="14"/>
    <s v="LUCIANO CAMARGO"/>
    <s v="CARTÃO"/>
    <x v="0"/>
    <s v="PARADINHA-TRANFERENCIA"/>
  </r>
  <r>
    <n v="7"/>
    <x v="2"/>
    <x v="2"/>
    <x v="0"/>
    <n v="650"/>
    <n v="0"/>
    <x v="6"/>
    <s v="PASTOR JOSÉ"/>
    <s v="DINHEIRO"/>
    <x v="0"/>
    <s v="ALUGUEL"/>
  </r>
  <r>
    <n v="7"/>
    <x v="2"/>
    <x v="2"/>
    <x v="0"/>
    <n v="90.01"/>
    <n v="0"/>
    <x v="6"/>
    <s v="CELG"/>
    <s v="DINHEIRO"/>
    <x v="0"/>
    <s v="LUZ"/>
  </r>
  <r>
    <n v="7"/>
    <x v="2"/>
    <x v="2"/>
    <x v="0"/>
    <n v="35.24"/>
    <n v="0"/>
    <x v="6"/>
    <s v="AGUA"/>
    <s v="DINHEIRO"/>
    <x v="0"/>
    <s v="AGUA"/>
  </r>
  <r>
    <n v="7"/>
    <x v="2"/>
    <x v="2"/>
    <x v="0"/>
    <n v="103.05"/>
    <n v="0"/>
    <x v="6"/>
    <s v="PRONET"/>
    <s v="DINHEIRO"/>
    <x v="0"/>
    <s v="PRONET"/>
  </r>
  <r>
    <n v="7"/>
    <x v="2"/>
    <x v="2"/>
    <x v="0"/>
    <n v="114.29"/>
    <n v="0"/>
    <x v="6"/>
    <s v="OI"/>
    <s v="DINHEIRO"/>
    <x v="0"/>
    <s v="CELULAR HANNA"/>
  </r>
  <r>
    <n v="7"/>
    <x v="2"/>
    <x v="2"/>
    <x v="0"/>
    <n v="70"/>
    <n v="0"/>
    <x v="14"/>
    <s v="IMPERIO ACADEMIA"/>
    <s v="DINHEIRO"/>
    <x v="0"/>
    <s v="ACADEMIA"/>
  </r>
  <r>
    <n v="7"/>
    <x v="2"/>
    <x v="2"/>
    <x v="0"/>
    <n v="200"/>
    <n v="0"/>
    <x v="14"/>
    <s v="CT PINGUIM"/>
    <s v="DINHEIRO"/>
    <x v="0"/>
    <s v="MUAY THAI"/>
  </r>
  <r>
    <n v="7"/>
    <x v="2"/>
    <x v="2"/>
    <x v="0"/>
    <n v="657.25"/>
    <n v="0"/>
    <x v="15"/>
    <s v="BANCO BRASIL"/>
    <s v="DINHEIRO"/>
    <x v="0"/>
    <s v="CARRO"/>
  </r>
  <r>
    <n v="7"/>
    <x v="2"/>
    <x v="2"/>
    <x v="0"/>
    <n v="117.08"/>
    <n v="0"/>
    <x v="15"/>
    <s v="SEGURO"/>
    <s v="DINHEIRO"/>
    <x v="0"/>
    <s v="SEGURO"/>
  </r>
  <r>
    <n v="6"/>
    <x v="2"/>
    <x v="2"/>
    <x v="0"/>
    <n v="70"/>
    <n v="0"/>
    <x v="12"/>
    <s v="RAQUEL"/>
    <s v="SAC/24"/>
    <x v="0"/>
    <s v="COSMETICOS "/>
  </r>
  <r>
    <n v="7"/>
    <x v="2"/>
    <x v="2"/>
    <x v="0"/>
    <n v="1048.96"/>
    <n v="0"/>
    <x v="15"/>
    <s v="IPVA"/>
    <s v="DINHEIRO"/>
    <x v="0"/>
    <s v="PORRA DE IPVA"/>
  </r>
  <r>
    <n v="7"/>
    <x v="2"/>
    <x v="2"/>
    <x v="0"/>
    <n v="100"/>
    <n v="0"/>
    <x v="15"/>
    <s v="OFICINA CARLIM"/>
    <s v="SAC/24"/>
    <x v="0"/>
    <s v="TROCA DE PNEUS"/>
  </r>
  <r>
    <n v="7"/>
    <x v="2"/>
    <x v="2"/>
    <x v="0"/>
    <n v="0"/>
    <n v="0"/>
    <x v="16"/>
    <s v="RUAN DESGRAÇADO"/>
    <s v="DINHEIRO"/>
    <x v="0"/>
    <s v="CELULAR RUAN"/>
  </r>
  <r>
    <n v="7"/>
    <x v="2"/>
    <x v="2"/>
    <x v="0"/>
    <n v="20"/>
    <n v="0"/>
    <x v="15"/>
    <s v="LAVA JATO"/>
    <s v="SAC/24"/>
    <x v="0"/>
    <s v="DINHEIRO NA CARTEIRA / LAVOU CARRO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7"/>
    <x v="2"/>
    <x v="2"/>
    <x v="0"/>
    <n v="0"/>
    <n v="4032.2"/>
    <x v="0"/>
    <s v="WELLINGTON"/>
    <s v="DINHEIRO"/>
    <x v="2"/>
    <s v="SALARIO MÊS ABRIL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7"/>
    <x v="2"/>
    <x v="2"/>
    <x v="0"/>
    <n v="20"/>
    <n v="0"/>
    <x v="17"/>
    <s v="ADRIANA"/>
    <s v="DINHEIRO"/>
    <x v="0"/>
    <s v="MAQUINA 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6"/>
    <x v="2"/>
    <x v="2"/>
    <x v="0"/>
    <n v="9.49"/>
    <n v="0"/>
    <x v="3"/>
    <s v="SUPIMPA"/>
    <s v="CARTÃO"/>
    <x v="0"/>
    <s v="COMPRAS"/>
  </r>
  <r>
    <n v="6"/>
    <x v="2"/>
    <x v="2"/>
    <x v="0"/>
    <n v="13.96"/>
    <n v="0"/>
    <x v="3"/>
    <s v="COUTO"/>
    <s v="CARTÃO"/>
    <x v="0"/>
    <s v="COMPRAS"/>
  </r>
  <r>
    <n v="6"/>
    <x v="2"/>
    <x v="2"/>
    <x v="0"/>
    <n v="2.59"/>
    <n v="0"/>
    <x v="3"/>
    <s v="BRETAS"/>
    <s v="CARTÃO"/>
    <x v="0"/>
    <s v="COMPRAS"/>
  </r>
  <r>
    <n v="6"/>
    <x v="2"/>
    <x v="2"/>
    <x v="0"/>
    <n v="20"/>
    <n v="0"/>
    <x v="7"/>
    <s v="IMPERIO"/>
    <s v="CARTÃO"/>
    <x v="0"/>
    <s v="PASTA AMENDOIM"/>
  </r>
  <r>
    <n v="7"/>
    <x v="2"/>
    <x v="2"/>
    <x v="0"/>
    <n v="4.8"/>
    <n v="0"/>
    <x v="3"/>
    <s v="OPÇÃO"/>
    <s v="CARTÃO"/>
    <x v="0"/>
    <s v="COMPRAS"/>
  </r>
  <r>
    <n v="7"/>
    <x v="2"/>
    <x v="2"/>
    <x v="0"/>
    <n v="3.59"/>
    <n v="0"/>
    <x v="3"/>
    <s v="OPÇÃO"/>
    <s v="CARTÃO"/>
    <x v="0"/>
    <s v="COMPRAS"/>
  </r>
  <r>
    <n v="7"/>
    <x v="2"/>
    <x v="2"/>
    <x v="0"/>
    <n v="15.09"/>
    <n v="0"/>
    <x v="3"/>
    <s v="REDE STORY"/>
    <s v="CARTÃO"/>
    <x v="0"/>
    <s v="COMPRAS"/>
  </r>
  <r>
    <n v="7"/>
    <x v="2"/>
    <x v="2"/>
    <x v="0"/>
    <n v="13.6"/>
    <n v="0"/>
    <x v="3"/>
    <s v="SUPIMPA"/>
    <s v="CARTÃO"/>
    <x v="0"/>
    <s v="COMPRAS"/>
  </r>
  <r>
    <n v="7"/>
    <x v="2"/>
    <x v="2"/>
    <x v="0"/>
    <n v="40.97"/>
    <n v="0"/>
    <x v="7"/>
    <s v="HELBER RODRI"/>
    <s v="CARTÃO"/>
    <x v="0"/>
    <s v="LANCHES "/>
  </r>
  <r>
    <n v="9"/>
    <x v="2"/>
    <x v="2"/>
    <x v="2"/>
    <n v="55"/>
    <n v="0"/>
    <x v="11"/>
    <s v="CAFÉ MARITA"/>
    <s v="SAC/24"/>
    <x v="0"/>
    <s v="CAFÉ MARITA"/>
  </r>
  <r>
    <n v="8"/>
    <x v="2"/>
    <x v="2"/>
    <x v="2"/>
    <n v="13.98"/>
    <n v="0"/>
    <x v="2"/>
    <s v="PANIFICADORA"/>
    <s v="CARTÃO"/>
    <x v="0"/>
    <s v="LANCHE"/>
  </r>
  <r>
    <n v="8"/>
    <x v="2"/>
    <x v="2"/>
    <x v="2"/>
    <n v="27"/>
    <n v="0"/>
    <x v="5"/>
    <s v="MC DONALDS"/>
    <s v="CARTÃO"/>
    <x v="0"/>
    <s v="LAZER-COMIDA"/>
  </r>
  <r>
    <n v="8"/>
    <x v="2"/>
    <x v="2"/>
    <x v="2"/>
    <n v="19"/>
    <n v="0"/>
    <x v="18"/>
    <s v="CACAU SHOW"/>
    <s v="CARTÃO"/>
    <x v="0"/>
    <s v="PRESENTE HEVERTON"/>
  </r>
  <r>
    <n v="8"/>
    <x v="2"/>
    <x v="2"/>
    <x v="2"/>
    <n v="9.9499999999999993"/>
    <n v="0"/>
    <x v="4"/>
    <s v="FUJIOKA"/>
    <s v="CARTÃO"/>
    <x v="0"/>
    <s v="FOTOS NELCI"/>
  </r>
  <r>
    <n v="8"/>
    <x v="2"/>
    <x v="2"/>
    <x v="0"/>
    <n v="25.94"/>
    <n v="0"/>
    <x v="3"/>
    <s v="COUTO"/>
    <s v="CARTÃO"/>
    <x v="0"/>
    <s v="COMPRAS"/>
  </r>
  <r>
    <n v="8"/>
    <x v="2"/>
    <x v="2"/>
    <x v="2"/>
    <n v="8.49"/>
    <n v="0"/>
    <x v="8"/>
    <s v="DROGA POP"/>
    <s v="CARTÃO"/>
    <x v="0"/>
    <s v="COSMETICOS "/>
  </r>
  <r>
    <n v="8"/>
    <x v="2"/>
    <x v="2"/>
    <x v="0"/>
    <n v="4.8"/>
    <n v="0"/>
    <x v="3"/>
    <s v="OPÇÃO"/>
    <s v="CARTÃO"/>
    <x v="0"/>
    <s v="COMPRAS"/>
  </r>
  <r>
    <n v="8"/>
    <x v="2"/>
    <x v="2"/>
    <x v="0"/>
    <n v="7.56"/>
    <n v="0"/>
    <x v="3"/>
    <s v="COUTO"/>
    <s v="CARTÃO"/>
    <x v="0"/>
    <s v="COMPRAS"/>
  </r>
  <r>
    <n v="8"/>
    <x v="2"/>
    <x v="2"/>
    <x v="0"/>
    <n v="12.72"/>
    <n v="0"/>
    <x v="3"/>
    <s v="SUPIMPA"/>
    <s v="CARTÃO"/>
    <x v="0"/>
    <s v="COMPRAS"/>
  </r>
  <r>
    <n v="9"/>
    <x v="2"/>
    <x v="2"/>
    <x v="0"/>
    <n v="14.5"/>
    <n v="0"/>
    <x v="5"/>
    <s v="WJ COMERCIO"/>
    <s v="CARTÃO"/>
    <x v="0"/>
    <s v="CHIQUINHOS SORVETES"/>
  </r>
  <r>
    <n v="9"/>
    <x v="2"/>
    <x v="2"/>
    <x v="2"/>
    <n v="17.989999999999998"/>
    <n v="0"/>
    <x v="8"/>
    <s v="SANTA MARTA"/>
    <s v="CARTÃO"/>
    <x v="0"/>
    <s v="COSMETICOS "/>
  </r>
  <r>
    <n v="9"/>
    <x v="2"/>
    <x v="2"/>
    <x v="0"/>
    <n v="22.83"/>
    <n v="0"/>
    <x v="3"/>
    <s v="REDE STORY"/>
    <s v="CARTÃO"/>
    <x v="0"/>
    <s v="COMPRAS"/>
  </r>
  <r>
    <n v="9"/>
    <x v="2"/>
    <x v="2"/>
    <x v="0"/>
    <n v="8.65"/>
    <n v="0"/>
    <x v="3"/>
    <s v="UNIÃO"/>
    <s v="CARTÃO"/>
    <x v="0"/>
    <s v="COMPRAS"/>
  </r>
  <r>
    <n v="9"/>
    <x v="2"/>
    <x v="2"/>
    <x v="0"/>
    <n v="40"/>
    <n v="0"/>
    <x v="10"/>
    <s v="POSTO ALE"/>
    <s v="SAC/24"/>
    <x v="0"/>
    <s v="GASOLINA"/>
  </r>
  <r>
    <n v="9"/>
    <x v="2"/>
    <x v="2"/>
    <x v="0"/>
    <n v="5"/>
    <n v="0"/>
    <x v="3"/>
    <s v="FEIRA TIRADENTES"/>
    <s v="SAC/24"/>
    <x v="0"/>
    <s v="COMPRAS"/>
  </r>
  <r>
    <n v="13"/>
    <x v="2"/>
    <x v="2"/>
    <x v="0"/>
    <n v="50"/>
    <n v="0"/>
    <x v="15"/>
    <s v="OFICINA DE CARRO"/>
    <s v="SAC/24"/>
    <x v="0"/>
    <s v="ALINHAMENTO/ BALANCIAMENTO"/>
  </r>
  <r>
    <n v="11"/>
    <x v="2"/>
    <x v="2"/>
    <x v="0"/>
    <n v="3.59"/>
    <n v="0"/>
    <x v="3"/>
    <s v="COUTO"/>
    <s v="CARTÃO"/>
    <x v="0"/>
    <s v="COMPRAS"/>
  </r>
  <r>
    <n v="11"/>
    <x v="2"/>
    <x v="2"/>
    <x v="0"/>
    <n v="27.12"/>
    <n v="0"/>
    <x v="3"/>
    <s v="COUTO"/>
    <s v="CARTÃO"/>
    <x v="0"/>
    <s v="COMPRAS"/>
  </r>
  <r>
    <n v="11"/>
    <x v="2"/>
    <x v="2"/>
    <x v="0"/>
    <n v="15"/>
    <n v="0"/>
    <x v="12"/>
    <s v="SD SOBRANCELHA"/>
    <s v="CARTÃO"/>
    <x v="0"/>
    <s v="SOBRACELHA"/>
  </r>
  <r>
    <n v="11"/>
    <x v="2"/>
    <x v="2"/>
    <x v="0"/>
    <n v="13.96"/>
    <n v="0"/>
    <x v="3"/>
    <s v="REDE STORY"/>
    <s v="CARTÃO"/>
    <x v="0"/>
    <s v="COMPRAS"/>
  </r>
  <r>
    <n v="11"/>
    <x v="2"/>
    <x v="2"/>
    <x v="0"/>
    <n v="40.97"/>
    <n v="0"/>
    <x v="7"/>
    <s v="HELBER RODRI"/>
    <s v="CARTÃO"/>
    <x v="0"/>
    <s v="PRODUTOS NATURAIS"/>
  </r>
  <r>
    <n v="11"/>
    <x v="2"/>
    <x v="2"/>
    <x v="2"/>
    <n v="13.9"/>
    <n v="0"/>
    <x v="8"/>
    <s v="DROGA POP"/>
    <s v="CARTÃO"/>
    <x v="0"/>
    <s v="MEDICAÇÃO"/>
  </r>
  <r>
    <n v="12"/>
    <x v="2"/>
    <x v="2"/>
    <x v="0"/>
    <n v="70"/>
    <n v="0"/>
    <x v="10"/>
    <s v="POSTO CRUZEIRO"/>
    <s v="CARTÃO"/>
    <x v="0"/>
    <s v="GASOLINA"/>
  </r>
  <r>
    <n v="13"/>
    <x v="2"/>
    <x v="2"/>
    <x v="2"/>
    <n v="100"/>
    <n v="0"/>
    <x v="19"/>
    <s v="CASSIA GOMES DEMATO"/>
    <s v="SAC/24"/>
    <x v="0"/>
    <s v="DERMATOLOGISTA"/>
  </r>
  <r>
    <n v="15"/>
    <x v="2"/>
    <x v="2"/>
    <x v="0"/>
    <n v="70"/>
    <n v="0"/>
    <x v="12"/>
    <s v="NIDELCY MANTEGA"/>
    <s v="SAC/24"/>
    <x v="0"/>
    <s v="UNHA "/>
  </r>
  <r>
    <n v="13"/>
    <x v="2"/>
    <x v="2"/>
    <x v="2"/>
    <n v="119"/>
    <n v="0"/>
    <x v="6"/>
    <s v="VIA VAREJO"/>
    <s v="CARTÃO"/>
    <x v="0"/>
    <s v="VENTILADOR"/>
  </r>
  <r>
    <n v="13"/>
    <x v="2"/>
    <x v="2"/>
    <x v="0"/>
    <n v="19.239999999999998"/>
    <n v="0"/>
    <x v="3"/>
    <s v="REDE SHOP"/>
    <s v="CARTÃO"/>
    <x v="0"/>
    <s v="COMPRAS"/>
  </r>
  <r>
    <n v="13"/>
    <x v="2"/>
    <x v="2"/>
    <x v="2"/>
    <n v="12"/>
    <n v="0"/>
    <x v="5"/>
    <s v="SESC FAIÇALVILLE"/>
    <s v="CARTÃO"/>
    <x v="0"/>
    <s v="CLUBE"/>
  </r>
  <r>
    <n v="13"/>
    <x v="2"/>
    <x v="2"/>
    <x v="2"/>
    <n v="91.19"/>
    <n v="0"/>
    <x v="5"/>
    <s v="AMAZON GOURMET"/>
    <s v="CARTÃO"/>
    <x v="0"/>
    <s v="LAZER"/>
  </r>
  <r>
    <n v="14"/>
    <x v="2"/>
    <x v="2"/>
    <x v="2"/>
    <n v="38.1"/>
    <n v="0"/>
    <x v="8"/>
    <s v="DROGA POP"/>
    <s v="CARTÃO"/>
    <x v="0"/>
    <s v="COSMETICOS "/>
  </r>
  <r>
    <n v="14"/>
    <x v="2"/>
    <x v="2"/>
    <x v="0"/>
    <n v="5"/>
    <n v="0"/>
    <x v="3"/>
    <s v="SHOP CONVENIÊNCIA"/>
    <s v="CARTÃO"/>
    <x v="0"/>
    <s v="AGUAS"/>
  </r>
  <r>
    <n v="15"/>
    <x v="2"/>
    <x v="2"/>
    <x v="2"/>
    <n v="23.5"/>
    <n v="0"/>
    <x v="8"/>
    <s v="DROGA POP"/>
    <s v="CARTÃO"/>
    <x v="0"/>
    <s v="COSMETICOS "/>
  </r>
  <r>
    <n v="15"/>
    <x v="2"/>
    <x v="2"/>
    <x v="0"/>
    <n v="17.7"/>
    <n v="0"/>
    <x v="3"/>
    <s v="COUTO"/>
    <s v="CARTÃO"/>
    <x v="0"/>
    <s v="COMPRAS"/>
  </r>
  <r>
    <n v="15"/>
    <x v="2"/>
    <x v="2"/>
    <x v="0"/>
    <n v="22"/>
    <n v="0"/>
    <x v="7"/>
    <s v="RUBENS ALVES"/>
    <s v="CARTÃO"/>
    <x v="0"/>
    <s v="PRODUTOS NATURAIS"/>
  </r>
  <r>
    <n v="15"/>
    <x v="2"/>
    <x v="2"/>
    <x v="0"/>
    <n v="10.51"/>
    <n v="0"/>
    <x v="3"/>
    <s v="COUTO"/>
    <s v="CARTÃO"/>
    <x v="0"/>
    <s v="COMPRAS"/>
  </r>
  <r>
    <n v="15"/>
    <x v="2"/>
    <x v="2"/>
    <x v="0"/>
    <n v="100"/>
    <n v="0"/>
    <x v="11"/>
    <s v="ALEXFARMA"/>
    <s v="CARTÃO"/>
    <x v="0"/>
    <s v="SUPLEMENTAÇÃO"/>
  </r>
  <r>
    <n v="15"/>
    <x v="2"/>
    <x v="2"/>
    <x v="2"/>
    <n v="15"/>
    <n v="0"/>
    <x v="4"/>
    <s v="CLARO-ALEX"/>
    <s v="CARTÃO"/>
    <x v="0"/>
    <s v="CREDITO CELULAR PAPAI"/>
  </r>
  <r>
    <n v="15"/>
    <x v="2"/>
    <x v="2"/>
    <x v="2"/>
    <n v="0"/>
    <n v="0"/>
    <x v="4"/>
    <s v="HOSPITAL SANTA BARBARA"/>
    <s v="CARTÃO"/>
    <x v="0"/>
    <s v="EMPRESTIMO-ALEX"/>
  </r>
  <r>
    <n v="10"/>
    <x v="2"/>
    <x v="2"/>
    <x v="2"/>
    <n v="6"/>
    <n v="0"/>
    <x v="4"/>
    <s v="CT PINGUIM"/>
    <s v="CARTÃO"/>
    <x v="0"/>
    <s v="AGUA"/>
  </r>
  <r>
    <n v="10"/>
    <x v="2"/>
    <x v="2"/>
    <x v="2"/>
    <n v="49"/>
    <n v="0"/>
    <x v="6"/>
    <s v="SPOTFY"/>
    <s v="CARTÃO"/>
    <x v="0"/>
    <s v="APP DE MUSICA"/>
  </r>
  <r>
    <n v="10"/>
    <x v="2"/>
    <x v="2"/>
    <x v="2"/>
    <n v="50"/>
    <n v="0"/>
    <x v="14"/>
    <s v="LUCIANO CAMARGO"/>
    <s v="CARTÃO"/>
    <x v="0"/>
    <s v="ATIVADOR MUSCULAR"/>
  </r>
  <r>
    <n v="17"/>
    <x v="2"/>
    <x v="2"/>
    <x v="0"/>
    <n v="5.8"/>
    <n v="0"/>
    <x v="9"/>
    <s v="CASA PET"/>
    <s v="CARTÃO"/>
    <x v="0"/>
    <s v="RAÇÃO"/>
  </r>
  <r>
    <n v="18"/>
    <x v="2"/>
    <x v="2"/>
    <x v="0"/>
    <n v="10.78"/>
    <n v="0"/>
    <x v="3"/>
    <s v="OPÇÃO"/>
    <s v="CARTÃO"/>
    <x v="0"/>
    <s v="COMPRAS"/>
  </r>
  <r>
    <n v="18"/>
    <x v="2"/>
    <x v="2"/>
    <x v="0"/>
    <n v="26.5"/>
    <n v="0"/>
    <x v="3"/>
    <s v="COUTO"/>
    <s v="CARTÃO"/>
    <x v="0"/>
    <s v="COMPRAS"/>
  </r>
  <r>
    <n v="18"/>
    <x v="2"/>
    <x v="2"/>
    <x v="0"/>
    <n v="31.43"/>
    <n v="0"/>
    <x v="3"/>
    <s v="STORY"/>
    <s v="CARTÃO"/>
    <x v="0"/>
    <s v="COMPRAS"/>
  </r>
  <r>
    <n v="18"/>
    <x v="2"/>
    <x v="2"/>
    <x v="0"/>
    <n v="25"/>
    <n v="0"/>
    <x v="3"/>
    <s v="PAG SEGURO"/>
    <s v="CARTÃO"/>
    <x v="0"/>
    <s v="COMPRAS"/>
  </r>
  <r>
    <n v="18"/>
    <x v="2"/>
    <x v="2"/>
    <x v="2"/>
    <n v="10"/>
    <n v="0"/>
    <x v="8"/>
    <s v="DROGA POP"/>
    <s v="CARTÃO"/>
    <x v="0"/>
    <s v="MEDICAÇÃO"/>
  </r>
  <r>
    <n v="18"/>
    <x v="2"/>
    <x v="2"/>
    <x v="2"/>
    <n v="5"/>
    <n v="0"/>
    <x v="8"/>
    <s v="DROGA POP"/>
    <s v="CARTÃO"/>
    <x v="0"/>
    <s v="MEDICAÇÃO"/>
  </r>
  <r>
    <n v="18"/>
    <x v="2"/>
    <x v="2"/>
    <x v="2"/>
    <n v="9"/>
    <n v="0"/>
    <x v="8"/>
    <s v="DROGA POP"/>
    <s v="CARTÃO"/>
    <x v="0"/>
    <s v="MEDICAÇÃO"/>
  </r>
  <r>
    <n v="19"/>
    <x v="2"/>
    <x v="2"/>
    <x v="2"/>
    <n v="10.5"/>
    <n v="0"/>
    <x v="4"/>
    <s v="CARTORIO ELEITORAL"/>
    <s v="CARTÃO"/>
    <x v="0"/>
    <s v="TITULO ONLINE"/>
  </r>
  <r>
    <n v="19"/>
    <x v="2"/>
    <x v="2"/>
    <x v="2"/>
    <n v="10.5"/>
    <n v="0"/>
    <x v="4"/>
    <s v="CARTORIO ELEITORAL"/>
    <s v="CARTÃO"/>
    <x v="0"/>
    <s v="TITULO ONLINE"/>
  </r>
  <r>
    <n v="19"/>
    <x v="2"/>
    <x v="2"/>
    <x v="0"/>
    <n v="3.65"/>
    <n v="0"/>
    <x v="3"/>
    <s v="OPÇÃO"/>
    <s v="CARTÃO"/>
    <x v="0"/>
    <s v="COMPRAS"/>
  </r>
  <r>
    <n v="19"/>
    <x v="2"/>
    <x v="2"/>
    <x v="0"/>
    <n v="57.39"/>
    <n v="0"/>
    <x v="3"/>
    <s v="STORY"/>
    <s v="CARTÃO"/>
    <x v="0"/>
    <s v="COMPRAS"/>
  </r>
  <r>
    <n v="19"/>
    <x v="2"/>
    <x v="2"/>
    <x v="2"/>
    <n v="20"/>
    <n v="0"/>
    <x v="4"/>
    <s v="WELLINGTON"/>
    <s v="DINHEIRO"/>
    <x v="0"/>
    <s v="GASTOU E NÃO SABE COM O QUE "/>
  </r>
  <r>
    <n v="20"/>
    <x v="2"/>
    <x v="2"/>
    <x v="0"/>
    <n v="2.69"/>
    <n v="0"/>
    <x v="3"/>
    <s v="OPÇÃO"/>
    <s v="CARTÃO"/>
    <x v="0"/>
    <s v="COMPRAS"/>
  </r>
  <r>
    <n v="20"/>
    <x v="2"/>
    <x v="2"/>
    <x v="0"/>
    <n v="138"/>
    <n v="0"/>
    <x v="11"/>
    <s v="NUTRIMAX"/>
    <s v="CARTÃO"/>
    <x v="0"/>
    <s v="SUPLEMENTAÇÃO"/>
  </r>
  <r>
    <n v="20"/>
    <x v="2"/>
    <x v="2"/>
    <x v="0"/>
    <n v="69.900000000000006"/>
    <n v="0"/>
    <x v="10"/>
    <s v="POSTO CRUZEIRO"/>
    <s v="CARTÃO"/>
    <x v="0"/>
    <s v="VALOR PASSADO NO TENNIS"/>
  </r>
  <r>
    <n v="21"/>
    <x v="2"/>
    <x v="2"/>
    <x v="0"/>
    <n v="32.22"/>
    <n v="0"/>
    <x v="3"/>
    <s v="COUTO"/>
    <s v="CARTÃO"/>
    <x v="0"/>
    <s v="COMPRAS"/>
  </r>
  <r>
    <n v="22"/>
    <x v="2"/>
    <x v="2"/>
    <x v="0"/>
    <n v="5.68"/>
    <n v="0"/>
    <x v="3"/>
    <s v="COUTO"/>
    <s v="CARTÃO"/>
    <x v="0"/>
    <s v="COMPRAS"/>
  </r>
  <r>
    <n v="22"/>
    <x v="2"/>
    <x v="2"/>
    <x v="2"/>
    <n v="25.75"/>
    <n v="0"/>
    <x v="8"/>
    <s v="DROGA CENTER"/>
    <s v="CARTÃO"/>
    <x v="0"/>
    <s v="MEDICAÇÃO"/>
  </r>
  <r>
    <n v="22"/>
    <x v="2"/>
    <x v="2"/>
    <x v="0"/>
    <n v="41.34"/>
    <n v="0"/>
    <x v="3"/>
    <s v="COUTO"/>
    <s v="CARTÃO"/>
    <x v="0"/>
    <s v="COMPRAS"/>
  </r>
  <r>
    <n v="22"/>
    <x v="2"/>
    <x v="2"/>
    <x v="2"/>
    <n v="60"/>
    <n v="0"/>
    <x v="18"/>
    <s v="JOSY SILVA"/>
    <s v="CARTÃO"/>
    <x v="0"/>
    <s v="PRESENTE DON"/>
  </r>
  <r>
    <n v="22"/>
    <x v="2"/>
    <x v="2"/>
    <x v="0"/>
    <n v="11.98"/>
    <n v="0"/>
    <x v="3"/>
    <s v="OPÇÃO"/>
    <s v="CARTÃO"/>
    <x v="0"/>
    <s v="COMPRAS"/>
  </r>
  <r>
    <n v="22"/>
    <x v="2"/>
    <x v="2"/>
    <x v="2"/>
    <n v="13"/>
    <n v="0"/>
    <x v="12"/>
    <s v="MICHELE NUNES"/>
    <s v="CARTÃO"/>
    <x v="0"/>
    <s v="COSMETICOS "/>
  </r>
  <r>
    <n v="23"/>
    <x v="2"/>
    <x v="2"/>
    <x v="0"/>
    <n v="37.5"/>
    <n v="0"/>
    <x v="3"/>
    <s v="STORY"/>
    <s v="CARTÃO"/>
    <x v="0"/>
    <s v="COMPRAS"/>
  </r>
  <r>
    <n v="23"/>
    <x v="2"/>
    <x v="2"/>
    <x v="2"/>
    <n v="34.25"/>
    <n v="0"/>
    <x v="5"/>
    <s v="IZAURA REST"/>
    <s v="CARTÃO"/>
    <x v="0"/>
    <s v="ALMOÇO "/>
  </r>
  <r>
    <n v="23"/>
    <x v="2"/>
    <x v="2"/>
    <x v="2"/>
    <n v="46"/>
    <n v="0"/>
    <x v="5"/>
    <s v="CT PINGUIM"/>
    <s v="CARTÃO"/>
    <x v="0"/>
    <s v="CAMPEONATO AMADOR MUAYTHAY"/>
  </r>
  <r>
    <n v="23"/>
    <x v="2"/>
    <x v="2"/>
    <x v="2"/>
    <n v="0"/>
    <n v="1160"/>
    <x v="4"/>
    <s v="ALEX"/>
    <s v="DINHEIRO"/>
    <x v="2"/>
    <s v="EMPRESTIMO PAGO PELO MEU PAI"/>
  </r>
  <r>
    <n v="30"/>
    <x v="2"/>
    <x v="2"/>
    <x v="2"/>
    <n v="10"/>
    <n v="0"/>
    <x v="15"/>
    <s v="BORRACHARIA"/>
    <s v="DINHEIRO"/>
    <x v="0"/>
    <s v="REMENDO PNEU"/>
  </r>
  <r>
    <n v="30"/>
    <x v="2"/>
    <x v="2"/>
    <x v="2"/>
    <n v="17"/>
    <n v="0"/>
    <x v="8"/>
    <s v="DROGA POP"/>
    <s v="DINHEIRO"/>
    <x v="0"/>
    <s v="MEDICAÇÃO/MIRTES"/>
  </r>
  <r>
    <n v="30"/>
    <x v="2"/>
    <x v="2"/>
    <x v="2"/>
    <n v="2"/>
    <n v="0"/>
    <x v="3"/>
    <s v="CT PINGUIM"/>
    <s v="DINHEIRO"/>
    <x v="0"/>
    <s v="AGUA PINGUIM"/>
  </r>
  <r>
    <n v="30"/>
    <x v="2"/>
    <x v="2"/>
    <x v="0"/>
    <n v="18.329999999999998"/>
    <n v="0"/>
    <x v="3"/>
    <s v="COUTO"/>
    <s v="DINHEIRO"/>
    <x v="0"/>
    <s v="COMPRAS"/>
  </r>
  <r>
    <n v="30"/>
    <x v="2"/>
    <x v="2"/>
    <x v="0"/>
    <n v="32.979999999999997"/>
    <n v="0"/>
    <x v="7"/>
    <s v="VARANDA SAUDAVEL"/>
    <s v="DINHEIRO"/>
    <x v="0"/>
    <s v="PRODUTOS NATURAIS"/>
  </r>
  <r>
    <n v="30"/>
    <x v="2"/>
    <x v="2"/>
    <x v="0"/>
    <n v="2.25"/>
    <n v="0"/>
    <x v="3"/>
    <s v="OPÇÃO"/>
    <s v="DINHEIRO"/>
    <x v="0"/>
    <s v="COMPRAS"/>
  </r>
  <r>
    <n v="30"/>
    <x v="2"/>
    <x v="2"/>
    <x v="0"/>
    <n v="19.95"/>
    <n v="0"/>
    <x v="3"/>
    <s v="COUTO"/>
    <s v="DINHEIRO"/>
    <x v="0"/>
    <s v="COMPRAS"/>
  </r>
  <r>
    <n v="30"/>
    <x v="2"/>
    <x v="2"/>
    <x v="0"/>
    <n v="30"/>
    <n v="0"/>
    <x v="10"/>
    <s v="POSTO CRUZEIRO"/>
    <s v="DINHEIRO"/>
    <x v="0"/>
    <s v="GASOLINA"/>
  </r>
  <r>
    <n v="30"/>
    <x v="2"/>
    <x v="2"/>
    <x v="0"/>
    <n v="8"/>
    <n v="0"/>
    <x v="7"/>
    <s v="NATURAIS CRUZEIRO"/>
    <s v="DINHEIRO"/>
    <x v="0"/>
    <s v="PRODUTOS NATURAIS"/>
  </r>
  <r>
    <n v="30"/>
    <x v="2"/>
    <x v="2"/>
    <x v="2"/>
    <n v="69.75"/>
    <n v="0"/>
    <x v="12"/>
    <s v="FMILIGRAMA"/>
    <s v="DINHEIRO"/>
    <x v="0"/>
    <s v="PRODUTO "/>
  </r>
  <r>
    <n v="30"/>
    <x v="2"/>
    <x v="2"/>
    <x v="0"/>
    <n v="5.5"/>
    <n v="0"/>
    <x v="9"/>
    <s v="CASA PET"/>
    <s v="DINHEIRO"/>
    <x v="0"/>
    <s v="PATE"/>
  </r>
  <r>
    <n v="30"/>
    <x v="2"/>
    <x v="2"/>
    <x v="0"/>
    <n v="100"/>
    <n v="0"/>
    <x v="18"/>
    <s v="EXTRA"/>
    <s v="DINHEIRO"/>
    <x v="0"/>
    <s v="PRESENTE DE CASAMENTO CEJANE"/>
  </r>
  <r>
    <n v="30"/>
    <x v="2"/>
    <x v="2"/>
    <x v="0"/>
    <n v="14"/>
    <n v="0"/>
    <x v="8"/>
    <s v="DROGA POP"/>
    <s v="DINHEIRO"/>
    <x v="0"/>
    <s v="MEDICAÇÃO"/>
  </r>
  <r>
    <n v="30"/>
    <x v="2"/>
    <x v="2"/>
    <x v="0"/>
    <n v="10"/>
    <n v="0"/>
    <x v="4"/>
    <s v="ALEX JHONATA"/>
    <s v="DINHEIRO"/>
    <x v="0"/>
    <s v="CREDITO CELULAR JHONATA"/>
  </r>
  <r>
    <n v="30"/>
    <x v="2"/>
    <x v="2"/>
    <x v="0"/>
    <n v="14.9"/>
    <n v="0"/>
    <x v="3"/>
    <s v="BRETAS"/>
    <s v="DINHEIRO"/>
    <x v="0"/>
    <s v="COMPRAS"/>
  </r>
  <r>
    <n v="30"/>
    <x v="2"/>
    <x v="2"/>
    <x v="0"/>
    <n v="5.8"/>
    <n v="0"/>
    <x v="8"/>
    <s v="DROGA POP"/>
    <s v="DINHEIRO"/>
    <x v="0"/>
    <s v="MEDICAÇÃO"/>
  </r>
  <r>
    <n v="30"/>
    <x v="2"/>
    <x v="2"/>
    <x v="0"/>
    <n v="39.5"/>
    <n v="0"/>
    <x v="3"/>
    <s v="STORY"/>
    <s v="DINHEIRO"/>
    <x v="0"/>
    <s v="COMPRAS"/>
  </r>
  <r>
    <n v="30"/>
    <x v="2"/>
    <x v="2"/>
    <x v="0"/>
    <n v="30"/>
    <n v="0"/>
    <x v="10"/>
    <s v="POSTO CRUZEIRO"/>
    <s v="DINHEIRO"/>
    <x v="0"/>
    <s v="GASOLINA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25"/>
    <x v="2"/>
    <x v="2"/>
    <x v="0"/>
    <n v="10.89"/>
    <n v="0"/>
    <x v="3"/>
    <s v="SUPERSHOP"/>
    <s v="CARTÃO"/>
    <x v="0"/>
    <s v="COMPRAS"/>
  </r>
  <r>
    <n v="25"/>
    <x v="2"/>
    <x v="2"/>
    <x v="0"/>
    <n v="15"/>
    <n v="0"/>
    <x v="3"/>
    <s v="PAG SEGURO"/>
    <s v="CARTÃO"/>
    <x v="0"/>
    <s v="NÃO SABE O QUE 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6"/>
    <x v="3"/>
    <x v="2"/>
    <x v="0"/>
    <n v="0"/>
    <n v="4585.46"/>
    <x v="0"/>
    <s v="WELLINGTON"/>
    <s v="DINHEIRO"/>
    <x v="2"/>
    <s v="SALARIO MÊS ABRIL"/>
  </r>
  <r>
    <n v="1"/>
    <x v="3"/>
    <x v="2"/>
    <x v="0"/>
    <n v="0"/>
    <n v="379"/>
    <x v="13"/>
    <s v="WELLINGTON"/>
    <s v="TICKT"/>
    <x v="2"/>
    <s v="VALE ALIMENTAÇÃO"/>
  </r>
  <r>
    <n v="7"/>
    <x v="3"/>
    <x v="2"/>
    <x v="0"/>
    <n v="650"/>
    <n v="0"/>
    <x v="6"/>
    <s v="ALUGUEL"/>
    <s v="DINHEIRO"/>
    <x v="0"/>
    <s v="ALUGUEL"/>
  </r>
  <r>
    <n v="7"/>
    <x v="3"/>
    <x v="2"/>
    <x v="0"/>
    <n v="90.38"/>
    <n v="0"/>
    <x v="6"/>
    <s v="CELG"/>
    <s v="DINHEIRO"/>
    <x v="0"/>
    <s v="ENERGIA"/>
  </r>
  <r>
    <n v="8"/>
    <x v="3"/>
    <x v="2"/>
    <x v="0"/>
    <n v="76.45"/>
    <n v="0"/>
    <x v="6"/>
    <s v="CELG"/>
    <s v="DINHEIRO"/>
    <x v="0"/>
    <s v="ENERGIA"/>
  </r>
  <r>
    <n v="8"/>
    <x v="3"/>
    <x v="2"/>
    <x v="0"/>
    <n v="33.32"/>
    <n v="0"/>
    <x v="6"/>
    <s v="SANEAGO"/>
    <s v="DINHEIRO"/>
    <x v="0"/>
    <s v="AGUA"/>
  </r>
  <r>
    <n v="8"/>
    <x v="3"/>
    <x v="2"/>
    <x v="0"/>
    <n v="80"/>
    <n v="0"/>
    <x v="14"/>
    <s v="STAR LUTAS"/>
    <s v="DINHEIRO"/>
    <x v="0"/>
    <s v="MUAY THAI"/>
  </r>
  <r>
    <n v="8"/>
    <x v="3"/>
    <x v="2"/>
    <x v="0"/>
    <n v="128.91999999999999"/>
    <n v="0"/>
    <x v="15"/>
    <s v="SEGURO CARRO"/>
    <s v="DINHEIRO"/>
    <x v="0"/>
    <s v="SEGURO CARRO"/>
  </r>
  <r>
    <n v="11"/>
    <x v="3"/>
    <x v="2"/>
    <x v="0"/>
    <n v="470"/>
    <n v="0"/>
    <x v="20"/>
    <s v="BRADESCO"/>
    <s v="DINHEIRO"/>
    <x v="0"/>
    <s v="NEGOC BRADESCO"/>
  </r>
  <r>
    <n v="8"/>
    <x v="3"/>
    <x v="2"/>
    <x v="0"/>
    <n v="210"/>
    <n v="0"/>
    <x v="15"/>
    <s v="SETE CAPITAL"/>
    <s v="DINHEIRO"/>
    <x v="0"/>
    <s v="SETE CAPITAL"/>
  </r>
  <r>
    <n v="8"/>
    <x v="3"/>
    <x v="2"/>
    <x v="2"/>
    <n v="50"/>
    <n v="0"/>
    <x v="21"/>
    <s v="PAULO"/>
    <s v="DINHEIRO"/>
    <x v="0"/>
    <s v="COMPRA DE ROUPA"/>
  </r>
  <r>
    <n v="9"/>
    <x v="3"/>
    <x v="2"/>
    <x v="2"/>
    <n v="500"/>
    <n v="0"/>
    <x v="22"/>
    <s v="HANNA"/>
    <s v="DINHEIRO"/>
    <x v="0"/>
    <s v="TRANSFERENCIA DINHEIRO"/>
  </r>
  <r>
    <n v="9"/>
    <x v="3"/>
    <x v="2"/>
    <x v="2"/>
    <n v="110"/>
    <n v="0"/>
    <x v="6"/>
    <s v="MANUTENÇÃO POÇO"/>
    <s v="DINHEIRO"/>
    <x v="0"/>
    <s v="MANUTENÇÃO POÇO"/>
  </r>
  <r>
    <n v="9"/>
    <x v="3"/>
    <x v="2"/>
    <x v="2"/>
    <n v="137.93"/>
    <n v="0"/>
    <x v="15"/>
    <s v="GP AUTO PEÇAS"/>
    <s v="DINHEIRO"/>
    <x v="0"/>
    <s v="MANUTENÇÃO CARRO"/>
  </r>
  <r>
    <n v="9"/>
    <x v="3"/>
    <x v="2"/>
    <x v="2"/>
    <n v="130"/>
    <n v="0"/>
    <x v="15"/>
    <s v="OFICINA DERJON"/>
    <s v="DINHEIRO"/>
    <x v="0"/>
    <s v="MANUTENÇÃO CARRO"/>
  </r>
  <r>
    <n v="13"/>
    <x v="3"/>
    <x v="2"/>
    <x v="2"/>
    <n v="270"/>
    <n v="0"/>
    <x v="23"/>
    <s v="DENTISTA SORRISO"/>
    <s v="DINHEIRO"/>
    <x v="0"/>
    <s v="DENTISTA SORRISO"/>
  </r>
  <r>
    <n v="6"/>
    <x v="3"/>
    <x v="2"/>
    <x v="2"/>
    <n v="30"/>
    <n v="0"/>
    <x v="24"/>
    <s v="PIT MANIA"/>
    <s v="DINHEIRO"/>
    <x v="0"/>
    <s v="LANCHES"/>
  </r>
  <r>
    <n v="7"/>
    <x v="3"/>
    <x v="2"/>
    <x v="2"/>
    <n v="16"/>
    <n v="0"/>
    <x v="24"/>
    <s v="TRIBAL AÇAI"/>
    <s v="DINHEIRO"/>
    <x v="0"/>
    <s v="LANCHES"/>
  </r>
  <r>
    <n v="7"/>
    <x v="3"/>
    <x v="2"/>
    <x v="0"/>
    <n v="7.24"/>
    <n v="0"/>
    <x v="3"/>
    <s v="HARADA"/>
    <s v="DINHEIRO"/>
    <x v="0"/>
    <s v="COMPRAS"/>
  </r>
  <r>
    <n v="8"/>
    <x v="3"/>
    <x v="2"/>
    <x v="0"/>
    <n v="30.95"/>
    <n v="0"/>
    <x v="3"/>
    <s v="COUTO"/>
    <s v="DINHEIRO"/>
    <x v="0"/>
    <s v="COMPRAS"/>
  </r>
  <r>
    <n v="8"/>
    <x v="3"/>
    <x v="2"/>
    <x v="0"/>
    <n v="25"/>
    <n v="0"/>
    <x v="3"/>
    <s v="MANIA"/>
    <s v="DINHEIRO"/>
    <x v="0"/>
    <s v="COMPRAS"/>
  </r>
  <r>
    <n v="8"/>
    <x v="3"/>
    <x v="2"/>
    <x v="0"/>
    <n v="6.49"/>
    <n v="0"/>
    <x v="3"/>
    <s v="MANIA"/>
    <s v="DINHEIRO"/>
    <x v="0"/>
    <s v="COMPRAS"/>
  </r>
  <r>
    <n v="8"/>
    <x v="3"/>
    <x v="2"/>
    <x v="2"/>
    <n v="4.75"/>
    <n v="0"/>
    <x v="8"/>
    <s v="DROGARIA HILDA"/>
    <s v="DINHEIRO"/>
    <x v="0"/>
    <s v="FARMACIA"/>
  </r>
  <r>
    <n v="7"/>
    <x v="3"/>
    <x v="2"/>
    <x v="2"/>
    <n v="73"/>
    <n v="0"/>
    <x v="25"/>
    <s v="PET ADRIANA"/>
    <s v="DINHEIRO"/>
    <x v="0"/>
    <s v="RAÇÃO E MEDICAMENTOS"/>
  </r>
  <r>
    <n v="9"/>
    <x v="3"/>
    <x v="2"/>
    <x v="0"/>
    <n v="10.44"/>
    <n v="0"/>
    <x v="3"/>
    <s v="HARADA"/>
    <s v="DINHEIRO"/>
    <x v="0"/>
    <s v="COMPRAS"/>
  </r>
  <r>
    <n v="11"/>
    <x v="3"/>
    <x v="2"/>
    <x v="0"/>
    <n v="10.78"/>
    <n v="0"/>
    <x v="3"/>
    <s v="SUPER BESSA"/>
    <s v="DINHEIRO"/>
    <x v="0"/>
    <s v="COMPRAS"/>
  </r>
  <r>
    <n v="10"/>
    <x v="3"/>
    <x v="2"/>
    <x v="2"/>
    <n v="50"/>
    <n v="0"/>
    <x v="3"/>
    <s v="SORVETERIA PINGUIM"/>
    <s v="DINHEIRO"/>
    <x v="0"/>
    <s v="SORVETE"/>
  </r>
  <r>
    <n v="10"/>
    <x v="3"/>
    <x v="2"/>
    <x v="2"/>
    <n v="0"/>
    <n v="29.79"/>
    <x v="26"/>
    <s v="PAGAMENTO"/>
    <s v="DINHEIRO"/>
    <x v="2"/>
    <s v="VAQUINHA DO SORVETE"/>
  </r>
  <r>
    <n v="9"/>
    <x v="3"/>
    <x v="2"/>
    <x v="2"/>
    <n v="8"/>
    <n v="0"/>
    <x v="6"/>
    <s v="FERRAGISTA PRAÇA"/>
    <s v="DINHEIRO"/>
    <x v="0"/>
    <s v="FERRAGISTA"/>
  </r>
  <r>
    <n v="11"/>
    <x v="3"/>
    <x v="2"/>
    <x v="0"/>
    <n v="13"/>
    <n v="0"/>
    <x v="3"/>
    <s v="HARADA"/>
    <s v="DINHEIRO"/>
    <x v="0"/>
    <s v="COMPRAS"/>
  </r>
  <r>
    <n v="9"/>
    <x v="3"/>
    <x v="2"/>
    <x v="2"/>
    <n v="18"/>
    <n v="0"/>
    <x v="24"/>
    <s v="DISTR MARIANA"/>
    <s v="DINHEIRO"/>
    <x v="0"/>
    <s v="SORVETE"/>
  </r>
  <r>
    <n v="9"/>
    <x v="3"/>
    <x v="2"/>
    <x v="2"/>
    <n v="130"/>
    <n v="0"/>
    <x v="15"/>
    <s v="GP AUTO PEÇAS"/>
    <s v="DINHEIRO"/>
    <x v="0"/>
    <s v="PEÇAS CARRO"/>
  </r>
  <r>
    <n v="11"/>
    <x v="3"/>
    <x v="2"/>
    <x v="2"/>
    <n v="80"/>
    <n v="0"/>
    <x v="15"/>
    <s v="GP AUTO PEÇAS"/>
    <s v="DINHEIRO"/>
    <x v="0"/>
    <s v="PEÇAS CARRO"/>
  </r>
  <r>
    <n v="12"/>
    <x v="3"/>
    <x v="2"/>
    <x v="0"/>
    <n v="5.49"/>
    <n v="0"/>
    <x v="3"/>
    <s v="HARADA"/>
    <s v="DINHEIRO"/>
    <x v="0"/>
    <s v="COMPRAS"/>
  </r>
  <r>
    <n v="12"/>
    <x v="3"/>
    <x v="2"/>
    <x v="2"/>
    <n v="17.899999999999999"/>
    <n v="0"/>
    <x v="8"/>
    <s v="DROGARIA SAUDE"/>
    <s v="DINHEIRO"/>
    <x v="0"/>
    <s v="REMEDIOS"/>
  </r>
  <r>
    <n v="13"/>
    <x v="3"/>
    <x v="2"/>
    <x v="2"/>
    <n v="2"/>
    <n v="0"/>
    <x v="6"/>
    <s v="FERRAGISTA PRAÇA"/>
    <s v="DINHEIRO"/>
    <x v="0"/>
    <s v="FERRAGISTA"/>
  </r>
  <r>
    <n v="13"/>
    <x v="3"/>
    <x v="2"/>
    <x v="0"/>
    <n v="33.57"/>
    <n v="0"/>
    <x v="3"/>
    <s v="HARADA"/>
    <s v="DINHEIRO"/>
    <x v="0"/>
    <s v="COMPRAS"/>
  </r>
  <r>
    <n v="13"/>
    <x v="3"/>
    <x v="2"/>
    <x v="2"/>
    <n v="52.92"/>
    <n v="0"/>
    <x v="6"/>
    <s v="FERRAGISTA CEBOLÃO"/>
    <s v="DINHEIRO"/>
    <x v="0"/>
    <s v="FERRAGISTA"/>
  </r>
  <r>
    <n v="13"/>
    <x v="3"/>
    <x v="2"/>
    <x v="2"/>
    <n v="0"/>
    <n v="50"/>
    <x v="27"/>
    <s v="LUCIENE"/>
    <s v="DINHEIRO"/>
    <x v="2"/>
    <s v="PAGAMENTO DA FERRAGISTA"/>
  </r>
  <r>
    <n v="13"/>
    <x v="3"/>
    <x v="2"/>
    <x v="2"/>
    <n v="38"/>
    <n v="0"/>
    <x v="8"/>
    <s v="DROGARIA PRAÇA"/>
    <s v="DINHEIRO"/>
    <x v="0"/>
    <s v="MEDICAMENTOS"/>
  </r>
  <r>
    <n v="13"/>
    <x v="3"/>
    <x v="2"/>
    <x v="2"/>
    <n v="6.5"/>
    <n v="0"/>
    <x v="24"/>
    <s v="PAMONHARIA CRUZEIRO"/>
    <s v="DINHEIRO"/>
    <x v="0"/>
    <s v="PAMONHA"/>
  </r>
  <r>
    <n v="7"/>
    <x v="3"/>
    <x v="2"/>
    <x v="0"/>
    <n v="50"/>
    <n v="0"/>
    <x v="28"/>
    <s v="POSTO CRUZEIRO"/>
    <s v="DINHEIRO"/>
    <x v="0"/>
    <s v="COMBUSTIVEL"/>
  </r>
  <r>
    <n v="14"/>
    <x v="3"/>
    <x v="2"/>
    <x v="0"/>
    <n v="500"/>
    <n v="0"/>
    <x v="29"/>
    <s v="RICO"/>
    <s v="DINHEIRO"/>
    <x v="0"/>
    <s v="FUNDOS DE INVESTIMENTOS"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4">
  <r>
    <x v="0"/>
    <x v="0"/>
    <x v="0"/>
    <x v="0"/>
    <n v="0"/>
    <n v="0"/>
    <x v="0"/>
    <s v="TESTE"/>
    <s v="TESTE"/>
    <x v="0"/>
    <s v="TESTE FORMULA"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0"/>
    <x v="2"/>
    <x v="2"/>
    <x v="2"/>
    <n v="22.14"/>
    <n v="0"/>
    <x v="2"/>
    <s v="PAFINICADORA 90"/>
    <s v="CARTÃO"/>
    <x v="0"/>
    <s v="ALMOÇO"/>
  </r>
  <r>
    <x v="0"/>
    <x v="2"/>
    <x v="2"/>
    <x v="0"/>
    <n v="20.91"/>
    <n v="0"/>
    <x v="3"/>
    <s v="SUPIMPA"/>
    <s v="CARTÃO"/>
    <x v="0"/>
    <s v="COMPRAS"/>
  </r>
  <r>
    <x v="0"/>
    <x v="2"/>
    <x v="2"/>
    <x v="0"/>
    <n v="6.47"/>
    <n v="0"/>
    <x v="3"/>
    <s v="SUPR CRUZEIRO"/>
    <s v="CARTÃO"/>
    <x v="0"/>
    <s v="COMPRAS"/>
  </r>
  <r>
    <x v="0"/>
    <x v="2"/>
    <x v="2"/>
    <x v="0"/>
    <n v="12"/>
    <n v="0"/>
    <x v="3"/>
    <s v="PEG PAG"/>
    <s v="CARTÃO"/>
    <x v="0"/>
    <s v="COMPRAS"/>
  </r>
  <r>
    <x v="0"/>
    <x v="2"/>
    <x v="2"/>
    <x v="0"/>
    <n v="36.99"/>
    <n v="0"/>
    <x v="3"/>
    <s v="COUTO"/>
    <s v="CARTÃO"/>
    <x v="0"/>
    <s v="COMPRAS"/>
  </r>
  <r>
    <x v="0"/>
    <x v="2"/>
    <x v="2"/>
    <x v="2"/>
    <n v="10"/>
    <n v="0"/>
    <x v="4"/>
    <s v="REGIS CELULAR"/>
    <s v="CARTÃO"/>
    <x v="0"/>
    <s v="PELICULA"/>
  </r>
  <r>
    <x v="0"/>
    <x v="2"/>
    <x v="2"/>
    <x v="2"/>
    <n v="8.5"/>
    <n v="0"/>
    <x v="4"/>
    <s v="PAG SEGURO"/>
    <s v="CARTÃO"/>
    <x v="0"/>
    <s v="SEM INFO"/>
  </r>
  <r>
    <x v="0"/>
    <x v="2"/>
    <x v="2"/>
    <x v="2"/>
    <n v="147"/>
    <n v="0"/>
    <x v="5"/>
    <s v="SANTA FÉ HALLS"/>
    <s v="CARTÃO"/>
    <x v="0"/>
    <s v="LAZER"/>
  </r>
  <r>
    <x v="0"/>
    <x v="2"/>
    <x v="2"/>
    <x v="0"/>
    <n v="9.31"/>
    <n v="0"/>
    <x v="3"/>
    <s v="MERCADINHO"/>
    <s v="CARTÃO"/>
    <x v="0"/>
    <s v="LANCHE"/>
  </r>
  <r>
    <x v="0"/>
    <x v="2"/>
    <x v="2"/>
    <x v="2"/>
    <n v="38.5"/>
    <n v="0"/>
    <x v="5"/>
    <s v="LM DISTRIBUIDORA"/>
    <s v="CARTÃO"/>
    <x v="0"/>
    <s v="LAZER"/>
  </r>
  <r>
    <x v="0"/>
    <x v="2"/>
    <x v="2"/>
    <x v="2"/>
    <n v="54"/>
    <n v="0"/>
    <x v="6"/>
    <s v="LANÇA CHAMA"/>
    <s v="CARTÃO"/>
    <x v="0"/>
    <s v="UTENSÍLIOS"/>
  </r>
  <r>
    <x v="0"/>
    <x v="2"/>
    <x v="2"/>
    <x v="2"/>
    <n v="25.38"/>
    <n v="0"/>
    <x v="7"/>
    <s v="HELBER RODRI"/>
    <s v="CARTÃO"/>
    <x v="0"/>
    <s v="PRODUTOS NATURAIS"/>
  </r>
  <r>
    <x v="0"/>
    <x v="2"/>
    <x v="2"/>
    <x v="0"/>
    <n v="12.96"/>
    <n v="0"/>
    <x v="3"/>
    <s v="EXTRA"/>
    <s v="CARTÃO"/>
    <x v="0"/>
    <s v=" COMPRAS"/>
  </r>
  <r>
    <x v="0"/>
    <x v="2"/>
    <x v="2"/>
    <x v="2"/>
    <n v="34.9"/>
    <n v="0"/>
    <x v="8"/>
    <s v="DROGA POP"/>
    <s v="CARTÃO"/>
    <x v="0"/>
    <s v="MEDICAÇÃO"/>
  </r>
  <r>
    <x v="0"/>
    <x v="2"/>
    <x v="2"/>
    <x v="2"/>
    <n v="10"/>
    <n v="0"/>
    <x v="8"/>
    <s v="DROGA POP"/>
    <s v="CARTÃO"/>
    <x v="0"/>
    <s v="MEDICAÇÃO"/>
  </r>
  <r>
    <x v="0"/>
    <x v="2"/>
    <x v="2"/>
    <x v="2"/>
    <n v="41"/>
    <n v="0"/>
    <x v="5"/>
    <s v="CHURROS CALAIS"/>
    <s v="CARTÃO"/>
    <x v="0"/>
    <s v="LAZER-COMIDA"/>
  </r>
  <r>
    <x v="0"/>
    <x v="2"/>
    <x v="2"/>
    <x v="0"/>
    <n v="20.8"/>
    <n v="0"/>
    <x v="9"/>
    <s v="CASA PET"/>
    <s v="CARTÃO"/>
    <x v="0"/>
    <s v="RAÇÃO"/>
  </r>
  <r>
    <x v="0"/>
    <x v="2"/>
    <x v="2"/>
    <x v="2"/>
    <n v="53.95"/>
    <n v="0"/>
    <x v="5"/>
    <s v="BS CONVENIENCIA "/>
    <s v="CARTÃO"/>
    <x v="0"/>
    <s v="LAZER-COMIDA"/>
  </r>
  <r>
    <x v="0"/>
    <x v="2"/>
    <x v="2"/>
    <x v="2"/>
    <n v="56"/>
    <n v="0"/>
    <x v="5"/>
    <s v="BAHREM"/>
    <s v="CARTÃO"/>
    <x v="0"/>
    <s v="LAZER-COMIDA"/>
  </r>
  <r>
    <x v="0"/>
    <x v="2"/>
    <x v="2"/>
    <x v="0"/>
    <n v="50"/>
    <n v="0"/>
    <x v="10"/>
    <s v="POSTO AUTO"/>
    <s v="CARTÃO"/>
    <x v="0"/>
    <s v="GASOLINA"/>
  </r>
  <r>
    <x v="0"/>
    <x v="2"/>
    <x v="2"/>
    <x v="0"/>
    <n v="272"/>
    <n v="0"/>
    <x v="11"/>
    <s v="IMPERIO"/>
    <s v="CARTÃO"/>
    <x v="0"/>
    <s v="SUPLEMENTAÇÃO"/>
  </r>
  <r>
    <x v="0"/>
    <x v="2"/>
    <x v="2"/>
    <x v="2"/>
    <n v="110"/>
    <n v="0"/>
    <x v="4"/>
    <s v="LUCIENE EMPRESTIMO"/>
    <s v="SAC/24"/>
    <x v="0"/>
    <s v="EMPRESTIMO"/>
  </r>
  <r>
    <x v="0"/>
    <x v="2"/>
    <x v="2"/>
    <x v="0"/>
    <n v="70"/>
    <n v="0"/>
    <x v="12"/>
    <s v="NIDELCY MANTEGA"/>
    <s v="SAC/24"/>
    <x v="0"/>
    <s v="UNHA "/>
  </r>
  <r>
    <x v="2"/>
    <x v="2"/>
    <x v="2"/>
    <x v="0"/>
    <n v="6.47"/>
    <n v="0"/>
    <x v="3"/>
    <s v="PEG PAG"/>
    <s v="CARTÃO"/>
    <x v="0"/>
    <s v="COMPRAS"/>
  </r>
  <r>
    <x v="2"/>
    <x v="2"/>
    <x v="2"/>
    <x v="2"/>
    <n v="62.7"/>
    <n v="0"/>
    <x v="9"/>
    <s v="LATE E MIA"/>
    <s v="CARTÃO"/>
    <x v="0"/>
    <s v="SAUDE ANINHA"/>
  </r>
  <r>
    <x v="2"/>
    <x v="2"/>
    <x v="2"/>
    <x v="0"/>
    <n v="0"/>
    <n v="131.35"/>
    <x v="13"/>
    <s v="WELLINGTON"/>
    <s v="TICKT"/>
    <x v="2"/>
    <s v="VALE ALIMENTAÇÃO"/>
  </r>
  <r>
    <x v="2"/>
    <x v="2"/>
    <x v="2"/>
    <x v="0"/>
    <n v="26.62"/>
    <n v="0"/>
    <x v="3"/>
    <s v="STORY"/>
    <s v="TICKT"/>
    <x v="0"/>
    <s v="COMPRAS"/>
  </r>
  <r>
    <x v="2"/>
    <x v="2"/>
    <x v="2"/>
    <x v="0"/>
    <n v="104.65"/>
    <n v="0"/>
    <x v="3"/>
    <s v="AÇAI"/>
    <s v="TICKT"/>
    <x v="0"/>
    <s v="COMPRAS"/>
  </r>
  <r>
    <x v="2"/>
    <x v="2"/>
    <x v="2"/>
    <x v="2"/>
    <n v="8.1"/>
    <n v="0"/>
    <x v="8"/>
    <s v="AS DROGARIA"/>
    <s v="CARTÃO"/>
    <x v="0"/>
    <s v="MEDICAÇÃO"/>
  </r>
  <r>
    <x v="2"/>
    <x v="2"/>
    <x v="2"/>
    <x v="0"/>
    <n v="88.37"/>
    <n v="0"/>
    <x v="3"/>
    <s v="AÇAI"/>
    <s v="CARTÃO"/>
    <x v="0"/>
    <s v="COMPRAS"/>
  </r>
  <r>
    <x v="3"/>
    <x v="2"/>
    <x v="2"/>
    <x v="0"/>
    <n v="6.78"/>
    <n v="0"/>
    <x v="3"/>
    <s v="COUTO"/>
    <s v="CARTÃO"/>
    <x v="0"/>
    <s v="COMPRAS"/>
  </r>
  <r>
    <x v="3"/>
    <x v="2"/>
    <x v="2"/>
    <x v="0"/>
    <n v="70"/>
    <n v="0"/>
    <x v="10"/>
    <s v="POSTO CRUZEIRO"/>
    <s v="CARTÃO"/>
    <x v="0"/>
    <s v="GASOLINA"/>
  </r>
  <r>
    <x v="3"/>
    <x v="2"/>
    <x v="2"/>
    <x v="2"/>
    <n v="6"/>
    <n v="0"/>
    <x v="5"/>
    <s v="ESTACIONAMENTO BURITI"/>
    <s v="CARTÃO"/>
    <x v="0"/>
    <s v="LAZER"/>
  </r>
  <r>
    <x v="3"/>
    <x v="2"/>
    <x v="2"/>
    <x v="2"/>
    <n v="20"/>
    <n v="0"/>
    <x v="5"/>
    <s v="CINEMA"/>
    <s v="CARTÃO"/>
    <x v="0"/>
    <s v="FILME BELA E A FERA"/>
  </r>
  <r>
    <x v="3"/>
    <x v="2"/>
    <x v="2"/>
    <x v="0"/>
    <n v="14.98"/>
    <n v="0"/>
    <x v="3"/>
    <s v="COUTO"/>
    <s v="CARTÃO"/>
    <x v="0"/>
    <s v="COMPRAS"/>
  </r>
  <r>
    <x v="3"/>
    <x v="2"/>
    <x v="2"/>
    <x v="0"/>
    <n v="56.55"/>
    <n v="0"/>
    <x v="3"/>
    <s v="OPÇÃO"/>
    <s v="CARTÃO"/>
    <x v="0"/>
    <s v="COMPRAS"/>
  </r>
  <r>
    <x v="3"/>
    <x v="2"/>
    <x v="2"/>
    <x v="0"/>
    <n v="480"/>
    <n v="0"/>
    <x v="14"/>
    <s v="LUCIANO CAMARGO"/>
    <s v="CARTÃO"/>
    <x v="0"/>
    <s v="PARADINHA-TRANFERENCIA"/>
  </r>
  <r>
    <x v="4"/>
    <x v="2"/>
    <x v="2"/>
    <x v="0"/>
    <n v="650"/>
    <n v="0"/>
    <x v="6"/>
    <s v="PASTOR JOSÉ"/>
    <s v="DINHEIRO"/>
    <x v="0"/>
    <s v="ALUGUEL"/>
  </r>
  <r>
    <x v="4"/>
    <x v="2"/>
    <x v="2"/>
    <x v="0"/>
    <n v="90.01"/>
    <n v="0"/>
    <x v="6"/>
    <s v="CELG"/>
    <s v="DINHEIRO"/>
    <x v="0"/>
    <s v="LUZ"/>
  </r>
  <r>
    <x v="4"/>
    <x v="2"/>
    <x v="2"/>
    <x v="0"/>
    <n v="35.24"/>
    <n v="0"/>
    <x v="6"/>
    <s v="AGUA"/>
    <s v="DINHEIRO"/>
    <x v="0"/>
    <s v="AGUA"/>
  </r>
  <r>
    <x v="4"/>
    <x v="2"/>
    <x v="2"/>
    <x v="0"/>
    <n v="103.05"/>
    <n v="0"/>
    <x v="6"/>
    <s v="PRONET"/>
    <s v="DINHEIRO"/>
    <x v="0"/>
    <s v="PRONET"/>
  </r>
  <r>
    <x v="4"/>
    <x v="2"/>
    <x v="2"/>
    <x v="0"/>
    <n v="114.29"/>
    <n v="0"/>
    <x v="6"/>
    <s v="OI"/>
    <s v="DINHEIRO"/>
    <x v="0"/>
    <s v="CELULAR HANNA"/>
  </r>
  <r>
    <x v="4"/>
    <x v="2"/>
    <x v="2"/>
    <x v="0"/>
    <n v="70"/>
    <n v="0"/>
    <x v="14"/>
    <s v="IMPERIO ACADEMIA"/>
    <s v="DINHEIRO"/>
    <x v="0"/>
    <s v="ACADEMIA"/>
  </r>
  <r>
    <x v="4"/>
    <x v="2"/>
    <x v="2"/>
    <x v="0"/>
    <n v="200"/>
    <n v="0"/>
    <x v="14"/>
    <s v="CT PINGUIM"/>
    <s v="DINHEIRO"/>
    <x v="0"/>
    <s v="MUAY THAI"/>
  </r>
  <r>
    <x v="4"/>
    <x v="2"/>
    <x v="2"/>
    <x v="0"/>
    <n v="657.25"/>
    <n v="0"/>
    <x v="15"/>
    <s v="BANCO BRASIL"/>
    <s v="DINHEIRO"/>
    <x v="0"/>
    <s v="CARRO"/>
  </r>
  <r>
    <x v="4"/>
    <x v="2"/>
    <x v="2"/>
    <x v="0"/>
    <n v="117.08"/>
    <n v="0"/>
    <x v="15"/>
    <s v="SEGURO"/>
    <s v="DINHEIRO"/>
    <x v="0"/>
    <s v="SEGURO"/>
  </r>
  <r>
    <x v="5"/>
    <x v="2"/>
    <x v="2"/>
    <x v="0"/>
    <n v="70"/>
    <n v="0"/>
    <x v="12"/>
    <s v="RAQUEL"/>
    <s v="SAC/24"/>
    <x v="0"/>
    <s v="COSMETICOS "/>
  </r>
  <r>
    <x v="4"/>
    <x v="2"/>
    <x v="2"/>
    <x v="0"/>
    <n v="1048.96"/>
    <n v="0"/>
    <x v="15"/>
    <s v="IPVA"/>
    <s v="DINHEIRO"/>
    <x v="0"/>
    <s v="PORRA DE IPVA"/>
  </r>
  <r>
    <x v="4"/>
    <x v="2"/>
    <x v="2"/>
    <x v="0"/>
    <n v="100"/>
    <n v="0"/>
    <x v="15"/>
    <s v="OFICINA CARLIM"/>
    <s v="SAC/24"/>
    <x v="0"/>
    <s v="TROCA DE PNEUS"/>
  </r>
  <r>
    <x v="4"/>
    <x v="2"/>
    <x v="2"/>
    <x v="0"/>
    <n v="0"/>
    <n v="0"/>
    <x v="16"/>
    <s v="RUAN DESGRAÇADO"/>
    <s v="DINHEIRO"/>
    <x v="0"/>
    <s v="CELULAR RUAN"/>
  </r>
  <r>
    <x v="4"/>
    <x v="2"/>
    <x v="2"/>
    <x v="0"/>
    <n v="20"/>
    <n v="0"/>
    <x v="15"/>
    <s v="LAVA JATO"/>
    <s v="SAC/24"/>
    <x v="0"/>
    <s v="DINHEIRO NA CARTEIRA / LAVOU CARRO"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4"/>
    <x v="2"/>
    <x v="2"/>
    <x v="0"/>
    <n v="0"/>
    <n v="4032.2"/>
    <x v="0"/>
    <s v="WELLINGTON"/>
    <s v="DINHEIRO"/>
    <x v="2"/>
    <s v="SALARIO MÊS ABRIL"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4"/>
    <x v="2"/>
    <x v="2"/>
    <x v="0"/>
    <n v="20"/>
    <n v="0"/>
    <x v="17"/>
    <s v="ADRIANA"/>
    <s v="DINHEIRO"/>
    <x v="0"/>
    <s v="MAQUINA "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5"/>
    <x v="2"/>
    <x v="2"/>
    <x v="0"/>
    <n v="9.49"/>
    <n v="0"/>
    <x v="3"/>
    <s v="SUPIMPA"/>
    <s v="CARTÃO"/>
    <x v="0"/>
    <s v="COMPRAS"/>
  </r>
  <r>
    <x v="5"/>
    <x v="2"/>
    <x v="2"/>
    <x v="0"/>
    <n v="13.96"/>
    <n v="0"/>
    <x v="3"/>
    <s v="COUTO"/>
    <s v="CARTÃO"/>
    <x v="0"/>
    <s v="COMPRAS"/>
  </r>
  <r>
    <x v="5"/>
    <x v="2"/>
    <x v="2"/>
    <x v="0"/>
    <n v="2.59"/>
    <n v="0"/>
    <x v="3"/>
    <s v="BRETAS"/>
    <s v="CARTÃO"/>
    <x v="0"/>
    <s v="COMPRAS"/>
  </r>
  <r>
    <x v="5"/>
    <x v="2"/>
    <x v="2"/>
    <x v="0"/>
    <n v="20"/>
    <n v="0"/>
    <x v="7"/>
    <s v="IMPERIO"/>
    <s v="CARTÃO"/>
    <x v="0"/>
    <s v="PASTA AMENDOIM"/>
  </r>
  <r>
    <x v="4"/>
    <x v="2"/>
    <x v="2"/>
    <x v="0"/>
    <n v="4.8"/>
    <n v="0"/>
    <x v="3"/>
    <s v="OPÇÃO"/>
    <s v="CARTÃO"/>
    <x v="0"/>
    <s v="COMPRAS"/>
  </r>
  <r>
    <x v="4"/>
    <x v="2"/>
    <x v="2"/>
    <x v="0"/>
    <n v="3.59"/>
    <n v="0"/>
    <x v="3"/>
    <s v="OPÇÃO"/>
    <s v="CARTÃO"/>
    <x v="0"/>
    <s v="COMPRAS"/>
  </r>
  <r>
    <x v="4"/>
    <x v="2"/>
    <x v="2"/>
    <x v="0"/>
    <n v="15.09"/>
    <n v="0"/>
    <x v="3"/>
    <s v="REDE STORY"/>
    <s v="CARTÃO"/>
    <x v="0"/>
    <s v="COMPRAS"/>
  </r>
  <r>
    <x v="4"/>
    <x v="2"/>
    <x v="2"/>
    <x v="0"/>
    <n v="13.6"/>
    <n v="0"/>
    <x v="3"/>
    <s v="SUPIMPA"/>
    <s v="CARTÃO"/>
    <x v="0"/>
    <s v="COMPRAS"/>
  </r>
  <r>
    <x v="4"/>
    <x v="2"/>
    <x v="2"/>
    <x v="0"/>
    <n v="40.97"/>
    <n v="0"/>
    <x v="7"/>
    <s v="HELBER RODRI"/>
    <s v="CARTÃO"/>
    <x v="0"/>
    <s v="LANCHES "/>
  </r>
  <r>
    <x v="6"/>
    <x v="2"/>
    <x v="2"/>
    <x v="2"/>
    <n v="55"/>
    <n v="0"/>
    <x v="11"/>
    <s v="CAFÉ MARITA"/>
    <s v="SAC/24"/>
    <x v="0"/>
    <s v="CAFÉ MARITA"/>
  </r>
  <r>
    <x v="7"/>
    <x v="2"/>
    <x v="2"/>
    <x v="2"/>
    <n v="13.98"/>
    <n v="0"/>
    <x v="2"/>
    <s v="PANIFICADORA"/>
    <s v="CARTÃO"/>
    <x v="0"/>
    <s v="LANCHE"/>
  </r>
  <r>
    <x v="7"/>
    <x v="2"/>
    <x v="2"/>
    <x v="2"/>
    <n v="27"/>
    <n v="0"/>
    <x v="5"/>
    <s v="MC DONALDS"/>
    <s v="CARTÃO"/>
    <x v="0"/>
    <s v="LAZER-COMIDA"/>
  </r>
  <r>
    <x v="7"/>
    <x v="2"/>
    <x v="2"/>
    <x v="2"/>
    <n v="19"/>
    <n v="0"/>
    <x v="18"/>
    <s v="CACAU SHOW"/>
    <s v="CARTÃO"/>
    <x v="0"/>
    <s v="PRESENTE HEVERTON"/>
  </r>
  <r>
    <x v="7"/>
    <x v="2"/>
    <x v="2"/>
    <x v="2"/>
    <n v="9.9499999999999993"/>
    <n v="0"/>
    <x v="4"/>
    <s v="FUJIOKA"/>
    <s v="CARTÃO"/>
    <x v="0"/>
    <s v="FOTOS NELCI"/>
  </r>
  <r>
    <x v="7"/>
    <x v="2"/>
    <x v="2"/>
    <x v="0"/>
    <n v="25.94"/>
    <n v="0"/>
    <x v="3"/>
    <s v="COUTO"/>
    <s v="CARTÃO"/>
    <x v="0"/>
    <s v="COMPRAS"/>
  </r>
  <r>
    <x v="7"/>
    <x v="2"/>
    <x v="2"/>
    <x v="2"/>
    <n v="8.49"/>
    <n v="0"/>
    <x v="8"/>
    <s v="DROGA POP"/>
    <s v="CARTÃO"/>
    <x v="0"/>
    <s v="COSMETICOS "/>
  </r>
  <r>
    <x v="7"/>
    <x v="2"/>
    <x v="2"/>
    <x v="0"/>
    <n v="4.8"/>
    <n v="0"/>
    <x v="3"/>
    <s v="OPÇÃO"/>
    <s v="CARTÃO"/>
    <x v="0"/>
    <s v="COMPRAS"/>
  </r>
  <r>
    <x v="7"/>
    <x v="2"/>
    <x v="2"/>
    <x v="0"/>
    <n v="7.56"/>
    <n v="0"/>
    <x v="3"/>
    <s v="COUTO"/>
    <s v="CARTÃO"/>
    <x v="0"/>
    <s v="COMPRAS"/>
  </r>
  <r>
    <x v="7"/>
    <x v="2"/>
    <x v="2"/>
    <x v="0"/>
    <n v="12.72"/>
    <n v="0"/>
    <x v="3"/>
    <s v="SUPIMPA"/>
    <s v="CARTÃO"/>
    <x v="0"/>
    <s v="COMPRAS"/>
  </r>
  <r>
    <x v="6"/>
    <x v="2"/>
    <x v="2"/>
    <x v="0"/>
    <n v="14.5"/>
    <n v="0"/>
    <x v="5"/>
    <s v="WJ COMERCIO"/>
    <s v="CARTÃO"/>
    <x v="0"/>
    <s v="CHIQUINHOS SORVETES"/>
  </r>
  <r>
    <x v="6"/>
    <x v="2"/>
    <x v="2"/>
    <x v="2"/>
    <n v="17.989999999999998"/>
    <n v="0"/>
    <x v="8"/>
    <s v="SANTA MARTA"/>
    <s v="CARTÃO"/>
    <x v="0"/>
    <s v="COSMETICOS "/>
  </r>
  <r>
    <x v="6"/>
    <x v="2"/>
    <x v="2"/>
    <x v="0"/>
    <n v="22.83"/>
    <n v="0"/>
    <x v="3"/>
    <s v="REDE STORY"/>
    <s v="CARTÃO"/>
    <x v="0"/>
    <s v="COMPRAS"/>
  </r>
  <r>
    <x v="6"/>
    <x v="2"/>
    <x v="2"/>
    <x v="0"/>
    <n v="8.65"/>
    <n v="0"/>
    <x v="3"/>
    <s v="UNIÃO"/>
    <s v="CARTÃO"/>
    <x v="0"/>
    <s v="COMPRAS"/>
  </r>
  <r>
    <x v="6"/>
    <x v="2"/>
    <x v="2"/>
    <x v="0"/>
    <n v="40"/>
    <n v="0"/>
    <x v="10"/>
    <s v="POSTO ALE"/>
    <s v="SAC/24"/>
    <x v="0"/>
    <s v="GASOLINA"/>
  </r>
  <r>
    <x v="6"/>
    <x v="2"/>
    <x v="2"/>
    <x v="0"/>
    <n v="5"/>
    <n v="0"/>
    <x v="3"/>
    <s v="FEIRA TIRADENTES"/>
    <s v="SAC/24"/>
    <x v="0"/>
    <s v="COMPRAS"/>
  </r>
  <r>
    <x v="8"/>
    <x v="2"/>
    <x v="2"/>
    <x v="0"/>
    <n v="50"/>
    <n v="0"/>
    <x v="15"/>
    <s v="OFICINA DE CARRO"/>
    <s v="SAC/24"/>
    <x v="0"/>
    <s v="ALINHAMENTO/ BALANCIAMENTO"/>
  </r>
  <r>
    <x v="9"/>
    <x v="2"/>
    <x v="2"/>
    <x v="0"/>
    <n v="3.59"/>
    <n v="0"/>
    <x v="3"/>
    <s v="COUTO"/>
    <s v="CARTÃO"/>
    <x v="0"/>
    <s v="COMPRAS"/>
  </r>
  <r>
    <x v="9"/>
    <x v="2"/>
    <x v="2"/>
    <x v="0"/>
    <n v="27.12"/>
    <n v="0"/>
    <x v="3"/>
    <s v="COUTO"/>
    <s v="CARTÃO"/>
    <x v="0"/>
    <s v="COMPRAS"/>
  </r>
  <r>
    <x v="9"/>
    <x v="2"/>
    <x v="2"/>
    <x v="0"/>
    <n v="15"/>
    <n v="0"/>
    <x v="12"/>
    <s v="SD SOBRANCELHA"/>
    <s v="CARTÃO"/>
    <x v="0"/>
    <s v="SOBRACELHA"/>
  </r>
  <r>
    <x v="9"/>
    <x v="2"/>
    <x v="2"/>
    <x v="0"/>
    <n v="13.96"/>
    <n v="0"/>
    <x v="3"/>
    <s v="REDE STORY"/>
    <s v="CARTÃO"/>
    <x v="0"/>
    <s v="COMPRAS"/>
  </r>
  <r>
    <x v="9"/>
    <x v="2"/>
    <x v="2"/>
    <x v="0"/>
    <n v="40.97"/>
    <n v="0"/>
    <x v="7"/>
    <s v="HELBER RODRI"/>
    <s v="CARTÃO"/>
    <x v="0"/>
    <s v="PRODUTOS NATURAIS"/>
  </r>
  <r>
    <x v="9"/>
    <x v="2"/>
    <x v="2"/>
    <x v="2"/>
    <n v="13.9"/>
    <n v="0"/>
    <x v="8"/>
    <s v="DROGA POP"/>
    <s v="CARTÃO"/>
    <x v="0"/>
    <s v="MEDICAÇÃO"/>
  </r>
  <r>
    <x v="10"/>
    <x v="2"/>
    <x v="2"/>
    <x v="0"/>
    <n v="70"/>
    <n v="0"/>
    <x v="10"/>
    <s v="POSTO CRUZEIRO"/>
    <s v="CARTÃO"/>
    <x v="0"/>
    <s v="GASOLINA"/>
  </r>
  <r>
    <x v="8"/>
    <x v="2"/>
    <x v="2"/>
    <x v="2"/>
    <n v="100"/>
    <n v="0"/>
    <x v="19"/>
    <s v="CASSIA GOMES DEMATO"/>
    <s v="SAC/24"/>
    <x v="0"/>
    <s v="DERMATOLOGISTA"/>
  </r>
  <r>
    <x v="11"/>
    <x v="2"/>
    <x v="2"/>
    <x v="0"/>
    <n v="70"/>
    <n v="0"/>
    <x v="12"/>
    <s v="NIDELCY MANTEGA"/>
    <s v="SAC/24"/>
    <x v="0"/>
    <s v="UNHA "/>
  </r>
  <r>
    <x v="8"/>
    <x v="2"/>
    <x v="2"/>
    <x v="2"/>
    <n v="119"/>
    <n v="0"/>
    <x v="6"/>
    <s v="VIA VAREJO"/>
    <s v="CARTÃO"/>
    <x v="0"/>
    <s v="VENTILADOR"/>
  </r>
  <r>
    <x v="8"/>
    <x v="2"/>
    <x v="2"/>
    <x v="0"/>
    <n v="19.239999999999998"/>
    <n v="0"/>
    <x v="3"/>
    <s v="REDE SHOP"/>
    <s v="CARTÃO"/>
    <x v="0"/>
    <s v="COMPRAS"/>
  </r>
  <r>
    <x v="8"/>
    <x v="2"/>
    <x v="2"/>
    <x v="2"/>
    <n v="12"/>
    <n v="0"/>
    <x v="5"/>
    <s v="SESC FAIÇALVILLE"/>
    <s v="CARTÃO"/>
    <x v="0"/>
    <s v="CLUBE"/>
  </r>
  <r>
    <x v="8"/>
    <x v="2"/>
    <x v="2"/>
    <x v="2"/>
    <n v="91.19"/>
    <n v="0"/>
    <x v="5"/>
    <s v="AMAZON GOURMET"/>
    <s v="CARTÃO"/>
    <x v="0"/>
    <s v="LAZER"/>
  </r>
  <r>
    <x v="12"/>
    <x v="2"/>
    <x v="2"/>
    <x v="2"/>
    <n v="38.1"/>
    <n v="0"/>
    <x v="8"/>
    <s v="DROGA POP"/>
    <s v="CARTÃO"/>
    <x v="0"/>
    <s v="COSMETICOS "/>
  </r>
  <r>
    <x v="12"/>
    <x v="2"/>
    <x v="2"/>
    <x v="0"/>
    <n v="5"/>
    <n v="0"/>
    <x v="3"/>
    <s v="SHOP CONVENIÊNCIA"/>
    <s v="CARTÃO"/>
    <x v="0"/>
    <s v="AGUAS"/>
  </r>
  <r>
    <x v="11"/>
    <x v="2"/>
    <x v="2"/>
    <x v="2"/>
    <n v="23.5"/>
    <n v="0"/>
    <x v="8"/>
    <s v="DROGA POP"/>
    <s v="CARTÃO"/>
    <x v="0"/>
    <s v="COSMETICOS "/>
  </r>
  <r>
    <x v="11"/>
    <x v="2"/>
    <x v="2"/>
    <x v="0"/>
    <n v="17.7"/>
    <n v="0"/>
    <x v="3"/>
    <s v="COUTO"/>
    <s v="CARTÃO"/>
    <x v="0"/>
    <s v="COMPRAS"/>
  </r>
  <r>
    <x v="11"/>
    <x v="2"/>
    <x v="2"/>
    <x v="0"/>
    <n v="22"/>
    <n v="0"/>
    <x v="7"/>
    <s v="RUBENS ALVES"/>
    <s v="CARTÃO"/>
    <x v="0"/>
    <s v="PRODUTOS NATURAIS"/>
  </r>
  <r>
    <x v="11"/>
    <x v="2"/>
    <x v="2"/>
    <x v="0"/>
    <n v="10.51"/>
    <n v="0"/>
    <x v="3"/>
    <s v="COUTO"/>
    <s v="CARTÃO"/>
    <x v="0"/>
    <s v="COMPRAS"/>
  </r>
  <r>
    <x v="11"/>
    <x v="2"/>
    <x v="2"/>
    <x v="0"/>
    <n v="100"/>
    <n v="0"/>
    <x v="11"/>
    <s v="ALEXFARMA"/>
    <s v="CARTÃO"/>
    <x v="0"/>
    <s v="SUPLEMENTAÇÃO"/>
  </r>
  <r>
    <x v="11"/>
    <x v="2"/>
    <x v="2"/>
    <x v="2"/>
    <n v="15"/>
    <n v="0"/>
    <x v="4"/>
    <s v="CLARO-ALEX"/>
    <s v="CARTÃO"/>
    <x v="0"/>
    <s v="CREDITO CELULAR PAPAI"/>
  </r>
  <r>
    <x v="11"/>
    <x v="2"/>
    <x v="2"/>
    <x v="2"/>
    <n v="0"/>
    <n v="0"/>
    <x v="4"/>
    <s v="HOSPITAL SANTA BARBARA"/>
    <s v="CARTÃO"/>
    <x v="0"/>
    <s v="EMPRESTIMO-ALEX"/>
  </r>
  <r>
    <x v="13"/>
    <x v="2"/>
    <x v="2"/>
    <x v="2"/>
    <n v="6"/>
    <n v="0"/>
    <x v="4"/>
    <s v="CT PINGUIM"/>
    <s v="CARTÃO"/>
    <x v="0"/>
    <s v="AGUA"/>
  </r>
  <r>
    <x v="13"/>
    <x v="2"/>
    <x v="2"/>
    <x v="2"/>
    <n v="49"/>
    <n v="0"/>
    <x v="6"/>
    <s v="SPOTFY"/>
    <s v="CARTÃO"/>
    <x v="0"/>
    <s v="APP DE MUSICA"/>
  </r>
  <r>
    <x v="13"/>
    <x v="2"/>
    <x v="2"/>
    <x v="2"/>
    <n v="50"/>
    <n v="0"/>
    <x v="14"/>
    <s v="LUCIANO CAMARGO"/>
    <s v="CARTÃO"/>
    <x v="0"/>
    <s v="ATIVADOR MUSCULAR"/>
  </r>
  <r>
    <x v="14"/>
    <x v="2"/>
    <x v="2"/>
    <x v="0"/>
    <n v="5.8"/>
    <n v="0"/>
    <x v="9"/>
    <s v="CASA PET"/>
    <s v="CARTÃO"/>
    <x v="0"/>
    <s v="RAÇÃO"/>
  </r>
  <r>
    <x v="15"/>
    <x v="2"/>
    <x v="2"/>
    <x v="0"/>
    <n v="10.78"/>
    <n v="0"/>
    <x v="3"/>
    <s v="OPÇÃO"/>
    <s v="CARTÃO"/>
    <x v="0"/>
    <s v="COMPRAS"/>
  </r>
  <r>
    <x v="15"/>
    <x v="2"/>
    <x v="2"/>
    <x v="0"/>
    <n v="26.5"/>
    <n v="0"/>
    <x v="3"/>
    <s v="COUTO"/>
    <s v="CARTÃO"/>
    <x v="0"/>
    <s v="COMPRAS"/>
  </r>
  <r>
    <x v="15"/>
    <x v="2"/>
    <x v="2"/>
    <x v="0"/>
    <n v="31.43"/>
    <n v="0"/>
    <x v="3"/>
    <s v="STORY"/>
    <s v="CARTÃO"/>
    <x v="0"/>
    <s v="COMPRAS"/>
  </r>
  <r>
    <x v="15"/>
    <x v="2"/>
    <x v="2"/>
    <x v="0"/>
    <n v="25"/>
    <n v="0"/>
    <x v="3"/>
    <s v="PAG SEGURO"/>
    <s v="CARTÃO"/>
    <x v="0"/>
    <s v="COMPRAS"/>
  </r>
  <r>
    <x v="15"/>
    <x v="2"/>
    <x v="2"/>
    <x v="2"/>
    <n v="10"/>
    <n v="0"/>
    <x v="8"/>
    <s v="DROGA POP"/>
    <s v="CARTÃO"/>
    <x v="0"/>
    <s v="MEDICAÇÃO"/>
  </r>
  <r>
    <x v="15"/>
    <x v="2"/>
    <x v="2"/>
    <x v="2"/>
    <n v="5"/>
    <n v="0"/>
    <x v="8"/>
    <s v="DROGA POP"/>
    <s v="CARTÃO"/>
    <x v="0"/>
    <s v="MEDICAÇÃO"/>
  </r>
  <r>
    <x v="15"/>
    <x v="2"/>
    <x v="2"/>
    <x v="2"/>
    <n v="9"/>
    <n v="0"/>
    <x v="8"/>
    <s v="DROGA POP"/>
    <s v="CARTÃO"/>
    <x v="0"/>
    <s v="MEDICAÇÃO"/>
  </r>
  <r>
    <x v="16"/>
    <x v="2"/>
    <x v="2"/>
    <x v="2"/>
    <n v="10.5"/>
    <n v="0"/>
    <x v="4"/>
    <s v="CARTORIO ELEITORAL"/>
    <s v="CARTÃO"/>
    <x v="0"/>
    <s v="TITULO ONLINE"/>
  </r>
  <r>
    <x v="16"/>
    <x v="2"/>
    <x v="2"/>
    <x v="2"/>
    <n v="10.5"/>
    <n v="0"/>
    <x v="4"/>
    <s v="CARTORIO ELEITORAL"/>
    <s v="CARTÃO"/>
    <x v="0"/>
    <s v="TITULO ONLINE"/>
  </r>
  <r>
    <x v="16"/>
    <x v="2"/>
    <x v="2"/>
    <x v="0"/>
    <n v="3.65"/>
    <n v="0"/>
    <x v="3"/>
    <s v="OPÇÃO"/>
    <s v="CARTÃO"/>
    <x v="0"/>
    <s v="COMPRAS"/>
  </r>
  <r>
    <x v="16"/>
    <x v="2"/>
    <x v="2"/>
    <x v="0"/>
    <n v="57.39"/>
    <n v="0"/>
    <x v="3"/>
    <s v="STORY"/>
    <s v="CARTÃO"/>
    <x v="0"/>
    <s v="COMPRAS"/>
  </r>
  <r>
    <x v="16"/>
    <x v="2"/>
    <x v="2"/>
    <x v="2"/>
    <n v="20"/>
    <n v="0"/>
    <x v="4"/>
    <s v="WELLINGTON"/>
    <s v="DINHEIRO"/>
    <x v="0"/>
    <s v="GASTOU E NÃO SABE COM O QUE "/>
  </r>
  <r>
    <x v="17"/>
    <x v="2"/>
    <x v="2"/>
    <x v="0"/>
    <n v="2.69"/>
    <n v="0"/>
    <x v="3"/>
    <s v="OPÇÃO"/>
    <s v="CARTÃO"/>
    <x v="0"/>
    <s v="COMPRAS"/>
  </r>
  <r>
    <x v="17"/>
    <x v="2"/>
    <x v="2"/>
    <x v="0"/>
    <n v="138"/>
    <n v="0"/>
    <x v="11"/>
    <s v="NUTRIMAX"/>
    <s v="CARTÃO"/>
    <x v="0"/>
    <s v="SUPLEMENTAÇÃO"/>
  </r>
  <r>
    <x v="17"/>
    <x v="2"/>
    <x v="2"/>
    <x v="0"/>
    <n v="69.900000000000006"/>
    <n v="0"/>
    <x v="10"/>
    <s v="POSTO CRUZEIRO"/>
    <s v="CARTÃO"/>
    <x v="0"/>
    <s v="VALOR PASSADO NO TENNIS"/>
  </r>
  <r>
    <x v="18"/>
    <x v="2"/>
    <x v="2"/>
    <x v="0"/>
    <n v="32.22"/>
    <n v="0"/>
    <x v="3"/>
    <s v="COUTO"/>
    <s v="CARTÃO"/>
    <x v="0"/>
    <s v="COMPRAS"/>
  </r>
  <r>
    <x v="19"/>
    <x v="2"/>
    <x v="2"/>
    <x v="0"/>
    <n v="5.68"/>
    <n v="0"/>
    <x v="3"/>
    <s v="COUTO"/>
    <s v="CARTÃO"/>
    <x v="0"/>
    <s v="COMPRAS"/>
  </r>
  <r>
    <x v="19"/>
    <x v="2"/>
    <x v="2"/>
    <x v="2"/>
    <n v="25.75"/>
    <n v="0"/>
    <x v="8"/>
    <s v="DROGA CENTER"/>
    <s v="CARTÃO"/>
    <x v="0"/>
    <s v="MEDICAÇÃO"/>
  </r>
  <r>
    <x v="19"/>
    <x v="2"/>
    <x v="2"/>
    <x v="0"/>
    <n v="41.34"/>
    <n v="0"/>
    <x v="3"/>
    <s v="COUTO"/>
    <s v="CARTÃO"/>
    <x v="0"/>
    <s v="COMPRAS"/>
  </r>
  <r>
    <x v="19"/>
    <x v="2"/>
    <x v="2"/>
    <x v="2"/>
    <n v="60"/>
    <n v="0"/>
    <x v="18"/>
    <s v="JOSY SILVA"/>
    <s v="CARTÃO"/>
    <x v="0"/>
    <s v="PRESENTE DON"/>
  </r>
  <r>
    <x v="19"/>
    <x v="2"/>
    <x v="2"/>
    <x v="0"/>
    <n v="11.98"/>
    <n v="0"/>
    <x v="3"/>
    <s v="OPÇÃO"/>
    <s v="CARTÃO"/>
    <x v="0"/>
    <s v="COMPRAS"/>
  </r>
  <r>
    <x v="19"/>
    <x v="2"/>
    <x v="2"/>
    <x v="2"/>
    <n v="13"/>
    <n v="0"/>
    <x v="12"/>
    <s v="MICHELE NUNES"/>
    <s v="CARTÃO"/>
    <x v="0"/>
    <s v="COSMETICOS "/>
  </r>
  <r>
    <x v="20"/>
    <x v="2"/>
    <x v="2"/>
    <x v="0"/>
    <n v="37.5"/>
    <n v="0"/>
    <x v="3"/>
    <s v="STORY"/>
    <s v="CARTÃO"/>
    <x v="0"/>
    <s v="COMPRAS"/>
  </r>
  <r>
    <x v="20"/>
    <x v="2"/>
    <x v="2"/>
    <x v="2"/>
    <n v="34.25"/>
    <n v="0"/>
    <x v="5"/>
    <s v="IZAURA REST"/>
    <s v="CARTÃO"/>
    <x v="0"/>
    <s v="ALMOÇO "/>
  </r>
  <r>
    <x v="20"/>
    <x v="2"/>
    <x v="2"/>
    <x v="2"/>
    <n v="46"/>
    <n v="0"/>
    <x v="5"/>
    <s v="CT PINGUIM"/>
    <s v="CARTÃO"/>
    <x v="0"/>
    <s v="CAMPEONATO AMADOR MUAYTHAY"/>
  </r>
  <r>
    <x v="20"/>
    <x v="2"/>
    <x v="2"/>
    <x v="2"/>
    <n v="0"/>
    <n v="1160"/>
    <x v="4"/>
    <s v="ALEX"/>
    <s v="DINHEIRO"/>
    <x v="2"/>
    <s v="EMPRESTIMO PAGO PELO MEU PAI"/>
  </r>
  <r>
    <x v="21"/>
    <x v="2"/>
    <x v="2"/>
    <x v="2"/>
    <n v="10"/>
    <n v="0"/>
    <x v="15"/>
    <s v="BORRACHARIA"/>
    <s v="DINHEIRO"/>
    <x v="0"/>
    <s v="REMENDO PNEU"/>
  </r>
  <r>
    <x v="21"/>
    <x v="2"/>
    <x v="2"/>
    <x v="2"/>
    <n v="17"/>
    <n v="0"/>
    <x v="8"/>
    <s v="DROGA POP"/>
    <s v="DINHEIRO"/>
    <x v="0"/>
    <s v="MEDICAÇÃO/MIRTES"/>
  </r>
  <r>
    <x v="21"/>
    <x v="2"/>
    <x v="2"/>
    <x v="2"/>
    <n v="2"/>
    <n v="0"/>
    <x v="3"/>
    <s v="CT PINGUIM"/>
    <s v="DINHEIRO"/>
    <x v="0"/>
    <s v="AGUA PINGUIM"/>
  </r>
  <r>
    <x v="21"/>
    <x v="2"/>
    <x v="2"/>
    <x v="0"/>
    <n v="18.329999999999998"/>
    <n v="0"/>
    <x v="3"/>
    <s v="COUTO"/>
    <s v="DINHEIRO"/>
    <x v="0"/>
    <s v="COMPRAS"/>
  </r>
  <r>
    <x v="21"/>
    <x v="2"/>
    <x v="2"/>
    <x v="0"/>
    <n v="32.979999999999997"/>
    <n v="0"/>
    <x v="7"/>
    <s v="VARANDA SAUDAVEL"/>
    <s v="DINHEIRO"/>
    <x v="0"/>
    <s v="PRODUTOS NATURAIS"/>
  </r>
  <r>
    <x v="21"/>
    <x v="2"/>
    <x v="2"/>
    <x v="0"/>
    <n v="2.25"/>
    <n v="0"/>
    <x v="3"/>
    <s v="OPÇÃO"/>
    <s v="DINHEIRO"/>
    <x v="0"/>
    <s v="COMPRAS"/>
  </r>
  <r>
    <x v="21"/>
    <x v="2"/>
    <x v="2"/>
    <x v="0"/>
    <n v="19.95"/>
    <n v="0"/>
    <x v="3"/>
    <s v="COUTO"/>
    <s v="DINHEIRO"/>
    <x v="0"/>
    <s v="COMPRAS"/>
  </r>
  <r>
    <x v="21"/>
    <x v="2"/>
    <x v="2"/>
    <x v="0"/>
    <n v="30"/>
    <n v="0"/>
    <x v="10"/>
    <s v="POSTO CRUZEIRO"/>
    <s v="DINHEIRO"/>
    <x v="0"/>
    <s v="GASOLINA"/>
  </r>
  <r>
    <x v="21"/>
    <x v="2"/>
    <x v="2"/>
    <x v="0"/>
    <n v="8"/>
    <n v="0"/>
    <x v="7"/>
    <s v="NATURAIS CRUZEIRO"/>
    <s v="DINHEIRO"/>
    <x v="0"/>
    <s v="PRODUTOS NATURAIS"/>
  </r>
  <r>
    <x v="21"/>
    <x v="2"/>
    <x v="2"/>
    <x v="2"/>
    <n v="69.75"/>
    <n v="0"/>
    <x v="12"/>
    <s v="FMILIGRAMA"/>
    <s v="DINHEIRO"/>
    <x v="0"/>
    <s v="PRODUTO "/>
  </r>
  <r>
    <x v="21"/>
    <x v="2"/>
    <x v="2"/>
    <x v="0"/>
    <n v="5.5"/>
    <n v="0"/>
    <x v="9"/>
    <s v="CASA PET"/>
    <s v="DINHEIRO"/>
    <x v="0"/>
    <s v="PATE"/>
  </r>
  <r>
    <x v="21"/>
    <x v="2"/>
    <x v="2"/>
    <x v="0"/>
    <n v="100"/>
    <n v="0"/>
    <x v="18"/>
    <s v="EXTRA"/>
    <s v="DINHEIRO"/>
    <x v="0"/>
    <s v="PRESENTE DE CASAMENTO CEJANE"/>
  </r>
  <r>
    <x v="21"/>
    <x v="2"/>
    <x v="2"/>
    <x v="0"/>
    <n v="14"/>
    <n v="0"/>
    <x v="8"/>
    <s v="DROGA POP"/>
    <s v="DINHEIRO"/>
    <x v="0"/>
    <s v="MEDICAÇÃO"/>
  </r>
  <r>
    <x v="21"/>
    <x v="2"/>
    <x v="2"/>
    <x v="0"/>
    <n v="10"/>
    <n v="0"/>
    <x v="4"/>
    <s v="ALEX JHONATA"/>
    <s v="DINHEIRO"/>
    <x v="0"/>
    <s v="CREDITO CELULAR JHONATA"/>
  </r>
  <r>
    <x v="21"/>
    <x v="2"/>
    <x v="2"/>
    <x v="0"/>
    <n v="14.9"/>
    <n v="0"/>
    <x v="3"/>
    <s v="BRETAS"/>
    <s v="DINHEIRO"/>
    <x v="0"/>
    <s v="COMPRAS"/>
  </r>
  <r>
    <x v="21"/>
    <x v="2"/>
    <x v="2"/>
    <x v="0"/>
    <n v="5.8"/>
    <n v="0"/>
    <x v="8"/>
    <s v="DROGA POP"/>
    <s v="DINHEIRO"/>
    <x v="0"/>
    <s v="MEDICAÇÃO"/>
  </r>
  <r>
    <x v="21"/>
    <x v="2"/>
    <x v="2"/>
    <x v="0"/>
    <n v="39.5"/>
    <n v="0"/>
    <x v="3"/>
    <s v="STORY"/>
    <s v="DINHEIRO"/>
    <x v="0"/>
    <s v="COMPRAS"/>
  </r>
  <r>
    <x v="21"/>
    <x v="2"/>
    <x v="2"/>
    <x v="0"/>
    <n v="30"/>
    <n v="0"/>
    <x v="10"/>
    <s v="POSTO CRUZEIRO"/>
    <s v="DINHEIRO"/>
    <x v="0"/>
    <s v="GASOLINA"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22"/>
    <x v="2"/>
    <x v="2"/>
    <x v="0"/>
    <n v="10.89"/>
    <n v="0"/>
    <x v="3"/>
    <s v="SUPERSHOP"/>
    <s v="CARTÃO"/>
    <x v="0"/>
    <s v="COMPRAS"/>
  </r>
  <r>
    <x v="22"/>
    <x v="2"/>
    <x v="2"/>
    <x v="0"/>
    <n v="15"/>
    <n v="0"/>
    <x v="3"/>
    <s v="PAG SEGURO"/>
    <s v="CARTÃO"/>
    <x v="0"/>
    <s v="NÃO SABE O QUE "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5"/>
    <x v="3"/>
    <x v="2"/>
    <x v="0"/>
    <n v="0"/>
    <n v="4585.46"/>
    <x v="0"/>
    <s v="WELLINGTON"/>
    <s v="DINHEIRO"/>
    <x v="2"/>
    <s v="SALARIO MÊS ABRIL"/>
  </r>
  <r>
    <x v="0"/>
    <x v="3"/>
    <x v="2"/>
    <x v="0"/>
    <n v="0"/>
    <n v="379"/>
    <x v="13"/>
    <s v="WELLINGTON"/>
    <s v="TICKT"/>
    <x v="2"/>
    <s v="VALE ALIMENTAÇÃO"/>
  </r>
  <r>
    <x v="4"/>
    <x v="3"/>
    <x v="2"/>
    <x v="0"/>
    <n v="650"/>
    <n v="0"/>
    <x v="6"/>
    <s v="ALUGUEL"/>
    <s v="DINHEIRO"/>
    <x v="0"/>
    <s v="ALUGUEL"/>
  </r>
  <r>
    <x v="4"/>
    <x v="3"/>
    <x v="2"/>
    <x v="0"/>
    <n v="90.38"/>
    <n v="0"/>
    <x v="6"/>
    <s v="CELG"/>
    <s v="DINHEIRO"/>
    <x v="0"/>
    <s v="ENERGIA"/>
  </r>
  <r>
    <x v="7"/>
    <x v="3"/>
    <x v="2"/>
    <x v="0"/>
    <n v="76.45"/>
    <n v="0"/>
    <x v="6"/>
    <s v="CELG"/>
    <s v="DINHEIRO"/>
    <x v="0"/>
    <s v="ENERGIA"/>
  </r>
  <r>
    <x v="7"/>
    <x v="3"/>
    <x v="2"/>
    <x v="0"/>
    <n v="33.32"/>
    <n v="0"/>
    <x v="6"/>
    <s v="SANEAGO"/>
    <s v="DINHEIRO"/>
    <x v="0"/>
    <s v="AGUA"/>
  </r>
  <r>
    <x v="7"/>
    <x v="3"/>
    <x v="2"/>
    <x v="0"/>
    <n v="80"/>
    <n v="0"/>
    <x v="14"/>
    <s v="STAR LUTAS"/>
    <s v="CARTÃO"/>
    <x v="0"/>
    <s v="MUAY THAI"/>
  </r>
  <r>
    <x v="7"/>
    <x v="3"/>
    <x v="2"/>
    <x v="0"/>
    <n v="128.91999999999999"/>
    <n v="0"/>
    <x v="15"/>
    <s v="SEGURO CARRO"/>
    <s v="DINHEIRO"/>
    <x v="0"/>
    <s v="SEGURO CARRO"/>
  </r>
  <r>
    <x v="9"/>
    <x v="3"/>
    <x v="2"/>
    <x v="0"/>
    <n v="470"/>
    <n v="0"/>
    <x v="20"/>
    <s v="BRADESCO"/>
    <s v="TRANSFERENCIA"/>
    <x v="0"/>
    <s v="NEGOC BRADESCO"/>
  </r>
  <r>
    <x v="7"/>
    <x v="3"/>
    <x v="2"/>
    <x v="0"/>
    <n v="210"/>
    <n v="0"/>
    <x v="15"/>
    <s v="SETE CAPITAL"/>
    <s v="DINHEIRO"/>
    <x v="0"/>
    <s v="SETE CAPITAL"/>
  </r>
  <r>
    <x v="7"/>
    <x v="3"/>
    <x v="2"/>
    <x v="2"/>
    <n v="50"/>
    <n v="0"/>
    <x v="21"/>
    <s v="PAULO"/>
    <s v="DINHEIRO"/>
    <x v="0"/>
    <s v="COMPRA DE ROUPA"/>
  </r>
  <r>
    <x v="6"/>
    <x v="3"/>
    <x v="2"/>
    <x v="2"/>
    <n v="500"/>
    <n v="0"/>
    <x v="22"/>
    <s v="HANNA"/>
    <s v="TRANSFERENCIA"/>
    <x v="0"/>
    <s v="TRANSFERENCIA DINHEIRO"/>
  </r>
  <r>
    <x v="6"/>
    <x v="3"/>
    <x v="2"/>
    <x v="2"/>
    <n v="110"/>
    <n v="0"/>
    <x v="6"/>
    <s v="MANUTENÇÃO POÇO"/>
    <s v="DINHEIRO"/>
    <x v="0"/>
    <s v="MANUTENÇÃO POÇO"/>
  </r>
  <r>
    <x v="6"/>
    <x v="3"/>
    <x v="2"/>
    <x v="2"/>
    <n v="137.93"/>
    <n v="0"/>
    <x v="23"/>
    <s v="GP AUTO PEÇAS"/>
    <s v="CARTÃO"/>
    <x v="0"/>
    <s v="MANUTENÇÃO CARRO"/>
  </r>
  <r>
    <x v="6"/>
    <x v="3"/>
    <x v="2"/>
    <x v="2"/>
    <n v="130"/>
    <n v="0"/>
    <x v="23"/>
    <s v="OFICINA DERJON"/>
    <s v="DINHEIRO"/>
    <x v="0"/>
    <s v="MANUTENÇÃO CARRO"/>
  </r>
  <r>
    <x v="8"/>
    <x v="3"/>
    <x v="2"/>
    <x v="2"/>
    <n v="270"/>
    <n v="0"/>
    <x v="24"/>
    <s v="DENTISTA SORRISO"/>
    <s v="DINHEIRO"/>
    <x v="0"/>
    <s v="DENTISTA SORRISO"/>
  </r>
  <r>
    <x v="5"/>
    <x v="3"/>
    <x v="2"/>
    <x v="2"/>
    <n v="30"/>
    <n v="0"/>
    <x v="5"/>
    <s v="PIT MANIA"/>
    <s v="CARTÃO"/>
    <x v="0"/>
    <s v="LANCHES"/>
  </r>
  <r>
    <x v="4"/>
    <x v="3"/>
    <x v="2"/>
    <x v="2"/>
    <n v="16"/>
    <n v="0"/>
    <x v="5"/>
    <s v="TRIBAL AÇAI"/>
    <s v="CARTÃO"/>
    <x v="0"/>
    <s v="LANCHES"/>
  </r>
  <r>
    <x v="4"/>
    <x v="3"/>
    <x v="2"/>
    <x v="0"/>
    <n v="7.24"/>
    <n v="0"/>
    <x v="3"/>
    <s v="HARADA"/>
    <s v="CARTÃO"/>
    <x v="0"/>
    <s v="COMPRAS"/>
  </r>
  <r>
    <x v="7"/>
    <x v="3"/>
    <x v="2"/>
    <x v="0"/>
    <n v="30.95"/>
    <n v="0"/>
    <x v="3"/>
    <s v="COUTO"/>
    <s v="CARTÃO"/>
    <x v="0"/>
    <s v="COMPRAS"/>
  </r>
  <r>
    <x v="7"/>
    <x v="3"/>
    <x v="2"/>
    <x v="0"/>
    <n v="25"/>
    <n v="0"/>
    <x v="3"/>
    <s v="MANIA"/>
    <s v="CARTÃO"/>
    <x v="0"/>
    <s v="COMPRAS"/>
  </r>
  <r>
    <x v="7"/>
    <x v="3"/>
    <x v="2"/>
    <x v="0"/>
    <n v="6.49"/>
    <n v="0"/>
    <x v="3"/>
    <s v="MANIA"/>
    <s v="CARTÃO"/>
    <x v="0"/>
    <s v="COMPRAS"/>
  </r>
  <r>
    <x v="7"/>
    <x v="3"/>
    <x v="2"/>
    <x v="2"/>
    <n v="4.75"/>
    <n v="0"/>
    <x v="8"/>
    <s v="DROGARIA HILDA"/>
    <s v="CARTÃO"/>
    <x v="0"/>
    <s v="FARMACIA"/>
  </r>
  <r>
    <x v="4"/>
    <x v="3"/>
    <x v="2"/>
    <x v="2"/>
    <n v="73"/>
    <n v="0"/>
    <x v="25"/>
    <s v="PET ADRIANA"/>
    <s v="CARTÃO"/>
    <x v="0"/>
    <s v="RAÇÃO E MEDICAMENTOS"/>
  </r>
  <r>
    <x v="6"/>
    <x v="3"/>
    <x v="2"/>
    <x v="0"/>
    <n v="10.44"/>
    <n v="0"/>
    <x v="3"/>
    <s v="HARADA"/>
    <s v="CARTÃO"/>
    <x v="0"/>
    <s v="COMPRAS"/>
  </r>
  <r>
    <x v="9"/>
    <x v="3"/>
    <x v="2"/>
    <x v="0"/>
    <n v="10.78"/>
    <n v="0"/>
    <x v="3"/>
    <s v="SUPER BESSA"/>
    <s v="CARTÃO"/>
    <x v="0"/>
    <s v="COMPRAS"/>
  </r>
  <r>
    <x v="13"/>
    <x v="3"/>
    <x v="2"/>
    <x v="2"/>
    <n v="50"/>
    <n v="0"/>
    <x v="5"/>
    <s v="SORVETERIA PINGUIM"/>
    <s v="DINHEIRO"/>
    <x v="0"/>
    <s v="SORVETE"/>
  </r>
  <r>
    <x v="13"/>
    <x v="3"/>
    <x v="2"/>
    <x v="2"/>
    <n v="0"/>
    <n v="29.79"/>
    <x v="26"/>
    <s v="PAGAMENTO"/>
    <s v="DINHEIRO"/>
    <x v="2"/>
    <s v="VAQUINHA DO SORVETE"/>
  </r>
  <r>
    <x v="6"/>
    <x v="3"/>
    <x v="2"/>
    <x v="2"/>
    <n v="8"/>
    <n v="0"/>
    <x v="6"/>
    <s v="FERRAGISTA PRAÇA"/>
    <s v="CARTÃO"/>
    <x v="0"/>
    <s v="FERRAGISTA"/>
  </r>
  <r>
    <x v="9"/>
    <x v="3"/>
    <x v="2"/>
    <x v="0"/>
    <n v="13"/>
    <n v="0"/>
    <x v="3"/>
    <s v="HARADA"/>
    <s v="CARTÃO"/>
    <x v="0"/>
    <s v="COMPRAS"/>
  </r>
  <r>
    <x v="6"/>
    <x v="3"/>
    <x v="2"/>
    <x v="2"/>
    <n v="18"/>
    <n v="0"/>
    <x v="5"/>
    <s v="DISTR MARIANA"/>
    <s v="CARTÃO"/>
    <x v="0"/>
    <s v="SORVETE"/>
  </r>
  <r>
    <x v="6"/>
    <x v="3"/>
    <x v="2"/>
    <x v="2"/>
    <n v="130"/>
    <n v="0"/>
    <x v="23"/>
    <s v="GP AUTO PEÇAS"/>
    <s v="CARTÃO"/>
    <x v="0"/>
    <s v="PEÇAS CARRO"/>
  </r>
  <r>
    <x v="9"/>
    <x v="3"/>
    <x v="2"/>
    <x v="2"/>
    <n v="80"/>
    <n v="0"/>
    <x v="23"/>
    <s v="GP AUTO PEÇAS"/>
    <s v="CARTÃO"/>
    <x v="0"/>
    <s v="PEÇAS CARRO"/>
  </r>
  <r>
    <x v="10"/>
    <x v="3"/>
    <x v="2"/>
    <x v="0"/>
    <n v="5.49"/>
    <n v="0"/>
    <x v="3"/>
    <s v="HARADA"/>
    <s v="CARTÃO"/>
    <x v="0"/>
    <s v="COMPRAS"/>
  </r>
  <r>
    <x v="10"/>
    <x v="3"/>
    <x v="2"/>
    <x v="2"/>
    <n v="17.899999999999999"/>
    <n v="0"/>
    <x v="8"/>
    <s v="DROGARIA SAUDE"/>
    <s v="CARTÃO"/>
    <x v="0"/>
    <s v="REMEDIOS"/>
  </r>
  <r>
    <x v="8"/>
    <x v="3"/>
    <x v="2"/>
    <x v="2"/>
    <n v="2"/>
    <n v="0"/>
    <x v="6"/>
    <s v="FERRAGISTA PRAÇA"/>
    <s v="CARTÃO"/>
    <x v="0"/>
    <s v="FERRAGISTA"/>
  </r>
  <r>
    <x v="8"/>
    <x v="3"/>
    <x v="2"/>
    <x v="0"/>
    <n v="33.57"/>
    <n v="0"/>
    <x v="3"/>
    <s v="HARADA"/>
    <s v="CARTÃO"/>
    <x v="0"/>
    <s v="COMPRAS"/>
  </r>
  <r>
    <x v="8"/>
    <x v="3"/>
    <x v="2"/>
    <x v="2"/>
    <n v="52.92"/>
    <n v="0"/>
    <x v="6"/>
    <s v="FERRAGISTA CEBOLÃO"/>
    <s v="CARTÃO"/>
    <x v="0"/>
    <s v="FERRAGISTA"/>
  </r>
  <r>
    <x v="8"/>
    <x v="3"/>
    <x v="2"/>
    <x v="2"/>
    <n v="0"/>
    <n v="50"/>
    <x v="27"/>
    <s v="LUCIENE"/>
    <s v="DINHEIRO"/>
    <x v="2"/>
    <s v="PAGAMENTO DA FERRAGISTA"/>
  </r>
  <r>
    <x v="8"/>
    <x v="3"/>
    <x v="2"/>
    <x v="2"/>
    <n v="38"/>
    <n v="0"/>
    <x v="8"/>
    <s v="DROGARIA PRAÇA"/>
    <s v="CARTÃO"/>
    <x v="0"/>
    <s v="MEDICAMENTOS"/>
  </r>
  <r>
    <x v="8"/>
    <x v="3"/>
    <x v="2"/>
    <x v="2"/>
    <n v="6.5"/>
    <n v="0"/>
    <x v="5"/>
    <s v="PAMONHARIA CRUZEIRO"/>
    <s v="CARTÃO"/>
    <x v="0"/>
    <s v="PAMONHA"/>
  </r>
  <r>
    <x v="4"/>
    <x v="3"/>
    <x v="2"/>
    <x v="0"/>
    <n v="50"/>
    <n v="0"/>
    <x v="28"/>
    <s v="POSTO CRUZEIRO"/>
    <s v="DINHEIRO"/>
    <x v="0"/>
    <s v="COMBUSTIVEL"/>
  </r>
  <r>
    <x v="12"/>
    <x v="3"/>
    <x v="2"/>
    <x v="0"/>
    <n v="0"/>
    <n v="0"/>
    <x v="29"/>
    <s v="RICO"/>
    <s v="TRANSFERENCIA"/>
    <x v="3"/>
    <s v="FUNDOS DE INVESTIMENTOS"/>
  </r>
  <r>
    <x v="11"/>
    <x v="3"/>
    <x v="2"/>
    <x v="2"/>
    <n v="24.85"/>
    <n v="0"/>
    <x v="5"/>
    <s v="PEROLAS"/>
    <s v="CARTÃO"/>
    <x v="0"/>
    <s v="ALMOÇO RESTAURANTE"/>
  </r>
  <r>
    <x v="23"/>
    <x v="3"/>
    <x v="2"/>
    <x v="2"/>
    <n v="40"/>
    <n v="0"/>
    <x v="22"/>
    <s v="HANNA"/>
    <s v="TRANSFERENCIA"/>
    <x v="0"/>
    <s v="TRANSFERENCIA DINHEIRO"/>
  </r>
  <r>
    <x v="23"/>
    <x v="3"/>
    <x v="2"/>
    <x v="0"/>
    <n v="20"/>
    <n v="0"/>
    <x v="3"/>
    <s v="TATICO"/>
    <s v="CARTÃO"/>
    <x v="0"/>
    <s v="COMPRAS"/>
  </r>
  <r>
    <x v="14"/>
    <x v="3"/>
    <x v="2"/>
    <x v="2"/>
    <n v="20"/>
    <n v="0"/>
    <x v="6"/>
    <s v="FERRAGISTA PRAÇA"/>
    <s v="CARTÃO"/>
    <x v="0"/>
    <s v="FERRAGISTA"/>
  </r>
  <r>
    <x v="23"/>
    <x v="3"/>
    <x v="2"/>
    <x v="0"/>
    <n v="14.99"/>
    <n v="0"/>
    <x v="3"/>
    <s v="HARADA"/>
    <s v="CARTÃO"/>
    <x v="0"/>
    <s v="COMPRAS"/>
  </r>
  <r>
    <x v="23"/>
    <x v="3"/>
    <x v="2"/>
    <x v="2"/>
    <n v="11.5"/>
    <n v="0"/>
    <x v="5"/>
    <s v="PIT DOG BAIRRO HILDA"/>
    <s v="CARTÃO"/>
    <x v="0"/>
    <s v="PIT DOG HEBYA CALDE"/>
  </r>
  <r>
    <x v="23"/>
    <x v="3"/>
    <x v="2"/>
    <x v="0"/>
    <n v="50"/>
    <n v="0"/>
    <x v="28"/>
    <s v="POSTO VERA CRUZ"/>
    <s v="DINHEIRO"/>
    <x v="0"/>
    <s v="COMBUSTIVEL"/>
  </r>
  <r>
    <x v="16"/>
    <x v="3"/>
    <x v="2"/>
    <x v="2"/>
    <n v="26.9"/>
    <n v="0"/>
    <x v="30"/>
    <s v="LIVRARIA LEITURA"/>
    <s v="CARTÃO"/>
    <x v="0"/>
    <s v="LIVRO O HOMEM MAIS RICO DA BABILONIA"/>
  </r>
  <r>
    <x v="16"/>
    <x v="3"/>
    <x v="2"/>
    <x v="2"/>
    <n v="11"/>
    <n v="0"/>
    <x v="5"/>
    <s v="RESTAURANTE DALINE"/>
    <s v="CARTÃO"/>
    <x v="0"/>
    <s v="REFRIGERANTE"/>
  </r>
  <r>
    <x v="16"/>
    <x v="3"/>
    <x v="2"/>
    <x v="2"/>
    <n v="8"/>
    <n v="0"/>
    <x v="5"/>
    <s v="BURGUER KING"/>
    <s v="CARTÃO"/>
    <x v="0"/>
    <s v="LANCHES"/>
  </r>
  <r>
    <x v="17"/>
    <x v="3"/>
    <x v="2"/>
    <x v="0"/>
    <n v="12.99"/>
    <n v="0"/>
    <x v="3"/>
    <s v="HARADA"/>
    <s v="CARTÃO"/>
    <x v="0"/>
    <s v="COMPRAS"/>
  </r>
  <r>
    <x v="18"/>
    <x v="3"/>
    <x v="2"/>
    <x v="0"/>
    <n v="20.96"/>
    <n v="0"/>
    <x v="3"/>
    <s v="HARADA"/>
    <s v="CARTÃO"/>
    <x v="0"/>
    <s v="COMPRAS"/>
  </r>
  <r>
    <x v="19"/>
    <x v="3"/>
    <x v="2"/>
    <x v="2"/>
    <n v="370"/>
    <n v="0"/>
    <x v="22"/>
    <s v="HANNA"/>
    <s v="TRANSFERENCIA"/>
    <x v="0"/>
    <s v="TRANSFERENCIA DINHEIRO"/>
  </r>
  <r>
    <x v="20"/>
    <x v="3"/>
    <x v="2"/>
    <x v="0"/>
    <n v="9.4"/>
    <n v="0"/>
    <x v="3"/>
    <s v="OPÇÃO"/>
    <s v="CARTÃO"/>
    <x v="0"/>
    <s v="COMPRAS"/>
  </r>
  <r>
    <x v="20"/>
    <x v="3"/>
    <x v="2"/>
    <x v="0"/>
    <n v="4.09"/>
    <n v="0"/>
    <x v="3"/>
    <s v="COUTO"/>
    <s v="CARTÃO"/>
    <x v="0"/>
    <s v="COMPRAS"/>
  </r>
  <r>
    <x v="24"/>
    <x v="3"/>
    <x v="2"/>
    <x v="0"/>
    <n v="16.73"/>
    <n v="0"/>
    <x v="3"/>
    <s v="OPÇÃO"/>
    <s v="CARTÃO"/>
    <x v="0"/>
    <s v="COMPRAS"/>
  </r>
  <r>
    <x v="20"/>
    <x v="3"/>
    <x v="2"/>
    <x v="0"/>
    <n v="50"/>
    <n v="0"/>
    <x v="28"/>
    <s v="POSTO VERA CRUZ"/>
    <s v="DINHEIRO"/>
    <x v="0"/>
    <s v="COMBUSTIVEL"/>
  </r>
  <r>
    <x v="21"/>
    <x v="3"/>
    <x v="2"/>
    <x v="0"/>
    <n v="6.64"/>
    <n v="0"/>
    <x v="3"/>
    <s v="OPÇÃO"/>
    <s v="CARTÃO"/>
    <x v="0"/>
    <s v="COMPRAS"/>
  </r>
  <r>
    <x v="21"/>
    <x v="3"/>
    <x v="2"/>
    <x v="0"/>
    <n v="4.7"/>
    <n v="0"/>
    <x v="3"/>
    <s v="HARADA"/>
    <s v="CARTÃO"/>
    <x v="0"/>
    <s v="COMPRAS"/>
  </r>
  <r>
    <x v="21"/>
    <x v="3"/>
    <x v="2"/>
    <x v="2"/>
    <n v="14"/>
    <n v="0"/>
    <x v="5"/>
    <s v="PIT MANIA"/>
    <s v="CARTÃO"/>
    <x v="0"/>
    <s v="LANCHE"/>
  </r>
  <r>
    <x v="21"/>
    <x v="3"/>
    <x v="2"/>
    <x v="2"/>
    <n v="5.5"/>
    <n v="0"/>
    <x v="5"/>
    <s v="DISTR MARIANA"/>
    <s v="CARTÃO"/>
    <x v="0"/>
    <s v="LANCHE"/>
  </r>
  <r>
    <x v="25"/>
    <x v="3"/>
    <x v="2"/>
    <x v="0"/>
    <n v="10.28"/>
    <n v="0"/>
    <x v="3"/>
    <s v="OPÇÃO"/>
    <s v="CARTÃO"/>
    <x v="0"/>
    <s v="COMPRAS"/>
  </r>
  <r>
    <x v="25"/>
    <x v="3"/>
    <x v="2"/>
    <x v="0"/>
    <n v="8.59"/>
    <n v="0"/>
    <x v="3"/>
    <s v="COUTO"/>
    <s v="CARTÃO"/>
    <x v="0"/>
    <s v="COMPRAS"/>
  </r>
  <r>
    <x v="25"/>
    <x v="3"/>
    <x v="2"/>
    <x v="2"/>
    <n v="91.7"/>
    <n v="0"/>
    <x v="31"/>
    <s v="CACAU SHOW"/>
    <s v="CARTÃO"/>
    <x v="0"/>
    <s v="PRESENTE"/>
  </r>
  <r>
    <x v="25"/>
    <x v="3"/>
    <x v="2"/>
    <x v="2"/>
    <n v="20"/>
    <n v="0"/>
    <x v="32"/>
    <s v="ITAU"/>
    <s v="CARTÃO"/>
    <x v="0"/>
    <s v="SAQUE CAIXA"/>
  </r>
  <r>
    <x v="25"/>
    <x v="3"/>
    <x v="2"/>
    <x v="0"/>
    <n v="0"/>
    <n v="20"/>
    <x v="33"/>
    <s v="WELLINGTON"/>
    <s v="DINHEIRO"/>
    <x v="2"/>
    <s v="CARTEIRA WELLINGTON"/>
  </r>
  <r>
    <x v="26"/>
    <x v="3"/>
    <x v="2"/>
    <x v="2"/>
    <n v="50"/>
    <n v="0"/>
    <x v="32"/>
    <s v="ITAU"/>
    <s v="CARTÃO"/>
    <x v="0"/>
    <s v="SAQUE CAIXA"/>
  </r>
  <r>
    <x v="26"/>
    <x v="3"/>
    <x v="2"/>
    <x v="0"/>
    <n v="0"/>
    <n v="50"/>
    <x v="33"/>
    <s v="WELLINGTON"/>
    <s v="DINHEIRO"/>
    <x v="2"/>
    <s v="CARTEIRA WELLINGTON"/>
  </r>
  <r>
    <x v="26"/>
    <x v="3"/>
    <x v="2"/>
    <x v="2"/>
    <n v="25"/>
    <n v="0"/>
    <x v="34"/>
    <s v="MOTO TAXI BAIRRO HILDA"/>
    <s v="DINHEIRO"/>
    <x v="0"/>
    <s v="MOTO TAXI"/>
  </r>
  <r>
    <x v="27"/>
    <x v="3"/>
    <x v="2"/>
    <x v="2"/>
    <n v="20"/>
    <n v="0"/>
    <x v="5"/>
    <s v="MARMITA IGREJA"/>
    <s v="DINHEIRO"/>
    <x v="0"/>
    <s v="MARMITA IGREJA "/>
  </r>
  <r>
    <x v="28"/>
    <x v="3"/>
    <x v="2"/>
    <x v="0"/>
    <n v="6.99"/>
    <n v="0"/>
    <x v="3"/>
    <s v="OPÇÃO"/>
    <s v="CARTÃO"/>
    <x v="0"/>
    <s v="COMPRAS"/>
  </r>
  <r>
    <x v="28"/>
    <x v="3"/>
    <x v="2"/>
    <x v="2"/>
    <n v="25"/>
    <n v="0"/>
    <x v="5"/>
    <s v="PIT DOG BAIRRO HILDA"/>
    <s v="DINHEIRO"/>
    <x v="0"/>
    <s v="LANCHE"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2"/>
    <x v="4"/>
    <x v="2"/>
    <x v="0"/>
    <n v="9.4"/>
    <n v="0"/>
    <x v="3"/>
    <s v="OPÇÃO"/>
    <s v="CARTÃO"/>
    <x v="0"/>
    <s v="COMPRAS"/>
  </r>
  <r>
    <x v="5"/>
    <x v="4"/>
    <x v="2"/>
    <x v="2"/>
    <n v="23.9"/>
    <n v="0"/>
    <x v="5"/>
    <s v="RESTAURANTE CARTOLA"/>
    <s v="CARTÃO"/>
    <x v="0"/>
    <s v="COMPRAS"/>
  </r>
  <r>
    <x v="5"/>
    <x v="4"/>
    <x v="2"/>
    <x v="0"/>
    <n v="0"/>
    <n v="4587.42"/>
    <x v="0"/>
    <s v="WELLINGTON"/>
    <s v="DINHEIRO"/>
    <x v="2"/>
    <s v="SALARIO MÊS ABRIL"/>
  </r>
  <r>
    <x v="5"/>
    <x v="4"/>
    <x v="2"/>
    <x v="0"/>
    <n v="0"/>
    <n v="379.45"/>
    <x v="13"/>
    <s v="WELLINGTON"/>
    <s v="TICKT"/>
    <x v="2"/>
    <s v="VALE ALIMENTAÇÃO"/>
  </r>
  <r>
    <x v="29"/>
    <x v="4"/>
    <x v="2"/>
    <x v="0"/>
    <n v="50"/>
    <n v="0"/>
    <x v="28"/>
    <s v="POSTO VERA CRUZ"/>
    <s v="DINHEIRO"/>
    <x v="0"/>
    <s v="COMBUSTIVEL"/>
  </r>
  <r>
    <x v="5"/>
    <x v="4"/>
    <x v="2"/>
    <x v="0"/>
    <n v="650"/>
    <n v="0"/>
    <x v="6"/>
    <s v="ALUGUEL"/>
    <s v="DINHEIRO"/>
    <x v="0"/>
    <s v="ALUGUEL"/>
  </r>
  <r>
    <x v="5"/>
    <x v="4"/>
    <x v="2"/>
    <x v="0"/>
    <n v="80"/>
    <n v="0"/>
    <x v="14"/>
    <s v="STAR LUTAS"/>
    <s v="CARTÃO"/>
    <x v="0"/>
    <s v="MUAY THAI"/>
  </r>
  <r>
    <x v="5"/>
    <x v="4"/>
    <x v="2"/>
    <x v="0"/>
    <n v="126.35"/>
    <n v="0"/>
    <x v="15"/>
    <s v="SEGURO CARRO"/>
    <s v="DINHEIRO"/>
    <x v="0"/>
    <s v="SEGURO CARRO"/>
  </r>
  <r>
    <x v="5"/>
    <x v="4"/>
    <x v="2"/>
    <x v="0"/>
    <n v="470"/>
    <n v="0"/>
    <x v="20"/>
    <s v="BRADESCO"/>
    <s v="TRANSFERENCIA"/>
    <x v="0"/>
    <s v="NEGOC BRADESCO"/>
  </r>
  <r>
    <x v="5"/>
    <x v="4"/>
    <x v="2"/>
    <x v="0"/>
    <n v="210"/>
    <n v="0"/>
    <x v="15"/>
    <s v="SETE CAPITAL"/>
    <s v="DINHEIRO"/>
    <x v="0"/>
    <s v="SETE CAPITAL"/>
  </r>
  <r>
    <x v="8"/>
    <x v="4"/>
    <x v="2"/>
    <x v="2"/>
    <n v="80"/>
    <n v="0"/>
    <x v="24"/>
    <s v="REALCE ODONTO"/>
    <s v="DINHEIRO"/>
    <x v="0"/>
    <s v="DENTISTA SORRISO"/>
  </r>
  <r>
    <x v="6"/>
    <x v="4"/>
    <x v="2"/>
    <x v="2"/>
    <n v="60"/>
    <n v="0"/>
    <x v="25"/>
    <s v="PET ADRIANA"/>
    <s v="CARTÃO"/>
    <x v="0"/>
    <s v="RAÇÃO E MEDICAMENTOS"/>
  </r>
  <r>
    <x v="5"/>
    <x v="4"/>
    <x v="2"/>
    <x v="0"/>
    <n v="500"/>
    <n v="0"/>
    <x v="29"/>
    <s v="RICO"/>
    <s v="TRANSFERENCIA"/>
    <x v="0"/>
    <s v="FUNDOS DE INVESTIMENTOS"/>
  </r>
  <r>
    <x v="5"/>
    <x v="4"/>
    <x v="2"/>
    <x v="2"/>
    <n v="1000"/>
    <n v="0"/>
    <x v="22"/>
    <s v="HANNA"/>
    <s v="TRANSFERENCIA"/>
    <x v="0"/>
    <s v="TRANSFERENCIA DINHEIRO"/>
  </r>
  <r>
    <x v="5"/>
    <x v="4"/>
    <x v="2"/>
    <x v="0"/>
    <n v="0"/>
    <n v="0"/>
    <x v="15"/>
    <s v="PARCELA CARRO"/>
    <s v="DINHEIRO"/>
    <x v="3"/>
    <s v="PARCELA CARRO"/>
  </r>
  <r>
    <x v="5"/>
    <x v="4"/>
    <x v="2"/>
    <x v="0"/>
    <n v="700"/>
    <n v="0"/>
    <x v="32"/>
    <s v="ITAU"/>
    <s v="CARTÃO"/>
    <x v="0"/>
    <s v="SAQUE PARA A CARTEIRA"/>
  </r>
  <r>
    <x v="5"/>
    <x v="4"/>
    <x v="2"/>
    <x v="0"/>
    <n v="0"/>
    <n v="700"/>
    <x v="33"/>
    <s v="WELLINGTON"/>
    <s v="DINHEIRO"/>
    <x v="2"/>
    <s v="CARTEIRA WELLINGTON"/>
  </r>
  <r>
    <x v="5"/>
    <x v="4"/>
    <x v="2"/>
    <x v="2"/>
    <n v="10"/>
    <n v="0"/>
    <x v="31"/>
    <s v="EFIGENIA"/>
    <s v="DINHEIRO"/>
    <x v="0"/>
    <s v="PRESENTE PAI"/>
  </r>
  <r>
    <x v="6"/>
    <x v="4"/>
    <x v="2"/>
    <x v="2"/>
    <n v="5"/>
    <n v="0"/>
    <x v="5"/>
    <s v="DOCE ELIZANGELA"/>
    <s v="DINHEIRO"/>
    <x v="0"/>
    <s v="DOCE ELIZANGELA"/>
  </r>
  <r>
    <x v="6"/>
    <x v="4"/>
    <x v="2"/>
    <x v="0"/>
    <n v="10"/>
    <n v="0"/>
    <x v="5"/>
    <s v="FESTA ANIVERSARIANTE SERVIÇO"/>
    <s v="DINHEIRO"/>
    <x v="0"/>
    <s v="FESTINHA DO MÊS"/>
  </r>
  <r>
    <x v="6"/>
    <x v="4"/>
    <x v="2"/>
    <x v="2"/>
    <n v="10"/>
    <n v="0"/>
    <x v="5"/>
    <s v="INGRESSO SORTEIO"/>
    <s v="DINHEIRO"/>
    <x v="0"/>
    <s v="SORTEIO IGREJA"/>
  </r>
  <r>
    <x v="4"/>
    <x v="4"/>
    <x v="2"/>
    <x v="2"/>
    <n v="17"/>
    <n v="0"/>
    <x v="5"/>
    <s v="LANCHE CRUZEIRO"/>
    <s v="DINHEIRO"/>
    <x v="0"/>
    <s v="LANCHE "/>
  </r>
  <r>
    <x v="4"/>
    <x v="4"/>
    <x v="2"/>
    <x v="2"/>
    <n v="2"/>
    <n v="0"/>
    <x v="15"/>
    <s v="ESTACIONAMENTO CRUZEIRO"/>
    <s v="DINHEIRO"/>
    <x v="0"/>
    <s v="ESTACIONAMENTO"/>
  </r>
  <r>
    <x v="7"/>
    <x v="4"/>
    <x v="2"/>
    <x v="2"/>
    <n v="20"/>
    <n v="0"/>
    <x v="35"/>
    <s v="CREME DE CABELO"/>
    <s v="DINHEIRO"/>
    <x v="0"/>
    <s v="CREME DE PENTEAR"/>
  </r>
  <r>
    <x v="1"/>
    <x v="1"/>
    <x v="1"/>
    <x v="1"/>
    <m/>
    <m/>
    <x v="1"/>
    <m/>
    <m/>
    <x v="1"/>
    <m/>
  </r>
  <r>
    <x v="7"/>
    <x v="4"/>
    <x v="2"/>
    <x v="2"/>
    <n v="135"/>
    <n v="0"/>
    <x v="28"/>
    <s v="POSTO VERA CRUZ"/>
    <s v="DINHEIRO"/>
    <x v="0"/>
    <s v="COMBUSTIVEL"/>
  </r>
  <r>
    <x v="7"/>
    <x v="4"/>
    <x v="2"/>
    <x v="2"/>
    <n v="28"/>
    <n v="0"/>
    <x v="5"/>
    <s v="TRIBAL AÇAI"/>
    <s v="CARTÃO"/>
    <x v="0"/>
    <s v="AÇAI"/>
  </r>
  <r>
    <x v="7"/>
    <x v="4"/>
    <x v="2"/>
    <x v="2"/>
    <n v="8"/>
    <n v="0"/>
    <x v="36"/>
    <s v="IGREJA"/>
    <s v="DINHEIRO"/>
    <x v="0"/>
    <s v="APOSTILHA ESCOLA BIBLICA"/>
  </r>
  <r>
    <x v="4"/>
    <x v="4"/>
    <x v="2"/>
    <x v="0"/>
    <n v="5.82"/>
    <n v="0"/>
    <x v="3"/>
    <s v="OPÇÃO"/>
    <s v="CARTÃO"/>
    <x v="0"/>
    <s v="COMPRAS"/>
  </r>
  <r>
    <x v="4"/>
    <x v="4"/>
    <x v="2"/>
    <x v="2"/>
    <n v="290"/>
    <n v="0"/>
    <x v="15"/>
    <s v="MARINCAR"/>
    <s v="CARTÃO"/>
    <x v="0"/>
    <s v="PNEU DO CARRO"/>
  </r>
  <r>
    <x v="6"/>
    <x v="4"/>
    <x v="2"/>
    <x v="2"/>
    <n v="7"/>
    <n v="0"/>
    <x v="5"/>
    <s v="PIT DOG CRUZEIRO"/>
    <s v="CARTÃO"/>
    <x v="0"/>
    <s v="LANCHE"/>
  </r>
  <r>
    <x v="8"/>
    <x v="4"/>
    <x v="2"/>
    <x v="0"/>
    <n v="100"/>
    <n v="0"/>
    <x v="6"/>
    <s v="CELG"/>
    <s v="DINHEIRO"/>
    <x v="0"/>
    <s v="MULTA DE ENERGIA"/>
  </r>
  <r>
    <x v="9"/>
    <x v="4"/>
    <x v="2"/>
    <x v="2"/>
    <n v="23"/>
    <n v="0"/>
    <x v="5"/>
    <s v="KID ABELHA"/>
    <s v="CARTÃO"/>
    <x v="0"/>
    <s v="LANCHE"/>
  </r>
  <r>
    <x v="8"/>
    <x v="4"/>
    <x v="2"/>
    <x v="2"/>
    <n v="30.99"/>
    <n v="0"/>
    <x v="4"/>
    <s v="PRIMETEK"/>
    <s v="CARTÃO"/>
    <x v="0"/>
    <s v="CABO PARA CARREGADOR DE CELULAR"/>
  </r>
  <r>
    <x v="8"/>
    <x v="4"/>
    <x v="2"/>
    <x v="2"/>
    <n v="10"/>
    <n v="0"/>
    <x v="15"/>
    <s v="BORRACHARIA CRUZEIRO"/>
    <s v="DINHEIRO"/>
    <x v="0"/>
    <s v="REMENDO DE PNEU"/>
  </r>
  <r>
    <x v="8"/>
    <x v="4"/>
    <x v="2"/>
    <x v="2"/>
    <n v="8.23"/>
    <n v="0"/>
    <x v="5"/>
    <s v="LANCHE"/>
    <s v="DINHEIRO"/>
    <x v="0"/>
    <s v="LANCHE"/>
  </r>
  <r>
    <x v="12"/>
    <x v="4"/>
    <x v="2"/>
    <x v="2"/>
    <n v="13.03"/>
    <n v="0"/>
    <x v="5"/>
    <s v="HARADA"/>
    <s v="CARTÃO"/>
    <x v="0"/>
    <s v="LANCHE IGREJA"/>
  </r>
  <r>
    <x v="11"/>
    <x v="4"/>
    <x v="2"/>
    <x v="2"/>
    <n v="14"/>
    <n v="0"/>
    <x v="5"/>
    <s v="SABOR DO MILHO"/>
    <s v="CARTÃO"/>
    <x v="0"/>
    <s v="LANCHE"/>
  </r>
  <r>
    <x v="11"/>
    <x v="4"/>
    <x v="2"/>
    <x v="0"/>
    <n v="13.4"/>
    <n v="0"/>
    <x v="8"/>
    <s v="DROGACENTER"/>
    <s v="CARTÃO"/>
    <x v="0"/>
    <s v="MEDICAMENTOS"/>
  </r>
  <r>
    <x v="11"/>
    <x v="4"/>
    <x v="2"/>
    <x v="2"/>
    <n v="400"/>
    <n v="0"/>
    <x v="4"/>
    <s v="OLX"/>
    <s v="CARTÃO"/>
    <x v="0"/>
    <s v="COMPRA DO VIOLAO"/>
  </r>
  <r>
    <x v="23"/>
    <x v="4"/>
    <x v="2"/>
    <x v="2"/>
    <n v="11.48"/>
    <n v="0"/>
    <x v="37"/>
    <s v="RESTAURANTE SKINA"/>
    <s v="CARTÃO"/>
    <x v="0"/>
    <s v="ALMOÇO SERVIÇO"/>
  </r>
  <r>
    <x v="23"/>
    <x v="4"/>
    <x v="2"/>
    <x v="2"/>
    <n v="6"/>
    <n v="0"/>
    <x v="37"/>
    <s v="RESTAURANTE SKINA"/>
    <s v="CARTÃO"/>
    <x v="0"/>
    <s v="ALMOÇO SERVIÇO"/>
  </r>
  <r>
    <x v="23"/>
    <x v="4"/>
    <x v="2"/>
    <x v="0"/>
    <n v="4"/>
    <n v="0"/>
    <x v="36"/>
    <s v="IGREJA"/>
    <s v="DINHEIRO"/>
    <x v="0"/>
    <s v="OFERTA "/>
  </r>
  <r>
    <x v="23"/>
    <x v="4"/>
    <x v="2"/>
    <x v="0"/>
    <n v="22"/>
    <n v="0"/>
    <x v="8"/>
    <s v="DROGARIA VERA CRUZ"/>
    <s v="CARTÃO"/>
    <x v="0"/>
    <s v="MEDICAMENTOS"/>
  </r>
  <r>
    <x v="23"/>
    <x v="4"/>
    <x v="2"/>
    <x v="2"/>
    <n v="59.99"/>
    <n v="0"/>
    <x v="4"/>
    <s v="DECATHLON"/>
    <s v="CARTÃO"/>
    <x v="0"/>
    <s v="SHORT MUAY THAY"/>
  </r>
  <r>
    <x v="23"/>
    <x v="4"/>
    <x v="2"/>
    <x v="2"/>
    <n v="29.5"/>
    <n v="0"/>
    <x v="5"/>
    <s v="ACAI CRUZEIRO"/>
    <s v="CARTÃO"/>
    <x v="0"/>
    <s v="AÇAI"/>
  </r>
  <r>
    <x v="14"/>
    <x v="4"/>
    <x v="2"/>
    <x v="2"/>
    <n v="15.15"/>
    <n v="0"/>
    <x v="5"/>
    <s v="CACAU SHOW"/>
    <s v="CARTÃO"/>
    <x v="0"/>
    <s v="CHOCOLATE"/>
  </r>
  <r>
    <x v="15"/>
    <x v="4"/>
    <x v="2"/>
    <x v="0"/>
    <n v="5.3"/>
    <n v="0"/>
    <x v="2"/>
    <s v="PADARIA VERA CRUZ"/>
    <s v="CARTÃO"/>
    <x v="0"/>
    <s v="PÃO"/>
  </r>
  <r>
    <x v="17"/>
    <x v="4"/>
    <x v="2"/>
    <x v="0"/>
    <n v="12.06"/>
    <n v="0"/>
    <x v="3"/>
    <s v="OPÇÃO"/>
    <s v="CARTÃO"/>
    <x v="0"/>
    <s v="COMPRAS"/>
  </r>
  <r>
    <x v="17"/>
    <x v="4"/>
    <x v="2"/>
    <x v="2"/>
    <n v="320"/>
    <n v="0"/>
    <x v="22"/>
    <s v="HANNA"/>
    <s v="TRANSFERENCIA"/>
    <x v="0"/>
    <s v="TRANSFERENCIA DINHEIRO"/>
  </r>
  <r>
    <x v="19"/>
    <x v="4"/>
    <x v="2"/>
    <x v="2"/>
    <n v="16.600000000000001"/>
    <n v="0"/>
    <x v="5"/>
    <s v="TRIBAL AÇAI"/>
    <s v="CARTÃO"/>
    <x v="0"/>
    <s v="AÇAI"/>
  </r>
  <r>
    <x v="18"/>
    <x v="4"/>
    <x v="2"/>
    <x v="0"/>
    <n v="9.99"/>
    <n v="0"/>
    <x v="3"/>
    <s v="OPÇÃO"/>
    <s v="CARTÃO"/>
    <x v="0"/>
    <s v="COMPRAS"/>
  </r>
  <r>
    <x v="18"/>
    <x v="4"/>
    <x v="2"/>
    <x v="0"/>
    <n v="26.29"/>
    <n v="0"/>
    <x v="3"/>
    <s v="HARADA"/>
    <s v="CARTÃO"/>
    <x v="0"/>
    <s v="COMPRAS"/>
  </r>
  <r>
    <x v="20"/>
    <x v="4"/>
    <x v="2"/>
    <x v="2"/>
    <n v="11.9"/>
    <n v="0"/>
    <x v="6"/>
    <s v="FERRAGISTA VERA CRUZ"/>
    <s v="CARTÃO"/>
    <x v="0"/>
    <s v="CHAVE DA BOMBA"/>
  </r>
  <r>
    <x v="18"/>
    <x v="4"/>
    <x v="2"/>
    <x v="0"/>
    <n v="2.81"/>
    <n v="0"/>
    <x v="3"/>
    <s v="OPÇÃO"/>
    <s v="CARTÃO"/>
    <x v="0"/>
    <s v="COMRAS"/>
  </r>
  <r>
    <x v="18"/>
    <x v="4"/>
    <x v="2"/>
    <x v="0"/>
    <n v="6.25"/>
    <n v="0"/>
    <x v="3"/>
    <s v="OPÇÃO"/>
    <s v="CARTÃO"/>
    <x v="0"/>
    <s v="COMPRAS"/>
  </r>
  <r>
    <x v="18"/>
    <x v="4"/>
    <x v="2"/>
    <x v="2"/>
    <n v="7.5"/>
    <n v="0"/>
    <x v="3"/>
    <s v="HARADA"/>
    <s v="CARTÃO"/>
    <x v="0"/>
    <s v="COMPRAS"/>
  </r>
  <r>
    <x v="20"/>
    <x v="4"/>
    <x v="2"/>
    <x v="2"/>
    <n v="80"/>
    <n v="0"/>
    <x v="22"/>
    <s v="HANNA"/>
    <s v="TRANSFERENCIA"/>
    <x v="0"/>
    <s v="TRANSFERENCIA DINHEIRO"/>
  </r>
  <r>
    <x v="24"/>
    <x v="4"/>
    <x v="2"/>
    <x v="0"/>
    <n v="8.6999999999999993"/>
    <n v="0"/>
    <x v="3"/>
    <s v="OPÇÃO"/>
    <s v="CARTÃO"/>
    <x v="0"/>
    <s v="COMPRAS"/>
  </r>
  <r>
    <x v="24"/>
    <x v="4"/>
    <x v="2"/>
    <x v="2"/>
    <n v="8.25"/>
    <n v="0"/>
    <x v="5"/>
    <s v="PADARIA STRAVAGANZA"/>
    <s v="CARTÃO"/>
    <x v="0"/>
    <s v="LANCHE"/>
  </r>
  <r>
    <x v="24"/>
    <x v="4"/>
    <x v="2"/>
    <x v="0"/>
    <n v="40"/>
    <n v="0"/>
    <x v="28"/>
    <s v="POSTO RIO VERDE"/>
    <s v="DINHEIRO"/>
    <x v="0"/>
    <s v="COMBUSTIVEL"/>
  </r>
  <r>
    <x v="22"/>
    <x v="4"/>
    <x v="2"/>
    <x v="0"/>
    <n v="4.66"/>
    <n v="0"/>
    <x v="3"/>
    <s v="OPÇÃO"/>
    <s v="CARTÃO"/>
    <x v="0"/>
    <s v="COMPRAS"/>
  </r>
  <r>
    <x v="22"/>
    <x v="4"/>
    <x v="2"/>
    <x v="2"/>
    <n v="10.9"/>
    <n v="0"/>
    <x v="6"/>
    <s v="FERRAGISTA VERA CRUZ"/>
    <s v="CARTÃO"/>
    <x v="0"/>
    <s v="CHAVE DA BOMBA"/>
  </r>
  <r>
    <x v="25"/>
    <x v="4"/>
    <x v="2"/>
    <x v="2"/>
    <n v="10.5"/>
    <n v="0"/>
    <x v="5"/>
    <s v="AÇAI VERA CRUZ"/>
    <s v="CARTÃO"/>
    <x v="0"/>
    <s v="AÇAI"/>
  </r>
  <r>
    <x v="26"/>
    <x v="4"/>
    <x v="2"/>
    <x v="2"/>
    <n v="25"/>
    <n v="0"/>
    <x v="4"/>
    <s v="VIVO"/>
    <s v="CARTÃO"/>
    <x v="0"/>
    <s v="CREDITO VIVO"/>
  </r>
  <r>
    <x v="26"/>
    <x v="4"/>
    <x v="2"/>
    <x v="0"/>
    <n v="12.59"/>
    <n v="0"/>
    <x v="3"/>
    <s v="HARADA"/>
    <s v="CARTÃO"/>
    <x v="0"/>
    <s v="COMPRAS"/>
  </r>
  <r>
    <x v="26"/>
    <x v="4"/>
    <x v="2"/>
    <x v="0"/>
    <n v="20.49"/>
    <n v="0"/>
    <x v="3"/>
    <s v="UNIÃO"/>
    <s v="CARTÃO"/>
    <x v="0"/>
    <s v="COMPRAS"/>
  </r>
  <r>
    <x v="26"/>
    <x v="4"/>
    <x v="2"/>
    <x v="2"/>
    <n v="19.899999999999999"/>
    <n v="0"/>
    <x v="8"/>
    <s v="DROGACENTER"/>
    <s v="CARTÃO"/>
    <x v="0"/>
    <s v="MEDICAMENTOS"/>
  </r>
  <r>
    <x v="28"/>
    <x v="4"/>
    <x v="2"/>
    <x v="0"/>
    <n v="7.2"/>
    <n v="0"/>
    <x v="3"/>
    <s v="OPÇÃO"/>
    <s v="CARTÃO"/>
    <x v="0"/>
    <s v="COMPRAS"/>
  </r>
  <r>
    <x v="21"/>
    <x v="4"/>
    <x v="2"/>
    <x v="0"/>
    <n v="8.49"/>
    <n v="0"/>
    <x v="5"/>
    <s v="HARADA"/>
    <s v="CARTÃO"/>
    <x v="0"/>
    <s v="LANCHE"/>
  </r>
  <r>
    <x v="28"/>
    <x v="4"/>
    <x v="2"/>
    <x v="0"/>
    <n v="5.42"/>
    <n v="0"/>
    <x v="3"/>
    <s v="COUTO"/>
    <s v="CARTÃO"/>
    <x v="0"/>
    <s v="COMPRAS"/>
  </r>
  <r>
    <x v="28"/>
    <x v="4"/>
    <x v="2"/>
    <x v="2"/>
    <n v="29"/>
    <n v="0"/>
    <x v="5"/>
    <s v="TRIBAL AÇAI"/>
    <s v="CARTÃO"/>
    <x v="0"/>
    <s v="AÇAI"/>
  </r>
  <r>
    <x v="27"/>
    <x v="4"/>
    <x v="2"/>
    <x v="2"/>
    <n v="19.5"/>
    <n v="0"/>
    <x v="5"/>
    <s v="LANCHE VEIGA"/>
    <s v="CARTÃO"/>
    <x v="0"/>
    <s v="LANCHE"/>
  </r>
  <r>
    <x v="28"/>
    <x v="4"/>
    <x v="2"/>
    <x v="0"/>
    <n v="30"/>
    <n v="0"/>
    <x v="28"/>
    <s v="POSTO COUTO"/>
    <s v="DINHEIRO"/>
    <x v="0"/>
    <s v="COMBUSTIVEL"/>
  </r>
  <r>
    <x v="28"/>
    <x v="4"/>
    <x v="2"/>
    <x v="2"/>
    <n v="20"/>
    <n v="0"/>
    <x v="22"/>
    <s v="HANNA"/>
    <s v="TRANSFERENCIA"/>
    <x v="0"/>
    <s v="TRANSFERENCIA DINHEIRO"/>
  </r>
  <r>
    <x v="0"/>
    <x v="5"/>
    <x v="2"/>
    <x v="0"/>
    <n v="9.0500000000000007"/>
    <n v="0"/>
    <x v="3"/>
    <s v="HARADA"/>
    <s v="CARTÃO"/>
    <x v="0"/>
    <s v="COMPRAS"/>
  </r>
  <r>
    <x v="30"/>
    <x v="5"/>
    <x v="2"/>
    <x v="2"/>
    <n v="100"/>
    <n v="0"/>
    <x v="22"/>
    <s v="HANNA"/>
    <s v="TRANSFERENCIA"/>
    <x v="0"/>
    <s v="TRANSFERENCIA DINHEIRO"/>
  </r>
  <r>
    <x v="30"/>
    <x v="5"/>
    <x v="2"/>
    <x v="0"/>
    <n v="11.85"/>
    <n v="0"/>
    <x v="3"/>
    <s v="HARADA"/>
    <s v="CARTÃO"/>
    <x v="0"/>
    <s v="COMPRAS"/>
  </r>
  <r>
    <x v="29"/>
    <x v="5"/>
    <x v="2"/>
    <x v="0"/>
    <n v="50"/>
    <n v="0"/>
    <x v="28"/>
    <s v="COUTO"/>
    <s v="CARTÃO"/>
    <x v="0"/>
    <s v="COMBUSTIVEL"/>
  </r>
  <r>
    <x v="30"/>
    <x v="5"/>
    <x v="2"/>
    <x v="0"/>
    <n v="50"/>
    <n v="0"/>
    <x v="14"/>
    <s v="SALÃO LOSHOMEM"/>
    <s v="CARTÃO"/>
    <x v="0"/>
    <s v="CORTE DE CABELO"/>
  </r>
  <r>
    <x v="30"/>
    <x v="5"/>
    <x v="2"/>
    <x v="2"/>
    <n v="40"/>
    <n v="0"/>
    <x v="15"/>
    <s v="LAVA JATO CRUZEIRO"/>
    <s v="CARTÃO"/>
    <x v="0"/>
    <s v="LAVAGEM DE CARRO"/>
  </r>
  <r>
    <x v="2"/>
    <x v="5"/>
    <x v="2"/>
    <x v="2"/>
    <n v="14"/>
    <m/>
    <x v="5"/>
    <s v="AÇAI VERA CRUZ"/>
    <s v="CARTÃO"/>
    <x v="0"/>
    <s v="AÇAI"/>
  </r>
  <r>
    <x v="2"/>
    <x v="5"/>
    <x v="2"/>
    <x v="0"/>
    <n v="2.4"/>
    <n v="0"/>
    <x v="3"/>
    <s v="RODRIGUES"/>
    <s v="CARTÃO"/>
    <x v="0"/>
    <s v="COMPRAS"/>
  </r>
  <r>
    <x v="2"/>
    <x v="5"/>
    <x v="2"/>
    <x v="2"/>
    <n v="12"/>
    <n v="0"/>
    <x v="8"/>
    <s v="FARMACIA VERA CRUZ"/>
    <s v="CARTÃO"/>
    <x v="0"/>
    <s v="VICK"/>
  </r>
  <r>
    <x v="2"/>
    <x v="5"/>
    <x v="2"/>
    <x v="0"/>
    <n v="5.5"/>
    <n v="0"/>
    <x v="3"/>
    <s v="HARADA"/>
    <s v="CARTÃO"/>
    <x v="0"/>
    <s v="COMPRAS"/>
  </r>
  <r>
    <x v="2"/>
    <x v="5"/>
    <x v="2"/>
    <x v="2"/>
    <n v="13.16"/>
    <n v="0"/>
    <x v="3"/>
    <s v="FERA"/>
    <s v="DINHEIRO"/>
    <x v="0"/>
    <s v="QUEIJO RALADO"/>
  </r>
  <r>
    <x v="3"/>
    <x v="5"/>
    <x v="2"/>
    <x v="2"/>
    <n v="5"/>
    <n v="0"/>
    <x v="4"/>
    <s v="THE BEST OF"/>
    <s v="CARTÃO"/>
    <x v="0"/>
    <s v="PALETA VIOLAO"/>
  </r>
  <r>
    <x v="3"/>
    <x v="5"/>
    <x v="2"/>
    <x v="0"/>
    <n v="18.96"/>
    <n v="0"/>
    <x v="3"/>
    <s v="HARADA"/>
    <s v="CARTÃO"/>
    <x v="0"/>
    <s v="COMPRAS"/>
  </r>
  <r>
    <x v="3"/>
    <x v="5"/>
    <x v="2"/>
    <x v="2"/>
    <n v="16"/>
    <n v="0"/>
    <x v="5"/>
    <s v="AÇAI VERA CRUZ"/>
    <s v="CARTÃO"/>
    <x v="0"/>
    <s v="AÇAI"/>
  </r>
  <r>
    <x v="3"/>
    <x v="5"/>
    <x v="2"/>
    <x v="0"/>
    <n v="10"/>
    <n v="0"/>
    <x v="36"/>
    <s v="IGREJA"/>
    <s v="DINHEIRO"/>
    <x v="0"/>
    <s v="OFERTA "/>
  </r>
  <r>
    <x v="5"/>
    <x v="5"/>
    <x v="2"/>
    <x v="3"/>
    <n v="10"/>
    <n v="0"/>
    <x v="5"/>
    <s v="CINEMA MOVIECOM"/>
    <s v="CARTÃO"/>
    <x v="0"/>
    <s v="CINEMA THOR"/>
  </r>
  <r>
    <x v="5"/>
    <x v="5"/>
    <x v="2"/>
    <x v="3"/>
    <n v="12.98"/>
    <n v="0"/>
    <x v="5"/>
    <s v="AMERICANAS"/>
    <s v="CARTÃO"/>
    <x v="0"/>
    <s v="LANCHE"/>
  </r>
  <r>
    <x v="5"/>
    <x v="5"/>
    <x v="2"/>
    <x v="3"/>
    <n v="134.97"/>
    <n v="0"/>
    <x v="4"/>
    <s v="DECATHLON"/>
    <s v="CARTÃO"/>
    <x v="0"/>
    <s v="SHORT MUAY THAY"/>
  </r>
  <r>
    <x v="5"/>
    <x v="5"/>
    <x v="2"/>
    <x v="2"/>
    <n v="60"/>
    <n v="0"/>
    <x v="25"/>
    <s v="PET ADRIANA"/>
    <s v="CARTÃO"/>
    <x v="0"/>
    <s v="RAÇÃO E MEDICAMENTOS"/>
  </r>
  <r>
    <x v="5"/>
    <x v="5"/>
    <x v="2"/>
    <x v="2"/>
    <n v="10"/>
    <n v="0"/>
    <x v="38"/>
    <s v="EFIGENIA"/>
    <s v="DINHEIRO"/>
    <x v="0"/>
    <s v="PARCELA TENIS"/>
  </r>
  <r>
    <x v="5"/>
    <x v="5"/>
    <x v="2"/>
    <x v="2"/>
    <n v="30"/>
    <n v="0"/>
    <x v="35"/>
    <s v="PAULO"/>
    <s v="DINHEIRO"/>
    <x v="0"/>
    <s v="COMRA DE CAMISAS"/>
  </r>
  <r>
    <x v="5"/>
    <x v="5"/>
    <x v="2"/>
    <x v="3"/>
    <n v="24"/>
    <n v="0"/>
    <x v="5"/>
    <s v="SUBWAY"/>
    <s v="DINHEIRO"/>
    <x v="0"/>
    <s v="LANCHE"/>
  </r>
  <r>
    <x v="5"/>
    <x v="5"/>
    <x v="2"/>
    <x v="2"/>
    <n v="2"/>
    <n v="0"/>
    <x v="4"/>
    <s v="DOAÇÃO"/>
    <s v="DINHEIRO"/>
    <x v="0"/>
    <s v="DOAÇÃO"/>
  </r>
  <r>
    <x v="1"/>
    <x v="1"/>
    <x v="1"/>
    <x v="1"/>
    <m/>
    <m/>
    <x v="1"/>
    <m/>
    <m/>
    <x v="1"/>
    <m/>
  </r>
  <r>
    <x v="5"/>
    <x v="5"/>
    <x v="2"/>
    <x v="3"/>
    <n v="80"/>
    <n v="0"/>
    <x v="4"/>
    <s v="STYLE OCULOS"/>
    <s v="CARTÃO"/>
    <x v="0"/>
    <s v="COMPRA DE OCULOS"/>
  </r>
  <r>
    <x v="5"/>
    <x v="5"/>
    <x v="2"/>
    <x v="0"/>
    <n v="4.7"/>
    <n v="0"/>
    <x v="3"/>
    <s v="HARADA"/>
    <s v="CARTÃO"/>
    <x v="0"/>
    <s v="COMPRAS"/>
  </r>
  <r>
    <x v="5"/>
    <x v="5"/>
    <x v="2"/>
    <x v="3"/>
    <n v="21.5"/>
    <n v="0"/>
    <x v="5"/>
    <s v="SUBWAY"/>
    <s v="CARTÃO"/>
    <x v="0"/>
    <s v="SUBWAY BURITI"/>
  </r>
  <r>
    <x v="5"/>
    <x v="5"/>
    <x v="2"/>
    <x v="0"/>
    <n v="50"/>
    <n v="0"/>
    <x v="28"/>
    <s v="POSTO VERA CRUZ"/>
    <s v="CARTÃO"/>
    <x v="0"/>
    <s v="COMBUSTIVEL"/>
  </r>
  <r>
    <x v="5"/>
    <x v="5"/>
    <x v="2"/>
    <x v="2"/>
    <n v="0"/>
    <n v="20"/>
    <x v="27"/>
    <s v="LUCIENE"/>
    <s v="DINHEIRO"/>
    <x v="2"/>
    <s v="DINHEIRO COMBUSTIVEL"/>
  </r>
  <r>
    <x v="29"/>
    <x v="5"/>
    <x v="2"/>
    <x v="3"/>
    <n v="0"/>
    <n v="6770.09"/>
    <x v="0"/>
    <s v="WELLINGTON"/>
    <s v="DINHEIRO"/>
    <x v="2"/>
    <s v="SALARIO MÊS ABRIL"/>
  </r>
  <r>
    <x v="5"/>
    <x v="5"/>
    <x v="2"/>
    <x v="0"/>
    <n v="0"/>
    <n v="4587.42"/>
    <x v="0"/>
    <s v="WELLINGTON"/>
    <s v="DINHEIRO"/>
    <x v="2"/>
    <s v="FÉRIAS"/>
  </r>
  <r>
    <x v="5"/>
    <x v="5"/>
    <x v="2"/>
    <x v="0"/>
    <n v="0"/>
    <n v="117.6"/>
    <x v="13"/>
    <s v="WELLINGTON"/>
    <s v="TICKET"/>
    <x v="2"/>
    <s v="VALE ALIMENTAÇÃO"/>
  </r>
  <r>
    <x v="4"/>
    <x v="5"/>
    <x v="2"/>
    <x v="2"/>
    <n v="300"/>
    <n v="0"/>
    <x v="22"/>
    <s v="HANNA"/>
    <s v="TRANSFERENCIA"/>
    <x v="0"/>
    <s v="TRANSFERENCIA DINHEIRO"/>
  </r>
  <r>
    <x v="4"/>
    <x v="5"/>
    <x v="2"/>
    <x v="2"/>
    <n v="20"/>
    <n v="0"/>
    <x v="22"/>
    <s v="HANNA"/>
    <s v="TRANSFERENCIA"/>
    <x v="0"/>
    <s v="TRANSFERENCIA PARA VANIA CONCEIÇÃO"/>
  </r>
  <r>
    <x v="4"/>
    <x v="5"/>
    <x v="2"/>
    <x v="2"/>
    <n v="10"/>
    <n v="0"/>
    <x v="39"/>
    <s v="CELULAR OI"/>
    <s v="CARTÃO"/>
    <x v="0"/>
    <s v="CREDITO OI"/>
  </r>
  <r>
    <x v="4"/>
    <x v="5"/>
    <x v="2"/>
    <x v="2"/>
    <n v="140"/>
    <n v="0"/>
    <x v="14"/>
    <s v="NUTRI ESPORTE"/>
    <s v="CARTÃO"/>
    <x v="0"/>
    <s v="PRE TREINO BONE CRUSHER"/>
  </r>
  <r>
    <x v="4"/>
    <x v="5"/>
    <x v="2"/>
    <x v="2"/>
    <n v="25"/>
    <n v="0"/>
    <x v="4"/>
    <s v="LAVANDERIA 5 STRELA"/>
    <s v="CARTÃO"/>
    <x v="0"/>
    <s v="TINGIR CALÇA"/>
  </r>
  <r>
    <x v="4"/>
    <x v="5"/>
    <x v="2"/>
    <x v="0"/>
    <n v="6"/>
    <n v="0"/>
    <x v="3"/>
    <s v="OPÇÃO"/>
    <s v="CARTÃO"/>
    <x v="0"/>
    <s v="COMPRAS"/>
  </r>
  <r>
    <x v="4"/>
    <x v="5"/>
    <x v="2"/>
    <x v="3"/>
    <n v="3300"/>
    <n v="0"/>
    <x v="40"/>
    <s v="WELLINGTON"/>
    <s v="TRANSFERENCIA"/>
    <x v="0"/>
    <s v="TRANSFERENCIA DINHEIRO PARA MÊS DEZEMBRO"/>
  </r>
  <r>
    <x v="4"/>
    <x v="5"/>
    <x v="2"/>
    <x v="3"/>
    <n v="10"/>
    <n v="0"/>
    <x v="15"/>
    <s v="ESTACIONAMENTO"/>
    <s v="CARTÃO"/>
    <x v="0"/>
    <s v="ESTACIONAMENTO BURITI"/>
  </r>
  <r>
    <x v="4"/>
    <x v="5"/>
    <x v="2"/>
    <x v="0"/>
    <n v="23.37"/>
    <n v="0"/>
    <x v="3"/>
    <s v="OPÇÃO"/>
    <s v="CARTÃO"/>
    <x v="0"/>
    <s v="COMPRAS"/>
  </r>
  <r>
    <x v="7"/>
    <x v="5"/>
    <x v="2"/>
    <x v="0"/>
    <n v="210"/>
    <n v="0"/>
    <x v="15"/>
    <s v="SETE CAPITAL"/>
    <s v="DINHEIRO"/>
    <x v="0"/>
    <s v="SETE CAPITAL"/>
  </r>
  <r>
    <x v="1"/>
    <x v="1"/>
    <x v="1"/>
    <x v="1"/>
    <m/>
    <m/>
    <x v="1"/>
    <m/>
    <m/>
    <x v="1"/>
    <m/>
  </r>
  <r>
    <x v="7"/>
    <x v="5"/>
    <x v="2"/>
    <x v="0"/>
    <n v="500"/>
    <n v="0"/>
    <x v="29"/>
    <s v="RICO"/>
    <s v="TRANSFERENCIA"/>
    <x v="0"/>
    <s v="FUNDOS DE INVESTIMENTOS"/>
  </r>
  <r>
    <x v="7"/>
    <x v="5"/>
    <x v="2"/>
    <x v="0"/>
    <n v="132.18"/>
    <n v="0"/>
    <x v="15"/>
    <s v="SEGURO CARRO"/>
    <s v="DINHEIRO"/>
    <x v="0"/>
    <s v="SEGURO CARRO"/>
  </r>
  <r>
    <x v="7"/>
    <x v="5"/>
    <x v="2"/>
    <x v="0"/>
    <n v="150"/>
    <n v="0"/>
    <x v="32"/>
    <s v="ITAU"/>
    <s v="CARTÃO"/>
    <x v="0"/>
    <s v="SAQUE PARA A CARTEIRA"/>
  </r>
  <r>
    <x v="7"/>
    <x v="5"/>
    <x v="2"/>
    <x v="0"/>
    <n v="450"/>
    <n v="0"/>
    <x v="6"/>
    <s v="ALUGUEL"/>
    <s v="DINHEIRO"/>
    <x v="0"/>
    <s v="ALUGUEL"/>
  </r>
  <r>
    <x v="7"/>
    <x v="5"/>
    <x v="2"/>
    <x v="3"/>
    <n v="20"/>
    <n v="0"/>
    <x v="5"/>
    <s v="CACAU BRASIL"/>
    <s v="CARTÃO"/>
    <x v="0"/>
    <s v="CHOCOLATE"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7"/>
    <x v="5"/>
    <x v="2"/>
    <x v="2"/>
    <n v="59.8"/>
    <n v="0"/>
    <x v="4"/>
    <s v="LIVRARIA BURITI"/>
    <s v="CARTÃO"/>
    <x v="0"/>
    <s v="LIVRO DE PINTAR"/>
  </r>
  <r>
    <x v="7"/>
    <x v="5"/>
    <x v="2"/>
    <x v="2"/>
    <n v="50.3"/>
    <n v="0"/>
    <x v="4"/>
    <s v="PAPELARIA ATUAL"/>
    <s v="CARTÃO"/>
    <x v="0"/>
    <s v="LAPIS DE COR E CADERNO DE DESENHO"/>
  </r>
  <r>
    <x v="7"/>
    <x v="5"/>
    <x v="2"/>
    <x v="2"/>
    <n v="0"/>
    <n v="150"/>
    <x v="33"/>
    <s v="WELLINGTON"/>
    <s v="DINHEIRO"/>
    <x v="2"/>
    <s v="DINHEIRO PARA GASOLINA"/>
  </r>
  <r>
    <x v="7"/>
    <x v="5"/>
    <x v="2"/>
    <x v="0"/>
    <n v="100"/>
    <n v="0"/>
    <x v="14"/>
    <s v="STAR LUTAS"/>
    <s v="CARTÃO"/>
    <x v="0"/>
    <s v="MUAY THAI"/>
  </r>
  <r>
    <x v="7"/>
    <x v="5"/>
    <x v="2"/>
    <x v="0"/>
    <n v="50"/>
    <n v="0"/>
    <x v="28"/>
    <s v="POSTO NOVA ERA"/>
    <s v="DINHEIRO"/>
    <x v="0"/>
    <s v="COMBUSTIVEL"/>
  </r>
  <r>
    <x v="7"/>
    <x v="5"/>
    <x v="2"/>
    <x v="3"/>
    <n v="69.98"/>
    <n v="0"/>
    <x v="4"/>
    <s v="DECATHLON"/>
    <s v="CARTÃO"/>
    <x v="0"/>
    <s v="JOELHEIRA E PROTETOR BUCAL"/>
  </r>
  <r>
    <x v="7"/>
    <x v="5"/>
    <x v="2"/>
    <x v="3"/>
    <n v="25"/>
    <n v="0"/>
    <x v="5"/>
    <s v="AÇAI TRIBAL"/>
    <s v="CARTÃO"/>
    <x v="0"/>
    <s v="AÇAI"/>
  </r>
  <r>
    <x v="6"/>
    <x v="5"/>
    <x v="2"/>
    <x v="2"/>
    <n v="25"/>
    <n v="0"/>
    <x v="39"/>
    <s v="HANNA"/>
    <s v="CARTÃO"/>
    <x v="0"/>
    <s v="CREDITO CELULAR"/>
  </r>
  <r>
    <x v="6"/>
    <x v="5"/>
    <x v="2"/>
    <x v="2"/>
    <n v="50"/>
    <n v="0"/>
    <x v="22"/>
    <s v="HANNA"/>
    <s v="TRANSFERENCIA"/>
    <x v="0"/>
    <s v="TRANSFERENCIA DINHEIRO"/>
  </r>
  <r>
    <x v="6"/>
    <x v="5"/>
    <x v="2"/>
    <x v="2"/>
    <n v="40"/>
    <n v="0"/>
    <x v="22"/>
    <s v="HANNA"/>
    <s v="CARTÃO"/>
    <x v="0"/>
    <s v="BOLETO PROPAGANDA FACEBOOK"/>
  </r>
  <r>
    <x v="13"/>
    <x v="5"/>
    <x v="2"/>
    <x v="3"/>
    <n v="201.91"/>
    <n v="0"/>
    <x v="4"/>
    <s v="DRUNESHOP"/>
    <s v="TRANSFERENCIA"/>
    <x v="0"/>
    <s v="COMPRA DE PERFUME"/>
  </r>
  <r>
    <x v="13"/>
    <x v="5"/>
    <x v="2"/>
    <x v="2"/>
    <n v="7.24"/>
    <n v="0"/>
    <x v="2"/>
    <s v="PANIF VERA CRUZ"/>
    <s v="CARTÃO"/>
    <x v="0"/>
    <s v="PAO"/>
  </r>
  <r>
    <x v="13"/>
    <x v="5"/>
    <x v="2"/>
    <x v="0"/>
    <n v="15.74"/>
    <n v="0"/>
    <x v="3"/>
    <s v="OPÇÃO"/>
    <s v="CARTÃO"/>
    <x v="0"/>
    <s v="COMPRAS"/>
  </r>
  <r>
    <x v="13"/>
    <x v="5"/>
    <x v="2"/>
    <x v="2"/>
    <n v="100"/>
    <n v="0"/>
    <x v="24"/>
    <s v="REALCE ODONTO"/>
    <s v="CARTÃO"/>
    <x v="0"/>
    <s v="LIMPEZA BUCAL"/>
  </r>
  <r>
    <x v="9"/>
    <x v="5"/>
    <x v="2"/>
    <x v="2"/>
    <n v="70"/>
    <n v="0"/>
    <x v="24"/>
    <s v="REALCE ODONTO"/>
    <s v="DINHEIRO"/>
    <x v="0"/>
    <s v="MANUTENÇÃO APARELHO"/>
  </r>
  <r>
    <x v="9"/>
    <x v="5"/>
    <x v="2"/>
    <x v="2"/>
    <n v="35"/>
    <n v="0"/>
    <x v="4"/>
    <s v="CABELEREIRO BURITI"/>
    <s v="DINHEIRO"/>
    <x v="0"/>
    <s v="CERA MODELADORA"/>
  </r>
  <r>
    <x v="9"/>
    <x v="5"/>
    <x v="2"/>
    <x v="2"/>
    <n v="200"/>
    <n v="0"/>
    <x v="22"/>
    <s v="HANNA"/>
    <s v="TRANSFERENCIA"/>
    <x v="0"/>
    <s v="TRANSFERENCIA DINHEIRO"/>
  </r>
  <r>
    <x v="9"/>
    <x v="5"/>
    <x v="2"/>
    <x v="2"/>
    <n v="40"/>
    <n v="0"/>
    <x v="22"/>
    <s v="HANNA"/>
    <s v="TRANSFERENCIA"/>
    <x v="0"/>
    <s v="TRANSFERENCIA DINHEIRO"/>
  </r>
  <r>
    <x v="9"/>
    <x v="5"/>
    <x v="2"/>
    <x v="2"/>
    <n v="100"/>
    <n v="0"/>
    <x v="32"/>
    <s v="ITAU"/>
    <s v="CARTÃO"/>
    <x v="0"/>
    <s v="SAQUE PARA A CARTEIRA"/>
  </r>
  <r>
    <x v="9"/>
    <x v="5"/>
    <x v="2"/>
    <x v="2"/>
    <n v="0"/>
    <n v="100"/>
    <x v="33"/>
    <s v="WELLINGTON"/>
    <s v="DINHEIRO"/>
    <x v="2"/>
    <s v="DINHEIRO PARA CARTEIRA"/>
  </r>
  <r>
    <x v="9"/>
    <x v="5"/>
    <x v="2"/>
    <x v="2"/>
    <n v="150"/>
    <n v="0"/>
    <x v="32"/>
    <s v="ITAU"/>
    <s v="CARTÃO"/>
    <x v="0"/>
    <s v="SAQUE PARA A CARTEIRA"/>
  </r>
  <r>
    <x v="1"/>
    <x v="1"/>
    <x v="1"/>
    <x v="1"/>
    <m/>
    <m/>
    <x v="1"/>
    <m/>
    <m/>
    <x v="1"/>
    <m/>
  </r>
  <r>
    <x v="9"/>
    <x v="5"/>
    <x v="2"/>
    <x v="2"/>
    <n v="0"/>
    <n v="150"/>
    <x v="33"/>
    <s v="WELLINGTON"/>
    <s v="DINHEIRO"/>
    <x v="2"/>
    <s v="DINHEIRO PARA CARTEIRA"/>
  </r>
  <r>
    <x v="9"/>
    <x v="5"/>
    <x v="2"/>
    <x v="2"/>
    <n v="150"/>
    <n v="0"/>
    <x v="41"/>
    <s v="PAULO"/>
    <s v="DINHEIRO"/>
    <x v="0"/>
    <s v="EMPRESTIMO PAULO"/>
  </r>
  <r>
    <x v="9"/>
    <x v="5"/>
    <x v="2"/>
    <x v="2"/>
    <n v="20"/>
    <n v="0"/>
    <x v="41"/>
    <s v="EFIGENIA"/>
    <s v="DINHEIRO"/>
    <x v="0"/>
    <s v="EMPRESTIMO EFIGENIA"/>
  </r>
  <r>
    <x v="9"/>
    <x v="5"/>
    <x v="2"/>
    <x v="0"/>
    <n v="2.02"/>
    <n v="0"/>
    <x v="3"/>
    <s v="COUTO"/>
    <s v="CARTÃO"/>
    <x v="0"/>
    <s v="COMPRAS"/>
  </r>
  <r>
    <x v="9"/>
    <x v="5"/>
    <x v="2"/>
    <x v="3"/>
    <n v="25"/>
    <n v="0"/>
    <x v="5"/>
    <s v="AÇAI TRIBAL"/>
    <s v="CARTÃO"/>
    <x v="0"/>
    <s v="AÇAI"/>
  </r>
  <r>
    <x v="9"/>
    <x v="5"/>
    <x v="2"/>
    <x v="2"/>
    <n v="4.8"/>
    <n v="0"/>
    <x v="3"/>
    <s v="DISTR VERA CRUZ"/>
    <s v="CARTÃO"/>
    <x v="0"/>
    <s v="REFRI"/>
  </r>
  <r>
    <x v="9"/>
    <x v="5"/>
    <x v="2"/>
    <x v="2"/>
    <n v="4.8"/>
    <n v="0"/>
    <x v="3"/>
    <s v="DISTR VERA CRUZ"/>
    <s v="CARTÃO"/>
    <x v="0"/>
    <s v="REFRI"/>
  </r>
  <r>
    <x v="9"/>
    <x v="5"/>
    <x v="2"/>
    <x v="2"/>
    <n v="151"/>
    <n v="0"/>
    <x v="15"/>
    <s v="NEW GENESIS"/>
    <s v="CARTÃO"/>
    <x v="0"/>
    <s v="TROCA DE OLEO"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8"/>
    <x v="5"/>
    <x v="2"/>
    <x v="2"/>
    <n v="25"/>
    <n v="0"/>
    <x v="14"/>
    <s v="STAR LUTAS"/>
    <s v="CARTÃO"/>
    <x v="0"/>
    <s v="MUAY THAI"/>
  </r>
  <r>
    <x v="10"/>
    <x v="5"/>
    <x v="2"/>
    <x v="2"/>
    <n v="123"/>
    <n v="0"/>
    <x v="4"/>
    <s v="HOTEL"/>
    <s v="CARTÃO"/>
    <x v="0"/>
    <s v="SAIDA HOTEL"/>
  </r>
  <r>
    <x v="8"/>
    <x v="5"/>
    <x v="2"/>
    <x v="2"/>
    <n v="55"/>
    <n v="0"/>
    <x v="25"/>
    <s v="AGRO MARIANA"/>
    <s v="CARTÃO"/>
    <x v="0"/>
    <s v="MEDICAMENTO"/>
  </r>
  <r>
    <x v="8"/>
    <x v="5"/>
    <x v="2"/>
    <x v="2"/>
    <n v="20"/>
    <n v="0"/>
    <x v="32"/>
    <s v="ITAU"/>
    <s v="CARTÃO"/>
    <x v="0"/>
    <s v="SAQUE PARA A CARTEIRA"/>
  </r>
  <r>
    <x v="8"/>
    <x v="5"/>
    <x v="2"/>
    <x v="2"/>
    <n v="0"/>
    <n v="20"/>
    <x v="33"/>
    <s v="WELLINGTON"/>
    <s v="DINHEIRO"/>
    <x v="2"/>
    <s v="DINHEIRO PARA CARTEIRA"/>
  </r>
  <r>
    <x v="8"/>
    <x v="5"/>
    <x v="2"/>
    <x v="2"/>
    <n v="700"/>
    <n v="0"/>
    <x v="32"/>
    <s v="ITAU"/>
    <s v="CARTÃO"/>
    <x v="0"/>
    <s v="SAQUE PARA A CARTEIRA"/>
  </r>
  <r>
    <x v="8"/>
    <x v="5"/>
    <x v="2"/>
    <x v="2"/>
    <n v="0"/>
    <n v="100"/>
    <x v="33"/>
    <s v="WELLINGTON"/>
    <s v="DINHEIRO"/>
    <x v="2"/>
    <s v="DINHEIRO PARA CARTEIRA"/>
  </r>
  <r>
    <x v="8"/>
    <x v="5"/>
    <x v="2"/>
    <x v="2"/>
    <n v="0"/>
    <n v="600"/>
    <x v="0"/>
    <s v="WELLINGTON"/>
    <s v="DINHEIRO"/>
    <x v="2"/>
    <s v="DEPOSITO NA CONTA"/>
  </r>
  <r>
    <x v="10"/>
    <x v="5"/>
    <x v="2"/>
    <x v="2"/>
    <n v="95"/>
    <n v="0"/>
    <x v="22"/>
    <s v="HANNA"/>
    <s v="DINHEIRO"/>
    <x v="0"/>
    <s v="DINHEIRO HANNA"/>
  </r>
  <r>
    <x v="10"/>
    <x v="5"/>
    <x v="2"/>
    <x v="0"/>
    <n v="50"/>
    <n v="0"/>
    <x v="28"/>
    <s v="POSTO NOVA ERA"/>
    <s v="DINHEIRO"/>
    <x v="0"/>
    <s v="COMBUSTIVEL"/>
  </r>
  <r>
    <x v="12"/>
    <x v="5"/>
    <x v="2"/>
    <x v="0"/>
    <n v="12.22"/>
    <n v="0"/>
    <x v="3"/>
    <s v="OPÇÃO"/>
    <s v="CARTÃO"/>
    <x v="0"/>
    <s v="COMPRAS"/>
  </r>
  <r>
    <x v="12"/>
    <x v="5"/>
    <x v="2"/>
    <x v="2"/>
    <n v="0"/>
    <n v="1754.89"/>
    <x v="0"/>
    <s v="WELLINGTON"/>
    <s v="DINHEIRO"/>
    <x v="2"/>
    <s v="IMPOSTO DE RENDA"/>
  </r>
  <r>
    <x v="11"/>
    <x v="5"/>
    <x v="2"/>
    <x v="3"/>
    <n v="5.3"/>
    <n v="0"/>
    <x v="5"/>
    <s v="ALLE ESFIHA"/>
    <s v="CARTÃO"/>
    <x v="0"/>
    <s v="LANCHE"/>
  </r>
  <r>
    <x v="11"/>
    <x v="5"/>
    <x v="2"/>
    <x v="3"/>
    <n v="10"/>
    <n v="0"/>
    <x v="5"/>
    <s v="ALLE ESFIHA"/>
    <s v="CARTÃO"/>
    <x v="0"/>
    <s v="LANCHE"/>
  </r>
  <r>
    <x v="11"/>
    <x v="5"/>
    <x v="2"/>
    <x v="2"/>
    <n v="200"/>
    <n v="0"/>
    <x v="22"/>
    <s v="HANNA"/>
    <s v="TRANSFERENCIA"/>
    <x v="0"/>
    <s v="TRANSFERENCIA DINHEIRO"/>
  </r>
  <r>
    <x v="11"/>
    <x v="5"/>
    <x v="2"/>
    <x v="2"/>
    <n v="50"/>
    <n v="0"/>
    <x v="22"/>
    <s v="HANNA"/>
    <s v="TRANSFERENCIA"/>
    <x v="0"/>
    <s v="TRANSFERENCIA DINHEIRO"/>
  </r>
  <r>
    <x v="11"/>
    <x v="5"/>
    <x v="2"/>
    <x v="0"/>
    <n v="6.5"/>
    <n v="0"/>
    <x v="3"/>
    <s v="OPÇÃO"/>
    <s v="CARTÃO"/>
    <x v="0"/>
    <s v="COMPRAS"/>
  </r>
  <r>
    <x v="11"/>
    <x v="5"/>
    <x v="2"/>
    <x v="2"/>
    <n v="140"/>
    <n v="0"/>
    <x v="22"/>
    <s v="HANNA"/>
    <s v="TRANSFERENCIA"/>
    <x v="0"/>
    <s v="TRANSFERENCIA DINHEIRO"/>
  </r>
  <r>
    <x v="11"/>
    <x v="5"/>
    <x v="2"/>
    <x v="2"/>
    <n v="150"/>
    <n v="0"/>
    <x v="22"/>
    <s v="HANNA"/>
    <s v="TRANSFERENCIA"/>
    <x v="0"/>
    <s v="TRANSFERENCIA DINHEIRO"/>
  </r>
  <r>
    <x v="11"/>
    <x v="5"/>
    <x v="2"/>
    <x v="0"/>
    <n v="50"/>
    <n v="0"/>
    <x v="28"/>
    <s v="POSTO VERA CRUZ"/>
    <s v="DINHEIRO"/>
    <x v="0"/>
    <s v="COMBUSTIVEL"/>
  </r>
  <r>
    <x v="23"/>
    <x v="5"/>
    <x v="2"/>
    <x v="2"/>
    <n v="40"/>
    <n v="0"/>
    <x v="32"/>
    <s v="ITAU"/>
    <s v="CARTÃO"/>
    <x v="0"/>
    <s v="SAQUE PARA PAGAR CONCERTO TENIS"/>
  </r>
  <r>
    <x v="23"/>
    <x v="5"/>
    <x v="2"/>
    <x v="0"/>
    <n v="13.71"/>
    <n v="0"/>
    <x v="3"/>
    <s v="OPÇÃO"/>
    <s v="CARTÃO"/>
    <x v="0"/>
    <s v="COMPRAS"/>
  </r>
  <r>
    <x v="14"/>
    <x v="5"/>
    <x v="2"/>
    <x v="3"/>
    <n v="250"/>
    <n v="0"/>
    <x v="15"/>
    <s v="SEGURO CARRO"/>
    <s v="TRANSFERENCIA"/>
    <x v="0"/>
    <s v="ADESÃO DE SEGURO DE CARRO"/>
  </r>
  <r>
    <x v="14"/>
    <x v="5"/>
    <x v="2"/>
    <x v="3"/>
    <n v="100"/>
    <n v="0"/>
    <x v="15"/>
    <s v="SEGURO CARRO"/>
    <s v="CARTÃO"/>
    <x v="0"/>
    <s v="ADESÃO DE SEGURO DE CARRO"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4"/>
    <x v="5"/>
    <x v="2"/>
    <x v="0"/>
    <n v="7.05"/>
    <n v="0"/>
    <x v="3"/>
    <s v="SOL E MAR"/>
    <s v="CARTÃO"/>
    <x v="0"/>
    <s v="COMPRAS"/>
  </r>
  <r>
    <x v="14"/>
    <x v="5"/>
    <x v="2"/>
    <x v="3"/>
    <n v="30"/>
    <n v="0"/>
    <x v="15"/>
    <s v="MECÂNICA NOVA ERA"/>
    <s v="CARTÃO"/>
    <x v="0"/>
    <s v="ALINHAMENTO DO CARRO"/>
  </r>
  <r>
    <x v="14"/>
    <x v="5"/>
    <x v="2"/>
    <x v="3"/>
    <n v="260"/>
    <n v="0"/>
    <x v="15"/>
    <s v="MECÂNICA NOVA ERA"/>
    <s v="CARTÃO"/>
    <x v="0"/>
    <s v="PNEUS TRAZEIRO"/>
  </r>
  <r>
    <x v="14"/>
    <x v="5"/>
    <x v="2"/>
    <x v="3"/>
    <n v="20"/>
    <n v="0"/>
    <x v="5"/>
    <s v="POINT DO AÇAI"/>
    <s v="CARTÃO"/>
    <x v="0"/>
    <s v="LANCHE"/>
  </r>
  <r>
    <x v="15"/>
    <x v="5"/>
    <x v="2"/>
    <x v="2"/>
    <n v="300"/>
    <n v="0"/>
    <x v="22"/>
    <s v="HANNA"/>
    <s v="TRANSFERENCIA"/>
    <x v="0"/>
    <s v="TRANSFERENCIA DINHEIRO"/>
  </r>
  <r>
    <x v="15"/>
    <x v="5"/>
    <x v="2"/>
    <x v="3"/>
    <n v="200"/>
    <n v="0"/>
    <x v="42"/>
    <s v="HOSPITAL SANTA BARBARA"/>
    <s v="CARTÃO"/>
    <x v="0"/>
    <s v="CONSULTA MEDICO"/>
  </r>
  <r>
    <x v="15"/>
    <x v="5"/>
    <x v="2"/>
    <x v="2"/>
    <n v="12"/>
    <n v="0"/>
    <x v="5"/>
    <s v="LOJA VIENA"/>
    <s v="CARTÃO"/>
    <x v="0"/>
    <s v="LANCHE"/>
  </r>
  <r>
    <x v="17"/>
    <x v="5"/>
    <x v="2"/>
    <x v="2"/>
    <n v="6.48"/>
    <n v="0"/>
    <x v="5"/>
    <s v="LOJA MIX"/>
    <s v="CARTÃO"/>
    <x v="0"/>
    <s v="LANCHE"/>
  </r>
  <r>
    <x v="16"/>
    <x v="5"/>
    <x v="2"/>
    <x v="2"/>
    <n v="6.48"/>
    <n v="0"/>
    <x v="5"/>
    <s v="LOJA MIX"/>
    <s v="CARTÃO"/>
    <x v="0"/>
    <s v="LANCHE"/>
  </r>
  <r>
    <x v="16"/>
    <x v="5"/>
    <x v="2"/>
    <x v="3"/>
    <n v="27.5"/>
    <n v="0"/>
    <x v="5"/>
    <s v="LANCHE MANIA"/>
    <s v="CARTÃO"/>
    <x v="0"/>
    <s v="LANCHE"/>
  </r>
  <r>
    <x v="15"/>
    <x v="5"/>
    <x v="2"/>
    <x v="3"/>
    <n v="33.5"/>
    <n v="0"/>
    <x v="5"/>
    <s v="LANCHE PARQ. ANHANGUERA"/>
    <s v="CARTÃO"/>
    <x v="0"/>
    <s v="LANCHE"/>
  </r>
  <r>
    <x v="15"/>
    <x v="5"/>
    <x v="2"/>
    <x v="3"/>
    <n v="35"/>
    <n v="0"/>
    <x v="42"/>
    <s v="HOSPITAL SANTA BARBARA"/>
    <s v="CARTÃO"/>
    <x v="0"/>
    <s v="EXAME DE SANGUE"/>
  </r>
  <r>
    <x v="15"/>
    <x v="5"/>
    <x v="2"/>
    <x v="3"/>
    <n v="1160"/>
    <n v="0"/>
    <x v="42"/>
    <s v="HOSPITAL SANTA BARBARA"/>
    <s v="CARTÃO"/>
    <x v="0"/>
    <s v="INTERNAÇÃO"/>
  </r>
  <r>
    <x v="17"/>
    <x v="5"/>
    <x v="2"/>
    <x v="3"/>
    <n v="16.5"/>
    <n v="0"/>
    <x v="8"/>
    <s v="FORTEFARMA"/>
    <s v="CARTÃO"/>
    <x v="0"/>
    <s v="REMEDIO"/>
  </r>
  <r>
    <x v="15"/>
    <x v="5"/>
    <x v="2"/>
    <x v="0"/>
    <n v="50"/>
    <n v="0"/>
    <x v="28"/>
    <s v="POSTO VERA CRUZ"/>
    <s v="CARTÃO"/>
    <x v="0"/>
    <s v="COMBUSTIVEL"/>
  </r>
  <r>
    <x v="18"/>
    <x v="5"/>
    <x v="2"/>
    <x v="3"/>
    <n v="20"/>
    <n v="0"/>
    <x v="3"/>
    <s v="MERCADO PQ ANHANGUERA"/>
    <s v="SAQUE"/>
    <x v="0"/>
    <s v="COMPRAS"/>
  </r>
  <r>
    <x v="18"/>
    <x v="5"/>
    <x v="2"/>
    <x v="3"/>
    <n v="20"/>
    <n v="0"/>
    <x v="3"/>
    <s v="MERCADO PQ ANHANGUERA"/>
    <s v="SAQUE"/>
    <x v="0"/>
    <s v="COMPRAS"/>
  </r>
  <r>
    <x v="18"/>
    <x v="5"/>
    <x v="2"/>
    <x v="3"/>
    <n v="34"/>
    <n v="0"/>
    <x v="8"/>
    <s v="FORTEFARMA"/>
    <s v="CARTÃO"/>
    <x v="0"/>
    <s v="REMEDIO"/>
  </r>
  <r>
    <x v="19"/>
    <x v="5"/>
    <x v="2"/>
    <x v="3"/>
    <n v="50"/>
    <n v="0"/>
    <x v="22"/>
    <s v="HANNA"/>
    <s v="TRANSFERENCIA"/>
    <x v="0"/>
    <s v="TRANSFERENCIA DINHEIRO"/>
  </r>
  <r>
    <x v="19"/>
    <x v="5"/>
    <x v="2"/>
    <x v="3"/>
    <n v="20"/>
    <n v="0"/>
    <x v="3"/>
    <s v="MERCADO PQ ANHANGUERA"/>
    <s v="SAQUE"/>
    <x v="0"/>
    <s v="COMPRAS"/>
  </r>
  <r>
    <x v="19"/>
    <x v="5"/>
    <x v="2"/>
    <x v="2"/>
    <n v="3.89"/>
    <n v="0"/>
    <x v="3"/>
    <s v="HARADA"/>
    <s v="CARTÃO"/>
    <x v="0"/>
    <s v="COMPRAS"/>
  </r>
  <r>
    <x v="19"/>
    <x v="5"/>
    <x v="2"/>
    <x v="2"/>
    <n v="11.95"/>
    <n v="0"/>
    <x v="3"/>
    <s v="HARADA"/>
    <s v="CARTÃO"/>
    <x v="0"/>
    <s v="COMPRAS"/>
  </r>
  <r>
    <x v="19"/>
    <x v="5"/>
    <x v="2"/>
    <x v="2"/>
    <n v="26.9"/>
    <n v="0"/>
    <x v="3"/>
    <s v="HARADA"/>
    <s v="CARTÃO"/>
    <x v="0"/>
    <s v="COMPRAS"/>
  </r>
  <r>
    <x v="19"/>
    <x v="5"/>
    <x v="2"/>
    <x v="2"/>
    <n v="1160"/>
    <n v="0"/>
    <x v="42"/>
    <s v="HOSPITAL SANTA BARBARA"/>
    <s v="CARTÃO"/>
    <x v="0"/>
    <s v="INTERNAÇÃO"/>
  </r>
  <r>
    <x v="19"/>
    <x v="5"/>
    <x v="2"/>
    <x v="3"/>
    <n v="254.9"/>
    <n v="0"/>
    <x v="8"/>
    <s v="DROGARIA VILA ROSA"/>
    <s v="CARTÃO"/>
    <x v="0"/>
    <s v="REMEDIO"/>
  </r>
  <r>
    <x v="20"/>
    <x v="5"/>
    <x v="2"/>
    <x v="2"/>
    <n v="35.94"/>
    <n v="0"/>
    <x v="3"/>
    <s v="BETÃO"/>
    <s v="CARTÃO"/>
    <x v="0"/>
    <s v="COMPRAS"/>
  </r>
  <r>
    <x v="20"/>
    <x v="5"/>
    <x v="2"/>
    <x v="2"/>
    <n v="13.2"/>
    <n v="0"/>
    <x v="3"/>
    <s v="SOL E MAR"/>
    <s v="CARTÃO"/>
    <x v="0"/>
    <s v="COMPRAS"/>
  </r>
  <r>
    <x v="20"/>
    <x v="5"/>
    <x v="2"/>
    <x v="2"/>
    <n v="24.91"/>
    <n v="0"/>
    <x v="3"/>
    <s v="SOL E MAR"/>
    <s v="CARTÃO"/>
    <x v="0"/>
    <s v="COMPRAS"/>
  </r>
  <r>
    <x v="20"/>
    <x v="5"/>
    <x v="2"/>
    <x v="2"/>
    <n v="20"/>
    <n v="0"/>
    <x v="8"/>
    <s v="DROGARIA VERA CRUZ"/>
    <s v="CARTÃO"/>
    <x v="0"/>
    <s v="REMEDIO"/>
  </r>
  <r>
    <x v="24"/>
    <x v="5"/>
    <x v="2"/>
    <x v="2"/>
    <n v="16.899999999999999"/>
    <n v="0"/>
    <x v="4"/>
    <s v="SPOTIFY"/>
    <s v="CARTÃO"/>
    <x v="0"/>
    <s v="SPOTIFY"/>
  </r>
  <r>
    <x v="24"/>
    <x v="5"/>
    <x v="2"/>
    <x v="3"/>
    <n v="100"/>
    <n v="0"/>
    <x v="4"/>
    <s v="OLX"/>
    <s v="SAQUE"/>
    <x v="0"/>
    <s v="COMPRA VENTILADOR"/>
  </r>
  <r>
    <x v="24"/>
    <x v="5"/>
    <x v="2"/>
    <x v="2"/>
    <n v="7.38"/>
    <n v="0"/>
    <x v="3"/>
    <s v="SOL E MAR"/>
    <s v="CARTÃO"/>
    <x v="0"/>
    <s v="COMPRAS"/>
  </r>
  <r>
    <x v="24"/>
    <x v="5"/>
    <x v="2"/>
    <x v="2"/>
    <n v="5.49"/>
    <n v="0"/>
    <x v="3"/>
    <s v="SOL E MAR"/>
    <s v="CARTÃO"/>
    <x v="0"/>
    <s v="COMPRAS"/>
  </r>
  <r>
    <x v="24"/>
    <x v="5"/>
    <x v="2"/>
    <x v="0"/>
    <n v="50"/>
    <n v="0"/>
    <x v="28"/>
    <s v="POSTO VERA CRUZ"/>
    <s v="CARTÃO"/>
    <x v="0"/>
    <s v="COMBUSTIVEL"/>
  </r>
  <r>
    <x v="24"/>
    <x v="5"/>
    <x v="2"/>
    <x v="3"/>
    <n v="28"/>
    <n v="0"/>
    <x v="5"/>
    <s v="TOPBUS LANCHE"/>
    <s v="CARTÃO"/>
    <x v="0"/>
    <s v="LANCHE"/>
  </r>
  <r>
    <x v="24"/>
    <x v="5"/>
    <x v="2"/>
    <x v="3"/>
    <n v="39"/>
    <n v="0"/>
    <x v="4"/>
    <s v="MCDONALDS"/>
    <s v="CARTÃO"/>
    <x v="0"/>
    <s v="BRINDES"/>
  </r>
  <r>
    <x v="24"/>
    <x v="5"/>
    <x v="2"/>
    <x v="3"/>
    <n v="2.5"/>
    <n v="0"/>
    <x v="5"/>
    <s v="BURITI"/>
    <s v="CARTÃO"/>
    <x v="0"/>
    <s v="ESTACIONAMENTO"/>
  </r>
  <r>
    <x v="22"/>
    <x v="5"/>
    <x v="2"/>
    <x v="2"/>
    <n v="30"/>
    <n v="0"/>
    <x v="22"/>
    <s v="HANNA"/>
    <s v="TRANSFERENCIA"/>
    <x v="0"/>
    <s v="TRANSFERENCIA DINHEIRO"/>
  </r>
  <r>
    <x v="22"/>
    <x v="5"/>
    <x v="2"/>
    <x v="3"/>
    <n v="37"/>
    <n v="0"/>
    <x v="22"/>
    <s v="HANNA"/>
    <s v="TRANSFERENCIA"/>
    <x v="0"/>
    <s v="TRANSFERENCIA DINHEIRO"/>
  </r>
  <r>
    <x v="22"/>
    <x v="5"/>
    <x v="2"/>
    <x v="2"/>
    <n v="20"/>
    <n v="0"/>
    <x v="4"/>
    <s v="IGREJA"/>
    <s v="SAQUE"/>
    <x v="0"/>
    <s v="COMPRA DE MARMITA"/>
  </r>
  <r>
    <x v="22"/>
    <x v="5"/>
    <x v="2"/>
    <x v="2"/>
    <n v="5.95"/>
    <n v="0"/>
    <x v="3"/>
    <s v="SOL E MAR"/>
    <s v="CARTÃO"/>
    <x v="0"/>
    <s v="COMPRAS"/>
  </r>
  <r>
    <x v="22"/>
    <x v="5"/>
    <x v="2"/>
    <x v="2"/>
    <n v="8.89"/>
    <n v="0"/>
    <x v="3"/>
    <s v="SOL E MAR"/>
    <s v="CARTÃO"/>
    <x v="0"/>
    <s v="COMPRAS"/>
  </r>
  <r>
    <x v="25"/>
    <x v="5"/>
    <x v="2"/>
    <x v="3"/>
    <n v="13.55"/>
    <n v="0"/>
    <x v="3"/>
    <s v="COUTO"/>
    <s v="CARTÃO"/>
    <x v="0"/>
    <s v="COMPRAS"/>
  </r>
  <r>
    <x v="26"/>
    <x v="5"/>
    <x v="2"/>
    <x v="3"/>
    <n v="23"/>
    <n v="0"/>
    <x v="3"/>
    <s v="PRODUTOS NATURAIS"/>
    <s v="CARTÃO"/>
    <x v="0"/>
    <s v="BOLACHA DE ARROZ"/>
  </r>
  <r>
    <x v="26"/>
    <x v="5"/>
    <x v="2"/>
    <x v="2"/>
    <n v="40.17"/>
    <n v="0"/>
    <x v="5"/>
    <s v="JAPA GYN"/>
    <s v="CARTÃO"/>
    <x v="0"/>
    <s v="LANCHE"/>
  </r>
  <r>
    <x v="25"/>
    <x v="5"/>
    <x v="2"/>
    <x v="3"/>
    <n v="33.799999999999997"/>
    <n v="0"/>
    <x v="3"/>
    <s v="COUTO"/>
    <s v="CARTÃO"/>
    <x v="0"/>
    <s v="COMPRAS"/>
  </r>
  <r>
    <x v="27"/>
    <x v="5"/>
    <x v="2"/>
    <x v="2"/>
    <n v="19.100000000000001"/>
    <n v="0"/>
    <x v="4"/>
    <s v="ANE"/>
    <s v="TRANSFERENCIA"/>
    <x v="0"/>
    <s v="FESTINHA EQUIPE"/>
  </r>
  <r>
    <x v="27"/>
    <x v="5"/>
    <x v="2"/>
    <x v="3"/>
    <n v="9"/>
    <n v="0"/>
    <x v="8"/>
    <s v="DROGARIA CRUZEIRO"/>
    <s v="CARTÃO"/>
    <x v="0"/>
    <s v="REMEDIO"/>
  </r>
  <r>
    <x v="26"/>
    <x v="5"/>
    <x v="2"/>
    <x v="2"/>
    <n v="24.95"/>
    <n v="0"/>
    <x v="3"/>
    <s v="SUPER SHOP"/>
    <s v="TICKET"/>
    <x v="0"/>
    <s v="COMPRAS"/>
  </r>
  <r>
    <x v="27"/>
    <x v="5"/>
    <x v="2"/>
    <x v="2"/>
    <n v="4.99"/>
    <n v="0"/>
    <x v="3"/>
    <s v="COUTO"/>
    <s v="TICKET"/>
    <x v="0"/>
    <s v="COMPRAS"/>
  </r>
  <r>
    <x v="27"/>
    <x v="5"/>
    <x v="2"/>
    <x v="2"/>
    <n v="42.32"/>
    <n v="0"/>
    <x v="3"/>
    <s v="COUTO"/>
    <s v="TICKET"/>
    <x v="0"/>
    <s v="COMPRAS"/>
  </r>
  <r>
    <x v="28"/>
    <x v="5"/>
    <x v="2"/>
    <x v="2"/>
    <n v="8"/>
    <n v="0"/>
    <x v="5"/>
    <s v="PALADINS"/>
    <s v="CARTÃO"/>
    <x v="0"/>
    <s v="LANCHE"/>
  </r>
  <r>
    <x v="28"/>
    <x v="5"/>
    <x v="2"/>
    <x v="4"/>
    <n v="100"/>
    <n v="0"/>
    <x v="22"/>
    <s v="HANNA"/>
    <s v="TRANSFERENCIA"/>
    <x v="0"/>
    <s v="TRANSFERENCIA DINHEIRO"/>
  </r>
  <r>
    <x v="21"/>
    <x v="5"/>
    <x v="2"/>
    <x v="0"/>
    <n v="50"/>
    <n v="0"/>
    <x v="28"/>
    <s v="POSTO CRUZEIRO"/>
    <s v="CARTÃO"/>
    <x v="0"/>
    <s v="COMBUSTIVEL"/>
  </r>
  <r>
    <x v="21"/>
    <x v="5"/>
    <x v="2"/>
    <x v="4"/>
    <n v="0"/>
    <n v="3074"/>
    <x v="0"/>
    <s v="WELLINGTON"/>
    <s v="DINHEIRO"/>
    <x v="2"/>
    <s v="1ª PARCELA 13º"/>
  </r>
  <r>
    <x v="21"/>
    <x v="5"/>
    <x v="2"/>
    <x v="4"/>
    <n v="120"/>
    <n v="0"/>
    <x v="22"/>
    <s v="HANNA"/>
    <s v="SAQUE"/>
    <x v="0"/>
    <s v="SAQUE VALOR"/>
  </r>
  <r>
    <x v="21"/>
    <x v="5"/>
    <x v="2"/>
    <x v="0"/>
    <n v="4.2300000000000004"/>
    <n v="0"/>
    <x v="3"/>
    <s v="SOL E MAR"/>
    <s v="CARTÃO"/>
    <x v="0"/>
    <s v="COMPRAS"/>
  </r>
  <r>
    <x v="21"/>
    <x v="5"/>
    <x v="2"/>
    <x v="4"/>
    <n v="700"/>
    <n v="0"/>
    <x v="22"/>
    <s v="HANNA"/>
    <s v="SAQUE"/>
    <x v="0"/>
    <s v="SAQUE VALOR"/>
  </r>
  <r>
    <x v="21"/>
    <x v="5"/>
    <x v="2"/>
    <x v="4"/>
    <n v="41.56"/>
    <n v="0"/>
    <x v="8"/>
    <s v="DROGAVITA"/>
    <s v="CARTÃO"/>
    <x v="0"/>
    <s v="REMEDIO"/>
  </r>
  <r>
    <x v="21"/>
    <x v="5"/>
    <x v="2"/>
    <x v="4"/>
    <n v="12"/>
    <n v="0"/>
    <x v="8"/>
    <s v="DROGARIA VERA CRUZ"/>
    <s v="CARTÃO"/>
    <x v="0"/>
    <s v="REMEDIO"/>
  </r>
  <r>
    <x v="0"/>
    <x v="6"/>
    <x v="2"/>
    <x v="0"/>
    <n v="0"/>
    <n v="431.2"/>
    <x v="43"/>
    <s v="WELLINGTON"/>
    <s v="TICKET"/>
    <x v="2"/>
    <s v="VALE ALIMENTAÇÃO"/>
  </r>
  <r>
    <x v="0"/>
    <x v="6"/>
    <x v="2"/>
    <x v="0"/>
    <n v="15.21"/>
    <n v="0"/>
    <x v="3"/>
    <s v="BARATAO"/>
    <s v="CARTÃO"/>
    <x v="0"/>
    <s v="COMPRAS"/>
  </r>
  <r>
    <x v="0"/>
    <x v="6"/>
    <x v="2"/>
    <x v="2"/>
    <n v="4"/>
    <n v="0"/>
    <x v="8"/>
    <s v="DROGACENTER"/>
    <s v="CARTÃO"/>
    <x v="0"/>
    <s v="MEDICAMENTOS"/>
  </r>
  <r>
    <x v="29"/>
    <x v="6"/>
    <x v="2"/>
    <x v="4"/>
    <n v="100"/>
    <n v="0"/>
    <x v="22"/>
    <s v="HANNA"/>
    <s v="TRANSFERENCIA"/>
    <x v="0"/>
    <s v="HANNA"/>
  </r>
  <r>
    <x v="29"/>
    <x v="6"/>
    <x v="2"/>
    <x v="4"/>
    <n v="200"/>
    <n v="0"/>
    <x v="22"/>
    <s v="HANNA"/>
    <s v="SAQUE"/>
    <x v="0"/>
    <s v="HANNA"/>
  </r>
  <r>
    <x v="29"/>
    <x v="6"/>
    <x v="2"/>
    <x v="4"/>
    <n v="80"/>
    <n v="0"/>
    <x v="22"/>
    <s v="HANNA"/>
    <s v="SAQUE"/>
    <x v="0"/>
    <s v="HANNA"/>
  </r>
  <r>
    <x v="30"/>
    <x v="6"/>
    <x v="2"/>
    <x v="2"/>
    <n v="30"/>
    <n v="0"/>
    <x v="4"/>
    <s v="CASAS BAHIA"/>
    <s v="CARTÃO"/>
    <x v="0"/>
    <s v="CARTAO NETFLIX"/>
  </r>
  <r>
    <x v="29"/>
    <x v="6"/>
    <x v="2"/>
    <x v="0"/>
    <n v="7.55"/>
    <n v="0"/>
    <x v="3"/>
    <s v="BARATAO"/>
    <s v="CARTÃO"/>
    <x v="0"/>
    <s v="COMPRAS"/>
  </r>
  <r>
    <x v="29"/>
    <x v="6"/>
    <x v="2"/>
    <x v="0"/>
    <n v="50"/>
    <n v="0"/>
    <x v="28"/>
    <s v="POSTO CRUZEIRO"/>
    <s v="CARTÃO"/>
    <x v="0"/>
    <s v="COMBUSTIVEL"/>
  </r>
  <r>
    <x v="29"/>
    <x v="6"/>
    <x v="2"/>
    <x v="2"/>
    <n v="5"/>
    <n v="0"/>
    <x v="5"/>
    <s v="LANCHE BUENO"/>
    <s v="CARTÃO"/>
    <x v="0"/>
    <s v="LANCHE"/>
  </r>
  <r>
    <x v="29"/>
    <x v="6"/>
    <x v="2"/>
    <x v="2"/>
    <n v="10"/>
    <n v="0"/>
    <x v="5"/>
    <s v="LANCHE BUENO"/>
    <s v="CARTÃO"/>
    <x v="0"/>
    <s v="LANCHE"/>
  </r>
  <r>
    <x v="30"/>
    <x v="6"/>
    <x v="2"/>
    <x v="2"/>
    <n v="9"/>
    <n v="0"/>
    <x v="5"/>
    <s v="PAMONHARIA VERA CRUZ"/>
    <s v="CARTÃO"/>
    <x v="0"/>
    <s v="PAMONHA"/>
  </r>
  <r>
    <x v="29"/>
    <x v="6"/>
    <x v="2"/>
    <x v="2"/>
    <n v="30"/>
    <n v="0"/>
    <x v="4"/>
    <s v="FELIX CELULAR"/>
    <s v="CARTÃO"/>
    <x v="0"/>
    <s v="CAPINHA PRA CELULAR"/>
  </r>
  <r>
    <x v="29"/>
    <x v="6"/>
    <x v="2"/>
    <x v="2"/>
    <n v="17.399999999999999"/>
    <n v="0"/>
    <x v="5"/>
    <s v="MCDONALDS"/>
    <s v="CARTÃO"/>
    <x v="0"/>
    <s v="LANCHE"/>
  </r>
  <r>
    <x v="29"/>
    <x v="6"/>
    <x v="2"/>
    <x v="2"/>
    <n v="40"/>
    <n v="0"/>
    <x v="5"/>
    <s v="LANCHE BUENO"/>
    <s v="CARTÃO"/>
    <x v="0"/>
    <s v="PIZZA"/>
  </r>
  <r>
    <x v="2"/>
    <x v="6"/>
    <x v="2"/>
    <x v="2"/>
    <n v="23.9"/>
    <n v="0"/>
    <x v="5"/>
    <s v="CARNE DE SOL"/>
    <s v="CARTÃO"/>
    <x v="0"/>
    <s v="NIVER PASTOR"/>
  </r>
  <r>
    <x v="30"/>
    <x v="6"/>
    <x v="2"/>
    <x v="2"/>
    <n v="15.8"/>
    <n v="0"/>
    <x v="5"/>
    <s v="BURGUER KING"/>
    <s v="CARTÃO"/>
    <x v="0"/>
    <s v="LANCHE"/>
  </r>
  <r>
    <x v="29"/>
    <x v="6"/>
    <x v="2"/>
    <x v="2"/>
    <n v="110"/>
    <n v="0"/>
    <x v="0"/>
    <s v="OUTROS"/>
    <s v="SAQUE"/>
    <x v="0"/>
    <s v="COMPRAR JOGO WAR"/>
  </r>
  <r>
    <x v="5"/>
    <x v="6"/>
    <x v="2"/>
    <x v="2"/>
    <n v="16"/>
    <n v="0"/>
    <x v="4"/>
    <s v="SKINAO"/>
    <s v="CARTÃO"/>
    <x v="0"/>
    <s v="ALMOÇO"/>
  </r>
  <r>
    <x v="5"/>
    <x v="6"/>
    <x v="2"/>
    <x v="0"/>
    <n v="0"/>
    <n v="3300"/>
    <x v="0"/>
    <s v="WELLINGTON"/>
    <s v="DINHEIRO"/>
    <x v="2"/>
    <s v="SALARIO MÊS ABRIL"/>
  </r>
  <r>
    <x v="5"/>
    <x v="6"/>
    <x v="2"/>
    <x v="0"/>
    <n v="0"/>
    <n v="1877.54"/>
    <x v="0"/>
    <s v="WELLINGTON"/>
    <s v="DINHEIRO"/>
    <x v="2"/>
    <s v="SALARIO MÊS ABRIL"/>
  </r>
  <r>
    <x v="5"/>
    <x v="6"/>
    <x v="2"/>
    <x v="0"/>
    <n v="30"/>
    <n v="0"/>
    <x v="4"/>
    <s v="OI"/>
    <s v="CARTÃO"/>
    <x v="0"/>
    <s v="CREDITO CELULAR"/>
  </r>
  <r>
    <x v="5"/>
    <x v="6"/>
    <x v="2"/>
    <x v="4"/>
    <n v="500"/>
    <n v="0"/>
    <x v="22"/>
    <s v="HANNA"/>
    <s v="SAQUE"/>
    <x v="0"/>
    <s v="PAGAMENTO AGI"/>
  </r>
  <r>
    <x v="5"/>
    <x v="6"/>
    <x v="2"/>
    <x v="2"/>
    <n v="18"/>
    <n v="0"/>
    <x v="5"/>
    <s v="QG"/>
    <s v="CARTÃO"/>
    <x v="0"/>
    <s v="PASTEL"/>
  </r>
  <r>
    <x v="5"/>
    <x v="6"/>
    <x v="2"/>
    <x v="0"/>
    <n v="80"/>
    <n v="0"/>
    <x v="14"/>
    <s v="STAR LUTAS"/>
    <s v="CARTÃO"/>
    <x v="0"/>
    <s v="ACADEMIA DE LUTA"/>
  </r>
  <r>
    <x v="5"/>
    <x v="6"/>
    <x v="2"/>
    <x v="2"/>
    <n v="1.6"/>
    <n v="0"/>
    <x v="4"/>
    <s v="BAZAR PROF ALCIDES"/>
    <s v="CARTÃO"/>
    <x v="0"/>
    <s v="ENVELOPE"/>
  </r>
  <r>
    <x v="5"/>
    <x v="6"/>
    <x v="2"/>
    <x v="2"/>
    <n v="580"/>
    <n v="0"/>
    <x v="33"/>
    <s v="WELLINGTON"/>
    <s v="SAQUE"/>
    <x v="0"/>
    <s v="SAQUE PARA PAGAMENTOS"/>
  </r>
  <r>
    <x v="5"/>
    <x v="6"/>
    <x v="2"/>
    <x v="2"/>
    <n v="0"/>
    <n v="580"/>
    <x v="33"/>
    <s v="WELLINGTON"/>
    <s v="DINHEIRO"/>
    <x v="2"/>
    <s v="RECEBIMENTO DE DINHEIRO"/>
  </r>
  <r>
    <x v="5"/>
    <x v="6"/>
    <x v="2"/>
    <x v="0"/>
    <n v="450"/>
    <n v="0"/>
    <x v="6"/>
    <s v="ALUGUEL"/>
    <s v="DINHEIRO"/>
    <x v="0"/>
    <s v="PAGAMENTO DO ALUGUEL"/>
  </r>
  <r>
    <x v="5"/>
    <x v="6"/>
    <x v="2"/>
    <x v="0"/>
    <n v="80"/>
    <n v="0"/>
    <x v="4"/>
    <s v="STAR LUTAS"/>
    <s v="DINHEIRO"/>
    <x v="0"/>
    <s v="GRADUAÇÃO"/>
  </r>
  <r>
    <x v="5"/>
    <x v="6"/>
    <x v="2"/>
    <x v="0"/>
    <n v="500"/>
    <n v="0"/>
    <x v="29"/>
    <s v="RICO"/>
    <s v="TRANSFERENCIA"/>
    <x v="0"/>
    <s v="FUNDOS DE INVESTIMENTOS"/>
  </r>
  <r>
    <x v="5"/>
    <x v="1"/>
    <x v="1"/>
    <x v="1"/>
    <m/>
    <m/>
    <x v="1"/>
    <m/>
    <m/>
    <x v="1"/>
    <m/>
  </r>
  <r>
    <x v="4"/>
    <x v="6"/>
    <x v="2"/>
    <x v="4"/>
    <n v="160"/>
    <n v="0"/>
    <x v="22"/>
    <s v="HANNA"/>
    <s v="SAQUE"/>
    <x v="0"/>
    <s v="CONSULTA MEDICO"/>
  </r>
  <r>
    <x v="4"/>
    <x v="6"/>
    <x v="2"/>
    <x v="0"/>
    <n v="50"/>
    <n v="0"/>
    <x v="28"/>
    <s v="POSTO CRUZEIRO"/>
    <s v="CARTÃO"/>
    <x v="0"/>
    <s v="COMBUSTIVEL"/>
  </r>
  <r>
    <x v="4"/>
    <x v="6"/>
    <x v="2"/>
    <x v="2"/>
    <n v="100"/>
    <n v="0"/>
    <x v="22"/>
    <s v="HANNA"/>
    <s v="CARTÃO"/>
    <x v="0"/>
    <s v="MEDICAMENTOS HOSPITAL"/>
  </r>
  <r>
    <x v="4"/>
    <x v="6"/>
    <x v="2"/>
    <x v="2"/>
    <n v="23"/>
    <n v="0"/>
    <x v="8"/>
    <s v="FORTEFARMA"/>
    <s v="CARTÃO"/>
    <x v="0"/>
    <s v="MEDICAMENTOS"/>
  </r>
  <r>
    <x v="4"/>
    <x v="6"/>
    <x v="2"/>
    <x v="2"/>
    <n v="23"/>
    <n v="0"/>
    <x v="5"/>
    <s v="PAMONHARIA CRUZEIRO"/>
    <s v="CARTÃO"/>
    <x v="0"/>
    <s v="PAMONHA"/>
  </r>
  <r>
    <x v="4"/>
    <x v="6"/>
    <x v="2"/>
    <x v="0"/>
    <n v="60"/>
    <n v="0"/>
    <x v="25"/>
    <s v="AGRO MARIANA"/>
    <s v="CARTÃO"/>
    <x v="0"/>
    <s v="RAÇÃO"/>
  </r>
  <r>
    <x v="7"/>
    <x v="6"/>
    <x v="2"/>
    <x v="2"/>
    <n v="100"/>
    <n v="0"/>
    <x v="22"/>
    <s v="HANNA"/>
    <s v="SAQUE"/>
    <x v="0"/>
    <s v="HANNA"/>
  </r>
  <r>
    <x v="7"/>
    <x v="6"/>
    <x v="2"/>
    <x v="4"/>
    <n v="350"/>
    <n v="0"/>
    <x v="22"/>
    <s v="HANNA"/>
    <s v="SAQUE"/>
    <x v="0"/>
    <s v="PSIQUIATRA"/>
  </r>
  <r>
    <x v="7"/>
    <x v="6"/>
    <x v="2"/>
    <x v="2"/>
    <n v="35"/>
    <n v="0"/>
    <x v="5"/>
    <s v="MCDONALDS"/>
    <s v="CARTÃO"/>
    <x v="0"/>
    <s v="LANCHE"/>
  </r>
  <r>
    <x v="7"/>
    <x v="6"/>
    <x v="2"/>
    <x v="2"/>
    <n v="10"/>
    <n v="0"/>
    <x v="8"/>
    <s v="FARMARELLA"/>
    <s v="CARTÃO"/>
    <x v="0"/>
    <s v="MEDICAMENTOS"/>
  </r>
  <r>
    <x v="6"/>
    <x v="6"/>
    <x v="2"/>
    <x v="0"/>
    <n v="12.99"/>
    <n v="0"/>
    <x v="3"/>
    <s v="BARATAO"/>
    <s v="CARTÃO"/>
    <x v="0"/>
    <s v="COMPRAS"/>
  </r>
  <r>
    <x v="6"/>
    <x v="6"/>
    <x v="2"/>
    <x v="4"/>
    <n v="126"/>
    <n v="0"/>
    <x v="8"/>
    <s v="DROGARIA JAQUELINE"/>
    <s v="CARTÃO"/>
    <x v="0"/>
    <s v="MEDICAMENTOS CONTROLADO"/>
  </r>
  <r>
    <x v="6"/>
    <x v="6"/>
    <x v="2"/>
    <x v="0"/>
    <n v="950"/>
    <n v="0"/>
    <x v="6"/>
    <s v="ALUGUEL"/>
    <s v="TRANSFERENCIA"/>
    <x v="0"/>
    <s v="ALUGUEL "/>
  </r>
  <r>
    <x v="6"/>
    <x v="6"/>
    <x v="2"/>
    <x v="0"/>
    <n v="70"/>
    <n v="0"/>
    <x v="24"/>
    <s v="REALCE ODONTO"/>
    <s v="CARTÃO"/>
    <x v="0"/>
    <s v="APARELHO MANUTENÇÃO"/>
  </r>
  <r>
    <x v="13"/>
    <x v="6"/>
    <x v="2"/>
    <x v="2"/>
    <n v="7"/>
    <n v="0"/>
    <x v="3"/>
    <s v="ALOHA"/>
    <s v="CARTÃO"/>
    <x v="0"/>
    <s v="REFRIGERANTE"/>
  </r>
  <r>
    <x v="13"/>
    <x v="6"/>
    <x v="2"/>
    <x v="4"/>
    <n v="140"/>
    <n v="0"/>
    <x v="22"/>
    <s v="HANNA"/>
    <s v="SAQUE"/>
    <x v="0"/>
    <s v="HANNA"/>
  </r>
  <r>
    <x v="13"/>
    <x v="6"/>
    <x v="2"/>
    <x v="4"/>
    <n v="53.11"/>
    <n v="0"/>
    <x v="8"/>
    <s v="FORTEMARYS"/>
    <s v="CARTÃO"/>
    <x v="0"/>
    <s v="MEDICAMENTOS"/>
  </r>
  <r>
    <x v="13"/>
    <x v="6"/>
    <x v="2"/>
    <x v="0"/>
    <n v="50"/>
    <n v="0"/>
    <x v="28"/>
    <s v="POSTO CRUZEIRO"/>
    <s v="CARTÃO"/>
    <x v="0"/>
    <s v="COMBUSTIVEL"/>
  </r>
  <r>
    <x v="13"/>
    <x v="6"/>
    <x v="2"/>
    <x v="2"/>
    <n v="10"/>
    <n v="0"/>
    <x v="4"/>
    <s v="IGREJA"/>
    <s v="DINHEIRO"/>
    <x v="0"/>
    <s v="VALOR RIFA"/>
  </r>
  <r>
    <x v="1"/>
    <x v="1"/>
    <x v="1"/>
    <x v="1"/>
    <m/>
    <m/>
    <x v="1"/>
    <m/>
    <m/>
    <x v="1"/>
    <m/>
  </r>
  <r>
    <x v="13"/>
    <x v="6"/>
    <x v="2"/>
    <x v="0"/>
    <n v="103"/>
    <n v="0"/>
    <x v="15"/>
    <s v="SOLIDY"/>
    <s v="CARTÃO"/>
    <x v="0"/>
    <s v="SEGURO CARRO"/>
  </r>
  <r>
    <x v="8"/>
    <x v="6"/>
    <x v="2"/>
    <x v="0"/>
    <n v="16.62"/>
    <n v="0"/>
    <x v="3"/>
    <s v="SUPER SHOP"/>
    <s v="TICKET"/>
    <x v="0"/>
    <s v="COMPRAS"/>
  </r>
  <r>
    <x v="8"/>
    <x v="6"/>
    <x v="2"/>
    <x v="0"/>
    <n v="34.92"/>
    <n v="0"/>
    <x v="3"/>
    <s v="SUPER SHOP"/>
    <s v="TICKET"/>
    <x v="0"/>
    <s v="COMPRAS"/>
  </r>
  <r>
    <x v="8"/>
    <x v="6"/>
    <x v="2"/>
    <x v="0"/>
    <n v="210"/>
    <n v="0"/>
    <x v="15"/>
    <s v="SETE CAPITAL"/>
    <s v="DINHEIRO"/>
    <x v="0"/>
    <s v="SETE CAPITAL"/>
  </r>
  <r>
    <x v="8"/>
    <x v="6"/>
    <x v="2"/>
    <x v="0"/>
    <n v="124.86"/>
    <n v="0"/>
    <x v="3"/>
    <s v="REDE STORE"/>
    <s v="TICKET"/>
    <x v="0"/>
    <s v="COMPRAS MÊS"/>
  </r>
  <r>
    <x v="9"/>
    <x v="6"/>
    <x v="2"/>
    <x v="4"/>
    <n v="260"/>
    <n v="0"/>
    <x v="6"/>
    <s v="CASA"/>
    <s v="TRANSFERENCIA"/>
    <x v="0"/>
    <s v="MULTA DO APARTAMENTO"/>
  </r>
  <r>
    <x v="9"/>
    <x v="6"/>
    <x v="2"/>
    <x v="2"/>
    <n v="12.5"/>
    <n v="0"/>
    <x v="5"/>
    <s v="PAMONHARIA PURO SABOR"/>
    <s v="CARTÃO"/>
    <x v="0"/>
    <s v="PAMONHA"/>
  </r>
  <r>
    <x v="10"/>
    <x v="6"/>
    <x v="2"/>
    <x v="4"/>
    <n v="137.71"/>
    <n v="0"/>
    <x v="6"/>
    <s v="CASA"/>
    <s v="CARTÃO"/>
    <x v="0"/>
    <s v="TAXA DE MUDANÇA"/>
  </r>
  <r>
    <x v="9"/>
    <x v="6"/>
    <x v="2"/>
    <x v="0"/>
    <n v="46.9"/>
    <n v="0"/>
    <x v="3"/>
    <s v="SUPER SHOP"/>
    <s v="TICKET"/>
    <x v="0"/>
    <s v="COMPRAS"/>
  </r>
  <r>
    <x v="9"/>
    <x v="6"/>
    <x v="2"/>
    <x v="2"/>
    <n v="8"/>
    <n v="0"/>
    <x v="3"/>
    <s v="HARADA"/>
    <s v="DINHEIRO"/>
    <x v="0"/>
    <s v="COMPRAS"/>
  </r>
  <r>
    <x v="10"/>
    <x v="6"/>
    <x v="2"/>
    <x v="2"/>
    <n v="550"/>
    <n v="0"/>
    <x v="6"/>
    <s v="MUDANÇA"/>
    <s v="SAQUE"/>
    <x v="0"/>
    <s v="PAGAMENTO DA MUDANÇA"/>
  </r>
  <r>
    <x v="10"/>
    <x v="6"/>
    <x v="2"/>
    <x v="2"/>
    <n v="50"/>
    <n v="0"/>
    <x v="4"/>
    <s v="MAE"/>
    <s v="SAQUE"/>
    <x v="0"/>
    <s v="CABELEREIRO MAE"/>
  </r>
  <r>
    <x v="10"/>
    <x v="6"/>
    <x v="2"/>
    <x v="2"/>
    <n v="22"/>
    <n v="0"/>
    <x v="5"/>
    <s v="PAMONHARIA VERA CRUZ"/>
    <s v="CARTÃO"/>
    <x v="0"/>
    <s v="PAMONHA"/>
  </r>
  <r>
    <x v="1"/>
    <x v="1"/>
    <x v="1"/>
    <x v="1"/>
    <m/>
    <m/>
    <x v="1"/>
    <m/>
    <m/>
    <x v="1"/>
    <m/>
  </r>
  <r>
    <x v="8"/>
    <x v="6"/>
    <x v="2"/>
    <x v="2"/>
    <n v="7"/>
    <n v="0"/>
    <x v="8"/>
    <s v="DROGASTART"/>
    <s v="CARTÃO"/>
    <x v="0"/>
    <s v="REMEDIOS"/>
  </r>
  <r>
    <x v="8"/>
    <x v="6"/>
    <x v="2"/>
    <x v="2"/>
    <n v="21"/>
    <n v="0"/>
    <x v="5"/>
    <s v="PAMONHARIA PURO SABOR"/>
    <s v="CARTÃO"/>
    <x v="0"/>
    <s v="PAMONHA"/>
  </r>
  <r>
    <x v="12"/>
    <x v="6"/>
    <x v="2"/>
    <x v="2"/>
    <n v="25"/>
    <n v="0"/>
    <x v="4"/>
    <s v="VIVO"/>
    <s v="CARTÃO"/>
    <x v="0"/>
    <s v="CREDITO CELULAR"/>
  </r>
  <r>
    <x v="12"/>
    <x v="6"/>
    <x v="2"/>
    <x v="2"/>
    <n v="15"/>
    <n v="0"/>
    <x v="4"/>
    <s v="VIVO"/>
    <s v="CARTÃO"/>
    <x v="0"/>
    <s v="CREDITO CELULAR"/>
  </r>
  <r>
    <x v="12"/>
    <x v="6"/>
    <x v="2"/>
    <x v="0"/>
    <n v="109.34"/>
    <n v="0"/>
    <x v="3"/>
    <s v="BETÃO"/>
    <s v="CARTÃO"/>
    <x v="0"/>
    <s v="COMPRAS MÊS"/>
  </r>
  <r>
    <x v="12"/>
    <x v="6"/>
    <x v="2"/>
    <x v="0"/>
    <n v="87.62"/>
    <n v="0"/>
    <x v="3"/>
    <s v="REDE STORE"/>
    <s v="CARTÃO"/>
    <x v="0"/>
    <s v="COMPRAS MÊS"/>
  </r>
  <r>
    <x v="12"/>
    <x v="6"/>
    <x v="2"/>
    <x v="2"/>
    <n v="24"/>
    <n v="0"/>
    <x v="4"/>
    <s v="RESTAURANTE SKINA"/>
    <s v="CARTÃO"/>
    <x v="0"/>
    <s v="ALMOÇO"/>
  </r>
  <r>
    <x v="12"/>
    <x v="6"/>
    <x v="2"/>
    <x v="2"/>
    <n v="10.8"/>
    <n v="0"/>
    <x v="8"/>
    <s v="DROGASTART"/>
    <s v="CARTÃO"/>
    <x v="0"/>
    <s v="REMEDIOS"/>
  </r>
  <r>
    <x v="12"/>
    <x v="6"/>
    <x v="2"/>
    <x v="2"/>
    <n v="70.650000000000006"/>
    <n v="0"/>
    <x v="5"/>
    <s v="JAPA GYN"/>
    <s v="CARTÃO"/>
    <x v="0"/>
    <s v="SUCHI"/>
  </r>
  <r>
    <x v="12"/>
    <x v="6"/>
    <x v="2"/>
    <x v="2"/>
    <n v="17"/>
    <n v="0"/>
    <x v="5"/>
    <s v="PAMONHARIA PURO SABOR"/>
    <s v="CARTÃO"/>
    <x v="0"/>
    <s v="PAMONHA"/>
  </r>
  <r>
    <x v="11"/>
    <x v="6"/>
    <x v="2"/>
    <x v="2"/>
    <n v="24"/>
    <n v="0"/>
    <x v="4"/>
    <s v="RESTAURANTE SKINA"/>
    <s v="CARTÃO"/>
    <x v="0"/>
    <s v="ALMOÇO"/>
  </r>
  <r>
    <x v="12"/>
    <x v="6"/>
    <x v="2"/>
    <x v="0"/>
    <n v="253.24"/>
    <n v="0"/>
    <x v="3"/>
    <s v="BETÃO"/>
    <s v="TICKET"/>
    <x v="0"/>
    <s v="COMPRAS MÊS"/>
  </r>
  <r>
    <x v="11"/>
    <x v="6"/>
    <x v="2"/>
    <x v="2"/>
    <n v="200"/>
    <n v="0"/>
    <x v="22"/>
    <s v="HANNA"/>
    <s v="SAQUE"/>
    <x v="0"/>
    <s v="PAGAMENTO DO VALOR DO ANTIGO CONDOM"/>
  </r>
  <r>
    <x v="11"/>
    <x v="6"/>
    <x v="2"/>
    <x v="0"/>
    <n v="50"/>
    <n v="0"/>
    <x v="28"/>
    <s v="POSTO A2"/>
    <s v="CARTÃO"/>
    <x v="0"/>
    <s v="COMBUSTIVEL"/>
  </r>
  <r>
    <x v="11"/>
    <x v="6"/>
    <x v="2"/>
    <x v="2"/>
    <n v="12"/>
    <n v="0"/>
    <x v="5"/>
    <s v="LANCHONETE MARIA LUIZA"/>
    <s v="CARTÃO"/>
    <x v="0"/>
    <s v="SANDUICHE"/>
  </r>
  <r>
    <x v="11"/>
    <x v="6"/>
    <x v="2"/>
    <x v="2"/>
    <n v="10"/>
    <n v="0"/>
    <x v="5"/>
    <s v="PAMONHARIA PURO SABOR"/>
    <s v="CARTÃO"/>
    <x v="0"/>
    <s v="PAMONHA"/>
  </r>
  <r>
    <x v="23"/>
    <x v="6"/>
    <x v="2"/>
    <x v="2"/>
    <n v="28"/>
    <n v="0"/>
    <x v="8"/>
    <s v="DROGASTART"/>
    <s v="CARTÃO"/>
    <x v="0"/>
    <s v="RIVOTRIL"/>
  </r>
  <r>
    <x v="23"/>
    <x v="6"/>
    <x v="2"/>
    <x v="2"/>
    <n v="5"/>
    <n v="0"/>
    <x v="5"/>
    <s v="LANCHONETE TIM"/>
    <s v="CARTÃO"/>
    <x v="0"/>
    <s v="KETCHUP"/>
  </r>
  <r>
    <x v="23"/>
    <x v="6"/>
    <x v="2"/>
    <x v="2"/>
    <n v="15.5"/>
    <n v="0"/>
    <x v="5"/>
    <s v="LANCHONETE TIM"/>
    <s v="CARTÃO"/>
    <x v="0"/>
    <s v="SANDUICHE"/>
  </r>
  <r>
    <x v="14"/>
    <x v="6"/>
    <x v="2"/>
    <x v="0"/>
    <n v="6.78"/>
    <n v="0"/>
    <x v="3"/>
    <s v="SUPER SHOP"/>
    <s v="CARTÃO"/>
    <x v="0"/>
    <s v="COMPRAS MÊS"/>
  </r>
  <r>
    <x v="14"/>
    <x v="6"/>
    <x v="2"/>
    <x v="0"/>
    <n v="18.739999999999998"/>
    <n v="0"/>
    <x v="3"/>
    <s v="REDE STORE"/>
    <s v="CARTÃO"/>
    <x v="0"/>
    <s v="COMPRAS MÊS"/>
  </r>
  <r>
    <x v="15"/>
    <x v="6"/>
    <x v="2"/>
    <x v="0"/>
    <n v="50"/>
    <n v="0"/>
    <x v="28"/>
    <s v="POSTO A2"/>
    <s v="CARTÃO"/>
    <x v="0"/>
    <s v="COMBUSTIVEL"/>
  </r>
  <r>
    <x v="14"/>
    <x v="6"/>
    <x v="2"/>
    <x v="2"/>
    <n v="7"/>
    <n v="0"/>
    <x v="5"/>
    <s v="LANCHONETE ZANGAO"/>
    <s v="CARTÃO"/>
    <x v="0"/>
    <s v="SANDUICHE"/>
  </r>
  <r>
    <x v="15"/>
    <x v="6"/>
    <x v="2"/>
    <x v="2"/>
    <n v="10"/>
    <n v="0"/>
    <x v="4"/>
    <s v="RESTAURANTE SKINA"/>
    <s v="CARTÃO"/>
    <x v="0"/>
    <s v="ALMOÇO"/>
  </r>
  <r>
    <x v="14"/>
    <x v="6"/>
    <x v="2"/>
    <x v="2"/>
    <n v="8.25"/>
    <n v="0"/>
    <x v="5"/>
    <s v="PASTELARIA"/>
    <s v="CARTÃO"/>
    <x v="0"/>
    <s v="PASTEL"/>
  </r>
  <r>
    <x v="14"/>
    <x v="6"/>
    <x v="2"/>
    <x v="2"/>
    <n v="10.5"/>
    <n v="0"/>
    <x v="8"/>
    <s v="DROGASTART"/>
    <s v="CARTÃO"/>
    <x v="0"/>
    <s v="GAZES"/>
  </r>
  <r>
    <x v="14"/>
    <x v="6"/>
    <x v="2"/>
    <x v="2"/>
    <n v="9"/>
    <n v="0"/>
    <x v="5"/>
    <s v="DISTRIBUIDORA PREDIM"/>
    <s v="CARTÃO"/>
    <x v="0"/>
    <s v="REFRIGERANTE"/>
  </r>
  <r>
    <x v="14"/>
    <x v="6"/>
    <x v="2"/>
    <x v="2"/>
    <n v="13"/>
    <n v="0"/>
    <x v="5"/>
    <s v="LANCHONETE"/>
    <s v="CARTÃO"/>
    <x v="0"/>
    <s v="SANDUICHE"/>
  </r>
  <r>
    <x v="23"/>
    <x v="6"/>
    <x v="2"/>
    <x v="2"/>
    <n v="30"/>
    <n v="0"/>
    <x v="8"/>
    <s v="DROGASTART"/>
    <s v="CARTÃO"/>
    <x v="0"/>
    <s v="MEDICAMENTOS"/>
  </r>
  <r>
    <x v="23"/>
    <x v="6"/>
    <x v="2"/>
    <x v="2"/>
    <n v="10"/>
    <n v="0"/>
    <x v="25"/>
    <s v="CASA PET"/>
    <s v="CARTÃO"/>
    <x v="0"/>
    <s v="RAÇÃO"/>
  </r>
  <r>
    <x v="14"/>
    <x v="6"/>
    <x v="2"/>
    <x v="2"/>
    <n v="14"/>
    <n v="0"/>
    <x v="5"/>
    <s v="LANCHONETE"/>
    <s v="CARTÃO"/>
    <x v="0"/>
    <s v="LANCHE"/>
  </r>
  <r>
    <x v="15"/>
    <x v="6"/>
    <x v="2"/>
    <x v="2"/>
    <n v="6.8"/>
    <n v="0"/>
    <x v="3"/>
    <s v="SUPER SHOP"/>
    <s v="DINHEIRO"/>
    <x v="0"/>
    <s v="COMPRAS"/>
  </r>
  <r>
    <x v="16"/>
    <x v="6"/>
    <x v="2"/>
    <x v="2"/>
    <n v="16"/>
    <n v="0"/>
    <x v="5"/>
    <s v="D GUSTO"/>
    <s v="CARTÃO"/>
    <x v="0"/>
    <s v="COMPRAS"/>
  </r>
  <r>
    <x v="16"/>
    <x v="6"/>
    <x v="2"/>
    <x v="2"/>
    <n v="142.66999999999999"/>
    <n v="0"/>
    <x v="5"/>
    <s v="BANKAI"/>
    <s v="CARTÃO"/>
    <x v="0"/>
    <s v="COMPRAS"/>
  </r>
  <r>
    <x v="17"/>
    <x v="6"/>
    <x v="2"/>
    <x v="4"/>
    <n v="0"/>
    <n v="1674.03"/>
    <x v="0"/>
    <s v="WELLINGTON"/>
    <s v="DINHEIRO"/>
    <x v="2"/>
    <s v="2ª PARCELA 13º"/>
  </r>
  <r>
    <x v="17"/>
    <x v="6"/>
    <x v="2"/>
    <x v="4"/>
    <n v="100"/>
    <n v="0"/>
    <x v="14"/>
    <s v="HANNA"/>
    <s v="TRANSFERENCIA"/>
    <x v="0"/>
    <s v="FAZER CABELO"/>
  </r>
  <r>
    <x v="17"/>
    <x v="6"/>
    <x v="2"/>
    <x v="4"/>
    <n v="200"/>
    <n v="0"/>
    <x v="14"/>
    <s v="HANNA"/>
    <s v="TRANSFERENCIA"/>
    <x v="0"/>
    <s v="PINTAR CABELO"/>
  </r>
  <r>
    <x v="17"/>
    <x v="6"/>
    <x v="2"/>
    <x v="2"/>
    <n v="25.8"/>
    <n v="0"/>
    <x v="8"/>
    <s v="DROGASTART"/>
    <s v="CARTÃO"/>
    <x v="0"/>
    <s v="MEDICAMENTOS"/>
  </r>
  <r>
    <x v="17"/>
    <x v="6"/>
    <x v="2"/>
    <x v="2"/>
    <n v="12"/>
    <n v="0"/>
    <x v="3"/>
    <s v="DISTRIBUIDORA PREDIM"/>
    <s v="CARTÃO"/>
    <x v="0"/>
    <s v="REFRIGERANTE"/>
  </r>
  <r>
    <x v="18"/>
    <x v="6"/>
    <x v="2"/>
    <x v="4"/>
    <n v="39.9"/>
    <n v="0"/>
    <x v="4"/>
    <s v="YELLOW CONVENIENCIA"/>
    <s v="CARTÃO"/>
    <x v="0"/>
    <s v="CARREGADOR IFONE"/>
  </r>
  <r>
    <x v="18"/>
    <x v="6"/>
    <x v="2"/>
    <x v="2"/>
    <n v="12.95"/>
    <n v="0"/>
    <x v="8"/>
    <s v="DROGASTART"/>
    <s v="CARTÃO"/>
    <x v="0"/>
    <s v="MEDICAMENTOS"/>
  </r>
  <r>
    <x v="18"/>
    <x v="6"/>
    <x v="2"/>
    <x v="2"/>
    <n v="11.5"/>
    <n v="0"/>
    <x v="3"/>
    <s v="DISTRIBUIDORA PREDIM"/>
    <s v="CARTÃO"/>
    <x v="0"/>
    <s v="REFRIGERANTE"/>
  </r>
  <r>
    <x v="18"/>
    <x v="6"/>
    <x v="2"/>
    <x v="2"/>
    <n v="25"/>
    <n v="0"/>
    <x v="4"/>
    <s v="IMPACTO CELULAR"/>
    <s v="CARTÃO"/>
    <x v="0"/>
    <s v="CARREGADOR SANSUMG"/>
  </r>
  <r>
    <x v="18"/>
    <x v="6"/>
    <x v="2"/>
    <x v="4"/>
    <n v="300"/>
    <n v="0"/>
    <x v="4"/>
    <s v="MESA"/>
    <s v="SAQUE"/>
    <x v="0"/>
    <s v="COMPRA DA MESA"/>
  </r>
  <r>
    <x v="18"/>
    <x v="6"/>
    <x v="2"/>
    <x v="2"/>
    <n v="20"/>
    <n v="0"/>
    <x v="5"/>
    <s v="LANCHONETE"/>
    <s v="DINHEIRO"/>
    <x v="0"/>
    <s v="LANCHE"/>
  </r>
  <r>
    <x v="19"/>
    <x v="6"/>
    <x v="2"/>
    <x v="2"/>
    <n v="0"/>
    <n v="1500"/>
    <x v="29"/>
    <s v="INVESTIMENTO"/>
    <s v="DINHEIRO"/>
    <x v="2"/>
    <s v="VALOR INVESTIMENTO"/>
  </r>
  <r>
    <x v="19"/>
    <x v="6"/>
    <x v="2"/>
    <x v="0"/>
    <n v="23.94"/>
    <n v="0"/>
    <x v="3"/>
    <s v="SUPER SHOP"/>
    <s v="CARTÃO"/>
    <x v="0"/>
    <s v="COMPRAS"/>
  </r>
  <r>
    <x v="19"/>
    <x v="6"/>
    <x v="2"/>
    <x v="0"/>
    <n v="7.98"/>
    <n v="0"/>
    <x v="3"/>
    <s v="STORE"/>
    <s v="CARTÃO"/>
    <x v="0"/>
    <s v="COMPRAS"/>
  </r>
  <r>
    <x v="19"/>
    <x v="6"/>
    <x v="2"/>
    <x v="2"/>
    <n v="66.5"/>
    <n v="0"/>
    <x v="4"/>
    <s v="COMEDICOS INOVAR"/>
    <s v="CARTÃO"/>
    <x v="0"/>
    <s v="SHAMPOO RUIVO"/>
  </r>
  <r>
    <x v="19"/>
    <x v="6"/>
    <x v="2"/>
    <x v="2"/>
    <n v="15.7"/>
    <n v="0"/>
    <x v="5"/>
    <s v="DOCE PALADAR"/>
    <s v="CARTÃO"/>
    <x v="0"/>
    <s v="LANCHE"/>
  </r>
  <r>
    <x v="24"/>
    <x v="6"/>
    <x v="2"/>
    <x v="2"/>
    <n v="15"/>
    <n v="0"/>
    <x v="4"/>
    <s v="VIVO"/>
    <s v="CARTÃO"/>
    <x v="0"/>
    <s v="CREDITO CELULAR"/>
  </r>
  <r>
    <x v="24"/>
    <x v="6"/>
    <x v="2"/>
    <x v="2"/>
    <n v="15"/>
    <n v="0"/>
    <x v="4"/>
    <s v="VIVO"/>
    <s v="CARTÃO"/>
    <x v="0"/>
    <s v="CREDITO CELULAR"/>
  </r>
  <r>
    <x v="24"/>
    <x v="6"/>
    <x v="2"/>
    <x v="2"/>
    <n v="94"/>
    <n v="0"/>
    <x v="6"/>
    <s v="CELG"/>
    <s v="CARTÃO"/>
    <x v="0"/>
    <s v="ENERGIA AP HANNA"/>
  </r>
  <r>
    <x v="24"/>
    <x v="6"/>
    <x v="2"/>
    <x v="2"/>
    <n v="73.760000000000005"/>
    <n v="0"/>
    <x v="6"/>
    <s v="CELG"/>
    <s v="CARTÃO"/>
    <x v="0"/>
    <s v="ENERGIA AP HANNA"/>
  </r>
  <r>
    <x v="24"/>
    <x v="6"/>
    <x v="2"/>
    <x v="2"/>
    <n v="100"/>
    <n v="0"/>
    <x v="4"/>
    <s v="HANNA"/>
    <s v="TRANSFERENCIA"/>
    <x v="0"/>
    <s v="COMPRA DA MESA"/>
  </r>
  <r>
    <x v="22"/>
    <x v="6"/>
    <x v="2"/>
    <x v="2"/>
    <n v="600"/>
    <n v="0"/>
    <x v="6"/>
    <s v="LOJA GUARDA ROUPA"/>
    <s v="SAQUE"/>
    <x v="0"/>
    <s v="COMPRA DO GUARDA ROUPAS"/>
  </r>
  <r>
    <x v="20"/>
    <x v="6"/>
    <x v="2"/>
    <x v="0"/>
    <n v="7"/>
    <n v="0"/>
    <x v="3"/>
    <s v="WILMAR"/>
    <s v="CARTÃO"/>
    <x v="0"/>
    <s v="LANCHE"/>
  </r>
  <r>
    <x v="20"/>
    <x v="6"/>
    <x v="2"/>
    <x v="0"/>
    <n v="7.98"/>
    <n v="0"/>
    <x v="3"/>
    <s v="VERDURAO ESQUINA"/>
    <s v="CARTÃO"/>
    <x v="0"/>
    <s v="COMPRAS"/>
  </r>
  <r>
    <x v="20"/>
    <x v="6"/>
    <x v="2"/>
    <x v="0"/>
    <n v="28.13"/>
    <n v="0"/>
    <x v="3"/>
    <s v="SUPER SHOP"/>
    <s v="CARTÃO"/>
    <x v="0"/>
    <s v="COMPRAS"/>
  </r>
  <r>
    <x v="24"/>
    <x v="6"/>
    <x v="2"/>
    <x v="0"/>
    <n v="35.92"/>
    <n v="0"/>
    <x v="3"/>
    <s v="SUPER SHOP"/>
    <s v="CARTÃO"/>
    <x v="0"/>
    <s v="COMPRAS"/>
  </r>
  <r>
    <x v="24"/>
    <x v="6"/>
    <x v="2"/>
    <x v="0"/>
    <n v="9.69"/>
    <n v="0"/>
    <x v="3"/>
    <s v="SUPER SHOP"/>
    <s v="CARTÃO"/>
    <x v="0"/>
    <s v="COMPRAS"/>
  </r>
  <r>
    <x v="20"/>
    <x v="6"/>
    <x v="2"/>
    <x v="0"/>
    <n v="19.66"/>
    <n v="0"/>
    <x v="3"/>
    <s v="STORE"/>
    <s v="CARTÃO"/>
    <x v="0"/>
    <s v="COMPRAS"/>
  </r>
  <r>
    <x v="20"/>
    <x v="6"/>
    <x v="2"/>
    <x v="0"/>
    <n v="50"/>
    <n v="0"/>
    <x v="28"/>
    <s v="POSTO COUTO"/>
    <s v="CARTÃO"/>
    <x v="0"/>
    <s v="COMBUSTIVEL"/>
  </r>
  <r>
    <x v="25"/>
    <x v="6"/>
    <x v="2"/>
    <x v="0"/>
    <n v="16"/>
    <n v="0"/>
    <x v="3"/>
    <s v="DE MATA"/>
    <s v="CARTÃO"/>
    <x v="0"/>
    <s v="COMPRAS"/>
  </r>
  <r>
    <x v="25"/>
    <x v="6"/>
    <x v="2"/>
    <x v="2"/>
    <n v="262"/>
    <n v="0"/>
    <x v="4"/>
    <s v="ALEX MOVEIS"/>
    <s v="CARTÃO"/>
    <x v="0"/>
    <s v="GUARDA ROUPAS"/>
  </r>
  <r>
    <x v="20"/>
    <x v="6"/>
    <x v="2"/>
    <x v="2"/>
    <n v="35"/>
    <n v="0"/>
    <x v="8"/>
    <s v="DRAGARIA CRUZEIRO"/>
    <s v="CARTÃO"/>
    <x v="0"/>
    <s v="MEDICAMENTOS"/>
  </r>
  <r>
    <x v="25"/>
    <x v="6"/>
    <x v="2"/>
    <x v="2"/>
    <n v="10"/>
    <n v="0"/>
    <x v="8"/>
    <s v="DRAGARIA ESTAR"/>
    <s v="CARTÃO"/>
    <x v="0"/>
    <s v="MEDICAMENTOS"/>
  </r>
  <r>
    <x v="25"/>
    <x v="6"/>
    <x v="2"/>
    <x v="2"/>
    <n v="4.5"/>
    <n v="0"/>
    <x v="8"/>
    <s v="DRAGARIA ESTAR"/>
    <s v="CARTÃO"/>
    <x v="0"/>
    <s v="MEDICAMENTOS"/>
  </r>
  <r>
    <x v="25"/>
    <x v="6"/>
    <x v="2"/>
    <x v="0"/>
    <n v="5"/>
    <n v="0"/>
    <x v="3"/>
    <s v="DISTRIBUIDORA PREDIM"/>
    <s v="CARTÃO"/>
    <x v="0"/>
    <s v="LANCHE"/>
  </r>
  <r>
    <x v="25"/>
    <x v="6"/>
    <x v="2"/>
    <x v="0"/>
    <n v="0"/>
    <n v="431.2"/>
    <x v="43"/>
    <s v="WELLINGTON"/>
    <s v="TICKET"/>
    <x v="2"/>
    <s v="VALE ALIMENTAÇÃO"/>
  </r>
  <r>
    <x v="25"/>
    <x v="6"/>
    <x v="2"/>
    <x v="0"/>
    <n v="12.11"/>
    <n v="0"/>
    <x v="3"/>
    <s v="SUPER SHOP"/>
    <s v="TICKET"/>
    <x v="0"/>
    <s v="COMPRAS"/>
  </r>
  <r>
    <x v="24"/>
    <x v="6"/>
    <x v="2"/>
    <x v="2"/>
    <n v="80.900000000000006"/>
    <n v="0"/>
    <x v="4"/>
    <s v="CACAU SHOW"/>
    <s v="CARTÃO"/>
    <x v="0"/>
    <s v="HANNA DEU PRESENTE PARA CLARINHA"/>
  </r>
  <r>
    <x v="20"/>
    <x v="6"/>
    <x v="2"/>
    <x v="2"/>
    <n v="83.4"/>
    <n v="0"/>
    <x v="5"/>
    <s v="BURGUER KING"/>
    <s v="CARTÃO"/>
    <x v="0"/>
    <s v="LANCHE E BRINDE PARA HANNA"/>
  </r>
  <r>
    <x v="20"/>
    <x v="6"/>
    <x v="2"/>
    <x v="2"/>
    <n v="220"/>
    <n v="0"/>
    <x v="4"/>
    <s v="CARTEIRA"/>
    <s v="SAQUE"/>
    <x v="0"/>
    <s v="SAQUE"/>
  </r>
  <r>
    <x v="20"/>
    <x v="6"/>
    <x v="2"/>
    <x v="2"/>
    <n v="16.899999999999999"/>
    <n v="0"/>
    <x v="4"/>
    <s v="SPOTIFY"/>
    <s v="CARTÃO"/>
    <x v="0"/>
    <s v="SPOTIFY"/>
  </r>
  <r>
    <x v="26"/>
    <x v="6"/>
    <x v="2"/>
    <x v="0"/>
    <n v="32.799999999999997"/>
    <n v="0"/>
    <x v="3"/>
    <s v="QDBEREN"/>
    <s v="CARTÃO"/>
    <x v="0"/>
    <s v="COMPRAS"/>
  </r>
  <r>
    <x v="26"/>
    <x v="6"/>
    <x v="2"/>
    <x v="2"/>
    <n v="26.3"/>
    <n v="0"/>
    <x v="5"/>
    <s v="PANIFICADORA DELLA"/>
    <s v="CARTÃO"/>
    <x v="0"/>
    <s v="LANCHE VISITA PASTOR"/>
  </r>
  <r>
    <x v="27"/>
    <x v="6"/>
    <x v="2"/>
    <x v="2"/>
    <n v="100"/>
    <n v="0"/>
    <x v="4"/>
    <s v="HANNA"/>
    <s v="SAQUE"/>
    <x v="0"/>
    <s v="HANNA"/>
  </r>
  <r>
    <x v="27"/>
    <x v="6"/>
    <x v="2"/>
    <x v="2"/>
    <n v="21"/>
    <n v="0"/>
    <x v="8"/>
    <s v="DROGASTART"/>
    <s v="CARTÃO"/>
    <x v="0"/>
    <s v="MEDICAMENTOS"/>
  </r>
  <r>
    <x v="27"/>
    <x v="6"/>
    <x v="2"/>
    <x v="2"/>
    <n v="10"/>
    <n v="0"/>
    <x v="8"/>
    <s v="DROGASTART"/>
    <s v="CARTÃO"/>
    <x v="0"/>
    <s v="MEDICAMENTOS"/>
  </r>
  <r>
    <x v="27"/>
    <x v="6"/>
    <x v="2"/>
    <x v="2"/>
    <n v="4"/>
    <n v="0"/>
    <x v="8"/>
    <s v="DROGASTART"/>
    <s v="CARTÃO"/>
    <x v="0"/>
    <s v="MEDICAMENTOS"/>
  </r>
  <r>
    <x v="27"/>
    <x v="6"/>
    <x v="2"/>
    <x v="2"/>
    <n v="5"/>
    <n v="0"/>
    <x v="3"/>
    <s v="DISTRIBUIDORA PREDIM"/>
    <s v="CARTÃO"/>
    <x v="0"/>
    <s v="REFRIGERANTE"/>
  </r>
  <r>
    <x v="28"/>
    <x v="6"/>
    <x v="2"/>
    <x v="2"/>
    <n v="50"/>
    <n v="0"/>
    <x v="22"/>
    <s v="HANNA"/>
    <s v="SAQUE"/>
    <x v="0"/>
    <s v="EMPRESTADO PARA PAGAR CONTRATO DE VEICULO"/>
  </r>
  <r>
    <x v="28"/>
    <x v="6"/>
    <x v="2"/>
    <x v="2"/>
    <n v="4.5"/>
    <n v="0"/>
    <x v="3"/>
    <s v="DISTRIBUIDORA PREDIM"/>
    <s v="CARTÃO"/>
    <x v="0"/>
    <s v="REFRIGERANTE"/>
  </r>
  <r>
    <x v="28"/>
    <x v="6"/>
    <x v="2"/>
    <x v="2"/>
    <n v="4"/>
    <n v="0"/>
    <x v="3"/>
    <s v="DISTRIBUIDORA PREDIM"/>
    <s v="CARTÃO"/>
    <x v="0"/>
    <s v="REFRIGERANTE"/>
  </r>
  <r>
    <x v="28"/>
    <x v="6"/>
    <x v="2"/>
    <x v="2"/>
    <n v="14"/>
    <n v="0"/>
    <x v="5"/>
    <s v="CAFÉ BIANO"/>
    <s v="CARTÃO"/>
    <x v="0"/>
    <s v="LANCHE"/>
  </r>
  <r>
    <x v="28"/>
    <x v="6"/>
    <x v="2"/>
    <x v="0"/>
    <n v="52.9"/>
    <n v="0"/>
    <x v="3"/>
    <s v="SUPER SHOP"/>
    <s v="TICKET"/>
    <x v="0"/>
    <s v="COMPRAS"/>
  </r>
  <r>
    <x v="21"/>
    <x v="6"/>
    <x v="2"/>
    <x v="2"/>
    <n v="15"/>
    <n v="0"/>
    <x v="4"/>
    <s v="IGREJA"/>
    <s v="TRANSFERENCIA"/>
    <x v="0"/>
    <s v="CONFRATERNIZAÇÃO FIM DE ANO"/>
  </r>
  <r>
    <x v="21"/>
    <x v="6"/>
    <x v="2"/>
    <x v="2"/>
    <n v="30"/>
    <n v="0"/>
    <x v="22"/>
    <s v="HANNA"/>
    <s v="TRANSFERENCIA"/>
    <x v="0"/>
    <s v="HANNA"/>
  </r>
  <r>
    <x v="21"/>
    <x v="6"/>
    <x v="2"/>
    <x v="2"/>
    <n v="40"/>
    <n v="0"/>
    <x v="33"/>
    <s v="CARTEIRA"/>
    <s v="SAQUE"/>
    <x v="0"/>
    <s v="WELLINGTON"/>
  </r>
  <r>
    <x v="21"/>
    <x v="6"/>
    <x v="2"/>
    <x v="2"/>
    <n v="90"/>
    <n v="0"/>
    <x v="22"/>
    <s v="HANNA"/>
    <s v="SAQUE"/>
    <x v="0"/>
    <s v="EMPRESTADO PARA PAGAR CONTRATO DE VEICULO"/>
  </r>
  <r>
    <x v="31"/>
    <x v="6"/>
    <x v="2"/>
    <x v="2"/>
    <n v="7"/>
    <n v="0"/>
    <x v="8"/>
    <s v="DROGASTART"/>
    <s v="CARTÃO"/>
    <x v="0"/>
    <s v="MEDICAMENTOS"/>
  </r>
  <r>
    <x v="29"/>
    <x v="7"/>
    <x v="3"/>
    <x v="2"/>
    <n v="3"/>
    <n v="0"/>
    <x v="8"/>
    <s v="DROGASTART"/>
    <s v="CARTÃO"/>
    <x v="0"/>
    <s v="MEDICAMENTOS"/>
  </r>
  <r>
    <x v="31"/>
    <x v="6"/>
    <x v="2"/>
    <x v="2"/>
    <n v="40"/>
    <n v="0"/>
    <x v="4"/>
    <s v="IMPACTO CELULAR"/>
    <s v="CARTÃO"/>
    <x v="0"/>
    <s v="CABO DE CARREGADOR DE CELULAR HANNA"/>
  </r>
  <r>
    <x v="29"/>
    <x v="7"/>
    <x v="3"/>
    <x v="2"/>
    <n v="5.5"/>
    <n v="0"/>
    <x v="8"/>
    <s v="DROGASTART"/>
    <s v="CARTÃO"/>
    <x v="0"/>
    <s v="MEDICAMENTOS"/>
  </r>
  <r>
    <x v="0"/>
    <x v="7"/>
    <x v="3"/>
    <x v="2"/>
    <n v="18"/>
    <n v="0"/>
    <x v="8"/>
    <s v="DROGASTART"/>
    <s v="CARTÃO"/>
    <x v="0"/>
    <s v="MEDICAMENTOS"/>
  </r>
  <r>
    <x v="0"/>
    <x v="7"/>
    <x v="3"/>
    <x v="2"/>
    <n v="6"/>
    <n v="0"/>
    <x v="3"/>
    <s v="DISTRIBUIDORA PREDIM"/>
    <s v="CARTÃO"/>
    <x v="0"/>
    <s v="COMPRAR"/>
  </r>
  <r>
    <x v="21"/>
    <x v="6"/>
    <x v="2"/>
    <x v="2"/>
    <n v="17"/>
    <n v="0"/>
    <x v="5"/>
    <s v="CAFÉ BIANO"/>
    <s v="CARTÃO"/>
    <x v="0"/>
    <s v="LANCHE"/>
  </r>
  <r>
    <x v="31"/>
    <x v="6"/>
    <x v="2"/>
    <x v="0"/>
    <n v="40"/>
    <n v="0"/>
    <x v="28"/>
    <s v="POSTO VERA CRUZ"/>
    <s v="CARTÃO"/>
    <x v="0"/>
    <s v="COMBUSTIVEL"/>
  </r>
  <r>
    <x v="0"/>
    <x v="7"/>
    <x v="3"/>
    <x v="0"/>
    <n v="27.19"/>
    <n v="0"/>
    <x v="3"/>
    <s v="BETÃO"/>
    <s v="CARTÃO"/>
    <x v="0"/>
    <s v="COMPRAS"/>
  </r>
  <r>
    <x v="0"/>
    <x v="7"/>
    <x v="3"/>
    <x v="0"/>
    <n v="21.29"/>
    <n v="0"/>
    <x v="3"/>
    <s v="REDE STORE"/>
    <s v="CARTÃO"/>
    <x v="0"/>
    <s v="COMPRAS"/>
  </r>
  <r>
    <x v="0"/>
    <x v="7"/>
    <x v="3"/>
    <x v="0"/>
    <n v="19.920000000000002"/>
    <n v="0"/>
    <x v="3"/>
    <s v="REDE STORE"/>
    <s v="CARTÃO"/>
    <x v="0"/>
    <s v="COMPRAS"/>
  </r>
  <r>
    <x v="29"/>
    <x v="7"/>
    <x v="3"/>
    <x v="0"/>
    <n v="180.34"/>
    <n v="0"/>
    <x v="3"/>
    <s v="REDE STORE"/>
    <s v="CARTÃO"/>
    <x v="0"/>
    <s v="COMPRAS"/>
  </r>
  <r>
    <x v="29"/>
    <x v="7"/>
    <x v="3"/>
    <x v="0"/>
    <n v="3.69"/>
    <n v="0"/>
    <x v="3"/>
    <s v="SUPER SHOP"/>
    <s v="CARTÃO"/>
    <x v="0"/>
    <s v="COMPRAS"/>
  </r>
  <r>
    <x v="29"/>
    <x v="7"/>
    <x v="3"/>
    <x v="0"/>
    <n v="32.64"/>
    <n v="0"/>
    <x v="3"/>
    <s v="BETÃO"/>
    <s v="CARTÃO"/>
    <x v="0"/>
    <s v="COMPRAS"/>
  </r>
  <r>
    <x v="2"/>
    <x v="7"/>
    <x v="3"/>
    <x v="2"/>
    <n v="380"/>
    <n v="0"/>
    <x v="33"/>
    <s v="CARTEIRA"/>
    <s v="SAQUE"/>
    <x v="0"/>
    <s v="PAGAR PSIQUIATRA(NÃO FOI NA CONSULTA)"/>
  </r>
  <r>
    <x v="2"/>
    <x v="7"/>
    <x v="3"/>
    <x v="0"/>
    <n v="12"/>
    <n v="0"/>
    <x v="25"/>
    <s v="PET SHOP PREDIO"/>
    <s v="CARTÃO"/>
    <x v="0"/>
    <s v="RAÇÃO "/>
  </r>
  <r>
    <x v="2"/>
    <x v="7"/>
    <x v="3"/>
    <x v="0"/>
    <n v="20"/>
    <n v="0"/>
    <x v="28"/>
    <s v="POSTO VERA CRUZ"/>
    <s v="CARTÃO"/>
    <x v="0"/>
    <s v="COMBUSTIVEL"/>
  </r>
  <r>
    <x v="2"/>
    <x v="7"/>
    <x v="3"/>
    <x v="2"/>
    <n v="33"/>
    <n v="0"/>
    <x v="8"/>
    <s v="DROGARIA JAQUELINE"/>
    <s v="CARTÃO"/>
    <x v="0"/>
    <s v="MEDICAMENTOS"/>
  </r>
  <r>
    <x v="2"/>
    <x v="7"/>
    <x v="3"/>
    <x v="2"/>
    <n v="17.059999999999999"/>
    <m/>
    <x v="5"/>
    <s v="CASINHA DO PAO"/>
    <s v="CARTÃO"/>
    <x v="0"/>
    <s v="LANCHE"/>
  </r>
  <r>
    <x v="3"/>
    <x v="7"/>
    <x v="3"/>
    <x v="0"/>
    <n v="0"/>
    <n v="5391.36"/>
    <x v="0"/>
    <s v="WELLINGTON"/>
    <s v="DINHEIRO"/>
    <x v="2"/>
    <s v="SALARIO"/>
  </r>
  <r>
    <x v="3"/>
    <x v="7"/>
    <x v="3"/>
    <x v="2"/>
    <n v="0"/>
    <n v="320"/>
    <x v="0"/>
    <s v="WELLINGTON"/>
    <s v="DINHEIRO"/>
    <x v="2"/>
    <s v="DEPOSITO DO DINHEIRO DO MEDICO Q NÃO GASTOU"/>
  </r>
  <r>
    <x v="3"/>
    <x v="7"/>
    <x v="3"/>
    <x v="2"/>
    <n v="0"/>
    <n v="60"/>
    <x v="33"/>
    <s v="WELLINGTON"/>
    <s v="DINHEIRO"/>
    <x v="2"/>
    <s v="DINHEIRO DO MEDICO Q NÃO GASTOU"/>
  </r>
  <r>
    <x v="1"/>
    <x v="1"/>
    <x v="1"/>
    <x v="1"/>
    <m/>
    <m/>
    <x v="1"/>
    <m/>
    <m/>
    <x v="1"/>
    <m/>
  </r>
  <r>
    <x v="3"/>
    <x v="7"/>
    <x v="3"/>
    <x v="2"/>
    <n v="60"/>
    <n v="0"/>
    <x v="5"/>
    <s v="WELLINGTON"/>
    <s v="DINHEIRO"/>
    <x v="0"/>
    <s v="GASTO COM LANCHE E OUTROS QUE NÃO LEMBRO"/>
  </r>
  <r>
    <x v="3"/>
    <x v="7"/>
    <x v="3"/>
    <x v="2"/>
    <n v="25"/>
    <n v="0"/>
    <x v="22"/>
    <s v="VIVO"/>
    <s v="CARTÃO"/>
    <x v="0"/>
    <s v="CREDITO CELULAR"/>
  </r>
  <r>
    <x v="3"/>
    <x v="7"/>
    <x v="3"/>
    <x v="2"/>
    <n v="350"/>
    <n v="0"/>
    <x v="22"/>
    <s v="EMRESTIMO"/>
    <s v="TRANSFERENCIA"/>
    <x v="0"/>
    <s v="PAGAMENTO DE EMPRESTIMO 1X3"/>
  </r>
  <r>
    <x v="3"/>
    <x v="7"/>
    <x v="3"/>
    <x v="0"/>
    <n v="10.98"/>
    <n v="0"/>
    <x v="3"/>
    <s v="SUPER SHOP"/>
    <s v="CARTÃO"/>
    <x v="0"/>
    <s v="COMPRAS"/>
  </r>
  <r>
    <x v="3"/>
    <x v="7"/>
    <x v="3"/>
    <x v="2"/>
    <n v="43.9"/>
    <n v="0"/>
    <x v="5"/>
    <s v="PIZARIA NOSSA CASA"/>
    <s v="CARTÃO"/>
    <x v="0"/>
    <s v="COMPRA DE PIZZA COM 50,00 QUE A KELLES ESTAVA DEVENDO PRA HANNA"/>
  </r>
  <r>
    <x v="3"/>
    <x v="7"/>
    <x v="3"/>
    <x v="2"/>
    <n v="25"/>
    <n v="0"/>
    <x v="8"/>
    <s v="FARMACIA SÃO GABRIEL"/>
    <s v="CARTÃO"/>
    <x v="0"/>
    <s v="POMADA PRA FERIDA"/>
  </r>
  <r>
    <x v="3"/>
    <x v="7"/>
    <x v="3"/>
    <x v="2"/>
    <n v="10"/>
    <n v="0"/>
    <x v="5"/>
    <s v="SANDUICHE JACARE"/>
    <s v="CARTÃO"/>
    <x v="0"/>
    <s v="SANDUICHE"/>
  </r>
  <r>
    <x v="3"/>
    <x v="7"/>
    <x v="3"/>
    <x v="2"/>
    <n v="15"/>
    <n v="0"/>
    <x v="5"/>
    <s v="SANDUICHE JACARE"/>
    <s v="CARTÃO"/>
    <x v="0"/>
    <s v="SANDUICHE"/>
  </r>
  <r>
    <x v="5"/>
    <x v="7"/>
    <x v="3"/>
    <x v="0"/>
    <n v="33.54"/>
    <n v="0"/>
    <x v="3"/>
    <s v="SUPER SHOP"/>
    <s v="CARTÃO"/>
    <x v="0"/>
    <s v="COMPRAS"/>
  </r>
  <r>
    <x v="4"/>
    <x v="7"/>
    <x v="3"/>
    <x v="0"/>
    <n v="11.19"/>
    <n v="0"/>
    <x v="3"/>
    <s v="STORE"/>
    <s v="CARTÃO"/>
    <x v="0"/>
    <s v="COMPRAS"/>
  </r>
  <r>
    <x v="7"/>
    <x v="7"/>
    <x v="3"/>
    <x v="0"/>
    <n v="900"/>
    <n v="0"/>
    <x v="6"/>
    <s v="ALUGUEL"/>
    <s v="TRANSFERENCIA"/>
    <x v="0"/>
    <s v="ALUGUEL, DESCONTOU 50,00 PRA PAGAR A HANNA"/>
  </r>
  <r>
    <x v="7"/>
    <x v="7"/>
    <x v="3"/>
    <x v="0"/>
    <n v="78.92"/>
    <n v="0"/>
    <x v="6"/>
    <s v="SANEAGO"/>
    <s v="CARTÃO"/>
    <x v="0"/>
    <s v="CONTA DE AGUA"/>
  </r>
  <r>
    <x v="7"/>
    <x v="7"/>
    <x v="3"/>
    <x v="0"/>
    <n v="31.05"/>
    <n v="0"/>
    <x v="6"/>
    <s v="CELG"/>
    <s v="CARTÃO"/>
    <x v="0"/>
    <s v="CONTA DE ENERGIA"/>
  </r>
  <r>
    <x v="5"/>
    <x v="7"/>
    <x v="3"/>
    <x v="2"/>
    <n v="70"/>
    <n v="0"/>
    <x v="22"/>
    <s v="NIDELCI UNHA"/>
    <s v="TRANSFERENCIA"/>
    <x v="0"/>
    <s v="FAZER UNHA"/>
  </r>
  <r>
    <x v="5"/>
    <x v="7"/>
    <x v="3"/>
    <x v="2"/>
    <n v="260"/>
    <n v="0"/>
    <x v="22"/>
    <s v="MULTA APARTAMENTO HANNA"/>
    <s v="TRANSFERENCIA"/>
    <x v="0"/>
    <s v="MULTA APARTAMENTO 1X3"/>
  </r>
  <r>
    <x v="5"/>
    <x v="7"/>
    <x v="3"/>
    <x v="2"/>
    <n v="30"/>
    <n v="0"/>
    <x v="22"/>
    <s v="HANNA"/>
    <s v="TRANSFERENCIA"/>
    <x v="0"/>
    <s v="DINHERIRO PARA PANFLETAGEM"/>
  </r>
  <r>
    <x v="5"/>
    <x v="7"/>
    <x v="3"/>
    <x v="2"/>
    <n v="90"/>
    <n v="0"/>
    <x v="22"/>
    <s v="HANNA"/>
    <s v="TRANSFERENCIA"/>
    <x v="0"/>
    <s v="70,00 P/ PANFLETAGEM E 20 PARA LANCHE"/>
  </r>
  <r>
    <x v="4"/>
    <x v="7"/>
    <x v="3"/>
    <x v="2"/>
    <n v="190"/>
    <n v="0"/>
    <x v="22"/>
    <s v="HANNA"/>
    <s v="SAQUE"/>
    <x v="0"/>
    <s v="160,00 PARA PINTAR CABELO E 20 UBER"/>
  </r>
  <r>
    <x v="7"/>
    <x v="7"/>
    <x v="3"/>
    <x v="2"/>
    <n v="16"/>
    <n v="0"/>
    <x v="5"/>
    <s v="PIT DOG PREDIM"/>
    <s v="CARTÃO"/>
    <x v="0"/>
    <s v="COMPRA DE SANDUICHE"/>
  </r>
  <r>
    <x v="4"/>
    <x v="7"/>
    <x v="3"/>
    <x v="0"/>
    <n v="10.77"/>
    <n v="0"/>
    <x v="3"/>
    <s v="SUPER SHOP"/>
    <s v="CARTÃO"/>
    <x v="0"/>
    <s v="COMPRAS"/>
  </r>
  <r>
    <x v="4"/>
    <x v="7"/>
    <x v="3"/>
    <x v="0"/>
    <n v="28.56"/>
    <n v="0"/>
    <x v="3"/>
    <s v="SUPER SHOP"/>
    <s v="CARTÃO"/>
    <x v="0"/>
    <s v="COMPRAS"/>
  </r>
  <r>
    <x v="4"/>
    <x v="7"/>
    <x v="3"/>
    <x v="0"/>
    <n v="3.89"/>
    <n v="0"/>
    <x v="3"/>
    <s v="REDE STORE"/>
    <s v="CARTÃO"/>
    <x v="0"/>
    <s v="COMPRAS"/>
  </r>
  <r>
    <x v="5"/>
    <x v="7"/>
    <x v="3"/>
    <x v="0"/>
    <n v="50"/>
    <n v="0"/>
    <x v="28"/>
    <s v="POSTO VILA"/>
    <s v="CARTÃO"/>
    <x v="0"/>
    <s v="COMBUSTIVEL"/>
  </r>
  <r>
    <x v="5"/>
    <x v="7"/>
    <x v="3"/>
    <x v="0"/>
    <n v="79.5"/>
    <n v="0"/>
    <x v="14"/>
    <s v="CABELEREIRO LOSHERM"/>
    <s v="CARTÃO"/>
    <x v="0"/>
    <s v="CORTE E SELAGEM CABELO"/>
  </r>
  <r>
    <x v="5"/>
    <x v="7"/>
    <x v="3"/>
    <x v="2"/>
    <n v="7"/>
    <n v="0"/>
    <x v="5"/>
    <s v="MC DONALDS"/>
    <s v="CARTÃO"/>
    <x v="0"/>
    <s v="SORVETE"/>
  </r>
  <r>
    <x v="5"/>
    <x v="7"/>
    <x v="3"/>
    <x v="2"/>
    <n v="8.5399999999999991"/>
    <n v="0"/>
    <x v="5"/>
    <s v="DISTRIBUIDORA PREDIM"/>
    <s v="CARTÃO"/>
    <x v="0"/>
    <s v="REFRIGERANTE"/>
  </r>
  <r>
    <x v="5"/>
    <x v="7"/>
    <x v="3"/>
    <x v="2"/>
    <n v="12.4"/>
    <n v="0"/>
    <x v="4"/>
    <s v="SHOPPING DOS COSMEDICOS"/>
    <s v="CARTÃO"/>
    <x v="0"/>
    <s v="COLA DE UNHA"/>
  </r>
  <r>
    <x v="7"/>
    <x v="7"/>
    <x v="3"/>
    <x v="2"/>
    <n v="80"/>
    <n v="0"/>
    <x v="22"/>
    <s v="HANNA"/>
    <s v="CARTÃO"/>
    <x v="0"/>
    <s v="CARREGADOR DE CELULAR"/>
  </r>
  <r>
    <x v="4"/>
    <x v="7"/>
    <x v="3"/>
    <x v="2"/>
    <n v="23"/>
    <n v="0"/>
    <x v="8"/>
    <s v="DROGASTART"/>
    <s v="CARTÃO"/>
    <x v="0"/>
    <s v="MEDICAMENTOS"/>
  </r>
  <r>
    <x v="4"/>
    <x v="7"/>
    <x v="3"/>
    <x v="2"/>
    <n v="4.4000000000000004"/>
    <n v="0"/>
    <x v="3"/>
    <s v="PANIFICADORA PREDIM"/>
    <s v="CARTÃO"/>
    <x v="0"/>
    <s v="COMPRA DE PAO"/>
  </r>
  <r>
    <x v="5"/>
    <x v="7"/>
    <x v="3"/>
    <x v="2"/>
    <n v="1.4"/>
    <n v="0"/>
    <x v="4"/>
    <s v="BAZAR PROF ALCIDES"/>
    <s v="CARTÃO"/>
    <x v="0"/>
    <s v="COMPRA DE ENVELOPES"/>
  </r>
  <r>
    <x v="5"/>
    <x v="7"/>
    <x v="3"/>
    <x v="2"/>
    <n v="80"/>
    <n v="0"/>
    <x v="33"/>
    <s v="WELLINGTON"/>
    <s v="SAQUE"/>
    <x v="0"/>
    <s v="PARA PAGAR CARTAO DA ERICA. VALOR 100,00"/>
  </r>
  <r>
    <x v="4"/>
    <x v="7"/>
    <x v="3"/>
    <x v="2"/>
    <n v="0"/>
    <n v="100"/>
    <x v="33"/>
    <s v="WELLINGTON"/>
    <s v="DINHEIRO"/>
    <x v="2"/>
    <s v="VALOR PARA PAGAR CARTAO DA ERICA"/>
  </r>
  <r>
    <x v="4"/>
    <x v="7"/>
    <x v="3"/>
    <x v="2"/>
    <n v="100"/>
    <n v="0"/>
    <x v="4"/>
    <s v="ERICA"/>
    <s v="DINHEIRO"/>
    <x v="0"/>
    <s v="VALOR PARA PAGAR CARTAO DA ERICA"/>
  </r>
  <r>
    <x v="6"/>
    <x v="7"/>
    <x v="3"/>
    <x v="2"/>
    <n v="190"/>
    <n v="0"/>
    <x v="6"/>
    <s v="ELETRONICO JAPONES"/>
    <s v="CARTÃO"/>
    <x v="0"/>
    <s v="CONSERTO DA TV 1X2"/>
  </r>
  <r>
    <x v="6"/>
    <x v="7"/>
    <x v="3"/>
    <x v="2"/>
    <n v="16.899999999999999"/>
    <n v="0"/>
    <x v="8"/>
    <s v="DROGASTART"/>
    <s v="CARTÃO"/>
    <x v="0"/>
    <s v="MEDICAMENTOS"/>
  </r>
  <r>
    <x v="6"/>
    <x v="7"/>
    <x v="3"/>
    <x v="2"/>
    <n v="21.5"/>
    <n v="0"/>
    <x v="5"/>
    <s v="PAMONHARIA PREDIM"/>
    <s v="CARTÃO"/>
    <x v="0"/>
    <s v="PAMONHAS"/>
  </r>
  <r>
    <x v="6"/>
    <x v="7"/>
    <x v="3"/>
    <x v="2"/>
    <n v="240"/>
    <n v="0"/>
    <x v="22"/>
    <s v="HANNA"/>
    <s v="SAQUE"/>
    <x v="0"/>
    <s v="EMPRESTIMO PARA HANNA. SERÁ DEPOSITADO"/>
  </r>
  <r>
    <x v="13"/>
    <x v="7"/>
    <x v="3"/>
    <x v="2"/>
    <n v="20"/>
    <n v="0"/>
    <x v="22"/>
    <s v="VIVO"/>
    <s v="CARTÃO"/>
    <x v="0"/>
    <s v="CREDITO CELULAR"/>
  </r>
  <r>
    <x v="13"/>
    <x v="7"/>
    <x v="3"/>
    <x v="2"/>
    <n v="62.63"/>
    <n v="0"/>
    <x v="3"/>
    <s v="REDE STORE"/>
    <s v="CARTÃO"/>
    <x v="0"/>
    <s v="COMPRAS"/>
  </r>
  <r>
    <x v="13"/>
    <x v="7"/>
    <x v="3"/>
    <x v="0"/>
    <n v="80"/>
    <n v="0"/>
    <x v="14"/>
    <s v="STARK ACADEMIA"/>
    <s v="CARTÃO"/>
    <x v="0"/>
    <s v="MUAY THAY"/>
  </r>
  <r>
    <x v="13"/>
    <x v="7"/>
    <x v="3"/>
    <x v="0"/>
    <n v="100"/>
    <n v="0"/>
    <x v="28"/>
    <s v="POSTO DO BURITI"/>
    <s v="CARTÃO"/>
    <x v="0"/>
    <s v="COMBUSTIVEL"/>
  </r>
  <r>
    <x v="9"/>
    <x v="7"/>
    <x v="3"/>
    <x v="2"/>
    <n v="18.600000000000001"/>
    <n v="0"/>
    <x v="5"/>
    <s v="RESTAURANTE MAU NENHUM"/>
    <s v="CARTÃO"/>
    <x v="0"/>
    <s v="ALMOÇO EQUIPE"/>
  </r>
  <r>
    <x v="9"/>
    <x v="7"/>
    <x v="3"/>
    <x v="1"/>
    <m/>
    <m/>
    <x v="1"/>
    <m/>
    <m/>
    <x v="1"/>
    <m/>
  </r>
  <r>
    <x v="9"/>
    <x v="7"/>
    <x v="3"/>
    <x v="1"/>
    <m/>
    <m/>
    <x v="1"/>
    <m/>
    <m/>
    <x v="1"/>
    <m/>
  </r>
  <r>
    <x v="9"/>
    <x v="7"/>
    <x v="3"/>
    <x v="1"/>
    <m/>
    <m/>
    <x v="1"/>
    <m/>
    <m/>
    <x v="1"/>
    <m/>
  </r>
  <r>
    <x v="9"/>
    <x v="7"/>
    <x v="3"/>
    <x v="1"/>
    <m/>
    <m/>
    <x v="1"/>
    <m/>
    <m/>
    <x v="1"/>
    <m/>
  </r>
  <r>
    <x v="9"/>
    <x v="7"/>
    <x v="3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  <r>
    <x v="1"/>
    <x v="1"/>
    <x v="1"/>
    <x v="1"/>
    <m/>
    <m/>
    <x v="1"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63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 chartFormat="18">
  <location ref="H29:J42" firstHeaderRow="1" firstDataRow="2" firstDataCol="1" rowPageCount="4" colPageCount="1"/>
  <pivotFields count="11">
    <pivotField axis="axisPage" multipleItemSelectionAllowed="1" showAll="0" sortType="ascending">
      <items count="33">
        <item sd="0" x="0"/>
        <item sd="0" x="29"/>
        <item sd="0" x="30"/>
        <item x="2"/>
        <item sd="0" x="3"/>
        <item sd="0" x="5"/>
        <item sd="0" x="4"/>
        <item sd="0" x="7"/>
        <item sd="0" x="6"/>
        <item sd="0" x="13"/>
        <item sd="0" x="9"/>
        <item x="10"/>
        <item sd="0" x="8"/>
        <item sd="0" x="12"/>
        <item sd="0" x="11"/>
        <item sd="0" x="23"/>
        <item sd="0" x="14"/>
        <item sd="0" x="15"/>
        <item sd="0" x="16"/>
        <item sd="0" x="17"/>
        <item sd="0" x="18"/>
        <item sd="0" x="19"/>
        <item sd="0" x="20"/>
        <item sd="0" x="24"/>
        <item sd="0" x="22"/>
        <item sd="0" x="25"/>
        <item sd="0" x="26"/>
        <item sd="0" x="27"/>
        <item sd="0" x="28"/>
        <item sd="0" x="21"/>
        <item sd="0" x="31"/>
        <item sd="0" x="1"/>
        <item t="default" sd="0"/>
      </items>
    </pivotField>
    <pivotField axis="axisRow" multipleItemSelectionAllowed="1" showAll="0">
      <items count="20">
        <item h="1" sd="0" x="0"/>
        <item h="1" m="1" x="10"/>
        <item h="1" sd="0" m="1" x="13"/>
        <item h="1" sd="0" m="1" x="14"/>
        <item h="1" sd="0" m="1" x="15"/>
        <item h="1" sd="0" m="1" x="16"/>
        <item h="1" sd="0" m="1" x="18"/>
        <item h="1" sd="0" x="1"/>
        <item h="1" sd="0" m="1" x="11"/>
        <item h="1" sd="0" m="1" x="9"/>
        <item h="1" sd="0" m="1" x="12"/>
        <item h="1" m="1" x="17"/>
        <item h="1" sd="0" m="1" x="8"/>
        <item h="1" sd="0" x="2"/>
        <item h="1" sd="0" x="3"/>
        <item h="1" sd="0" x="4"/>
        <item x="5"/>
        <item x="6"/>
        <item h="1" x="7"/>
        <item t="default" sd="0"/>
      </items>
    </pivotField>
    <pivotField axis="axisPage" multipleItemSelectionAllowed="1" showAll="0">
      <items count="5">
        <item h="1" x="0"/>
        <item x="2"/>
        <item x="1"/>
        <item h="1" x="3"/>
        <item t="default"/>
      </items>
    </pivotField>
    <pivotField axis="axisPage" multipleItemSelectionAllowed="1" showAll="0">
      <items count="6">
        <item h="1" x="0"/>
        <item h="1" x="2"/>
        <item h="1" x="1"/>
        <item h="1" x="3"/>
        <item x="4"/>
        <item t="default"/>
      </items>
    </pivotField>
    <pivotField dataField="1" showAll="0"/>
    <pivotField dataField="1" showAll="0"/>
    <pivotField axis="axisRow" showAll="0">
      <items count="53">
        <item x="1"/>
        <item m="1" x="44"/>
        <item m="1" x="49"/>
        <item m="1" x="48"/>
        <item m="1" x="46"/>
        <item m="1" x="51"/>
        <item m="1" x="50"/>
        <item m="1" x="45"/>
        <item m="1" x="47"/>
        <item x="0"/>
        <item x="3"/>
        <item x="10"/>
        <item x="8"/>
        <item x="2"/>
        <item x="4"/>
        <item x="5"/>
        <item x="6"/>
        <item x="7"/>
        <item x="9"/>
        <item x="11"/>
        <item x="12"/>
        <item x="13"/>
        <item x="14"/>
        <item x="15"/>
        <item x="16"/>
        <item x="17"/>
        <item x="19"/>
        <item x="18"/>
        <item x="22"/>
        <item x="20"/>
        <item x="21"/>
        <item x="25"/>
        <item x="26"/>
        <item x="27"/>
        <item x="28"/>
        <item x="29"/>
        <item x="24"/>
        <item x="23"/>
        <item x="30"/>
        <item x="31"/>
        <item x="32"/>
        <item x="33"/>
        <item x="34"/>
        <item x="35"/>
        <item x="36"/>
        <item x="37"/>
        <item x="39"/>
        <item x="38"/>
        <item x="40"/>
        <item x="41"/>
        <item x="42"/>
        <item x="43"/>
        <item t="default"/>
      </items>
    </pivotField>
    <pivotField showAll="0"/>
    <pivotField showAll="0"/>
    <pivotField axis="axisPage" multipleItemSelectionAllowed="1" showAll="0">
      <items count="6">
        <item x="0"/>
        <item h="1" x="1"/>
        <item h="1" m="1" x="4"/>
        <item x="2"/>
        <item h="1" x="3"/>
        <item t="default"/>
      </items>
    </pivotField>
    <pivotField showAll="0"/>
  </pivotFields>
  <rowFields count="2">
    <field x="1"/>
    <field x="6"/>
  </rowFields>
  <rowItems count="12">
    <i>
      <x v="16"/>
    </i>
    <i r="1">
      <x v="9"/>
    </i>
    <i r="1">
      <x v="12"/>
    </i>
    <i r="1">
      <x v="28"/>
    </i>
    <i>
      <x v="17"/>
    </i>
    <i r="1">
      <x v="9"/>
    </i>
    <i r="1">
      <x v="12"/>
    </i>
    <i r="1">
      <x v="14"/>
    </i>
    <i r="1">
      <x v="16"/>
    </i>
    <i r="1">
      <x v="22"/>
    </i>
    <i r="1">
      <x v="28"/>
    </i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0" hier="-1"/>
    <pageField fld="9" hier="-1"/>
    <pageField fld="3" hier="-1"/>
  </pageFields>
  <dataFields count="2">
    <dataField name="Soma de CREDITO" fld="5" baseField="8" baseItem="0" numFmtId="164"/>
    <dataField name="Soma de DEBITO" fld="4" baseField="8" baseItem="0" numFmtId="164"/>
  </dataFields>
  <formats count="2">
    <format dxfId="2416">
      <pivotArea type="all" dataOnly="0" outline="0" fieldPosition="0"/>
    </format>
    <format dxfId="2415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63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 chartFormat="18">
  <location ref="H7:J19" firstHeaderRow="1" firstDataRow="2" firstDataCol="1" rowPageCount="4" colPageCount="1"/>
  <pivotFields count="11">
    <pivotField axis="axisPage" multipleItemSelectionAllowed="1" showAll="0" sortType="ascending">
      <items count="33">
        <item sd="0" x="0"/>
        <item sd="0" x="29"/>
        <item sd="0" x="30"/>
        <item x="2"/>
        <item sd="0" x="3"/>
        <item sd="0" x="5"/>
        <item sd="0" x="4"/>
        <item sd="0" x="7"/>
        <item sd="0" x="6"/>
        <item sd="0" x="13"/>
        <item sd="0" x="9"/>
        <item x="10"/>
        <item sd="0" x="8"/>
        <item sd="0" x="12"/>
        <item sd="0" x="11"/>
        <item sd="0" x="23"/>
        <item sd="0" x="14"/>
        <item sd="0" x="15"/>
        <item sd="0" x="16"/>
        <item sd="0" x="17"/>
        <item sd="0" x="18"/>
        <item sd="0" x="19"/>
        <item sd="0" x="20"/>
        <item sd="0" x="24"/>
        <item sd="0" x="22"/>
        <item sd="0" x="25"/>
        <item sd="0" x="26"/>
        <item sd="0" x="27"/>
        <item sd="0" x="28"/>
        <item sd="0" x="21"/>
        <item sd="0" x="31"/>
        <item sd="0" x="1"/>
        <item t="default" sd="0"/>
      </items>
    </pivotField>
    <pivotField axis="axisRow" multipleItemSelectionAllowed="1" showAll="0">
      <items count="20">
        <item h="1" sd="0" x="0"/>
        <item h="1" m="1" x="10"/>
        <item h="1" sd="0" m="1" x="13"/>
        <item h="1" sd="0" m="1" x="14"/>
        <item h="1" sd="0" m="1" x="15"/>
        <item h="1" sd="0" m="1" x="16"/>
        <item h="1" sd="0" m="1" x="18"/>
        <item h="1" sd="0" x="1"/>
        <item h="1" sd="0" m="1" x="11"/>
        <item h="1" sd="0" m="1" x="9"/>
        <item h="1" sd="0" m="1" x="12"/>
        <item h="1" m="1" x="17"/>
        <item h="1" sd="0" m="1" x="8"/>
        <item h="1" sd="0" x="2"/>
        <item h="1" sd="0" x="3"/>
        <item h="1" sd="0" x="4"/>
        <item x="5"/>
        <item h="1" x="6"/>
        <item h="1" x="7"/>
        <item t="default" sd="0"/>
      </items>
    </pivotField>
    <pivotField axis="axisPage" multipleItemSelectionAllowed="1" showAll="0">
      <items count="5">
        <item h="1" x="0"/>
        <item x="2"/>
        <item x="1"/>
        <item h="1" x="3"/>
        <item t="default"/>
      </items>
    </pivotField>
    <pivotField axis="axisPage" multipleItemSelectionAllowed="1" showAll="0">
      <items count="6">
        <item h="1" x="0"/>
        <item h="1" x="2"/>
        <item h="1" x="1"/>
        <item x="3"/>
        <item h="1" x="4"/>
        <item t="default"/>
      </items>
    </pivotField>
    <pivotField dataField="1" showAll="0"/>
    <pivotField dataField="1" showAll="0"/>
    <pivotField axis="axisRow" showAll="0">
      <items count="53">
        <item x="1"/>
        <item m="1" x="44"/>
        <item m="1" x="49"/>
        <item m="1" x="48"/>
        <item m="1" x="46"/>
        <item m="1" x="51"/>
        <item m="1" x="50"/>
        <item m="1" x="45"/>
        <item m="1" x="47"/>
        <item x="0"/>
        <item x="3"/>
        <item x="10"/>
        <item x="8"/>
        <item x="2"/>
        <item x="4"/>
        <item x="5"/>
        <item x="6"/>
        <item x="7"/>
        <item x="9"/>
        <item x="11"/>
        <item x="12"/>
        <item x="13"/>
        <item x="14"/>
        <item x="15"/>
        <item x="16"/>
        <item x="17"/>
        <item x="19"/>
        <item x="18"/>
        <item x="22"/>
        <item x="20"/>
        <item x="21"/>
        <item x="25"/>
        <item x="26"/>
        <item x="27"/>
        <item x="28"/>
        <item x="29"/>
        <item x="24"/>
        <item x="23"/>
        <item x="30"/>
        <item x="31"/>
        <item x="32"/>
        <item x="33"/>
        <item x="34"/>
        <item x="35"/>
        <item x="36"/>
        <item x="37"/>
        <item x="39"/>
        <item x="38"/>
        <item x="40"/>
        <item x="41"/>
        <item x="42"/>
        <item x="43"/>
        <item t="default"/>
      </items>
    </pivotField>
    <pivotField showAll="0"/>
    <pivotField showAll="0"/>
    <pivotField axis="axisPage" multipleItemSelectionAllowed="1" showAll="0">
      <items count="6">
        <item x="0"/>
        <item h="1" x="1"/>
        <item h="1" m="1" x="4"/>
        <item x="2"/>
        <item h="1" x="3"/>
        <item t="default"/>
      </items>
    </pivotField>
    <pivotField showAll="0"/>
  </pivotFields>
  <rowFields count="2">
    <field x="1"/>
    <field x="6"/>
  </rowFields>
  <rowItems count="11">
    <i>
      <x v="16"/>
    </i>
    <i r="1">
      <x v="9"/>
    </i>
    <i r="1">
      <x v="10"/>
    </i>
    <i r="1">
      <x v="12"/>
    </i>
    <i r="1">
      <x v="14"/>
    </i>
    <i r="1">
      <x v="15"/>
    </i>
    <i r="1">
      <x v="23"/>
    </i>
    <i r="1">
      <x v="28"/>
    </i>
    <i r="1">
      <x v="48"/>
    </i>
    <i r="1">
      <x v="50"/>
    </i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0" hier="-1"/>
    <pageField fld="9" hier="-1"/>
    <pageField fld="3" hier="-1"/>
  </pageFields>
  <dataFields count="2">
    <dataField name="Soma de CREDITO" fld="5" baseField="8" baseItem="0" numFmtId="164"/>
    <dataField name="Soma de DEBITO" fld="4" baseField="8" baseItem="0" numFmtId="164"/>
  </dataFields>
  <formats count="2">
    <format dxfId="2418">
      <pivotArea type="all" dataOnly="0" outline="0" fieldPosition="0"/>
    </format>
    <format dxfId="2417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1" cacheId="63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 chartFormat="18">
  <location ref="D7:F14" firstHeaderRow="1" firstDataRow="2" firstDataCol="1" rowPageCount="4" colPageCount="1"/>
  <pivotFields count="11">
    <pivotField axis="axisPage" multipleItemSelectionAllowed="1" showAll="0" sortType="ascending">
      <items count="33">
        <item sd="0" x="0"/>
        <item sd="0" x="29"/>
        <item sd="0" x="30"/>
        <item x="2"/>
        <item sd="0" x="3"/>
        <item sd="0" x="5"/>
        <item sd="0" x="4"/>
        <item sd="0" x="7"/>
        <item sd="0" x="6"/>
        <item sd="0" x="13"/>
        <item sd="0" x="9"/>
        <item x="10"/>
        <item sd="0" x="8"/>
        <item sd="0" x="12"/>
        <item sd="0" x="11"/>
        <item sd="0" x="23"/>
        <item sd="0" x="14"/>
        <item sd="0" x="15"/>
        <item sd="0" x="16"/>
        <item sd="0" x="17"/>
        <item sd="0" x="18"/>
        <item sd="0" x="19"/>
        <item sd="0" x="20"/>
        <item sd="0" x="24"/>
        <item sd="0" x="22"/>
        <item sd="0" x="25"/>
        <item sd="0" x="26"/>
        <item sd="0" x="27"/>
        <item sd="0" x="28"/>
        <item sd="0" x="21"/>
        <item sd="0" x="31"/>
        <item sd="0" x="1"/>
        <item t="default" sd="0"/>
      </items>
    </pivotField>
    <pivotField axis="axisRow" multipleItemSelectionAllowed="1" showAll="0">
      <items count="20">
        <item sd="0" x="0"/>
        <item m="1" x="10"/>
        <item sd="0" m="1" x="13"/>
        <item sd="0" m="1" x="14"/>
        <item sd="0" m="1" x="15"/>
        <item sd="0" m="1" x="16"/>
        <item sd="0" m="1" x="18"/>
        <item sd="0" x="1"/>
        <item sd="0" m="1" x="11"/>
        <item sd="0" m="1" x="9"/>
        <item sd="0" m="1" x="12"/>
        <item m="1" x="17"/>
        <item sd="0" m="1" x="8"/>
        <item sd="0" x="2"/>
        <item sd="0" x="3"/>
        <item sd="0" x="4"/>
        <item sd="0" x="5"/>
        <item sd="0" x="6"/>
        <item x="7"/>
        <item t="default" sd="0"/>
      </items>
    </pivotField>
    <pivotField axis="axisPage" multipleItemSelectionAllowed="1" showAll="0">
      <items count="5">
        <item h="1" x="0"/>
        <item x="2"/>
        <item x="1"/>
        <item h="1" x="3"/>
        <item t="default"/>
      </items>
    </pivotField>
    <pivotField axis="axisPage" multipleItemSelectionAllowed="1" showAll="0">
      <items count="6">
        <item x="0"/>
        <item x="2"/>
        <item x="1"/>
        <item x="3"/>
        <item x="4"/>
        <item t="default"/>
      </items>
    </pivotField>
    <pivotField dataField="1" showAll="0"/>
    <pivotField dataField="1" showAll="0"/>
    <pivotField axis="axisRow" showAll="0">
      <items count="53">
        <item x="1"/>
        <item m="1" x="44"/>
        <item m="1" x="49"/>
        <item m="1" x="48"/>
        <item m="1" x="46"/>
        <item m="1" x="51"/>
        <item m="1" x="50"/>
        <item m="1" x="45"/>
        <item m="1" x="47"/>
        <item x="0"/>
        <item x="3"/>
        <item x="10"/>
        <item x="8"/>
        <item x="2"/>
        <item x="4"/>
        <item x="5"/>
        <item x="6"/>
        <item x="7"/>
        <item x="9"/>
        <item x="11"/>
        <item x="12"/>
        <item x="13"/>
        <item x="14"/>
        <item x="15"/>
        <item x="16"/>
        <item x="17"/>
        <item x="19"/>
        <item x="18"/>
        <item x="22"/>
        <item x="20"/>
        <item x="21"/>
        <item x="25"/>
        <item x="26"/>
        <item x="27"/>
        <item x="28"/>
        <item x="29"/>
        <item x="24"/>
        <item x="23"/>
        <item x="30"/>
        <item x="31"/>
        <item x="32"/>
        <item x="33"/>
        <item x="34"/>
        <item x="35"/>
        <item x="36"/>
        <item x="37"/>
        <item x="39"/>
        <item x="38"/>
        <item x="40"/>
        <item x="41"/>
        <item x="42"/>
        <item x="43"/>
        <item t="default"/>
      </items>
    </pivotField>
    <pivotField showAll="0"/>
    <pivotField showAll="0"/>
    <pivotField axis="axisPage" multipleItemSelectionAllowed="1" showAll="0">
      <items count="6">
        <item x="0"/>
        <item h="1" x="1"/>
        <item h="1" m="1" x="4"/>
        <item x="2"/>
        <item h="1" x="3"/>
        <item t="default"/>
      </items>
    </pivotField>
    <pivotField showAll="0"/>
  </pivotFields>
  <rowFields count="2">
    <field x="1"/>
    <field x="6"/>
  </rowFields>
  <rowItems count="6"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0" hier="-1"/>
    <pageField fld="9" hier="-1"/>
    <pageField fld="3" hier="-1"/>
  </pageFields>
  <dataFields count="2">
    <dataField name="Soma de CREDITO" fld="5" baseField="8" baseItem="0" numFmtId="164"/>
    <dataField name="Soma de DEBITO" fld="4" baseField="8" baseItem="0" numFmtId="164"/>
  </dataFields>
  <formats count="1">
    <format dxfId="2419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1" cacheId="6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6:C8" firstHeaderRow="1" firstDataRow="2" firstDataCol="1" rowPageCount="4" colPageCount="1"/>
  <pivotFields count="11">
    <pivotField showAll="0"/>
    <pivotField axis="axisPage" multipleItemSelectionAllowed="1" showAll="0">
      <items count="7">
        <item m="1" x="4"/>
        <item m="1" x="5"/>
        <item h="1" x="0"/>
        <item h="1" x="1"/>
        <item h="1" x="2"/>
        <item h="1" x="3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dataField="1" showAll="0"/>
    <pivotField axis="axisRow" showAll="0" sortType="ascending">
      <items count="38">
        <item x="17"/>
        <item m="1" x="31"/>
        <item x="12"/>
        <item x="25"/>
        <item x="15"/>
        <item x="6"/>
        <item x="28"/>
        <item x="14"/>
        <item m="1" x="33"/>
        <item x="26"/>
        <item x="8"/>
        <item x="22"/>
        <item m="1" x="36"/>
        <item x="29"/>
        <item x="0"/>
        <item x="24"/>
        <item m="1" x="34"/>
        <item x="5"/>
        <item x="27"/>
        <item x="19"/>
        <item x="7"/>
        <item x="20"/>
        <item x="4"/>
        <item x="2"/>
        <item x="9"/>
        <item x="10"/>
        <item x="18"/>
        <item m="1" x="35"/>
        <item x="21"/>
        <item x="16"/>
        <item m="1" x="32"/>
        <item x="3"/>
        <item x="11"/>
        <item x="13"/>
        <item m="1" x="30"/>
        <item x="23"/>
        <item x="1"/>
        <item t="default"/>
      </items>
    </pivotField>
    <pivotField showAll="0"/>
    <pivotField showAll="0"/>
    <pivotField axis="axisPage" multipleItemSelectionAllowed="1" showAll="0">
      <items count="5">
        <item m="1" x="3"/>
        <item x="0"/>
        <item x="2"/>
        <item x="1"/>
        <item t="default"/>
      </items>
    </pivotField>
    <pivotField showAll="0"/>
  </pivotFields>
  <rowFields count="1"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1" hier="-1"/>
    <pageField fld="3" hier="-1"/>
    <pageField fld="9" hier="-1"/>
  </pageFields>
  <dataFields count="2">
    <dataField name="Soma de DEBITO" fld="4" baseField="0" baseItem="0"/>
    <dataField name="Soma de CREDITO" fld="5" baseField="0" baseItem="0"/>
  </dataFields>
  <formats count="10">
    <format dxfId="9">
      <pivotArea outline="0" collapsedLevelsAreSubtotals="1" fieldPosition="0"/>
    </format>
    <format dxfId="8">
      <pivotArea field="6" type="button" dataOnly="0" labelOnly="1" outline="0" axis="axisRow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3"/>
  <sheetViews>
    <sheetView zoomScale="86" zoomScaleNormal="86" workbookViewId="0">
      <selection activeCell="N10" sqref="N10"/>
    </sheetView>
  </sheetViews>
  <sheetFormatPr defaultRowHeight="15"/>
  <cols>
    <col min="1" max="1" width="9.140625" style="7"/>
    <col min="2" max="2" width="14.85546875" style="7" customWidth="1"/>
    <col min="3" max="3" width="9.140625" style="7"/>
    <col min="4" max="4" width="18.85546875" style="7" customWidth="1"/>
    <col min="5" max="5" width="17.28515625" style="7" bestFit="1" customWidth="1"/>
    <col min="6" max="6" width="16.140625" style="7" bestFit="1" customWidth="1"/>
    <col min="7" max="7" width="10.42578125" style="7" bestFit="1" customWidth="1"/>
    <col min="8" max="8" width="19.28515625" style="7" customWidth="1"/>
    <col min="9" max="9" width="17.28515625" style="7" customWidth="1"/>
    <col min="10" max="11" width="16.140625" style="7" customWidth="1"/>
    <col min="12" max="14" width="13.7109375" style="7" bestFit="1" customWidth="1"/>
    <col min="15" max="17" width="9.140625" style="7"/>
    <col min="18" max="18" width="20.42578125" style="7" bestFit="1" customWidth="1"/>
    <col min="19" max="19" width="13.28515625" style="7" bestFit="1" customWidth="1"/>
    <col min="20" max="16384" width="9.140625" style="7"/>
  </cols>
  <sheetData>
    <row r="1" spans="1:15" ht="28.5">
      <c r="A1" s="123" t="s">
        <v>20</v>
      </c>
      <c r="B1" s="123"/>
      <c r="D1"/>
      <c r="E1"/>
      <c r="H1" s="117" t="s">
        <v>404</v>
      </c>
      <c r="I1" s="118"/>
      <c r="J1" s="118"/>
      <c r="K1" s="118"/>
      <c r="L1" s="119"/>
      <c r="M1" s="88"/>
      <c r="O1" s="85"/>
    </row>
    <row r="2" spans="1:15">
      <c r="A2" s="14" t="s">
        <v>33</v>
      </c>
      <c r="B2" s="15"/>
      <c r="D2" s="8" t="s">
        <v>2</v>
      </c>
      <c r="E2" s="11" t="s">
        <v>19</v>
      </c>
      <c r="F2" s="11"/>
      <c r="H2" s="102" t="s">
        <v>2</v>
      </c>
      <c r="I2" s="103" t="s">
        <v>19</v>
      </c>
      <c r="J2" s="63"/>
      <c r="K2" s="74"/>
      <c r="L2" s="90"/>
      <c r="M2" s="89"/>
      <c r="O2" s="74"/>
    </row>
    <row r="3" spans="1:15">
      <c r="A3" s="14" t="s">
        <v>49</v>
      </c>
      <c r="B3" s="15"/>
      <c r="D3" s="8" t="s">
        <v>0</v>
      </c>
      <c r="E3" s="11" t="s">
        <v>22</v>
      </c>
      <c r="F3" s="11"/>
      <c r="H3" s="102" t="s">
        <v>0</v>
      </c>
      <c r="I3" s="103" t="s">
        <v>22</v>
      </c>
      <c r="J3" s="63"/>
      <c r="K3" s="74"/>
      <c r="L3" s="91"/>
      <c r="M3" s="75"/>
      <c r="O3" s="74"/>
    </row>
    <row r="4" spans="1:15">
      <c r="A4" s="14" t="s">
        <v>120</v>
      </c>
      <c r="B4" s="15"/>
      <c r="D4" s="8" t="s">
        <v>9</v>
      </c>
      <c r="E4" s="11" t="s">
        <v>19</v>
      </c>
      <c r="F4"/>
      <c r="H4" s="102" t="s">
        <v>9</v>
      </c>
      <c r="I4" s="103" t="s">
        <v>19</v>
      </c>
      <c r="J4" s="65"/>
      <c r="K4" s="74"/>
      <c r="L4" s="91"/>
      <c r="M4" s="75"/>
      <c r="O4" s="74"/>
    </row>
    <row r="5" spans="1:15">
      <c r="A5" s="14" t="s">
        <v>200</v>
      </c>
      <c r="B5" s="15"/>
      <c r="D5" s="8" t="s">
        <v>3</v>
      </c>
      <c r="E5" s="11" t="s">
        <v>22</v>
      </c>
      <c r="F5"/>
      <c r="H5" s="102" t="s">
        <v>3</v>
      </c>
      <c r="I5" s="103" t="s">
        <v>404</v>
      </c>
      <c r="J5" s="65"/>
      <c r="K5" s="74"/>
      <c r="L5" s="91"/>
      <c r="M5" s="75"/>
      <c r="O5" s="74"/>
    </row>
    <row r="6" spans="1:15">
      <c r="A6" s="14" t="s">
        <v>201</v>
      </c>
      <c r="B6" s="15"/>
      <c r="D6"/>
      <c r="E6"/>
      <c r="F6"/>
      <c r="H6" s="73"/>
      <c r="I6" s="65"/>
      <c r="J6" s="65"/>
      <c r="K6" s="74"/>
      <c r="L6" s="91"/>
      <c r="M6" s="75"/>
      <c r="O6" s="74"/>
    </row>
    <row r="7" spans="1:15">
      <c r="A7" s="14" t="s">
        <v>238</v>
      </c>
      <c r="B7" s="15">
        <f>GETPIVOTDATA("Soma de CREDITO",$D$7,"MÊS","Setembro")-GETPIVOTDATA("Soma de DEBITO",$D$7,"MÊS","Setembro")</f>
        <v>457.41000000000167</v>
      </c>
      <c r="D7" s="11"/>
      <c r="E7" s="8" t="s">
        <v>23</v>
      </c>
      <c r="F7" s="11"/>
      <c r="H7" s="104"/>
      <c r="I7" s="105" t="s">
        <v>23</v>
      </c>
      <c r="J7" s="106"/>
      <c r="K7" s="74"/>
      <c r="L7" s="91"/>
      <c r="M7" s="75"/>
      <c r="O7" s="74"/>
    </row>
    <row r="8" spans="1:15">
      <c r="A8" s="14" t="s">
        <v>303</v>
      </c>
      <c r="B8" s="15">
        <f>GETPIVOTDATA("Soma de CREDITO",$D$7,"MÊS","Outubro")-GETPIVOTDATA("Soma de DEBITO",$D$7,"MÊS","Outubro")</f>
        <v>-380.66999999999643</v>
      </c>
      <c r="D8" s="8" t="s">
        <v>16</v>
      </c>
      <c r="E8" s="11" t="s">
        <v>17</v>
      </c>
      <c r="F8" s="11" t="s">
        <v>18</v>
      </c>
      <c r="H8" s="79" t="s">
        <v>16</v>
      </c>
      <c r="I8" s="63" t="s">
        <v>17</v>
      </c>
      <c r="J8" s="107" t="s">
        <v>18</v>
      </c>
      <c r="K8" s="74"/>
      <c r="L8" s="91"/>
      <c r="M8" s="75"/>
      <c r="O8" s="74"/>
    </row>
    <row r="9" spans="1:15">
      <c r="A9" s="10" t="s">
        <v>403</v>
      </c>
      <c r="B9" s="15">
        <f>GETPIVOTDATA("Soma de CREDITO",$D$7,"MÊS","Novembro")-GETPIVOTDATA("Soma de DEBITO",$D$7,"MÊS","Novembro")</f>
        <v>2048.0800000000072</v>
      </c>
      <c r="D9" s="9" t="s">
        <v>49</v>
      </c>
      <c r="E9" s="12">
        <v>5323.55</v>
      </c>
      <c r="F9" s="12">
        <v>7969.8999999999987</v>
      </c>
      <c r="H9" s="80" t="s">
        <v>403</v>
      </c>
      <c r="I9" s="66">
        <v>6770.09</v>
      </c>
      <c r="J9" s="108">
        <v>6767.89</v>
      </c>
      <c r="K9" s="74"/>
      <c r="L9" s="91"/>
      <c r="M9" s="75"/>
      <c r="O9" s="74"/>
    </row>
    <row r="10" spans="1:15">
      <c r="A10" s="10" t="s">
        <v>527</v>
      </c>
      <c r="B10" s="6">
        <f>GETPIVOTDATA("Soma de CREDITO",$D$7,"MÊS","Dezembro")-GETPIVOTDATA("Soma de DEBITO",$D$7,"MÊS","Dezembro")</f>
        <v>-1720.7100000000009</v>
      </c>
      <c r="D10" s="9" t="s">
        <v>238</v>
      </c>
      <c r="E10" s="12">
        <v>5114.25</v>
      </c>
      <c r="F10" s="12">
        <v>4656.8399999999983</v>
      </c>
      <c r="H10" s="81" t="s">
        <v>26</v>
      </c>
      <c r="I10" s="66">
        <v>6770.09</v>
      </c>
      <c r="J10" s="108">
        <v>0</v>
      </c>
      <c r="K10" s="74"/>
      <c r="L10" s="78"/>
      <c r="M10" s="75"/>
      <c r="O10" s="76"/>
    </row>
    <row r="11" spans="1:15">
      <c r="A11" s="10"/>
      <c r="B11" s="6"/>
      <c r="D11" s="9" t="s">
        <v>303</v>
      </c>
      <c r="E11" s="12">
        <v>5666.87</v>
      </c>
      <c r="F11" s="12">
        <v>6047.5399999999963</v>
      </c>
      <c r="H11" s="81" t="s">
        <v>31</v>
      </c>
      <c r="I11" s="66">
        <v>0</v>
      </c>
      <c r="J11" s="108">
        <v>130.35</v>
      </c>
      <c r="K11" s="74"/>
      <c r="L11" s="78"/>
      <c r="M11" s="77"/>
      <c r="O11" s="74"/>
    </row>
    <row r="12" spans="1:15">
      <c r="A12" s="10"/>
      <c r="B12" s="6"/>
      <c r="D12" s="9" t="s">
        <v>403</v>
      </c>
      <c r="E12" s="12">
        <v>17444</v>
      </c>
      <c r="F12" s="12">
        <v>15395.919999999993</v>
      </c>
      <c r="H12" s="81" t="s">
        <v>40</v>
      </c>
      <c r="I12" s="66">
        <v>0</v>
      </c>
      <c r="J12" s="108">
        <v>314.39999999999998</v>
      </c>
      <c r="K12" s="74"/>
      <c r="L12" s="78"/>
      <c r="M12" s="77"/>
      <c r="O12" s="74"/>
    </row>
    <row r="13" spans="1:15">
      <c r="A13" s="10"/>
      <c r="B13" s="6"/>
      <c r="D13" s="9" t="s">
        <v>526</v>
      </c>
      <c r="E13" s="12">
        <v>9793.9700000000012</v>
      </c>
      <c r="F13" s="12">
        <v>11514.680000000002</v>
      </c>
      <c r="H13" s="81" t="s">
        <v>50</v>
      </c>
      <c r="I13" s="66">
        <v>0</v>
      </c>
      <c r="J13" s="108">
        <v>625.86</v>
      </c>
      <c r="K13" s="74"/>
      <c r="L13" s="78"/>
      <c r="M13" s="77"/>
      <c r="O13" s="74"/>
    </row>
    <row r="14" spans="1:15">
      <c r="A14" s="10"/>
      <c r="B14" s="6"/>
      <c r="D14" s="9" t="s">
        <v>291</v>
      </c>
      <c r="E14" s="12">
        <v>43342.64</v>
      </c>
      <c r="F14" s="12">
        <v>45584.87999999999</v>
      </c>
      <c r="H14" s="81" t="s">
        <v>54</v>
      </c>
      <c r="I14" s="66">
        <v>0</v>
      </c>
      <c r="J14" s="108">
        <v>265.27999999999997</v>
      </c>
      <c r="K14" s="74"/>
      <c r="L14" s="78"/>
      <c r="M14" s="77"/>
      <c r="O14" s="74"/>
    </row>
    <row r="15" spans="1:15">
      <c r="A15" s="10"/>
      <c r="B15" s="6"/>
      <c r="D15"/>
      <c r="E15"/>
      <c r="F15"/>
      <c r="H15" s="81" t="s">
        <v>114</v>
      </c>
      <c r="I15" s="66">
        <v>0</v>
      </c>
      <c r="J15" s="108">
        <v>650</v>
      </c>
      <c r="K15" s="67"/>
      <c r="L15" s="78"/>
      <c r="M15" s="77"/>
      <c r="O15" s="74"/>
    </row>
    <row r="16" spans="1:15" ht="15.75">
      <c r="A16" s="13" t="s">
        <v>21</v>
      </c>
      <c r="B16" s="33">
        <f>SUM(B2:B15)</f>
        <v>404.1100000000115</v>
      </c>
      <c r="D16"/>
      <c r="E16"/>
      <c r="F16"/>
      <c r="H16" s="81" t="s">
        <v>13</v>
      </c>
      <c r="I16" s="66">
        <v>0</v>
      </c>
      <c r="J16" s="108">
        <v>87</v>
      </c>
      <c r="K16" s="74"/>
      <c r="L16" s="78"/>
      <c r="M16" s="77"/>
      <c r="O16" s="74"/>
    </row>
    <row r="17" spans="2:17">
      <c r="B17" s="32"/>
      <c r="D17"/>
      <c r="E17"/>
      <c r="F17"/>
      <c r="H17" s="81" t="s">
        <v>292</v>
      </c>
      <c r="I17" s="66">
        <v>0</v>
      </c>
      <c r="J17" s="108">
        <v>3300</v>
      </c>
      <c r="K17" s="74"/>
      <c r="L17" s="70"/>
      <c r="M17" s="74"/>
      <c r="O17" s="74"/>
    </row>
    <row r="18" spans="2:17">
      <c r="B18" s="34"/>
      <c r="D18"/>
      <c r="E18"/>
      <c r="F18"/>
      <c r="G18" s="32"/>
      <c r="H18" s="81" t="s">
        <v>495</v>
      </c>
      <c r="I18" s="66">
        <v>0</v>
      </c>
      <c r="J18" s="108">
        <v>1395</v>
      </c>
      <c r="K18" s="74"/>
      <c r="L18" s="70"/>
      <c r="M18" s="74"/>
      <c r="O18" s="74"/>
    </row>
    <row r="19" spans="2:17" ht="15.75">
      <c r="D19"/>
      <c r="E19"/>
      <c r="F19"/>
      <c r="H19" s="82" t="s">
        <v>291</v>
      </c>
      <c r="I19" s="83">
        <v>6770.09</v>
      </c>
      <c r="J19" s="109">
        <v>6767.89</v>
      </c>
      <c r="K19" s="86" t="s">
        <v>21</v>
      </c>
      <c r="L19" s="87">
        <f>GETPIVOTDATA("Soma de CREDITO",$H$7)-GETPIVOTDATA("Soma de DEBITO",$H$7)</f>
        <v>2.1999999999998181</v>
      </c>
      <c r="M19" s="74"/>
      <c r="O19" s="74"/>
    </row>
    <row r="20" spans="2:17">
      <c r="D20"/>
      <c r="E20"/>
      <c r="F20"/>
      <c r="H20" s="74"/>
      <c r="I20" s="74"/>
      <c r="J20" s="74"/>
      <c r="K20" s="74"/>
      <c r="L20" s="74"/>
      <c r="M20" s="74"/>
      <c r="O20" s="74"/>
    </row>
    <row r="21" spans="2:17">
      <c r="D21"/>
      <c r="E21"/>
      <c r="F21"/>
      <c r="H21" s="74"/>
      <c r="I21" s="74"/>
      <c r="J21" s="74"/>
      <c r="K21" s="74"/>
      <c r="L21" s="74"/>
      <c r="M21" s="74"/>
      <c r="O21" s="74"/>
    </row>
    <row r="22" spans="2:17">
      <c r="D22"/>
      <c r="E22"/>
      <c r="F22"/>
      <c r="H22"/>
      <c r="I22"/>
      <c r="J22"/>
    </row>
    <row r="23" spans="2:17" ht="18" customHeight="1">
      <c r="D23"/>
      <c r="E23"/>
      <c r="F23"/>
      <c r="H23" s="120" t="s">
        <v>522</v>
      </c>
      <c r="I23" s="121"/>
      <c r="J23" s="121"/>
      <c r="K23" s="121"/>
      <c r="L23" s="122"/>
      <c r="M23" s="85"/>
      <c r="O23" s="85"/>
    </row>
    <row r="24" spans="2:17">
      <c r="D24"/>
      <c r="E24"/>
      <c r="F24"/>
      <c r="H24" s="102" t="s">
        <v>2</v>
      </c>
      <c r="I24" s="103" t="s">
        <v>19</v>
      </c>
      <c r="J24" s="63"/>
      <c r="K24" s="74"/>
      <c r="L24" s="90"/>
      <c r="M24" s="89"/>
      <c r="O24" s="74"/>
    </row>
    <row r="25" spans="2:17">
      <c r="D25"/>
      <c r="E25"/>
      <c r="F25"/>
      <c r="H25" s="102" t="s">
        <v>0</v>
      </c>
      <c r="I25" s="103" t="s">
        <v>22</v>
      </c>
      <c r="J25" s="63"/>
      <c r="K25" s="74"/>
      <c r="L25" s="91"/>
      <c r="M25" s="75"/>
      <c r="O25" s="74"/>
    </row>
    <row r="26" spans="2:17">
      <c r="D26"/>
      <c r="E26"/>
      <c r="F26"/>
      <c r="H26" s="102" t="s">
        <v>9</v>
      </c>
      <c r="I26" s="103" t="s">
        <v>19</v>
      </c>
      <c r="J26" s="65"/>
      <c r="K26" s="74"/>
      <c r="L26" s="91"/>
      <c r="M26" s="75"/>
      <c r="O26" s="74"/>
    </row>
    <row r="27" spans="2:17">
      <c r="D27"/>
      <c r="E27"/>
      <c r="F27"/>
      <c r="H27" s="102" t="s">
        <v>3</v>
      </c>
      <c r="I27" s="103" t="s">
        <v>522</v>
      </c>
      <c r="J27" s="65"/>
      <c r="K27" s="74"/>
      <c r="L27" s="91"/>
      <c r="M27" s="75"/>
      <c r="O27" s="74"/>
      <c r="P27" s="64"/>
      <c r="Q27" s="64"/>
    </row>
    <row r="28" spans="2:17">
      <c r="D28"/>
      <c r="E28"/>
      <c r="F28"/>
      <c r="H28" s="73"/>
      <c r="I28" s="65"/>
      <c r="J28" s="65"/>
      <c r="K28" s="74"/>
      <c r="L28" s="91"/>
      <c r="M28" s="75"/>
      <c r="O28" s="74"/>
      <c r="P28" s="64"/>
      <c r="Q28" s="64"/>
    </row>
    <row r="29" spans="2:17">
      <c r="D29"/>
      <c r="E29"/>
      <c r="F29"/>
      <c r="H29" s="104"/>
      <c r="I29" s="105" t="s">
        <v>23</v>
      </c>
      <c r="J29" s="106"/>
      <c r="K29" s="74"/>
      <c r="L29" s="91"/>
      <c r="M29" s="75"/>
      <c r="O29" s="74"/>
      <c r="P29" s="64"/>
      <c r="Q29" s="64"/>
    </row>
    <row r="30" spans="2:17">
      <c r="D30"/>
      <c r="E30"/>
      <c r="F30"/>
      <c r="H30" s="79" t="s">
        <v>16</v>
      </c>
      <c r="I30" s="63" t="s">
        <v>17</v>
      </c>
      <c r="J30" s="107" t="s">
        <v>18</v>
      </c>
      <c r="K30" s="74"/>
      <c r="L30" s="91"/>
      <c r="M30" s="75"/>
      <c r="O30" s="74"/>
    </row>
    <row r="31" spans="2:17">
      <c r="D31"/>
      <c r="E31"/>
      <c r="F31"/>
      <c r="H31" s="80" t="s">
        <v>403</v>
      </c>
      <c r="I31" s="66">
        <v>3074</v>
      </c>
      <c r="J31" s="108">
        <v>973.56</v>
      </c>
      <c r="K31" s="74"/>
      <c r="L31" s="91"/>
      <c r="M31" s="75"/>
      <c r="O31" s="74"/>
    </row>
    <row r="32" spans="2:17">
      <c r="D32"/>
      <c r="E32"/>
      <c r="F32"/>
      <c r="H32" s="81" t="s">
        <v>26</v>
      </c>
      <c r="I32" s="66">
        <v>3074</v>
      </c>
      <c r="J32" s="108">
        <v>0</v>
      </c>
      <c r="K32" s="74"/>
      <c r="L32" s="78"/>
      <c r="M32" s="75"/>
      <c r="O32" s="76"/>
    </row>
    <row r="33" spans="4:15">
      <c r="D33"/>
      <c r="E33"/>
      <c r="F33"/>
      <c r="H33" s="81" t="s">
        <v>40</v>
      </c>
      <c r="I33" s="66">
        <v>0</v>
      </c>
      <c r="J33" s="108">
        <v>53.56</v>
      </c>
      <c r="K33" s="74"/>
      <c r="L33" s="78"/>
      <c r="M33" s="77"/>
      <c r="O33" s="74"/>
    </row>
    <row r="34" spans="4:15" ht="15.75">
      <c r="D34" s="124" t="s">
        <v>483</v>
      </c>
      <c r="E34" s="125"/>
      <c r="F34"/>
      <c r="G34" s="32"/>
      <c r="H34" s="81" t="s">
        <v>13</v>
      </c>
      <c r="I34" s="66">
        <v>0</v>
      </c>
      <c r="J34" s="108">
        <v>920</v>
      </c>
      <c r="K34" s="112" t="s">
        <v>21</v>
      </c>
      <c r="L34" s="113">
        <f>GETPIVOTDATA("Soma de CREDITO",$H$29)-GETPIVOTDATA("Soma de DEBITO",$H$29)</f>
        <v>1027.7499999999995</v>
      </c>
      <c r="M34" s="77"/>
      <c r="O34" s="74"/>
    </row>
    <row r="35" spans="4:15">
      <c r="D35" s="71"/>
      <c r="E35" s="72"/>
      <c r="F35"/>
      <c r="G35" s="32"/>
      <c r="H35" s="80" t="s">
        <v>526</v>
      </c>
      <c r="I35" s="66">
        <v>1674.03</v>
      </c>
      <c r="J35" s="108">
        <v>2746.7200000000003</v>
      </c>
      <c r="K35" s="69" t="s">
        <v>38</v>
      </c>
      <c r="L35" s="70">
        <v>100</v>
      </c>
      <c r="M35" s="77"/>
      <c r="O35" s="74"/>
    </row>
    <row r="36" spans="4:15">
      <c r="D36" s="95" t="s">
        <v>484</v>
      </c>
      <c r="E36" s="96">
        <v>650</v>
      </c>
      <c r="F36"/>
      <c r="H36" s="81" t="s">
        <v>26</v>
      </c>
      <c r="I36" s="66">
        <v>1674.03</v>
      </c>
      <c r="J36" s="108">
        <v>0</v>
      </c>
      <c r="K36" s="69" t="s">
        <v>590</v>
      </c>
      <c r="L36" s="70">
        <v>150</v>
      </c>
      <c r="M36" s="77"/>
      <c r="O36" s="74"/>
    </row>
    <row r="37" spans="4:15">
      <c r="D37" s="95" t="s">
        <v>485</v>
      </c>
      <c r="E37" s="96">
        <v>0</v>
      </c>
      <c r="F37"/>
      <c r="H37" s="81" t="s">
        <v>40</v>
      </c>
      <c r="I37" s="66">
        <v>0</v>
      </c>
      <c r="J37" s="108">
        <v>179.11</v>
      </c>
      <c r="K37" s="69" t="s">
        <v>21</v>
      </c>
      <c r="L37" s="70">
        <f>L35+L36</f>
        <v>250</v>
      </c>
      <c r="M37" s="77"/>
      <c r="O37" s="74"/>
    </row>
    <row r="38" spans="4:15">
      <c r="D38" s="95" t="s">
        <v>337</v>
      </c>
      <c r="E38" s="96">
        <v>2</v>
      </c>
      <c r="F38"/>
      <c r="H38" s="81" t="s">
        <v>50</v>
      </c>
      <c r="I38" s="66">
        <v>0</v>
      </c>
      <c r="J38" s="108">
        <v>339.9</v>
      </c>
      <c r="K38" s="69"/>
      <c r="L38" s="114">
        <f>L34-L37</f>
        <v>777.74999999999955</v>
      </c>
      <c r="M38" s="77"/>
      <c r="O38" s="74"/>
    </row>
    <row r="39" spans="4:15">
      <c r="D39" s="97" t="s">
        <v>487</v>
      </c>
      <c r="E39" s="98">
        <f>E36+E37+E38</f>
        <v>652</v>
      </c>
      <c r="F39"/>
      <c r="H39" s="81" t="s">
        <v>59</v>
      </c>
      <c r="I39" s="66">
        <v>0</v>
      </c>
      <c r="J39" s="108">
        <v>397.71000000000004</v>
      </c>
      <c r="K39" s="115"/>
      <c r="L39" s="111"/>
      <c r="M39" s="74"/>
      <c r="O39" s="74"/>
    </row>
    <row r="40" spans="4:15">
      <c r="D40" s="95" t="s">
        <v>286</v>
      </c>
      <c r="E40" s="96">
        <v>500</v>
      </c>
      <c r="F40"/>
      <c r="H40" s="81" t="s">
        <v>100</v>
      </c>
      <c r="I40" s="66">
        <v>0</v>
      </c>
      <c r="J40" s="108">
        <v>300</v>
      </c>
      <c r="K40" s="65"/>
      <c r="L40" s="74"/>
      <c r="M40" s="74"/>
      <c r="N40" s="74"/>
      <c r="O40" s="74"/>
    </row>
    <row r="41" spans="4:15">
      <c r="D41" s="95" t="s">
        <v>486</v>
      </c>
      <c r="E41" s="96"/>
      <c r="F41"/>
      <c r="H41" s="81" t="s">
        <v>13</v>
      </c>
      <c r="I41" s="66">
        <v>0</v>
      </c>
      <c r="J41" s="108">
        <v>1530</v>
      </c>
      <c r="K41" s="65"/>
      <c r="L41" s="74"/>
      <c r="M41" s="74"/>
      <c r="N41" s="74"/>
      <c r="O41" s="74"/>
    </row>
    <row r="42" spans="4:15">
      <c r="D42" s="97" t="s">
        <v>487</v>
      </c>
      <c r="E42" s="98">
        <f>E40+E41</f>
        <v>500</v>
      </c>
      <c r="F42"/>
      <c r="H42" s="82" t="s">
        <v>291</v>
      </c>
      <c r="I42" s="83">
        <v>4748.03</v>
      </c>
      <c r="J42" s="109">
        <v>3720.28</v>
      </c>
      <c r="K42" s="74"/>
      <c r="L42" s="74"/>
      <c r="M42" s="74"/>
      <c r="N42" s="74"/>
      <c r="O42" s="74"/>
    </row>
    <row r="43" spans="4:15">
      <c r="D43" s="69"/>
      <c r="E43" s="70"/>
      <c r="F43"/>
      <c r="H43" s="74"/>
      <c r="K43" s="74"/>
      <c r="L43" s="74"/>
      <c r="M43" s="74"/>
      <c r="N43" s="74"/>
      <c r="O43" s="74"/>
    </row>
    <row r="44" spans="4:15">
      <c r="D44" s="99" t="s">
        <v>21</v>
      </c>
      <c r="E44" s="98">
        <f>E39-E42</f>
        <v>152</v>
      </c>
      <c r="F44"/>
      <c r="H44" s="68"/>
      <c r="K44" s="68"/>
    </row>
    <row r="45" spans="4:15">
      <c r="D45" s="100" t="s">
        <v>488</v>
      </c>
      <c r="E45" s="101">
        <f>E39-E42</f>
        <v>152</v>
      </c>
      <c r="F45"/>
      <c r="H45" s="92"/>
      <c r="K45" s="74"/>
    </row>
    <row r="46" spans="4:15">
      <c r="D46"/>
      <c r="E46"/>
      <c r="F46"/>
      <c r="H46" s="92"/>
      <c r="K46" s="74"/>
    </row>
    <row r="47" spans="4:15">
      <c r="F47"/>
      <c r="H47" s="93"/>
      <c r="K47" s="74"/>
    </row>
    <row r="48" spans="4:15">
      <c r="F48"/>
      <c r="H48" s="74"/>
      <c r="K48" s="94"/>
    </row>
    <row r="49" spans="4:11">
      <c r="F49"/>
      <c r="H49" s="92"/>
      <c r="K49" s="74"/>
    </row>
    <row r="50" spans="4:11">
      <c r="F50"/>
      <c r="H50" s="65"/>
      <c r="K50" s="74"/>
    </row>
    <row r="51" spans="4:11">
      <c r="F51"/>
      <c r="H51" s="65"/>
      <c r="K51" s="74"/>
    </row>
    <row r="52" spans="4:11">
      <c r="D52"/>
      <c r="E52"/>
      <c r="F52"/>
      <c r="H52" s="65"/>
      <c r="K52" s="74"/>
    </row>
    <row r="53" spans="4:11">
      <c r="D53"/>
      <c r="E53"/>
      <c r="F53"/>
      <c r="H53" s="74"/>
      <c r="K53" s="74"/>
    </row>
    <row r="54" spans="4:11">
      <c r="D54"/>
      <c r="E54"/>
      <c r="F54"/>
      <c r="H54" s="74"/>
      <c r="K54" s="74"/>
    </row>
    <row r="55" spans="4:11">
      <c r="D55"/>
      <c r="E55"/>
      <c r="F55"/>
      <c r="H55" s="74"/>
      <c r="I55" s="74"/>
      <c r="J55" s="74"/>
      <c r="K55" s="74"/>
    </row>
    <row r="56" spans="4:11">
      <c r="D56"/>
      <c r="E56"/>
      <c r="F56"/>
    </row>
    <row r="57" spans="4:11">
      <c r="D57"/>
      <c r="E57"/>
      <c r="F57"/>
    </row>
    <row r="58" spans="4:11">
      <c r="D58"/>
      <c r="E58"/>
      <c r="F58"/>
    </row>
    <row r="59" spans="4:11">
      <c r="D59"/>
      <c r="E59"/>
      <c r="F59"/>
    </row>
    <row r="60" spans="4:11">
      <c r="D60"/>
      <c r="E60"/>
      <c r="F60"/>
    </row>
    <row r="61" spans="4:11">
      <c r="D61"/>
      <c r="E61"/>
      <c r="F61"/>
    </row>
    <row r="62" spans="4:11">
      <c r="D62"/>
      <c r="E62"/>
      <c r="F62"/>
    </row>
    <row r="63" spans="4:11">
      <c r="D63"/>
      <c r="E63"/>
      <c r="F63"/>
    </row>
    <row r="64" spans="4:11">
      <c r="D64"/>
      <c r="E64"/>
      <c r="F64"/>
    </row>
    <row r="65" spans="4:6">
      <c r="D65"/>
      <c r="E65"/>
      <c r="F65"/>
    </row>
    <row r="66" spans="4:6">
      <c r="D66"/>
      <c r="E66"/>
      <c r="F66"/>
    </row>
    <row r="67" spans="4:6">
      <c r="D67"/>
      <c r="E67"/>
      <c r="F67"/>
    </row>
    <row r="68" spans="4:6">
      <c r="D68"/>
      <c r="E68"/>
      <c r="F68"/>
    </row>
    <row r="69" spans="4:6">
      <c r="D69"/>
      <c r="E69"/>
      <c r="F69"/>
    </row>
    <row r="70" spans="4:6">
      <c r="D70"/>
      <c r="E70"/>
      <c r="F70"/>
    </row>
    <row r="71" spans="4:6">
      <c r="D71"/>
      <c r="E71"/>
      <c r="F71"/>
    </row>
    <row r="72" spans="4:6">
      <c r="D72"/>
      <c r="E72"/>
      <c r="F72"/>
    </row>
    <row r="73" spans="4:6">
      <c r="D73"/>
      <c r="E73"/>
      <c r="F73"/>
    </row>
    <row r="74" spans="4:6">
      <c r="D74"/>
      <c r="E74"/>
      <c r="F74"/>
    </row>
    <row r="75" spans="4:6">
      <c r="D75"/>
      <c r="E75"/>
      <c r="F75"/>
    </row>
    <row r="76" spans="4:6">
      <c r="D76"/>
      <c r="E76"/>
      <c r="F76"/>
    </row>
    <row r="77" spans="4:6">
      <c r="D77"/>
      <c r="E77"/>
      <c r="F77"/>
    </row>
    <row r="78" spans="4:6">
      <c r="D78"/>
      <c r="E78"/>
      <c r="F78"/>
    </row>
    <row r="79" spans="4:6">
      <c r="D79"/>
      <c r="E79"/>
      <c r="F79"/>
    </row>
    <row r="80" spans="4:6">
      <c r="D80"/>
      <c r="E80"/>
      <c r="F80"/>
    </row>
    <row r="81" spans="4:6">
      <c r="D81"/>
      <c r="E81"/>
      <c r="F81"/>
    </row>
    <row r="82" spans="4:6">
      <c r="D82"/>
      <c r="E82"/>
      <c r="F82"/>
    </row>
    <row r="83" spans="4:6">
      <c r="D83"/>
      <c r="E83"/>
      <c r="F83"/>
    </row>
    <row r="84" spans="4:6">
      <c r="D84"/>
      <c r="E84"/>
      <c r="F84"/>
    </row>
    <row r="85" spans="4:6">
      <c r="D85"/>
      <c r="E85"/>
      <c r="F85"/>
    </row>
    <row r="86" spans="4:6">
      <c r="D86"/>
      <c r="E86"/>
      <c r="F86"/>
    </row>
    <row r="87" spans="4:6">
      <c r="D87"/>
      <c r="E87"/>
      <c r="F87"/>
    </row>
    <row r="88" spans="4:6">
      <c r="D88"/>
      <c r="E88"/>
      <c r="F88"/>
    </row>
    <row r="89" spans="4:6">
      <c r="D89"/>
      <c r="E89"/>
      <c r="F89"/>
    </row>
    <row r="90" spans="4:6">
      <c r="D90"/>
      <c r="E90"/>
      <c r="F90"/>
    </row>
    <row r="91" spans="4:6">
      <c r="D91"/>
      <c r="E91"/>
      <c r="F91"/>
    </row>
    <row r="92" spans="4:6">
      <c r="D92"/>
      <c r="E92"/>
      <c r="F92"/>
    </row>
    <row r="93" spans="4:6">
      <c r="D93"/>
      <c r="E93"/>
      <c r="F93"/>
    </row>
    <row r="94" spans="4:6">
      <c r="D94"/>
      <c r="E94"/>
      <c r="F94"/>
    </row>
    <row r="95" spans="4:6">
      <c r="D95"/>
      <c r="E95"/>
      <c r="F95"/>
    </row>
    <row r="96" spans="4:6">
      <c r="D96"/>
      <c r="E96"/>
      <c r="F96"/>
    </row>
    <row r="97" spans="4:6">
      <c r="D97"/>
      <c r="E97"/>
      <c r="F97"/>
    </row>
    <row r="98" spans="4:6">
      <c r="D98"/>
      <c r="E98"/>
      <c r="F98"/>
    </row>
    <row r="99" spans="4:6">
      <c r="D99"/>
      <c r="E99"/>
      <c r="F99"/>
    </row>
    <row r="100" spans="4:6">
      <c r="D100"/>
      <c r="E100"/>
      <c r="F100"/>
    </row>
    <row r="101" spans="4:6">
      <c r="D101"/>
      <c r="E101"/>
      <c r="F101"/>
    </row>
    <row r="102" spans="4:6">
      <c r="D102"/>
      <c r="E102"/>
      <c r="F102"/>
    </row>
    <row r="103" spans="4:6">
      <c r="D103"/>
      <c r="E103"/>
      <c r="F103"/>
    </row>
    <row r="104" spans="4:6">
      <c r="D104"/>
      <c r="E104"/>
      <c r="F104"/>
    </row>
    <row r="105" spans="4:6">
      <c r="D105"/>
      <c r="E105"/>
      <c r="F105"/>
    </row>
    <row r="106" spans="4:6">
      <c r="D106"/>
      <c r="E106"/>
      <c r="F106"/>
    </row>
    <row r="107" spans="4:6">
      <c r="D107"/>
      <c r="E107"/>
      <c r="F107"/>
    </row>
    <row r="108" spans="4:6">
      <c r="D108"/>
      <c r="E108"/>
      <c r="F108"/>
    </row>
    <row r="109" spans="4:6">
      <c r="D109"/>
      <c r="E109"/>
      <c r="F109"/>
    </row>
    <row r="110" spans="4:6">
      <c r="D110"/>
      <c r="E110"/>
      <c r="F110"/>
    </row>
    <row r="111" spans="4:6">
      <c r="D111"/>
      <c r="E111"/>
      <c r="F111"/>
    </row>
    <row r="112" spans="4:6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</sheetData>
  <sheetProtection formatCells="0" formatColumns="0" formatRows="0" insertColumns="0" insertRows="0" insertHyperlinks="0" deleteColumns="0" deleteRows="0" selectLockedCells="1" sort="0" autoFilter="0" pivotTables="0"/>
  <mergeCells count="4">
    <mergeCell ref="H1:L1"/>
    <mergeCell ref="H23:L23"/>
    <mergeCell ref="A1:B1"/>
    <mergeCell ref="D34:E34"/>
  </mergeCell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L844"/>
  <sheetViews>
    <sheetView tabSelected="1" zoomScale="80" zoomScaleNormal="80" workbookViewId="0">
      <pane ySplit="1" topLeftCell="A2" activePane="bottomLeft" state="frozen"/>
      <selection pane="bottomLeft" activeCell="H575" sqref="H575"/>
    </sheetView>
  </sheetViews>
  <sheetFormatPr defaultRowHeight="15"/>
  <cols>
    <col min="1" max="1" width="12.140625" bestFit="1" customWidth="1"/>
    <col min="2" max="2" width="11.28515625" bestFit="1" customWidth="1"/>
    <col min="3" max="3" width="14.28515625" bestFit="1" customWidth="1"/>
    <col min="4" max="4" width="19.5703125" customWidth="1"/>
    <col min="5" max="5" width="15" style="23" bestFit="1" customWidth="1"/>
    <col min="6" max="6" width="15.5703125" style="23" bestFit="1" customWidth="1"/>
    <col min="7" max="7" width="21" bestFit="1" customWidth="1"/>
    <col min="8" max="8" width="32" bestFit="1" customWidth="1"/>
    <col min="9" max="9" width="27.28515625" customWidth="1"/>
    <col min="10" max="10" width="13.85546875" bestFit="1" customWidth="1"/>
    <col min="11" max="11" width="51.140625" customWidth="1"/>
    <col min="12" max="12" width="40.7109375" style="18" customWidth="1"/>
    <col min="13" max="16384" width="9.140625" style="18"/>
  </cols>
  <sheetData>
    <row r="1" spans="1:12" ht="30">
      <c r="A1" s="1" t="s">
        <v>0</v>
      </c>
      <c r="B1" s="1" t="s">
        <v>1</v>
      </c>
      <c r="C1" s="1" t="s">
        <v>2</v>
      </c>
      <c r="D1" s="1" t="s">
        <v>3</v>
      </c>
      <c r="E1" s="20" t="s">
        <v>4</v>
      </c>
      <c r="F1" s="20" t="s">
        <v>5</v>
      </c>
      <c r="G1" s="2" t="s">
        <v>8</v>
      </c>
      <c r="H1" s="2" t="s">
        <v>7</v>
      </c>
      <c r="I1" s="2" t="s">
        <v>6</v>
      </c>
      <c r="J1" s="3" t="s">
        <v>9</v>
      </c>
      <c r="K1" s="4" t="s">
        <v>10</v>
      </c>
      <c r="L1" s="2" t="s">
        <v>236</v>
      </c>
    </row>
    <row r="2" spans="1:12" s="19" customFormat="1" ht="15" hidden="1" customHeight="1">
      <c r="A2" s="16">
        <v>1</v>
      </c>
      <c r="B2" s="16">
        <v>6</v>
      </c>
      <c r="C2" s="16">
        <v>2016</v>
      </c>
      <c r="D2" s="16" t="s">
        <v>11</v>
      </c>
      <c r="E2" s="21">
        <v>0</v>
      </c>
      <c r="F2" s="21">
        <v>0</v>
      </c>
      <c r="G2" s="17" t="s">
        <v>26</v>
      </c>
      <c r="H2" s="17" t="s">
        <v>24</v>
      </c>
      <c r="I2" s="17" t="s">
        <v>24</v>
      </c>
      <c r="J2" s="38" t="s">
        <v>15</v>
      </c>
      <c r="K2" s="39" t="s">
        <v>25</v>
      </c>
    </row>
    <row r="3" spans="1:12" ht="15" hidden="1" customHeight="1">
      <c r="A3" s="5"/>
      <c r="B3" s="5"/>
      <c r="C3" s="5"/>
      <c r="D3" s="5"/>
      <c r="E3" s="22"/>
      <c r="F3" s="22"/>
      <c r="G3" s="5"/>
      <c r="H3" s="5"/>
      <c r="I3" s="5"/>
      <c r="J3" s="5"/>
      <c r="K3" s="5"/>
    </row>
    <row r="4" spans="1:12" ht="15" hidden="1" customHeight="1">
      <c r="A4" s="5"/>
      <c r="B4" s="5"/>
      <c r="C4" s="5"/>
      <c r="D4" s="5"/>
      <c r="E4" s="22"/>
      <c r="F4" s="22"/>
      <c r="G4" s="5"/>
      <c r="H4" s="5"/>
      <c r="I4" s="5"/>
      <c r="J4" s="5"/>
      <c r="K4" s="5"/>
    </row>
    <row r="5" spans="1:12" ht="15" hidden="1" customHeight="1">
      <c r="A5" s="5"/>
      <c r="B5" s="5"/>
      <c r="C5" s="5"/>
      <c r="D5" s="5"/>
      <c r="E5" s="22"/>
      <c r="F5" s="22"/>
      <c r="G5" s="5"/>
      <c r="H5" s="5"/>
      <c r="I5" s="5"/>
      <c r="J5" s="5"/>
      <c r="K5" s="5"/>
    </row>
    <row r="6" spans="1:12" ht="15" hidden="1" customHeight="1">
      <c r="A6" s="5"/>
      <c r="B6" s="5"/>
      <c r="C6" s="5"/>
      <c r="D6" s="5"/>
      <c r="E6" s="22"/>
      <c r="F6" s="22"/>
      <c r="G6" s="5"/>
      <c r="H6" s="5"/>
      <c r="I6" s="5"/>
      <c r="J6" s="5"/>
      <c r="K6" s="5"/>
    </row>
    <row r="7" spans="1:12" ht="15" hidden="1" customHeight="1">
      <c r="A7" s="5"/>
      <c r="B7" s="5"/>
      <c r="C7" s="5"/>
      <c r="D7" s="5"/>
      <c r="E7" s="22"/>
      <c r="F7" s="22"/>
      <c r="G7" s="5"/>
      <c r="H7" s="5"/>
      <c r="I7" s="5"/>
      <c r="J7" s="5"/>
      <c r="K7" s="5"/>
    </row>
    <row r="8" spans="1:12" ht="15" hidden="1" customHeight="1">
      <c r="A8" s="5"/>
      <c r="B8" s="5"/>
      <c r="C8" s="5"/>
      <c r="D8" s="5"/>
      <c r="E8" s="22"/>
      <c r="F8" s="22"/>
      <c r="G8" s="5"/>
      <c r="H8" s="5"/>
      <c r="I8" s="5"/>
      <c r="J8" s="5"/>
      <c r="K8" s="5"/>
    </row>
    <row r="9" spans="1:12" ht="15" hidden="1" customHeight="1">
      <c r="A9" s="5"/>
      <c r="B9" s="5"/>
      <c r="C9" s="5"/>
      <c r="D9" s="5"/>
      <c r="E9" s="22"/>
      <c r="F9" s="22"/>
      <c r="G9" s="5"/>
      <c r="H9" s="5"/>
      <c r="I9" s="5"/>
      <c r="J9" s="5"/>
      <c r="K9" s="5"/>
    </row>
    <row r="10" spans="1:12" ht="15" hidden="1" customHeight="1">
      <c r="A10" s="5"/>
      <c r="B10" s="5"/>
      <c r="C10" s="5"/>
      <c r="D10" s="5"/>
      <c r="E10" s="22"/>
      <c r="F10" s="22"/>
      <c r="G10" s="5"/>
      <c r="H10" s="5"/>
      <c r="I10" s="5"/>
      <c r="J10" s="5"/>
      <c r="K10" s="5"/>
    </row>
    <row r="11" spans="1:12" ht="15" hidden="1" customHeight="1">
      <c r="A11" s="5">
        <v>1</v>
      </c>
      <c r="B11" s="5" t="s">
        <v>49</v>
      </c>
      <c r="C11" s="5">
        <v>2017</v>
      </c>
      <c r="D11" s="5" t="s">
        <v>12</v>
      </c>
      <c r="E11" s="22">
        <v>22.14</v>
      </c>
      <c r="F11" s="22">
        <v>0</v>
      </c>
      <c r="G11" s="5" t="s">
        <v>43</v>
      </c>
      <c r="H11" s="5" t="s">
        <v>44</v>
      </c>
      <c r="I11" s="5" t="s">
        <v>29</v>
      </c>
      <c r="J11" s="5" t="s">
        <v>15</v>
      </c>
      <c r="K11" s="5" t="s">
        <v>35</v>
      </c>
    </row>
    <row r="12" spans="1:12" ht="15" hidden="1" customHeight="1">
      <c r="A12" s="5">
        <v>1</v>
      </c>
      <c r="B12" s="5" t="s">
        <v>49</v>
      </c>
      <c r="C12" s="5">
        <v>2017</v>
      </c>
      <c r="D12" s="5" t="s">
        <v>11</v>
      </c>
      <c r="E12" s="22">
        <v>20.91</v>
      </c>
      <c r="F12" s="22">
        <v>0</v>
      </c>
      <c r="G12" s="5" t="s">
        <v>31</v>
      </c>
      <c r="H12" s="5" t="s">
        <v>45</v>
      </c>
      <c r="I12" s="5" t="s">
        <v>29</v>
      </c>
      <c r="J12" s="5" t="s">
        <v>15</v>
      </c>
      <c r="K12" s="5" t="s">
        <v>46</v>
      </c>
    </row>
    <row r="13" spans="1:12" ht="15" hidden="1" customHeight="1">
      <c r="A13" s="5">
        <v>1</v>
      </c>
      <c r="B13" s="5" t="s">
        <v>49</v>
      </c>
      <c r="C13" s="5">
        <v>2017</v>
      </c>
      <c r="D13" s="5" t="s">
        <v>11</v>
      </c>
      <c r="E13" s="22">
        <v>6.47</v>
      </c>
      <c r="F13" s="22">
        <v>0</v>
      </c>
      <c r="G13" s="5" t="s">
        <v>31</v>
      </c>
      <c r="H13" s="5" t="s">
        <v>47</v>
      </c>
      <c r="I13" s="5" t="s">
        <v>29</v>
      </c>
      <c r="J13" s="5" t="s">
        <v>15</v>
      </c>
      <c r="K13" s="5" t="s">
        <v>46</v>
      </c>
    </row>
    <row r="14" spans="1:12" ht="15" hidden="1" customHeight="1">
      <c r="A14" s="5">
        <v>1</v>
      </c>
      <c r="B14" s="5" t="s">
        <v>49</v>
      </c>
      <c r="C14" s="5">
        <v>2017</v>
      </c>
      <c r="D14" s="5" t="s">
        <v>11</v>
      </c>
      <c r="E14" s="22">
        <v>12</v>
      </c>
      <c r="F14" s="22">
        <v>0</v>
      </c>
      <c r="G14" s="5" t="s">
        <v>31</v>
      </c>
      <c r="H14" s="5" t="s">
        <v>48</v>
      </c>
      <c r="I14" s="5" t="s">
        <v>29</v>
      </c>
      <c r="J14" s="5" t="s">
        <v>15</v>
      </c>
      <c r="K14" s="5" t="s">
        <v>46</v>
      </c>
    </row>
    <row r="15" spans="1:12" ht="15" hidden="1" customHeight="1">
      <c r="A15" s="5">
        <v>1</v>
      </c>
      <c r="B15" s="5" t="s">
        <v>49</v>
      </c>
      <c r="C15" s="5">
        <v>2017</v>
      </c>
      <c r="D15" s="5" t="s">
        <v>11</v>
      </c>
      <c r="E15" s="22">
        <v>36.99</v>
      </c>
      <c r="F15" s="22">
        <v>0</v>
      </c>
      <c r="G15" s="5" t="s">
        <v>31</v>
      </c>
      <c r="H15" s="5" t="s">
        <v>32</v>
      </c>
      <c r="I15" s="5" t="s">
        <v>29</v>
      </c>
      <c r="J15" s="5" t="s">
        <v>15</v>
      </c>
      <c r="K15" s="5" t="s">
        <v>46</v>
      </c>
    </row>
    <row r="16" spans="1:12" ht="15" hidden="1" customHeight="1">
      <c r="A16" s="5">
        <v>1</v>
      </c>
      <c r="B16" s="5" t="s">
        <v>49</v>
      </c>
      <c r="C16" s="5">
        <v>2017</v>
      </c>
      <c r="D16" s="5" t="s">
        <v>12</v>
      </c>
      <c r="E16" s="22">
        <v>10</v>
      </c>
      <c r="F16" s="22">
        <v>0</v>
      </c>
      <c r="G16" s="5" t="s">
        <v>50</v>
      </c>
      <c r="H16" s="5" t="s">
        <v>51</v>
      </c>
      <c r="I16" s="5" t="s">
        <v>29</v>
      </c>
      <c r="J16" s="5" t="s">
        <v>15</v>
      </c>
      <c r="K16" s="5" t="s">
        <v>52</v>
      </c>
    </row>
    <row r="17" spans="1:11" ht="15" hidden="1" customHeight="1">
      <c r="A17" s="5">
        <v>1</v>
      </c>
      <c r="B17" s="5" t="s">
        <v>49</v>
      </c>
      <c r="C17" s="5">
        <v>2017</v>
      </c>
      <c r="D17" s="5" t="s">
        <v>12</v>
      </c>
      <c r="E17" s="22">
        <v>8.5</v>
      </c>
      <c r="F17" s="22">
        <v>0</v>
      </c>
      <c r="G17" s="5" t="s">
        <v>50</v>
      </c>
      <c r="H17" s="5" t="s">
        <v>53</v>
      </c>
      <c r="I17" s="5" t="s">
        <v>29</v>
      </c>
      <c r="J17" s="5" t="s">
        <v>15</v>
      </c>
      <c r="K17" s="5" t="s">
        <v>30</v>
      </c>
    </row>
    <row r="18" spans="1:11" ht="15" hidden="1" customHeight="1">
      <c r="A18" s="5">
        <v>1</v>
      </c>
      <c r="B18" s="5" t="s">
        <v>49</v>
      </c>
      <c r="C18" s="5">
        <v>2017</v>
      </c>
      <c r="D18" s="5" t="s">
        <v>12</v>
      </c>
      <c r="E18" s="22">
        <v>147</v>
      </c>
      <c r="F18" s="22">
        <v>0</v>
      </c>
      <c r="G18" s="5" t="s">
        <v>54</v>
      </c>
      <c r="H18" s="5" t="s">
        <v>55</v>
      </c>
      <c r="I18" s="5" t="s">
        <v>29</v>
      </c>
      <c r="J18" s="5" t="s">
        <v>15</v>
      </c>
      <c r="K18" s="5" t="s">
        <v>54</v>
      </c>
    </row>
    <row r="19" spans="1:11" ht="15" hidden="1" customHeight="1">
      <c r="A19" s="5">
        <v>1</v>
      </c>
      <c r="B19" s="5" t="s">
        <v>49</v>
      </c>
      <c r="C19" s="5">
        <v>2017</v>
      </c>
      <c r="D19" s="5" t="s">
        <v>11</v>
      </c>
      <c r="E19" s="22">
        <v>9.31</v>
      </c>
      <c r="F19" s="22">
        <v>0</v>
      </c>
      <c r="G19" s="5" t="s">
        <v>31</v>
      </c>
      <c r="H19" s="5" t="s">
        <v>56</v>
      </c>
      <c r="I19" s="5" t="s">
        <v>29</v>
      </c>
      <c r="J19" s="5" t="s">
        <v>15</v>
      </c>
      <c r="K19" s="5" t="s">
        <v>57</v>
      </c>
    </row>
    <row r="20" spans="1:11" ht="15" hidden="1" customHeight="1">
      <c r="A20" s="5">
        <v>1</v>
      </c>
      <c r="B20" s="5" t="s">
        <v>49</v>
      </c>
      <c r="C20" s="5">
        <v>2017</v>
      </c>
      <c r="D20" s="5" t="s">
        <v>12</v>
      </c>
      <c r="E20" s="22">
        <v>38.5</v>
      </c>
      <c r="F20" s="22">
        <v>0</v>
      </c>
      <c r="G20" s="5" t="s">
        <v>54</v>
      </c>
      <c r="H20" s="5" t="s">
        <v>58</v>
      </c>
      <c r="I20" s="5" t="s">
        <v>29</v>
      </c>
      <c r="J20" s="5" t="s">
        <v>15</v>
      </c>
      <c r="K20" s="5" t="s">
        <v>54</v>
      </c>
    </row>
    <row r="21" spans="1:11" ht="15" hidden="1" customHeight="1">
      <c r="A21" s="5">
        <v>1</v>
      </c>
      <c r="B21" s="5" t="s">
        <v>49</v>
      </c>
      <c r="C21" s="5">
        <v>2017</v>
      </c>
      <c r="D21" s="5" t="s">
        <v>12</v>
      </c>
      <c r="E21" s="22">
        <v>54</v>
      </c>
      <c r="F21" s="22">
        <v>0</v>
      </c>
      <c r="G21" s="5" t="s">
        <v>59</v>
      </c>
      <c r="H21" s="5" t="s">
        <v>60</v>
      </c>
      <c r="I21" s="5" t="s">
        <v>29</v>
      </c>
      <c r="J21" s="5" t="s">
        <v>15</v>
      </c>
      <c r="K21" s="5" t="s">
        <v>61</v>
      </c>
    </row>
    <row r="22" spans="1:11" ht="15" hidden="1" customHeight="1">
      <c r="A22" s="5">
        <v>1</v>
      </c>
      <c r="B22" s="5" t="s">
        <v>49</v>
      </c>
      <c r="C22" s="5">
        <v>2017</v>
      </c>
      <c r="D22" s="5" t="s">
        <v>12</v>
      </c>
      <c r="E22" s="22">
        <v>25.38</v>
      </c>
      <c r="F22" s="22">
        <v>0</v>
      </c>
      <c r="G22" s="5" t="s">
        <v>62</v>
      </c>
      <c r="H22" s="5" t="s">
        <v>39</v>
      </c>
      <c r="I22" s="5" t="s">
        <v>29</v>
      </c>
      <c r="J22" s="5" t="s">
        <v>15</v>
      </c>
      <c r="K22" s="5" t="s">
        <v>63</v>
      </c>
    </row>
    <row r="23" spans="1:11" ht="15" hidden="1" customHeight="1">
      <c r="A23" s="5">
        <v>1</v>
      </c>
      <c r="B23" s="5" t="s">
        <v>49</v>
      </c>
      <c r="C23" s="5">
        <v>2017</v>
      </c>
      <c r="D23" s="5" t="s">
        <v>11</v>
      </c>
      <c r="E23" s="22">
        <v>12.96</v>
      </c>
      <c r="F23" s="22">
        <v>0</v>
      </c>
      <c r="G23" s="5" t="s">
        <v>31</v>
      </c>
      <c r="H23" s="5" t="s">
        <v>64</v>
      </c>
      <c r="I23" s="5" t="s">
        <v>29</v>
      </c>
      <c r="J23" s="5" t="s">
        <v>15</v>
      </c>
      <c r="K23" s="5" t="s">
        <v>65</v>
      </c>
    </row>
    <row r="24" spans="1:11" ht="15" hidden="1" customHeight="1">
      <c r="A24" s="5">
        <v>1</v>
      </c>
      <c r="B24" s="5" t="s">
        <v>49</v>
      </c>
      <c r="C24" s="5">
        <v>2017</v>
      </c>
      <c r="D24" s="5" t="s">
        <v>12</v>
      </c>
      <c r="E24" s="22">
        <v>34.9</v>
      </c>
      <c r="F24" s="22">
        <v>0</v>
      </c>
      <c r="G24" s="5" t="s">
        <v>40</v>
      </c>
      <c r="H24" s="5" t="s">
        <v>41</v>
      </c>
      <c r="I24" s="5" t="s">
        <v>29</v>
      </c>
      <c r="J24" s="5" t="s">
        <v>15</v>
      </c>
      <c r="K24" s="5" t="s">
        <v>66</v>
      </c>
    </row>
    <row r="25" spans="1:11" ht="15" hidden="1" customHeight="1">
      <c r="A25" s="5">
        <v>1</v>
      </c>
      <c r="B25" s="5" t="s">
        <v>49</v>
      </c>
      <c r="C25" s="5">
        <v>2017</v>
      </c>
      <c r="D25" s="5" t="s">
        <v>12</v>
      </c>
      <c r="E25" s="22">
        <v>10</v>
      </c>
      <c r="F25" s="22">
        <v>0</v>
      </c>
      <c r="G25" s="5" t="s">
        <v>40</v>
      </c>
      <c r="H25" s="5" t="s">
        <v>41</v>
      </c>
      <c r="I25" s="5" t="s">
        <v>29</v>
      </c>
      <c r="J25" s="5" t="s">
        <v>15</v>
      </c>
      <c r="K25" s="5" t="s">
        <v>66</v>
      </c>
    </row>
    <row r="26" spans="1:11" ht="15" hidden="1" customHeight="1">
      <c r="A26" s="5">
        <v>1</v>
      </c>
      <c r="B26" s="5" t="s">
        <v>49</v>
      </c>
      <c r="C26" s="5">
        <v>2017</v>
      </c>
      <c r="D26" s="5" t="s">
        <v>12</v>
      </c>
      <c r="E26" s="22">
        <v>41</v>
      </c>
      <c r="F26" s="22">
        <v>0</v>
      </c>
      <c r="G26" s="5" t="s">
        <v>54</v>
      </c>
      <c r="H26" s="5" t="s">
        <v>67</v>
      </c>
      <c r="I26" s="5" t="s">
        <v>29</v>
      </c>
      <c r="J26" s="5" t="s">
        <v>15</v>
      </c>
      <c r="K26" s="5" t="s">
        <v>68</v>
      </c>
    </row>
    <row r="27" spans="1:11" ht="15" hidden="1" customHeight="1">
      <c r="A27" s="5">
        <v>1</v>
      </c>
      <c r="B27" s="5" t="s">
        <v>49</v>
      </c>
      <c r="C27" s="5">
        <v>2017</v>
      </c>
      <c r="D27" s="5" t="s">
        <v>11</v>
      </c>
      <c r="E27" s="22">
        <v>20.8</v>
      </c>
      <c r="F27" s="22">
        <v>0</v>
      </c>
      <c r="G27" s="5" t="s">
        <v>69</v>
      </c>
      <c r="H27" s="5" t="s">
        <v>70</v>
      </c>
      <c r="I27" s="5" t="s">
        <v>29</v>
      </c>
      <c r="J27" s="5" t="s">
        <v>15</v>
      </c>
      <c r="K27" s="5" t="s">
        <v>71</v>
      </c>
    </row>
    <row r="28" spans="1:11" ht="15" hidden="1" customHeight="1">
      <c r="A28" s="5">
        <v>1</v>
      </c>
      <c r="B28" s="5" t="s">
        <v>49</v>
      </c>
      <c r="C28" s="5">
        <v>2017</v>
      </c>
      <c r="D28" s="5" t="s">
        <v>12</v>
      </c>
      <c r="E28" s="22">
        <v>53.95</v>
      </c>
      <c r="F28" s="22">
        <v>0</v>
      </c>
      <c r="G28" s="5" t="s">
        <v>54</v>
      </c>
      <c r="H28" s="5" t="s">
        <v>72</v>
      </c>
      <c r="I28" s="5" t="s">
        <v>29</v>
      </c>
      <c r="J28" s="5" t="s">
        <v>15</v>
      </c>
      <c r="K28" s="5" t="s">
        <v>68</v>
      </c>
    </row>
    <row r="29" spans="1:11" ht="15" hidden="1" customHeight="1">
      <c r="A29" s="5">
        <v>1</v>
      </c>
      <c r="B29" s="5" t="s">
        <v>49</v>
      </c>
      <c r="C29" s="5">
        <v>2017</v>
      </c>
      <c r="D29" s="5" t="s">
        <v>12</v>
      </c>
      <c r="E29" s="22">
        <v>56</v>
      </c>
      <c r="F29" s="22">
        <v>0</v>
      </c>
      <c r="G29" s="5" t="s">
        <v>54</v>
      </c>
      <c r="H29" s="5" t="s">
        <v>73</v>
      </c>
      <c r="I29" s="5" t="s">
        <v>29</v>
      </c>
      <c r="J29" s="5" t="s">
        <v>15</v>
      </c>
      <c r="K29" s="5" t="s">
        <v>68</v>
      </c>
    </row>
    <row r="30" spans="1:11" ht="15" hidden="1" customHeight="1">
      <c r="A30" s="5">
        <v>1</v>
      </c>
      <c r="B30" s="5" t="s">
        <v>49</v>
      </c>
      <c r="C30" s="5">
        <v>2017</v>
      </c>
      <c r="D30" s="5" t="s">
        <v>11</v>
      </c>
      <c r="E30" s="22">
        <v>50</v>
      </c>
      <c r="F30" s="22">
        <v>0</v>
      </c>
      <c r="G30" s="5" t="s">
        <v>36</v>
      </c>
      <c r="H30" s="5" t="s">
        <v>74</v>
      </c>
      <c r="I30" s="5" t="s">
        <v>29</v>
      </c>
      <c r="J30" s="5" t="s">
        <v>15</v>
      </c>
      <c r="K30" s="5" t="s">
        <v>38</v>
      </c>
    </row>
    <row r="31" spans="1:11" ht="15" hidden="1" customHeight="1">
      <c r="A31" s="5">
        <v>1</v>
      </c>
      <c r="B31" s="5" t="s">
        <v>49</v>
      </c>
      <c r="C31" s="5">
        <v>2017</v>
      </c>
      <c r="D31" s="5" t="s">
        <v>11</v>
      </c>
      <c r="E31" s="22">
        <v>272</v>
      </c>
      <c r="F31" s="22">
        <v>0</v>
      </c>
      <c r="G31" s="5" t="s">
        <v>75</v>
      </c>
      <c r="H31" s="5" t="s">
        <v>76</v>
      </c>
      <c r="I31" s="5" t="s">
        <v>29</v>
      </c>
      <c r="J31" s="5" t="s">
        <v>15</v>
      </c>
      <c r="K31" s="5" t="s">
        <v>77</v>
      </c>
    </row>
    <row r="32" spans="1:11" ht="15" hidden="1" customHeight="1">
      <c r="A32" s="5">
        <v>1</v>
      </c>
      <c r="B32" s="5" t="s">
        <v>49</v>
      </c>
      <c r="C32" s="5">
        <v>2017</v>
      </c>
      <c r="D32" s="5" t="s">
        <v>12</v>
      </c>
      <c r="E32" s="22">
        <v>110</v>
      </c>
      <c r="F32" s="22">
        <v>0</v>
      </c>
      <c r="G32" s="5" t="s">
        <v>50</v>
      </c>
      <c r="H32" s="5" t="s">
        <v>78</v>
      </c>
      <c r="I32" s="5" t="s">
        <v>79</v>
      </c>
      <c r="J32" s="5" t="s">
        <v>15</v>
      </c>
      <c r="K32" s="5" t="s">
        <v>80</v>
      </c>
    </row>
    <row r="33" spans="1:11" ht="15" hidden="1" customHeight="1">
      <c r="A33" s="5">
        <v>1</v>
      </c>
      <c r="B33" s="5" t="s">
        <v>49</v>
      </c>
      <c r="C33" s="5">
        <v>2017</v>
      </c>
      <c r="D33" s="5" t="s">
        <v>11</v>
      </c>
      <c r="E33" s="22">
        <v>70</v>
      </c>
      <c r="F33" s="22">
        <v>0</v>
      </c>
      <c r="G33" s="5" t="s">
        <v>81</v>
      </c>
      <c r="H33" s="5" t="s">
        <v>82</v>
      </c>
      <c r="I33" s="5" t="s">
        <v>79</v>
      </c>
      <c r="J33" s="5" t="s">
        <v>15</v>
      </c>
      <c r="K33" s="5" t="s">
        <v>83</v>
      </c>
    </row>
    <row r="34" spans="1:11" ht="15" hidden="1" customHeight="1">
      <c r="A34" s="5">
        <v>4</v>
      </c>
      <c r="B34" s="5" t="s">
        <v>49</v>
      </c>
      <c r="C34" s="5">
        <v>2017</v>
      </c>
      <c r="D34" s="5" t="s">
        <v>11</v>
      </c>
      <c r="E34" s="22">
        <v>6.47</v>
      </c>
      <c r="F34" s="22">
        <v>0</v>
      </c>
      <c r="G34" s="5" t="s">
        <v>31</v>
      </c>
      <c r="H34" s="5" t="s">
        <v>48</v>
      </c>
      <c r="I34" s="5" t="s">
        <v>29</v>
      </c>
      <c r="J34" s="5" t="s">
        <v>15</v>
      </c>
      <c r="K34" s="5" t="s">
        <v>46</v>
      </c>
    </row>
    <row r="35" spans="1:11" ht="15" hidden="1" customHeight="1">
      <c r="A35" s="5">
        <v>4</v>
      </c>
      <c r="B35" s="5" t="s">
        <v>49</v>
      </c>
      <c r="C35" s="5">
        <v>2017</v>
      </c>
      <c r="D35" s="5" t="s">
        <v>12</v>
      </c>
      <c r="E35" s="22">
        <v>62.7</v>
      </c>
      <c r="F35" s="22">
        <v>0</v>
      </c>
      <c r="G35" s="5" t="s">
        <v>69</v>
      </c>
      <c r="H35" s="5" t="s">
        <v>84</v>
      </c>
      <c r="I35" s="5" t="s">
        <v>29</v>
      </c>
      <c r="J35" s="5" t="s">
        <v>15</v>
      </c>
      <c r="K35" s="5" t="s">
        <v>85</v>
      </c>
    </row>
    <row r="36" spans="1:11" ht="15" hidden="1" customHeight="1">
      <c r="A36" s="5">
        <v>4</v>
      </c>
      <c r="B36" s="5" t="s">
        <v>49</v>
      </c>
      <c r="C36" s="5">
        <v>2017</v>
      </c>
      <c r="D36" s="5" t="s">
        <v>11</v>
      </c>
      <c r="E36" s="22">
        <v>0</v>
      </c>
      <c r="F36" s="22">
        <v>131.35</v>
      </c>
      <c r="G36" s="5" t="s">
        <v>89</v>
      </c>
      <c r="H36" s="5" t="s">
        <v>27</v>
      </c>
      <c r="I36" s="5" t="s">
        <v>90</v>
      </c>
      <c r="J36" s="5" t="s">
        <v>14</v>
      </c>
      <c r="K36" s="5" t="s">
        <v>91</v>
      </c>
    </row>
    <row r="37" spans="1:11" ht="15" hidden="1" customHeight="1">
      <c r="A37" s="5">
        <v>4</v>
      </c>
      <c r="B37" s="5" t="s">
        <v>49</v>
      </c>
      <c r="C37" s="5">
        <v>2017</v>
      </c>
      <c r="D37" s="5" t="s">
        <v>11</v>
      </c>
      <c r="E37" s="22">
        <v>26.62</v>
      </c>
      <c r="F37" s="22">
        <v>0</v>
      </c>
      <c r="G37" s="5" t="s">
        <v>31</v>
      </c>
      <c r="H37" s="5" t="s">
        <v>92</v>
      </c>
      <c r="I37" s="5" t="s">
        <v>90</v>
      </c>
      <c r="J37" s="5" t="s">
        <v>15</v>
      </c>
      <c r="K37" s="5" t="s">
        <v>46</v>
      </c>
    </row>
    <row r="38" spans="1:11" ht="15" hidden="1" customHeight="1">
      <c r="A38" s="5">
        <v>4</v>
      </c>
      <c r="B38" s="5" t="s">
        <v>49</v>
      </c>
      <c r="C38" s="5">
        <v>2017</v>
      </c>
      <c r="D38" s="5" t="s">
        <v>11</v>
      </c>
      <c r="E38" s="22">
        <v>104.65</v>
      </c>
      <c r="F38" s="22">
        <v>0</v>
      </c>
      <c r="G38" s="5" t="s">
        <v>31</v>
      </c>
      <c r="H38" s="5" t="s">
        <v>93</v>
      </c>
      <c r="I38" s="5" t="s">
        <v>90</v>
      </c>
      <c r="J38" s="5" t="s">
        <v>15</v>
      </c>
      <c r="K38" s="5" t="s">
        <v>46</v>
      </c>
    </row>
    <row r="39" spans="1:11" ht="15" hidden="1" customHeight="1">
      <c r="A39" s="5">
        <v>4</v>
      </c>
      <c r="B39" s="5" t="s">
        <v>49</v>
      </c>
      <c r="C39" s="5">
        <v>2017</v>
      </c>
      <c r="D39" s="5" t="s">
        <v>12</v>
      </c>
      <c r="E39" s="22">
        <v>8.1</v>
      </c>
      <c r="F39" s="22">
        <v>0</v>
      </c>
      <c r="G39" s="5" t="s">
        <v>40</v>
      </c>
      <c r="H39" s="5" t="s">
        <v>94</v>
      </c>
      <c r="I39" s="5" t="s">
        <v>29</v>
      </c>
      <c r="J39" s="5" t="s">
        <v>15</v>
      </c>
      <c r="K39" s="5" t="s">
        <v>66</v>
      </c>
    </row>
    <row r="40" spans="1:11" ht="15" hidden="1" customHeight="1">
      <c r="A40" s="5">
        <v>4</v>
      </c>
      <c r="B40" s="5" t="s">
        <v>49</v>
      </c>
      <c r="C40" s="5">
        <v>2017</v>
      </c>
      <c r="D40" s="5" t="s">
        <v>11</v>
      </c>
      <c r="E40" s="22">
        <v>88.37</v>
      </c>
      <c r="F40" s="22">
        <v>0</v>
      </c>
      <c r="G40" s="5" t="s">
        <v>31</v>
      </c>
      <c r="H40" s="5" t="s">
        <v>93</v>
      </c>
      <c r="I40" s="5" t="s">
        <v>29</v>
      </c>
      <c r="J40" s="5" t="s">
        <v>15</v>
      </c>
      <c r="K40" s="5" t="s">
        <v>46</v>
      </c>
    </row>
    <row r="41" spans="1:11" ht="15" hidden="1" customHeight="1">
      <c r="A41" s="5">
        <v>5</v>
      </c>
      <c r="B41" s="5" t="s">
        <v>49</v>
      </c>
      <c r="C41" s="5">
        <v>2017</v>
      </c>
      <c r="D41" s="5" t="s">
        <v>11</v>
      </c>
      <c r="E41" s="22">
        <v>6.78</v>
      </c>
      <c r="F41" s="22">
        <v>0</v>
      </c>
      <c r="G41" s="5" t="s">
        <v>31</v>
      </c>
      <c r="H41" s="5" t="s">
        <v>32</v>
      </c>
      <c r="I41" s="5" t="s">
        <v>29</v>
      </c>
      <c r="J41" s="5" t="s">
        <v>15</v>
      </c>
      <c r="K41" s="5" t="s">
        <v>46</v>
      </c>
    </row>
    <row r="42" spans="1:11" ht="15" hidden="1" customHeight="1">
      <c r="A42" s="5">
        <v>5</v>
      </c>
      <c r="B42" s="5" t="s">
        <v>49</v>
      </c>
      <c r="C42" s="5">
        <v>2017</v>
      </c>
      <c r="D42" s="5" t="s">
        <v>11</v>
      </c>
      <c r="E42" s="22">
        <v>70</v>
      </c>
      <c r="F42" s="22">
        <v>0</v>
      </c>
      <c r="G42" s="5" t="s">
        <v>36</v>
      </c>
      <c r="H42" s="5" t="s">
        <v>37</v>
      </c>
      <c r="I42" s="5" t="s">
        <v>29</v>
      </c>
      <c r="J42" s="5" t="s">
        <v>15</v>
      </c>
      <c r="K42" s="5" t="s">
        <v>38</v>
      </c>
    </row>
    <row r="43" spans="1:11" ht="15" hidden="1" customHeight="1">
      <c r="A43" s="5">
        <v>5</v>
      </c>
      <c r="B43" s="5" t="s">
        <v>49</v>
      </c>
      <c r="C43" s="5">
        <v>2017</v>
      </c>
      <c r="D43" s="5" t="s">
        <v>12</v>
      </c>
      <c r="E43" s="22">
        <v>6</v>
      </c>
      <c r="F43" s="22">
        <v>0</v>
      </c>
      <c r="G43" s="5" t="s">
        <v>54</v>
      </c>
      <c r="H43" s="5" t="s">
        <v>95</v>
      </c>
      <c r="I43" s="5" t="s">
        <v>29</v>
      </c>
      <c r="J43" s="5" t="s">
        <v>15</v>
      </c>
      <c r="K43" s="5" t="s">
        <v>54</v>
      </c>
    </row>
    <row r="44" spans="1:11" ht="15" hidden="1" customHeight="1">
      <c r="A44" s="5">
        <v>5</v>
      </c>
      <c r="B44" s="5" t="s">
        <v>49</v>
      </c>
      <c r="C44" s="5">
        <v>2017</v>
      </c>
      <c r="D44" s="5" t="s">
        <v>12</v>
      </c>
      <c r="E44" s="22">
        <v>20</v>
      </c>
      <c r="F44" s="22">
        <v>0</v>
      </c>
      <c r="G44" s="5" t="s">
        <v>54</v>
      </c>
      <c r="H44" s="5" t="s">
        <v>96</v>
      </c>
      <c r="I44" s="5" t="s">
        <v>29</v>
      </c>
      <c r="J44" s="5" t="s">
        <v>15</v>
      </c>
      <c r="K44" s="5" t="s">
        <v>97</v>
      </c>
    </row>
    <row r="45" spans="1:11" ht="15" hidden="1" customHeight="1">
      <c r="A45" s="5">
        <v>5</v>
      </c>
      <c r="B45" s="5" t="s">
        <v>49</v>
      </c>
      <c r="C45" s="5">
        <v>2017</v>
      </c>
      <c r="D45" s="5" t="s">
        <v>11</v>
      </c>
      <c r="E45" s="22">
        <v>14.98</v>
      </c>
      <c r="F45" s="22">
        <v>0</v>
      </c>
      <c r="G45" s="5" t="s">
        <v>31</v>
      </c>
      <c r="H45" s="5" t="s">
        <v>32</v>
      </c>
      <c r="I45" s="5" t="s">
        <v>29</v>
      </c>
      <c r="J45" s="5" t="s">
        <v>15</v>
      </c>
      <c r="K45" s="5" t="s">
        <v>46</v>
      </c>
    </row>
    <row r="46" spans="1:11" ht="15" hidden="1" customHeight="1">
      <c r="A46" s="5">
        <v>5</v>
      </c>
      <c r="B46" s="5" t="s">
        <v>49</v>
      </c>
      <c r="C46" s="5">
        <v>2017</v>
      </c>
      <c r="D46" s="5" t="s">
        <v>11</v>
      </c>
      <c r="E46" s="22">
        <v>56.55</v>
      </c>
      <c r="F46" s="22">
        <v>0</v>
      </c>
      <c r="G46" s="5" t="s">
        <v>31</v>
      </c>
      <c r="H46" s="5" t="s">
        <v>98</v>
      </c>
      <c r="I46" s="5" t="s">
        <v>29</v>
      </c>
      <c r="J46" s="5" t="s">
        <v>15</v>
      </c>
      <c r="K46" s="5" t="s">
        <v>46</v>
      </c>
    </row>
    <row r="47" spans="1:11" ht="15" hidden="1" customHeight="1">
      <c r="A47" s="5">
        <v>5</v>
      </c>
      <c r="B47" s="5" t="s">
        <v>49</v>
      </c>
      <c r="C47" s="5">
        <v>2017</v>
      </c>
      <c r="D47" s="5" t="s">
        <v>11</v>
      </c>
      <c r="E47" s="22">
        <v>480</v>
      </c>
      <c r="F47" s="22">
        <v>0</v>
      </c>
      <c r="G47" s="5" t="s">
        <v>100</v>
      </c>
      <c r="H47" s="5" t="s">
        <v>99</v>
      </c>
      <c r="I47" s="5" t="s">
        <v>29</v>
      </c>
      <c r="J47" s="5" t="s">
        <v>15</v>
      </c>
      <c r="K47" s="5" t="s">
        <v>101</v>
      </c>
    </row>
    <row r="48" spans="1:11" ht="15" hidden="1" customHeight="1">
      <c r="A48" s="5">
        <v>7</v>
      </c>
      <c r="B48" s="5" t="s">
        <v>49</v>
      </c>
      <c r="C48" s="5">
        <v>2017</v>
      </c>
      <c r="D48" s="5" t="s">
        <v>11</v>
      </c>
      <c r="E48" s="22">
        <v>650</v>
      </c>
      <c r="F48" s="22">
        <v>0</v>
      </c>
      <c r="G48" s="5" t="s">
        <v>59</v>
      </c>
      <c r="H48" s="5" t="s">
        <v>102</v>
      </c>
      <c r="I48" s="5" t="s">
        <v>28</v>
      </c>
      <c r="J48" s="5" t="s">
        <v>15</v>
      </c>
      <c r="K48" s="5" t="s">
        <v>103</v>
      </c>
    </row>
    <row r="49" spans="1:11" ht="15" hidden="1" customHeight="1">
      <c r="A49" s="5">
        <v>7</v>
      </c>
      <c r="B49" s="5" t="s">
        <v>49</v>
      </c>
      <c r="C49" s="5">
        <v>2017</v>
      </c>
      <c r="D49" s="5" t="s">
        <v>11</v>
      </c>
      <c r="E49" s="22">
        <v>90.01</v>
      </c>
      <c r="F49" s="22">
        <v>0</v>
      </c>
      <c r="G49" s="5" t="s">
        <v>59</v>
      </c>
      <c r="H49" s="5" t="s">
        <v>104</v>
      </c>
      <c r="I49" s="5" t="s">
        <v>28</v>
      </c>
      <c r="J49" s="5" t="s">
        <v>15</v>
      </c>
      <c r="K49" s="5" t="s">
        <v>105</v>
      </c>
    </row>
    <row r="50" spans="1:11" ht="15" hidden="1" customHeight="1">
      <c r="A50" s="5">
        <v>7</v>
      </c>
      <c r="B50" s="5" t="s">
        <v>49</v>
      </c>
      <c r="C50" s="5">
        <v>2017</v>
      </c>
      <c r="D50" s="5" t="s">
        <v>11</v>
      </c>
      <c r="E50" s="22">
        <v>35.24</v>
      </c>
      <c r="F50" s="22">
        <v>0</v>
      </c>
      <c r="G50" s="5" t="s">
        <v>59</v>
      </c>
      <c r="H50" s="5" t="s">
        <v>106</v>
      </c>
      <c r="I50" s="5" t="s">
        <v>28</v>
      </c>
      <c r="J50" s="5" t="s">
        <v>15</v>
      </c>
      <c r="K50" s="5" t="s">
        <v>106</v>
      </c>
    </row>
    <row r="51" spans="1:11" ht="15" hidden="1" customHeight="1">
      <c r="A51" s="5">
        <v>7</v>
      </c>
      <c r="B51" s="5" t="s">
        <v>49</v>
      </c>
      <c r="C51" s="5">
        <v>2017</v>
      </c>
      <c r="D51" s="5" t="s">
        <v>11</v>
      </c>
      <c r="E51" s="22">
        <v>103.05</v>
      </c>
      <c r="F51" s="22">
        <v>0</v>
      </c>
      <c r="G51" s="5" t="s">
        <v>59</v>
      </c>
      <c r="H51" s="5" t="s">
        <v>107</v>
      </c>
      <c r="I51" s="5" t="s">
        <v>28</v>
      </c>
      <c r="J51" s="5" t="s">
        <v>15</v>
      </c>
      <c r="K51" s="5" t="s">
        <v>107</v>
      </c>
    </row>
    <row r="52" spans="1:11" ht="15" hidden="1" customHeight="1">
      <c r="A52" s="5">
        <v>7</v>
      </c>
      <c r="B52" s="5" t="s">
        <v>49</v>
      </c>
      <c r="C52" s="5">
        <v>2017</v>
      </c>
      <c r="D52" s="5" t="s">
        <v>11</v>
      </c>
      <c r="E52" s="22">
        <v>114.29</v>
      </c>
      <c r="F52" s="22">
        <v>0</v>
      </c>
      <c r="G52" s="5" t="s">
        <v>59</v>
      </c>
      <c r="H52" s="5" t="s">
        <v>108</v>
      </c>
      <c r="I52" s="5" t="s">
        <v>28</v>
      </c>
      <c r="J52" s="5" t="s">
        <v>15</v>
      </c>
      <c r="K52" s="5" t="s">
        <v>109</v>
      </c>
    </row>
    <row r="53" spans="1:11" ht="15" hidden="1" customHeight="1">
      <c r="A53" s="5">
        <v>7</v>
      </c>
      <c r="B53" s="5" t="s">
        <v>49</v>
      </c>
      <c r="C53" s="5">
        <v>2017</v>
      </c>
      <c r="D53" s="5" t="s">
        <v>11</v>
      </c>
      <c r="E53" s="22">
        <v>70</v>
      </c>
      <c r="F53" s="22">
        <v>0</v>
      </c>
      <c r="G53" s="5" t="s">
        <v>100</v>
      </c>
      <c r="H53" s="5" t="s">
        <v>110</v>
      </c>
      <c r="I53" s="5" t="s">
        <v>28</v>
      </c>
      <c r="J53" s="5" t="s">
        <v>15</v>
      </c>
      <c r="K53" s="5" t="s">
        <v>111</v>
      </c>
    </row>
    <row r="54" spans="1:11" ht="15" hidden="1" customHeight="1">
      <c r="A54" s="5">
        <v>7</v>
      </c>
      <c r="B54" s="5" t="s">
        <v>49</v>
      </c>
      <c r="C54" s="5">
        <v>2017</v>
      </c>
      <c r="D54" s="5" t="s">
        <v>11</v>
      </c>
      <c r="E54" s="22">
        <v>200</v>
      </c>
      <c r="F54" s="22">
        <v>0</v>
      </c>
      <c r="G54" s="5" t="s">
        <v>100</v>
      </c>
      <c r="H54" s="5" t="s">
        <v>112</v>
      </c>
      <c r="I54" s="5" t="s">
        <v>28</v>
      </c>
      <c r="J54" s="5" t="s">
        <v>15</v>
      </c>
      <c r="K54" s="5" t="s">
        <v>113</v>
      </c>
    </row>
    <row r="55" spans="1:11" ht="15" hidden="1" customHeight="1">
      <c r="A55" s="5">
        <v>7</v>
      </c>
      <c r="B55" s="5" t="s">
        <v>49</v>
      </c>
      <c r="C55" s="5">
        <v>2017</v>
      </c>
      <c r="D55" s="5" t="s">
        <v>11</v>
      </c>
      <c r="E55" s="22">
        <v>657.25</v>
      </c>
      <c r="F55" s="22">
        <v>0</v>
      </c>
      <c r="G55" s="5" t="s">
        <v>114</v>
      </c>
      <c r="H55" s="5" t="s">
        <v>115</v>
      </c>
      <c r="I55" s="5" t="s">
        <v>28</v>
      </c>
      <c r="J55" s="5" t="s">
        <v>15</v>
      </c>
      <c r="K55" s="5" t="s">
        <v>114</v>
      </c>
    </row>
    <row r="56" spans="1:11" ht="15" hidden="1" customHeight="1">
      <c r="A56" s="5">
        <v>7</v>
      </c>
      <c r="B56" s="5" t="s">
        <v>49</v>
      </c>
      <c r="C56" s="5">
        <v>2017</v>
      </c>
      <c r="D56" s="5" t="s">
        <v>11</v>
      </c>
      <c r="E56" s="22">
        <v>117.08</v>
      </c>
      <c r="F56" s="22">
        <v>0</v>
      </c>
      <c r="G56" s="5" t="s">
        <v>114</v>
      </c>
      <c r="H56" s="5" t="s">
        <v>116</v>
      </c>
      <c r="I56" s="5" t="s">
        <v>28</v>
      </c>
      <c r="J56" s="5" t="s">
        <v>15</v>
      </c>
      <c r="K56" s="5" t="s">
        <v>116</v>
      </c>
    </row>
    <row r="57" spans="1:11" ht="15" hidden="1" customHeight="1">
      <c r="A57" s="5">
        <v>6</v>
      </c>
      <c r="B57" s="5" t="s">
        <v>49</v>
      </c>
      <c r="C57" s="5">
        <v>2017</v>
      </c>
      <c r="D57" s="5" t="s">
        <v>11</v>
      </c>
      <c r="E57" s="22">
        <v>70</v>
      </c>
      <c r="F57" s="22">
        <v>0</v>
      </c>
      <c r="G57" s="5" t="s">
        <v>81</v>
      </c>
      <c r="H57" s="5" t="s">
        <v>117</v>
      </c>
      <c r="I57" s="5" t="s">
        <v>79</v>
      </c>
      <c r="J57" s="5" t="s">
        <v>15</v>
      </c>
      <c r="K57" s="5" t="s">
        <v>42</v>
      </c>
    </row>
    <row r="58" spans="1:11" ht="15" hidden="1" customHeight="1">
      <c r="A58" s="5">
        <v>7</v>
      </c>
      <c r="B58" s="5" t="s">
        <v>49</v>
      </c>
      <c r="C58" s="5">
        <v>2017</v>
      </c>
      <c r="D58" s="5" t="s">
        <v>11</v>
      </c>
      <c r="E58" s="22">
        <v>1048.96</v>
      </c>
      <c r="F58" s="22">
        <v>0</v>
      </c>
      <c r="G58" s="5" t="s">
        <v>114</v>
      </c>
      <c r="H58" s="5" t="s">
        <v>118</v>
      </c>
      <c r="I58" s="5" t="s">
        <v>28</v>
      </c>
      <c r="J58" s="5" t="s">
        <v>15</v>
      </c>
      <c r="K58" s="5" t="s">
        <v>119</v>
      </c>
    </row>
    <row r="59" spans="1:11" ht="15" hidden="1" customHeight="1">
      <c r="A59" s="5">
        <v>7</v>
      </c>
      <c r="B59" s="5" t="s">
        <v>49</v>
      </c>
      <c r="C59" s="5">
        <v>2017</v>
      </c>
      <c r="D59" s="5" t="s">
        <v>11</v>
      </c>
      <c r="E59" s="22">
        <v>100</v>
      </c>
      <c r="F59" s="22">
        <v>0</v>
      </c>
      <c r="G59" s="5" t="s">
        <v>114</v>
      </c>
      <c r="H59" s="5" t="s">
        <v>126</v>
      </c>
      <c r="I59" s="5" t="s">
        <v>79</v>
      </c>
      <c r="J59" s="5" t="s">
        <v>15</v>
      </c>
      <c r="K59" s="5" t="s">
        <v>127</v>
      </c>
    </row>
    <row r="60" spans="1:11" ht="15" hidden="1" customHeight="1">
      <c r="A60" s="5">
        <v>7</v>
      </c>
      <c r="B60" s="5" t="s">
        <v>49</v>
      </c>
      <c r="C60" s="5">
        <v>2017</v>
      </c>
      <c r="D60" s="5" t="s">
        <v>11</v>
      </c>
      <c r="E60" s="22">
        <v>0</v>
      </c>
      <c r="F60" s="22">
        <v>0</v>
      </c>
      <c r="G60" s="5" t="s">
        <v>122</v>
      </c>
      <c r="H60" s="5" t="s">
        <v>134</v>
      </c>
      <c r="I60" s="5" t="s">
        <v>28</v>
      </c>
      <c r="J60" s="5" t="s">
        <v>15</v>
      </c>
      <c r="K60" s="5" t="s">
        <v>123</v>
      </c>
    </row>
    <row r="61" spans="1:11" ht="15" hidden="1" customHeight="1">
      <c r="A61" s="5">
        <v>7</v>
      </c>
      <c r="B61" s="5" t="s">
        <v>49</v>
      </c>
      <c r="C61" s="5">
        <v>2017</v>
      </c>
      <c r="D61" s="5" t="s">
        <v>11</v>
      </c>
      <c r="E61" s="22">
        <v>20</v>
      </c>
      <c r="F61" s="22">
        <v>0</v>
      </c>
      <c r="G61" s="5" t="s">
        <v>114</v>
      </c>
      <c r="H61" s="5" t="s">
        <v>132</v>
      </c>
      <c r="I61" s="5" t="s">
        <v>79</v>
      </c>
      <c r="J61" s="5" t="s">
        <v>15</v>
      </c>
      <c r="K61" s="5" t="s">
        <v>133</v>
      </c>
    </row>
    <row r="62" spans="1:11" ht="15" hidden="1" customHeight="1">
      <c r="A62" s="5"/>
      <c r="B62" s="5"/>
      <c r="C62" s="5"/>
      <c r="D62" s="5"/>
      <c r="E62" s="22"/>
      <c r="F62" s="22"/>
      <c r="G62" s="5"/>
      <c r="H62" s="5"/>
      <c r="I62" s="5"/>
      <c r="J62" s="5"/>
      <c r="K62" s="5"/>
    </row>
    <row r="63" spans="1:11" ht="15" hidden="1" customHeight="1">
      <c r="A63" s="5"/>
      <c r="B63" s="5"/>
      <c r="C63" s="5"/>
      <c r="D63" s="5"/>
      <c r="E63" s="22"/>
      <c r="F63" s="22"/>
      <c r="G63" s="5"/>
      <c r="H63" s="5"/>
      <c r="I63" s="5"/>
      <c r="J63" s="5"/>
      <c r="K63" s="5"/>
    </row>
    <row r="64" spans="1:11" ht="15" hidden="1" customHeight="1">
      <c r="A64" s="5"/>
      <c r="B64" s="5"/>
      <c r="C64" s="5"/>
      <c r="D64" s="5"/>
      <c r="E64" s="22"/>
      <c r="F64" s="22"/>
      <c r="G64" s="5"/>
      <c r="H64" s="5"/>
      <c r="I64" s="5"/>
      <c r="J64" s="5"/>
      <c r="K64" s="5"/>
    </row>
    <row r="65" spans="1:11" ht="15" hidden="1" customHeight="1">
      <c r="A65" s="5"/>
      <c r="B65" s="5"/>
      <c r="C65" s="5"/>
      <c r="D65" s="5"/>
      <c r="E65" s="22"/>
      <c r="F65" s="22"/>
      <c r="G65" s="5"/>
      <c r="H65" s="5"/>
      <c r="I65" s="5"/>
      <c r="J65" s="5"/>
      <c r="K65" s="5"/>
    </row>
    <row r="66" spans="1:11" ht="15" hidden="1" customHeight="1">
      <c r="A66" s="5"/>
      <c r="B66" s="5"/>
      <c r="C66" s="5"/>
      <c r="D66" s="5"/>
      <c r="E66" s="22"/>
      <c r="F66" s="22"/>
      <c r="G66" s="5"/>
      <c r="H66" s="5"/>
      <c r="I66" s="5"/>
      <c r="J66" s="5"/>
      <c r="K66" s="5"/>
    </row>
    <row r="67" spans="1:11" ht="15" hidden="1" customHeight="1">
      <c r="A67" s="5"/>
      <c r="B67" s="5"/>
      <c r="C67" s="5"/>
      <c r="D67" s="5"/>
      <c r="E67" s="22"/>
      <c r="F67" s="22"/>
      <c r="G67" s="5"/>
      <c r="H67" s="5"/>
      <c r="I67" s="5"/>
      <c r="J67" s="5"/>
      <c r="K67" s="5"/>
    </row>
    <row r="68" spans="1:11" ht="15" hidden="1" customHeight="1">
      <c r="A68" s="5">
        <v>7</v>
      </c>
      <c r="B68" s="5" t="s">
        <v>49</v>
      </c>
      <c r="C68" s="5">
        <v>2017</v>
      </c>
      <c r="D68" s="5" t="s">
        <v>11</v>
      </c>
      <c r="E68" s="22">
        <v>0</v>
      </c>
      <c r="F68" s="22">
        <v>4032.2</v>
      </c>
      <c r="G68" s="5" t="s">
        <v>26</v>
      </c>
      <c r="H68" s="5" t="s">
        <v>27</v>
      </c>
      <c r="I68" s="5" t="s">
        <v>28</v>
      </c>
      <c r="J68" s="5" t="s">
        <v>14</v>
      </c>
      <c r="K68" s="5" t="s">
        <v>121</v>
      </c>
    </row>
    <row r="69" spans="1:11" ht="15" hidden="1" customHeight="1">
      <c r="A69" s="5"/>
      <c r="B69" s="5"/>
      <c r="C69" s="5"/>
      <c r="D69" s="5"/>
      <c r="E69" s="22"/>
      <c r="F69" s="22"/>
      <c r="G69" s="5"/>
      <c r="H69" s="5"/>
      <c r="I69" s="5"/>
      <c r="J69" s="5"/>
      <c r="K69" s="5"/>
    </row>
    <row r="70" spans="1:11" ht="15" hidden="1" customHeight="1">
      <c r="A70" s="5"/>
      <c r="B70" s="5"/>
      <c r="C70" s="5"/>
      <c r="D70" s="5"/>
      <c r="E70" s="22"/>
      <c r="F70" s="22"/>
      <c r="G70" s="5"/>
      <c r="H70" s="5"/>
      <c r="I70" s="5"/>
      <c r="J70" s="5"/>
      <c r="K70" s="5"/>
    </row>
    <row r="71" spans="1:11" ht="15" hidden="1" customHeight="1">
      <c r="A71" s="5"/>
      <c r="B71" s="5"/>
      <c r="C71" s="5"/>
      <c r="D71" s="5"/>
      <c r="E71" s="22"/>
      <c r="F71" s="22"/>
      <c r="G71" s="5"/>
      <c r="H71" s="5"/>
      <c r="I71" s="5"/>
      <c r="J71" s="5"/>
      <c r="K71" s="5"/>
    </row>
    <row r="72" spans="1:11" ht="15" hidden="1" customHeight="1">
      <c r="A72" s="5"/>
      <c r="B72" s="5"/>
      <c r="C72" s="5"/>
      <c r="D72" s="5"/>
      <c r="E72" s="22"/>
      <c r="F72" s="22"/>
      <c r="G72" s="5"/>
      <c r="H72" s="5"/>
      <c r="I72" s="5"/>
      <c r="J72" s="5"/>
      <c r="K72" s="5"/>
    </row>
    <row r="73" spans="1:11" ht="15" hidden="1" customHeight="1">
      <c r="A73" s="5">
        <v>7</v>
      </c>
      <c r="B73" s="5" t="s">
        <v>49</v>
      </c>
      <c r="C73" s="5">
        <v>2017</v>
      </c>
      <c r="D73" s="5" t="s">
        <v>11</v>
      </c>
      <c r="E73" s="22">
        <v>20</v>
      </c>
      <c r="F73" s="22">
        <v>0</v>
      </c>
      <c r="G73" s="5" t="s">
        <v>124</v>
      </c>
      <c r="H73" s="5" t="s">
        <v>124</v>
      </c>
      <c r="I73" s="5" t="s">
        <v>28</v>
      </c>
      <c r="J73" s="5" t="s">
        <v>15</v>
      </c>
      <c r="K73" s="5" t="s">
        <v>125</v>
      </c>
    </row>
    <row r="74" spans="1:11" ht="15" hidden="1" customHeight="1">
      <c r="A74" s="5"/>
      <c r="B74" s="5"/>
      <c r="C74" s="5"/>
      <c r="D74" s="5"/>
      <c r="E74" s="22"/>
      <c r="F74" s="22"/>
      <c r="G74" s="5"/>
      <c r="H74" s="5"/>
      <c r="I74" s="5"/>
      <c r="J74" s="5"/>
      <c r="K74" s="5"/>
    </row>
    <row r="75" spans="1:11" ht="15" hidden="1" customHeight="1">
      <c r="A75" s="5"/>
      <c r="B75" s="5"/>
      <c r="C75" s="5"/>
      <c r="D75" s="5"/>
      <c r="E75" s="22"/>
      <c r="F75" s="22"/>
      <c r="G75" s="5"/>
      <c r="H75" s="5"/>
      <c r="I75" s="5"/>
      <c r="J75" s="5"/>
      <c r="K75" s="5"/>
    </row>
    <row r="76" spans="1:11" ht="15" hidden="1" customHeight="1">
      <c r="A76" s="5"/>
      <c r="B76" s="5"/>
      <c r="C76" s="5"/>
      <c r="D76" s="5"/>
      <c r="E76" s="22"/>
      <c r="F76" s="22"/>
      <c r="G76" s="5"/>
      <c r="H76" s="5"/>
      <c r="I76" s="5"/>
      <c r="J76" s="5"/>
      <c r="K76" s="5"/>
    </row>
    <row r="77" spans="1:11" ht="15" hidden="1" customHeight="1">
      <c r="A77" s="5"/>
      <c r="B77" s="5"/>
      <c r="C77" s="5"/>
      <c r="D77" s="5"/>
      <c r="E77" s="22"/>
      <c r="F77" s="22"/>
      <c r="G77" s="5"/>
      <c r="H77" s="5"/>
      <c r="I77" s="5"/>
      <c r="J77" s="5"/>
      <c r="K77" s="5"/>
    </row>
    <row r="78" spans="1:11" ht="15" hidden="1" customHeight="1">
      <c r="A78" s="5"/>
      <c r="B78" s="5"/>
      <c r="C78" s="5"/>
      <c r="D78" s="5"/>
      <c r="E78" s="22"/>
      <c r="F78" s="22"/>
      <c r="G78" s="5"/>
      <c r="H78" s="5"/>
      <c r="I78" s="5"/>
      <c r="J78" s="5"/>
      <c r="K78" s="5"/>
    </row>
    <row r="79" spans="1:11" ht="15" hidden="1" customHeight="1">
      <c r="A79" s="5">
        <v>6</v>
      </c>
      <c r="B79" s="5" t="s">
        <v>49</v>
      </c>
      <c r="C79" s="5">
        <v>2017</v>
      </c>
      <c r="D79" s="5" t="s">
        <v>11</v>
      </c>
      <c r="E79" s="22">
        <v>9.49</v>
      </c>
      <c r="F79" s="22">
        <v>0</v>
      </c>
      <c r="G79" s="5" t="s">
        <v>31</v>
      </c>
      <c r="H79" s="5" t="s">
        <v>45</v>
      </c>
      <c r="I79" s="5" t="s">
        <v>29</v>
      </c>
      <c r="J79" s="5" t="s">
        <v>15</v>
      </c>
      <c r="K79" s="5" t="s">
        <v>46</v>
      </c>
    </row>
    <row r="80" spans="1:11" ht="15" hidden="1" customHeight="1">
      <c r="A80" s="5">
        <v>6</v>
      </c>
      <c r="B80" s="5" t="s">
        <v>49</v>
      </c>
      <c r="C80" s="5">
        <v>2017</v>
      </c>
      <c r="D80" s="5" t="s">
        <v>11</v>
      </c>
      <c r="E80" s="22">
        <v>13.96</v>
      </c>
      <c r="F80" s="22">
        <v>0</v>
      </c>
      <c r="G80" s="5" t="s">
        <v>31</v>
      </c>
      <c r="H80" s="5" t="s">
        <v>32</v>
      </c>
      <c r="I80" s="5" t="s">
        <v>29</v>
      </c>
      <c r="J80" s="5" t="s">
        <v>15</v>
      </c>
      <c r="K80" s="5" t="s">
        <v>46</v>
      </c>
    </row>
    <row r="81" spans="1:11" ht="15" hidden="1" customHeight="1">
      <c r="A81" s="5">
        <v>6</v>
      </c>
      <c r="B81" s="5" t="s">
        <v>49</v>
      </c>
      <c r="C81" s="5">
        <v>2017</v>
      </c>
      <c r="D81" s="5" t="s">
        <v>11</v>
      </c>
      <c r="E81" s="22">
        <v>2.59</v>
      </c>
      <c r="F81" s="22">
        <v>0</v>
      </c>
      <c r="G81" s="5" t="s">
        <v>31</v>
      </c>
      <c r="H81" s="5" t="s">
        <v>128</v>
      </c>
      <c r="I81" s="5" t="s">
        <v>29</v>
      </c>
      <c r="J81" s="5" t="s">
        <v>15</v>
      </c>
      <c r="K81" s="5" t="s">
        <v>46</v>
      </c>
    </row>
    <row r="82" spans="1:11" ht="15" hidden="1" customHeight="1">
      <c r="A82" s="5">
        <v>6</v>
      </c>
      <c r="B82" s="5" t="s">
        <v>49</v>
      </c>
      <c r="C82" s="5">
        <v>2017</v>
      </c>
      <c r="D82" s="5" t="s">
        <v>11</v>
      </c>
      <c r="E82" s="22">
        <v>20</v>
      </c>
      <c r="F82" s="22">
        <v>0</v>
      </c>
      <c r="G82" s="5" t="s">
        <v>62</v>
      </c>
      <c r="H82" s="5" t="s">
        <v>76</v>
      </c>
      <c r="I82" s="5" t="s">
        <v>29</v>
      </c>
      <c r="J82" s="5" t="s">
        <v>15</v>
      </c>
      <c r="K82" s="5" t="s">
        <v>129</v>
      </c>
    </row>
    <row r="83" spans="1:11" ht="15" hidden="1" customHeight="1">
      <c r="A83" s="5">
        <v>7</v>
      </c>
      <c r="B83" s="5" t="s">
        <v>49</v>
      </c>
      <c r="C83" s="5">
        <v>2017</v>
      </c>
      <c r="D83" s="5" t="s">
        <v>11</v>
      </c>
      <c r="E83" s="22">
        <v>4.8</v>
      </c>
      <c r="F83" s="22">
        <v>0</v>
      </c>
      <c r="G83" s="5" t="s">
        <v>31</v>
      </c>
      <c r="H83" s="5" t="s">
        <v>98</v>
      </c>
      <c r="I83" s="5" t="s">
        <v>29</v>
      </c>
      <c r="J83" s="5" t="s">
        <v>15</v>
      </c>
      <c r="K83" s="5" t="s">
        <v>46</v>
      </c>
    </row>
    <row r="84" spans="1:11" ht="15" hidden="1" customHeight="1">
      <c r="A84" s="5">
        <v>7</v>
      </c>
      <c r="B84" s="5" t="s">
        <v>49</v>
      </c>
      <c r="C84" s="5">
        <v>2017</v>
      </c>
      <c r="D84" s="5" t="s">
        <v>11</v>
      </c>
      <c r="E84" s="22">
        <v>3.59</v>
      </c>
      <c r="F84" s="22">
        <v>0</v>
      </c>
      <c r="G84" s="5" t="s">
        <v>31</v>
      </c>
      <c r="H84" s="5" t="s">
        <v>98</v>
      </c>
      <c r="I84" s="5" t="s">
        <v>29</v>
      </c>
      <c r="J84" s="5" t="s">
        <v>15</v>
      </c>
      <c r="K84" s="5" t="s">
        <v>46</v>
      </c>
    </row>
    <row r="85" spans="1:11" ht="15" hidden="1" customHeight="1">
      <c r="A85" s="5">
        <v>7</v>
      </c>
      <c r="B85" s="5" t="s">
        <v>49</v>
      </c>
      <c r="C85" s="5">
        <v>2017</v>
      </c>
      <c r="D85" s="5" t="s">
        <v>11</v>
      </c>
      <c r="E85" s="22">
        <v>15.09</v>
      </c>
      <c r="F85" s="22">
        <v>0</v>
      </c>
      <c r="G85" s="5" t="s">
        <v>31</v>
      </c>
      <c r="H85" s="5" t="s">
        <v>130</v>
      </c>
      <c r="I85" s="5" t="s">
        <v>29</v>
      </c>
      <c r="J85" s="5" t="s">
        <v>15</v>
      </c>
      <c r="K85" s="5" t="s">
        <v>46</v>
      </c>
    </row>
    <row r="86" spans="1:11" ht="15" hidden="1" customHeight="1">
      <c r="A86" s="5">
        <v>7</v>
      </c>
      <c r="B86" s="5" t="s">
        <v>49</v>
      </c>
      <c r="C86" s="5">
        <v>2017</v>
      </c>
      <c r="D86" s="5" t="s">
        <v>11</v>
      </c>
      <c r="E86" s="22">
        <v>13.6</v>
      </c>
      <c r="F86" s="22">
        <v>0</v>
      </c>
      <c r="G86" s="5" t="s">
        <v>31</v>
      </c>
      <c r="H86" s="5" t="s">
        <v>45</v>
      </c>
      <c r="I86" s="5" t="s">
        <v>29</v>
      </c>
      <c r="J86" s="5" t="s">
        <v>15</v>
      </c>
      <c r="K86" s="5" t="s">
        <v>46</v>
      </c>
    </row>
    <row r="87" spans="1:11" ht="15" hidden="1" customHeight="1">
      <c r="A87" s="5">
        <v>7</v>
      </c>
      <c r="B87" s="5" t="s">
        <v>49</v>
      </c>
      <c r="C87" s="5">
        <v>2017</v>
      </c>
      <c r="D87" s="5" t="s">
        <v>11</v>
      </c>
      <c r="E87" s="22">
        <v>40.97</v>
      </c>
      <c r="F87" s="22">
        <v>0</v>
      </c>
      <c r="G87" s="5" t="s">
        <v>62</v>
      </c>
      <c r="H87" s="5" t="s">
        <v>39</v>
      </c>
      <c r="I87" s="5" t="s">
        <v>29</v>
      </c>
      <c r="J87" s="5" t="s">
        <v>15</v>
      </c>
      <c r="K87" s="5" t="s">
        <v>131</v>
      </c>
    </row>
    <row r="88" spans="1:11" ht="15" hidden="1" customHeight="1">
      <c r="A88" s="5">
        <v>9</v>
      </c>
      <c r="B88" s="5" t="s">
        <v>49</v>
      </c>
      <c r="C88" s="5">
        <v>2017</v>
      </c>
      <c r="D88" s="5" t="s">
        <v>12</v>
      </c>
      <c r="E88" s="22">
        <v>55</v>
      </c>
      <c r="F88" s="22">
        <v>0</v>
      </c>
      <c r="G88" s="5" t="s">
        <v>75</v>
      </c>
      <c r="H88" s="5" t="s">
        <v>144</v>
      </c>
      <c r="I88" s="5" t="s">
        <v>79</v>
      </c>
      <c r="J88" s="5" t="s">
        <v>15</v>
      </c>
      <c r="K88" s="5" t="s">
        <v>144</v>
      </c>
    </row>
    <row r="89" spans="1:11" ht="15" hidden="1" customHeight="1">
      <c r="A89" s="5">
        <v>8</v>
      </c>
      <c r="B89" s="5" t="s">
        <v>49</v>
      </c>
      <c r="C89" s="5">
        <v>2017</v>
      </c>
      <c r="D89" s="5" t="s">
        <v>12</v>
      </c>
      <c r="E89" s="22">
        <v>13.98</v>
      </c>
      <c r="F89" s="22">
        <v>0</v>
      </c>
      <c r="G89" s="5" t="s">
        <v>43</v>
      </c>
      <c r="H89" s="5" t="s">
        <v>135</v>
      </c>
      <c r="I89" s="5" t="s">
        <v>29</v>
      </c>
      <c r="J89" s="5" t="s">
        <v>15</v>
      </c>
      <c r="K89" s="5" t="s">
        <v>57</v>
      </c>
    </row>
    <row r="90" spans="1:11" ht="15" hidden="1" customHeight="1">
      <c r="A90" s="5">
        <v>8</v>
      </c>
      <c r="B90" s="5" t="s">
        <v>49</v>
      </c>
      <c r="C90" s="5">
        <v>2017</v>
      </c>
      <c r="D90" s="5" t="s">
        <v>12</v>
      </c>
      <c r="E90" s="22">
        <v>27</v>
      </c>
      <c r="F90" s="22">
        <v>0</v>
      </c>
      <c r="G90" s="5" t="s">
        <v>54</v>
      </c>
      <c r="H90" s="5" t="s">
        <v>136</v>
      </c>
      <c r="I90" s="5" t="s">
        <v>29</v>
      </c>
      <c r="J90" s="5" t="s">
        <v>15</v>
      </c>
      <c r="K90" s="5" t="s">
        <v>68</v>
      </c>
    </row>
    <row r="91" spans="1:11" ht="15" hidden="1" customHeight="1">
      <c r="A91" s="5">
        <v>8</v>
      </c>
      <c r="B91" s="5" t="s">
        <v>49</v>
      </c>
      <c r="C91" s="5">
        <v>2017</v>
      </c>
      <c r="D91" s="5" t="s">
        <v>12</v>
      </c>
      <c r="E91" s="22">
        <v>19</v>
      </c>
      <c r="F91" s="22">
        <v>0</v>
      </c>
      <c r="G91" s="5" t="s">
        <v>178</v>
      </c>
      <c r="H91" s="5" t="s">
        <v>137</v>
      </c>
      <c r="I91" s="5" t="s">
        <v>29</v>
      </c>
      <c r="J91" s="5" t="s">
        <v>15</v>
      </c>
      <c r="K91" s="5" t="s">
        <v>138</v>
      </c>
    </row>
    <row r="92" spans="1:11" ht="15" hidden="1" customHeight="1">
      <c r="A92" s="5">
        <v>8</v>
      </c>
      <c r="B92" s="5" t="s">
        <v>49</v>
      </c>
      <c r="C92" s="5">
        <v>2017</v>
      </c>
      <c r="D92" s="5" t="s">
        <v>12</v>
      </c>
      <c r="E92" s="22">
        <v>9.9499999999999993</v>
      </c>
      <c r="F92" s="22">
        <v>0</v>
      </c>
      <c r="G92" s="5" t="s">
        <v>50</v>
      </c>
      <c r="H92" s="5" t="s">
        <v>139</v>
      </c>
      <c r="I92" s="5" t="s">
        <v>29</v>
      </c>
      <c r="J92" s="5" t="s">
        <v>15</v>
      </c>
      <c r="K92" s="5" t="s">
        <v>140</v>
      </c>
    </row>
    <row r="93" spans="1:11" ht="15" hidden="1" customHeight="1">
      <c r="A93" s="5">
        <v>8</v>
      </c>
      <c r="B93" s="5" t="s">
        <v>49</v>
      </c>
      <c r="C93" s="5">
        <v>2017</v>
      </c>
      <c r="D93" s="5" t="s">
        <v>11</v>
      </c>
      <c r="E93" s="22">
        <v>25.94</v>
      </c>
      <c r="F93" s="22">
        <v>0</v>
      </c>
      <c r="G93" s="5" t="s">
        <v>31</v>
      </c>
      <c r="H93" s="5" t="s">
        <v>32</v>
      </c>
      <c r="I93" s="5" t="s">
        <v>29</v>
      </c>
      <c r="J93" s="5" t="s">
        <v>15</v>
      </c>
      <c r="K93" s="5" t="s">
        <v>46</v>
      </c>
    </row>
    <row r="94" spans="1:11" ht="15" hidden="1" customHeight="1">
      <c r="A94" s="5">
        <v>8</v>
      </c>
      <c r="B94" s="5" t="s">
        <v>49</v>
      </c>
      <c r="C94" s="5">
        <v>2017</v>
      </c>
      <c r="D94" s="5" t="s">
        <v>12</v>
      </c>
      <c r="E94" s="22">
        <v>8.49</v>
      </c>
      <c r="F94" s="22">
        <v>0</v>
      </c>
      <c r="G94" s="5" t="s">
        <v>40</v>
      </c>
      <c r="H94" s="5" t="s">
        <v>41</v>
      </c>
      <c r="I94" s="5" t="s">
        <v>29</v>
      </c>
      <c r="J94" s="5" t="s">
        <v>15</v>
      </c>
      <c r="K94" s="5" t="s">
        <v>42</v>
      </c>
    </row>
    <row r="95" spans="1:11" ht="15" hidden="1" customHeight="1">
      <c r="A95" s="5">
        <v>8</v>
      </c>
      <c r="B95" s="5" t="s">
        <v>49</v>
      </c>
      <c r="C95" s="5">
        <v>2017</v>
      </c>
      <c r="D95" s="5" t="s">
        <v>11</v>
      </c>
      <c r="E95" s="22">
        <v>4.8</v>
      </c>
      <c r="F95" s="22">
        <v>0</v>
      </c>
      <c r="G95" s="5" t="s">
        <v>31</v>
      </c>
      <c r="H95" s="5" t="s">
        <v>98</v>
      </c>
      <c r="I95" s="5" t="s">
        <v>29</v>
      </c>
      <c r="J95" s="5" t="s">
        <v>15</v>
      </c>
      <c r="K95" s="5" t="s">
        <v>46</v>
      </c>
    </row>
    <row r="96" spans="1:11" ht="15" hidden="1" customHeight="1">
      <c r="A96" s="5">
        <v>8</v>
      </c>
      <c r="B96" s="5" t="s">
        <v>49</v>
      </c>
      <c r="C96" s="5">
        <v>2017</v>
      </c>
      <c r="D96" s="5" t="s">
        <v>11</v>
      </c>
      <c r="E96" s="22">
        <v>7.56</v>
      </c>
      <c r="F96" s="22">
        <v>0</v>
      </c>
      <c r="G96" s="5" t="s">
        <v>31</v>
      </c>
      <c r="H96" s="5" t="s">
        <v>32</v>
      </c>
      <c r="I96" s="5" t="s">
        <v>29</v>
      </c>
      <c r="J96" s="5" t="s">
        <v>15</v>
      </c>
      <c r="K96" s="5" t="s">
        <v>46</v>
      </c>
    </row>
    <row r="97" spans="1:11" ht="15" hidden="1" customHeight="1">
      <c r="A97" s="5">
        <v>8</v>
      </c>
      <c r="B97" s="5" t="s">
        <v>49</v>
      </c>
      <c r="C97" s="5">
        <v>2017</v>
      </c>
      <c r="D97" s="5" t="s">
        <v>11</v>
      </c>
      <c r="E97" s="22">
        <v>12.72</v>
      </c>
      <c r="F97" s="22">
        <v>0</v>
      </c>
      <c r="G97" s="5" t="s">
        <v>31</v>
      </c>
      <c r="H97" s="5" t="s">
        <v>45</v>
      </c>
      <c r="I97" s="5" t="s">
        <v>29</v>
      </c>
      <c r="J97" s="5" t="s">
        <v>15</v>
      </c>
      <c r="K97" s="5" t="s">
        <v>46</v>
      </c>
    </row>
    <row r="98" spans="1:11" ht="15" hidden="1" customHeight="1">
      <c r="A98" s="5">
        <v>9</v>
      </c>
      <c r="B98" s="5" t="s">
        <v>49</v>
      </c>
      <c r="C98" s="5">
        <v>2017</v>
      </c>
      <c r="D98" s="5" t="s">
        <v>11</v>
      </c>
      <c r="E98" s="22">
        <v>14.5</v>
      </c>
      <c r="F98" s="22">
        <v>0</v>
      </c>
      <c r="G98" s="5" t="s">
        <v>54</v>
      </c>
      <c r="H98" s="5" t="s">
        <v>141</v>
      </c>
      <c r="I98" s="5" t="s">
        <v>29</v>
      </c>
      <c r="J98" s="5" t="s">
        <v>15</v>
      </c>
      <c r="K98" s="5" t="s">
        <v>147</v>
      </c>
    </row>
    <row r="99" spans="1:11" ht="15" hidden="1" customHeight="1">
      <c r="A99" s="5">
        <v>9</v>
      </c>
      <c r="B99" s="5" t="s">
        <v>49</v>
      </c>
      <c r="C99" s="5">
        <v>2017</v>
      </c>
      <c r="D99" s="5" t="s">
        <v>12</v>
      </c>
      <c r="E99" s="22">
        <v>17.989999999999998</v>
      </c>
      <c r="F99" s="22">
        <v>0</v>
      </c>
      <c r="G99" s="5" t="s">
        <v>40</v>
      </c>
      <c r="H99" s="5" t="s">
        <v>142</v>
      </c>
      <c r="I99" s="5" t="s">
        <v>29</v>
      </c>
      <c r="J99" s="5" t="s">
        <v>15</v>
      </c>
      <c r="K99" s="5" t="s">
        <v>42</v>
      </c>
    </row>
    <row r="100" spans="1:11" ht="15" hidden="1" customHeight="1">
      <c r="A100" s="5">
        <v>9</v>
      </c>
      <c r="B100" s="5" t="s">
        <v>49</v>
      </c>
      <c r="C100" s="5">
        <v>2017</v>
      </c>
      <c r="D100" s="5" t="s">
        <v>11</v>
      </c>
      <c r="E100" s="22">
        <v>22.83</v>
      </c>
      <c r="F100" s="22">
        <v>0</v>
      </c>
      <c r="G100" s="5" t="s">
        <v>31</v>
      </c>
      <c r="H100" s="5" t="s">
        <v>130</v>
      </c>
      <c r="I100" s="5" t="s">
        <v>29</v>
      </c>
      <c r="J100" s="5" t="s">
        <v>15</v>
      </c>
      <c r="K100" s="5" t="s">
        <v>46</v>
      </c>
    </row>
    <row r="101" spans="1:11" ht="15" hidden="1" customHeight="1">
      <c r="A101" s="5">
        <v>9</v>
      </c>
      <c r="B101" s="5" t="s">
        <v>49</v>
      </c>
      <c r="C101" s="5">
        <v>2017</v>
      </c>
      <c r="D101" s="5" t="s">
        <v>11</v>
      </c>
      <c r="E101" s="22">
        <v>8.65</v>
      </c>
      <c r="F101" s="22">
        <v>0</v>
      </c>
      <c r="G101" s="5" t="s">
        <v>31</v>
      </c>
      <c r="H101" s="5" t="s">
        <v>143</v>
      </c>
      <c r="I101" s="5" t="s">
        <v>29</v>
      </c>
      <c r="J101" s="5" t="s">
        <v>15</v>
      </c>
      <c r="K101" s="5" t="s">
        <v>46</v>
      </c>
    </row>
    <row r="102" spans="1:11" ht="15" hidden="1" customHeight="1">
      <c r="A102" s="5">
        <v>9</v>
      </c>
      <c r="B102" s="5" t="s">
        <v>49</v>
      </c>
      <c r="C102" s="5">
        <v>2017</v>
      </c>
      <c r="D102" s="5" t="s">
        <v>11</v>
      </c>
      <c r="E102" s="22">
        <v>40</v>
      </c>
      <c r="F102" s="22">
        <v>0</v>
      </c>
      <c r="G102" s="5" t="s">
        <v>36</v>
      </c>
      <c r="H102" s="5" t="s">
        <v>145</v>
      </c>
      <c r="I102" s="5" t="s">
        <v>79</v>
      </c>
      <c r="J102" s="5" t="s">
        <v>15</v>
      </c>
      <c r="K102" s="5" t="s">
        <v>38</v>
      </c>
    </row>
    <row r="103" spans="1:11" ht="15" hidden="1" customHeight="1">
      <c r="A103" s="5">
        <v>9</v>
      </c>
      <c r="B103" s="5" t="s">
        <v>49</v>
      </c>
      <c r="C103" s="5">
        <v>2017</v>
      </c>
      <c r="D103" s="5" t="s">
        <v>11</v>
      </c>
      <c r="E103" s="22">
        <v>5</v>
      </c>
      <c r="F103" s="22">
        <v>0</v>
      </c>
      <c r="G103" s="5" t="s">
        <v>31</v>
      </c>
      <c r="H103" s="5" t="s">
        <v>146</v>
      </c>
      <c r="I103" s="5" t="s">
        <v>79</v>
      </c>
      <c r="J103" s="5" t="s">
        <v>15</v>
      </c>
      <c r="K103" s="5" t="s">
        <v>46</v>
      </c>
    </row>
    <row r="104" spans="1:11" ht="15" hidden="1" customHeight="1">
      <c r="A104" s="5">
        <v>13</v>
      </c>
      <c r="B104" s="5" t="s">
        <v>49</v>
      </c>
      <c r="C104" s="5">
        <v>2017</v>
      </c>
      <c r="D104" s="5" t="s">
        <v>11</v>
      </c>
      <c r="E104" s="22">
        <v>50</v>
      </c>
      <c r="F104" s="22">
        <v>0</v>
      </c>
      <c r="G104" s="5" t="s">
        <v>114</v>
      </c>
      <c r="H104" s="5" t="s">
        <v>150</v>
      </c>
      <c r="I104" s="5" t="s">
        <v>79</v>
      </c>
      <c r="J104" s="5" t="s">
        <v>15</v>
      </c>
      <c r="K104" s="5" t="s">
        <v>151</v>
      </c>
    </row>
    <row r="105" spans="1:11" ht="15" hidden="1" customHeight="1">
      <c r="A105" s="5">
        <v>11</v>
      </c>
      <c r="B105" s="5" t="s">
        <v>49</v>
      </c>
      <c r="C105" s="5">
        <v>2017</v>
      </c>
      <c r="D105" s="5" t="s">
        <v>11</v>
      </c>
      <c r="E105" s="22">
        <v>3.59</v>
      </c>
      <c r="F105" s="22">
        <v>0</v>
      </c>
      <c r="G105" s="5" t="s">
        <v>31</v>
      </c>
      <c r="H105" s="5" t="s">
        <v>32</v>
      </c>
      <c r="I105" s="5" t="s">
        <v>29</v>
      </c>
      <c r="J105" s="5" t="s">
        <v>15</v>
      </c>
      <c r="K105" s="5" t="s">
        <v>46</v>
      </c>
    </row>
    <row r="106" spans="1:11" ht="15" hidden="1" customHeight="1">
      <c r="A106" s="5">
        <v>11</v>
      </c>
      <c r="B106" s="5" t="s">
        <v>49</v>
      </c>
      <c r="C106" s="5">
        <v>2017</v>
      </c>
      <c r="D106" s="5" t="s">
        <v>11</v>
      </c>
      <c r="E106" s="22">
        <v>27.12</v>
      </c>
      <c r="F106" s="22">
        <v>0</v>
      </c>
      <c r="G106" s="5" t="s">
        <v>31</v>
      </c>
      <c r="H106" s="5" t="s">
        <v>32</v>
      </c>
      <c r="I106" s="5" t="s">
        <v>29</v>
      </c>
      <c r="J106" s="5" t="s">
        <v>15</v>
      </c>
      <c r="K106" s="5" t="s">
        <v>46</v>
      </c>
    </row>
    <row r="107" spans="1:11" ht="15" hidden="1" customHeight="1">
      <c r="A107" s="5">
        <v>11</v>
      </c>
      <c r="B107" s="5" t="s">
        <v>49</v>
      </c>
      <c r="C107" s="5">
        <v>2017</v>
      </c>
      <c r="D107" s="5" t="s">
        <v>11</v>
      </c>
      <c r="E107" s="22">
        <v>15</v>
      </c>
      <c r="F107" s="22">
        <v>0</v>
      </c>
      <c r="G107" s="5" t="s">
        <v>81</v>
      </c>
      <c r="H107" s="5" t="s">
        <v>148</v>
      </c>
      <c r="I107" s="5" t="s">
        <v>29</v>
      </c>
      <c r="J107" s="5" t="s">
        <v>15</v>
      </c>
      <c r="K107" s="5" t="s">
        <v>149</v>
      </c>
    </row>
    <row r="108" spans="1:11" ht="15" hidden="1" customHeight="1">
      <c r="A108" s="5">
        <v>11</v>
      </c>
      <c r="B108" s="5" t="s">
        <v>49</v>
      </c>
      <c r="C108" s="5">
        <v>2017</v>
      </c>
      <c r="D108" s="5" t="s">
        <v>11</v>
      </c>
      <c r="E108" s="22">
        <v>13.96</v>
      </c>
      <c r="F108" s="22">
        <v>0</v>
      </c>
      <c r="G108" s="5" t="s">
        <v>31</v>
      </c>
      <c r="H108" s="5" t="s">
        <v>130</v>
      </c>
      <c r="I108" s="5" t="s">
        <v>29</v>
      </c>
      <c r="J108" s="5" t="s">
        <v>15</v>
      </c>
      <c r="K108" s="5" t="s">
        <v>46</v>
      </c>
    </row>
    <row r="109" spans="1:11" ht="15" hidden="1" customHeight="1">
      <c r="A109" s="5">
        <v>11</v>
      </c>
      <c r="B109" s="5" t="s">
        <v>49</v>
      </c>
      <c r="C109" s="5">
        <v>2017</v>
      </c>
      <c r="D109" s="5" t="s">
        <v>11</v>
      </c>
      <c r="E109" s="22">
        <v>40.97</v>
      </c>
      <c r="F109" s="22">
        <v>0</v>
      </c>
      <c r="G109" s="5" t="s">
        <v>62</v>
      </c>
      <c r="H109" s="5" t="s">
        <v>39</v>
      </c>
      <c r="I109" s="5" t="s">
        <v>29</v>
      </c>
      <c r="J109" s="5" t="s">
        <v>15</v>
      </c>
      <c r="K109" s="5" t="s">
        <v>63</v>
      </c>
    </row>
    <row r="110" spans="1:11" ht="15" hidden="1" customHeight="1">
      <c r="A110" s="5">
        <v>11</v>
      </c>
      <c r="B110" s="5" t="s">
        <v>49</v>
      </c>
      <c r="C110" s="5">
        <v>2017</v>
      </c>
      <c r="D110" s="5" t="s">
        <v>12</v>
      </c>
      <c r="E110" s="22">
        <v>13.9</v>
      </c>
      <c r="F110" s="22">
        <v>0</v>
      </c>
      <c r="G110" s="5" t="s">
        <v>40</v>
      </c>
      <c r="H110" s="5" t="s">
        <v>41</v>
      </c>
      <c r="I110" s="5" t="s">
        <v>29</v>
      </c>
      <c r="J110" s="5" t="s">
        <v>15</v>
      </c>
      <c r="K110" s="5" t="s">
        <v>66</v>
      </c>
    </row>
    <row r="111" spans="1:11" ht="15" hidden="1" customHeight="1">
      <c r="A111" s="5">
        <v>12</v>
      </c>
      <c r="B111" s="5" t="s">
        <v>49</v>
      </c>
      <c r="C111" s="5">
        <v>2017</v>
      </c>
      <c r="D111" s="5" t="s">
        <v>11</v>
      </c>
      <c r="E111" s="22">
        <v>70</v>
      </c>
      <c r="F111" s="22">
        <v>0</v>
      </c>
      <c r="G111" s="5" t="s">
        <v>36</v>
      </c>
      <c r="H111" s="5" t="s">
        <v>37</v>
      </c>
      <c r="I111" s="5" t="s">
        <v>29</v>
      </c>
      <c r="J111" s="5" t="s">
        <v>15</v>
      </c>
      <c r="K111" s="5" t="s">
        <v>38</v>
      </c>
    </row>
    <row r="112" spans="1:11" ht="15" hidden="1" customHeight="1">
      <c r="A112" s="5">
        <v>13</v>
      </c>
      <c r="B112" s="5" t="s">
        <v>49</v>
      </c>
      <c r="C112" s="5">
        <v>2017</v>
      </c>
      <c r="D112" s="5" t="s">
        <v>12</v>
      </c>
      <c r="E112" s="22">
        <v>100</v>
      </c>
      <c r="F112" s="22">
        <v>0</v>
      </c>
      <c r="G112" s="5" t="s">
        <v>152</v>
      </c>
      <c r="H112" s="5" t="s">
        <v>153</v>
      </c>
      <c r="I112" s="5" t="s">
        <v>79</v>
      </c>
      <c r="J112" s="5" t="s">
        <v>15</v>
      </c>
      <c r="K112" s="5" t="s">
        <v>154</v>
      </c>
    </row>
    <row r="113" spans="1:11" ht="15" hidden="1" customHeight="1">
      <c r="A113" s="5">
        <v>15</v>
      </c>
      <c r="B113" s="5" t="s">
        <v>49</v>
      </c>
      <c r="C113" s="5">
        <v>2017</v>
      </c>
      <c r="D113" s="5" t="s">
        <v>11</v>
      </c>
      <c r="E113" s="22">
        <v>70</v>
      </c>
      <c r="F113" s="22">
        <v>0</v>
      </c>
      <c r="G113" s="5" t="s">
        <v>81</v>
      </c>
      <c r="H113" s="5" t="s">
        <v>82</v>
      </c>
      <c r="I113" s="5" t="s">
        <v>79</v>
      </c>
      <c r="J113" s="5" t="s">
        <v>15</v>
      </c>
      <c r="K113" s="5" t="s">
        <v>83</v>
      </c>
    </row>
    <row r="114" spans="1:11" ht="15" hidden="1" customHeight="1">
      <c r="A114" s="5">
        <v>13</v>
      </c>
      <c r="B114" s="5" t="s">
        <v>49</v>
      </c>
      <c r="C114" s="5">
        <v>2017</v>
      </c>
      <c r="D114" s="5" t="s">
        <v>12</v>
      </c>
      <c r="E114" s="22">
        <v>119</v>
      </c>
      <c r="F114" s="22">
        <v>0</v>
      </c>
      <c r="G114" s="5" t="s">
        <v>59</v>
      </c>
      <c r="H114" s="5" t="s">
        <v>155</v>
      </c>
      <c r="I114" s="5" t="s">
        <v>29</v>
      </c>
      <c r="J114" s="5" t="s">
        <v>15</v>
      </c>
      <c r="K114" s="5" t="s">
        <v>156</v>
      </c>
    </row>
    <row r="115" spans="1:11" ht="15" hidden="1" customHeight="1">
      <c r="A115" s="5">
        <v>13</v>
      </c>
      <c r="B115" s="5" t="s">
        <v>49</v>
      </c>
      <c r="C115" s="5">
        <v>2017</v>
      </c>
      <c r="D115" s="5" t="s">
        <v>11</v>
      </c>
      <c r="E115" s="22">
        <v>19.239999999999998</v>
      </c>
      <c r="F115" s="22">
        <v>0</v>
      </c>
      <c r="G115" s="5" t="s">
        <v>31</v>
      </c>
      <c r="H115" s="5" t="s">
        <v>157</v>
      </c>
      <c r="I115" s="5" t="s">
        <v>29</v>
      </c>
      <c r="J115" s="5" t="s">
        <v>15</v>
      </c>
      <c r="K115" s="5" t="s">
        <v>46</v>
      </c>
    </row>
    <row r="116" spans="1:11" ht="15" hidden="1" customHeight="1">
      <c r="A116" s="5">
        <v>13</v>
      </c>
      <c r="B116" s="5" t="s">
        <v>49</v>
      </c>
      <c r="C116" s="5">
        <v>2017</v>
      </c>
      <c r="D116" s="5" t="s">
        <v>12</v>
      </c>
      <c r="E116" s="22">
        <v>12</v>
      </c>
      <c r="F116" s="22">
        <v>0</v>
      </c>
      <c r="G116" s="5" t="s">
        <v>54</v>
      </c>
      <c r="H116" s="5" t="s">
        <v>158</v>
      </c>
      <c r="I116" s="5" t="s">
        <v>29</v>
      </c>
      <c r="J116" s="5" t="s">
        <v>15</v>
      </c>
      <c r="K116" s="5" t="s">
        <v>159</v>
      </c>
    </row>
    <row r="117" spans="1:11" ht="15" hidden="1" customHeight="1">
      <c r="A117" s="5">
        <v>13</v>
      </c>
      <c r="B117" s="5" t="s">
        <v>49</v>
      </c>
      <c r="C117" s="5">
        <v>2017</v>
      </c>
      <c r="D117" s="5" t="s">
        <v>12</v>
      </c>
      <c r="E117" s="22">
        <v>91.19</v>
      </c>
      <c r="F117" s="22">
        <v>0</v>
      </c>
      <c r="G117" s="5" t="s">
        <v>54</v>
      </c>
      <c r="H117" s="5" t="s">
        <v>160</v>
      </c>
      <c r="I117" s="5" t="s">
        <v>29</v>
      </c>
      <c r="J117" s="5" t="s">
        <v>15</v>
      </c>
      <c r="K117" s="5" t="s">
        <v>54</v>
      </c>
    </row>
    <row r="118" spans="1:11" ht="15" hidden="1" customHeight="1">
      <c r="A118" s="5">
        <v>14</v>
      </c>
      <c r="B118" s="5" t="s">
        <v>49</v>
      </c>
      <c r="C118" s="5">
        <v>2017</v>
      </c>
      <c r="D118" s="5" t="s">
        <v>12</v>
      </c>
      <c r="E118" s="22">
        <v>38.1</v>
      </c>
      <c r="F118" s="22">
        <v>0</v>
      </c>
      <c r="G118" s="5" t="s">
        <v>40</v>
      </c>
      <c r="H118" s="5" t="s">
        <v>41</v>
      </c>
      <c r="I118" s="5" t="s">
        <v>29</v>
      </c>
      <c r="J118" s="5" t="s">
        <v>15</v>
      </c>
      <c r="K118" s="5" t="s">
        <v>42</v>
      </c>
    </row>
    <row r="119" spans="1:11" ht="15" hidden="1" customHeight="1">
      <c r="A119" s="5">
        <v>14</v>
      </c>
      <c r="B119" s="5" t="s">
        <v>49</v>
      </c>
      <c r="C119" s="5">
        <v>2017</v>
      </c>
      <c r="D119" s="5" t="s">
        <v>11</v>
      </c>
      <c r="E119" s="22">
        <v>5</v>
      </c>
      <c r="F119" s="22">
        <v>0</v>
      </c>
      <c r="G119" s="5" t="s">
        <v>31</v>
      </c>
      <c r="H119" s="5" t="s">
        <v>161</v>
      </c>
      <c r="I119" s="5" t="s">
        <v>29</v>
      </c>
      <c r="J119" s="5" t="s">
        <v>15</v>
      </c>
      <c r="K119" s="5" t="s">
        <v>162</v>
      </c>
    </row>
    <row r="120" spans="1:11" ht="15" hidden="1" customHeight="1">
      <c r="A120" s="5">
        <v>15</v>
      </c>
      <c r="B120" s="5" t="s">
        <v>49</v>
      </c>
      <c r="C120" s="5">
        <v>2017</v>
      </c>
      <c r="D120" s="5" t="s">
        <v>12</v>
      </c>
      <c r="E120" s="22">
        <v>23.5</v>
      </c>
      <c r="F120" s="22">
        <v>0</v>
      </c>
      <c r="G120" s="5" t="s">
        <v>40</v>
      </c>
      <c r="H120" s="5" t="s">
        <v>41</v>
      </c>
      <c r="I120" s="5" t="s">
        <v>29</v>
      </c>
      <c r="J120" s="5" t="s">
        <v>15</v>
      </c>
      <c r="K120" s="5" t="s">
        <v>42</v>
      </c>
    </row>
    <row r="121" spans="1:11" ht="15" hidden="1" customHeight="1">
      <c r="A121" s="5">
        <v>15</v>
      </c>
      <c r="B121" s="5" t="s">
        <v>49</v>
      </c>
      <c r="C121" s="5">
        <v>2017</v>
      </c>
      <c r="D121" s="5" t="s">
        <v>11</v>
      </c>
      <c r="E121" s="22">
        <v>17.7</v>
      </c>
      <c r="F121" s="22">
        <v>0</v>
      </c>
      <c r="G121" s="5" t="s">
        <v>31</v>
      </c>
      <c r="H121" s="5" t="s">
        <v>32</v>
      </c>
      <c r="I121" s="5" t="s">
        <v>29</v>
      </c>
      <c r="J121" s="5" t="s">
        <v>15</v>
      </c>
      <c r="K121" s="5" t="s">
        <v>46</v>
      </c>
    </row>
    <row r="122" spans="1:11" ht="15" hidden="1" customHeight="1">
      <c r="A122" s="5">
        <v>15</v>
      </c>
      <c r="B122" s="5" t="s">
        <v>49</v>
      </c>
      <c r="C122" s="5">
        <v>2017</v>
      </c>
      <c r="D122" s="5" t="s">
        <v>11</v>
      </c>
      <c r="E122" s="22">
        <v>22</v>
      </c>
      <c r="F122" s="22">
        <v>0</v>
      </c>
      <c r="G122" s="5" t="s">
        <v>62</v>
      </c>
      <c r="H122" s="5" t="s">
        <v>163</v>
      </c>
      <c r="I122" s="5" t="s">
        <v>29</v>
      </c>
      <c r="J122" s="5" t="s">
        <v>15</v>
      </c>
      <c r="K122" s="5" t="s">
        <v>63</v>
      </c>
    </row>
    <row r="123" spans="1:11" ht="15" hidden="1" customHeight="1">
      <c r="A123" s="5">
        <v>15</v>
      </c>
      <c r="B123" s="5" t="s">
        <v>49</v>
      </c>
      <c r="C123" s="5">
        <v>2017</v>
      </c>
      <c r="D123" s="5" t="s">
        <v>11</v>
      </c>
      <c r="E123" s="22">
        <v>10.51</v>
      </c>
      <c r="F123" s="22">
        <v>0</v>
      </c>
      <c r="G123" s="5" t="s">
        <v>31</v>
      </c>
      <c r="H123" s="5" t="s">
        <v>32</v>
      </c>
      <c r="I123" s="5" t="s">
        <v>29</v>
      </c>
      <c r="J123" s="5" t="s">
        <v>15</v>
      </c>
      <c r="K123" s="5" t="s">
        <v>46</v>
      </c>
    </row>
    <row r="124" spans="1:11" ht="15" hidden="1" customHeight="1">
      <c r="A124" s="5">
        <v>15</v>
      </c>
      <c r="B124" s="5" t="s">
        <v>49</v>
      </c>
      <c r="C124" s="5">
        <v>2017</v>
      </c>
      <c r="D124" s="5" t="s">
        <v>11</v>
      </c>
      <c r="E124" s="22">
        <v>100</v>
      </c>
      <c r="F124" s="22">
        <v>0</v>
      </c>
      <c r="G124" s="5" t="s">
        <v>75</v>
      </c>
      <c r="H124" s="5" t="s">
        <v>164</v>
      </c>
      <c r="I124" s="5" t="s">
        <v>29</v>
      </c>
      <c r="J124" s="5" t="s">
        <v>15</v>
      </c>
      <c r="K124" s="5" t="s">
        <v>77</v>
      </c>
    </row>
    <row r="125" spans="1:11" ht="15" hidden="1" customHeight="1">
      <c r="A125" s="5">
        <v>15</v>
      </c>
      <c r="B125" s="5" t="s">
        <v>49</v>
      </c>
      <c r="C125" s="5">
        <v>2017</v>
      </c>
      <c r="D125" s="5" t="s">
        <v>12</v>
      </c>
      <c r="E125" s="22">
        <v>15</v>
      </c>
      <c r="F125" s="22">
        <v>0</v>
      </c>
      <c r="G125" s="5" t="s">
        <v>50</v>
      </c>
      <c r="H125" s="5" t="s">
        <v>165</v>
      </c>
      <c r="I125" s="5" t="s">
        <v>29</v>
      </c>
      <c r="J125" s="5" t="s">
        <v>15</v>
      </c>
      <c r="K125" s="5" t="s">
        <v>166</v>
      </c>
    </row>
    <row r="126" spans="1:11" ht="15" hidden="1" customHeight="1">
      <c r="A126" s="5">
        <v>15</v>
      </c>
      <c r="B126" s="5" t="s">
        <v>49</v>
      </c>
      <c r="C126" s="5">
        <v>2017</v>
      </c>
      <c r="D126" s="5" t="s">
        <v>12</v>
      </c>
      <c r="E126" s="22">
        <v>0</v>
      </c>
      <c r="F126" s="22">
        <v>0</v>
      </c>
      <c r="G126" s="5" t="s">
        <v>50</v>
      </c>
      <c r="H126" s="5" t="s">
        <v>167</v>
      </c>
      <c r="I126" s="5" t="s">
        <v>29</v>
      </c>
      <c r="J126" s="5" t="s">
        <v>15</v>
      </c>
      <c r="K126" s="5" t="s">
        <v>168</v>
      </c>
    </row>
    <row r="127" spans="1:11" ht="15" hidden="1" customHeight="1">
      <c r="A127" s="5">
        <v>10</v>
      </c>
      <c r="B127" s="5" t="s">
        <v>49</v>
      </c>
      <c r="C127" s="5">
        <v>2017</v>
      </c>
      <c r="D127" s="5" t="s">
        <v>12</v>
      </c>
      <c r="E127" s="22">
        <v>6</v>
      </c>
      <c r="F127" s="22">
        <v>0</v>
      </c>
      <c r="G127" s="5" t="s">
        <v>50</v>
      </c>
      <c r="H127" s="5" t="s">
        <v>112</v>
      </c>
      <c r="I127" s="5" t="s">
        <v>29</v>
      </c>
      <c r="J127" s="5" t="s">
        <v>15</v>
      </c>
      <c r="K127" s="5" t="s">
        <v>106</v>
      </c>
    </row>
    <row r="128" spans="1:11" ht="15" hidden="1" customHeight="1">
      <c r="A128" s="5">
        <v>10</v>
      </c>
      <c r="B128" s="5" t="s">
        <v>49</v>
      </c>
      <c r="C128" s="5">
        <v>2017</v>
      </c>
      <c r="D128" s="5" t="s">
        <v>12</v>
      </c>
      <c r="E128" s="22">
        <v>49</v>
      </c>
      <c r="F128" s="22">
        <v>0</v>
      </c>
      <c r="G128" s="5" t="s">
        <v>59</v>
      </c>
      <c r="H128" s="5" t="s">
        <v>169</v>
      </c>
      <c r="I128" s="5" t="s">
        <v>29</v>
      </c>
      <c r="J128" s="5" t="s">
        <v>15</v>
      </c>
      <c r="K128" s="5" t="s">
        <v>170</v>
      </c>
    </row>
    <row r="129" spans="1:11" ht="15" hidden="1" customHeight="1">
      <c r="A129" s="5">
        <v>10</v>
      </c>
      <c r="B129" s="5" t="s">
        <v>49</v>
      </c>
      <c r="C129" s="5">
        <v>2017</v>
      </c>
      <c r="D129" s="5" t="s">
        <v>12</v>
      </c>
      <c r="E129" s="22">
        <v>50</v>
      </c>
      <c r="F129" s="22">
        <v>0</v>
      </c>
      <c r="G129" s="5" t="s">
        <v>100</v>
      </c>
      <c r="H129" s="5" t="s">
        <v>99</v>
      </c>
      <c r="I129" s="5" t="s">
        <v>29</v>
      </c>
      <c r="J129" s="5" t="s">
        <v>15</v>
      </c>
      <c r="K129" s="5" t="s">
        <v>171</v>
      </c>
    </row>
    <row r="130" spans="1:11" ht="15" hidden="1" customHeight="1">
      <c r="A130" s="5">
        <v>17</v>
      </c>
      <c r="B130" s="5" t="s">
        <v>49</v>
      </c>
      <c r="C130" s="5">
        <v>2017</v>
      </c>
      <c r="D130" s="5" t="s">
        <v>11</v>
      </c>
      <c r="E130" s="22">
        <v>5.8</v>
      </c>
      <c r="F130" s="22">
        <v>0</v>
      </c>
      <c r="G130" s="5" t="s">
        <v>69</v>
      </c>
      <c r="H130" s="5" t="s">
        <v>70</v>
      </c>
      <c r="I130" s="5" t="s">
        <v>29</v>
      </c>
      <c r="J130" s="5" t="s">
        <v>15</v>
      </c>
      <c r="K130" s="5" t="s">
        <v>71</v>
      </c>
    </row>
    <row r="131" spans="1:11" ht="15" hidden="1" customHeight="1">
      <c r="A131" s="5">
        <v>18</v>
      </c>
      <c r="B131" s="5" t="s">
        <v>49</v>
      </c>
      <c r="C131" s="5">
        <v>2017</v>
      </c>
      <c r="D131" s="5" t="s">
        <v>11</v>
      </c>
      <c r="E131" s="22">
        <v>10.78</v>
      </c>
      <c r="F131" s="22">
        <v>0</v>
      </c>
      <c r="G131" s="5" t="s">
        <v>31</v>
      </c>
      <c r="H131" s="5" t="s">
        <v>98</v>
      </c>
      <c r="I131" s="5" t="s">
        <v>29</v>
      </c>
      <c r="J131" s="5" t="s">
        <v>15</v>
      </c>
      <c r="K131" s="5" t="s">
        <v>46</v>
      </c>
    </row>
    <row r="132" spans="1:11" ht="15" hidden="1" customHeight="1">
      <c r="A132" s="5">
        <v>18</v>
      </c>
      <c r="B132" s="5" t="s">
        <v>49</v>
      </c>
      <c r="C132" s="5">
        <v>2017</v>
      </c>
      <c r="D132" s="5" t="s">
        <v>11</v>
      </c>
      <c r="E132" s="22">
        <v>26.5</v>
      </c>
      <c r="F132" s="22">
        <v>0</v>
      </c>
      <c r="G132" s="5" t="s">
        <v>31</v>
      </c>
      <c r="H132" s="5" t="s">
        <v>32</v>
      </c>
      <c r="I132" s="5" t="s">
        <v>29</v>
      </c>
      <c r="J132" s="5" t="s">
        <v>15</v>
      </c>
      <c r="K132" s="5" t="s">
        <v>46</v>
      </c>
    </row>
    <row r="133" spans="1:11" ht="15" hidden="1" customHeight="1">
      <c r="A133" s="5">
        <v>18</v>
      </c>
      <c r="B133" s="5" t="s">
        <v>49</v>
      </c>
      <c r="C133" s="5">
        <v>2017</v>
      </c>
      <c r="D133" s="5" t="s">
        <v>11</v>
      </c>
      <c r="E133" s="22">
        <v>31.43</v>
      </c>
      <c r="F133" s="22">
        <v>0</v>
      </c>
      <c r="G133" s="5" t="s">
        <v>31</v>
      </c>
      <c r="H133" s="5" t="s">
        <v>92</v>
      </c>
      <c r="I133" s="5" t="s">
        <v>29</v>
      </c>
      <c r="J133" s="5" t="s">
        <v>15</v>
      </c>
      <c r="K133" s="5" t="s">
        <v>46</v>
      </c>
    </row>
    <row r="134" spans="1:11" ht="15" hidden="1" customHeight="1">
      <c r="A134" s="5">
        <v>18</v>
      </c>
      <c r="B134" s="5" t="s">
        <v>49</v>
      </c>
      <c r="C134" s="5">
        <v>2017</v>
      </c>
      <c r="D134" s="5" t="s">
        <v>11</v>
      </c>
      <c r="E134" s="22">
        <v>25</v>
      </c>
      <c r="F134" s="22">
        <v>0</v>
      </c>
      <c r="G134" s="5" t="s">
        <v>31</v>
      </c>
      <c r="H134" s="5" t="s">
        <v>53</v>
      </c>
      <c r="I134" s="5" t="s">
        <v>29</v>
      </c>
      <c r="J134" s="5" t="s">
        <v>15</v>
      </c>
      <c r="K134" s="5" t="s">
        <v>46</v>
      </c>
    </row>
    <row r="135" spans="1:11" ht="15" hidden="1" customHeight="1">
      <c r="A135" s="5">
        <v>18</v>
      </c>
      <c r="B135" s="5" t="s">
        <v>49</v>
      </c>
      <c r="C135" s="5">
        <v>2017</v>
      </c>
      <c r="D135" s="5" t="s">
        <v>12</v>
      </c>
      <c r="E135" s="22">
        <v>10</v>
      </c>
      <c r="F135" s="22">
        <v>0</v>
      </c>
      <c r="G135" s="5" t="s">
        <v>40</v>
      </c>
      <c r="H135" s="5" t="s">
        <v>41</v>
      </c>
      <c r="I135" s="5" t="s">
        <v>29</v>
      </c>
      <c r="J135" s="5" t="s">
        <v>15</v>
      </c>
      <c r="K135" s="5" t="s">
        <v>66</v>
      </c>
    </row>
    <row r="136" spans="1:11" ht="15" hidden="1" customHeight="1">
      <c r="A136" s="5">
        <v>18</v>
      </c>
      <c r="B136" s="5" t="s">
        <v>49</v>
      </c>
      <c r="C136" s="5">
        <v>2017</v>
      </c>
      <c r="D136" s="5" t="s">
        <v>12</v>
      </c>
      <c r="E136" s="22">
        <v>5</v>
      </c>
      <c r="F136" s="22">
        <v>0</v>
      </c>
      <c r="G136" s="5" t="s">
        <v>40</v>
      </c>
      <c r="H136" s="5" t="s">
        <v>41</v>
      </c>
      <c r="I136" s="5" t="s">
        <v>29</v>
      </c>
      <c r="J136" s="5" t="s">
        <v>15</v>
      </c>
      <c r="K136" s="5" t="s">
        <v>66</v>
      </c>
    </row>
    <row r="137" spans="1:11" ht="15" hidden="1" customHeight="1">
      <c r="A137" s="5">
        <v>18</v>
      </c>
      <c r="B137" s="5" t="s">
        <v>49</v>
      </c>
      <c r="C137" s="5">
        <v>2017</v>
      </c>
      <c r="D137" s="5" t="s">
        <v>12</v>
      </c>
      <c r="E137" s="22">
        <v>9</v>
      </c>
      <c r="F137" s="22">
        <v>0</v>
      </c>
      <c r="G137" s="5" t="s">
        <v>40</v>
      </c>
      <c r="H137" s="5" t="s">
        <v>41</v>
      </c>
      <c r="I137" s="5" t="s">
        <v>29</v>
      </c>
      <c r="J137" s="5" t="s">
        <v>15</v>
      </c>
      <c r="K137" s="5" t="s">
        <v>66</v>
      </c>
    </row>
    <row r="138" spans="1:11" ht="15" hidden="1" customHeight="1">
      <c r="A138" s="5">
        <v>19</v>
      </c>
      <c r="B138" s="5" t="s">
        <v>49</v>
      </c>
      <c r="C138" s="5">
        <v>2017</v>
      </c>
      <c r="D138" s="5" t="s">
        <v>12</v>
      </c>
      <c r="E138" s="22">
        <v>10.5</v>
      </c>
      <c r="F138" s="22">
        <v>0</v>
      </c>
      <c r="G138" s="5" t="s">
        <v>50</v>
      </c>
      <c r="H138" s="5" t="s">
        <v>172</v>
      </c>
      <c r="I138" s="5" t="s">
        <v>29</v>
      </c>
      <c r="J138" s="5" t="s">
        <v>15</v>
      </c>
      <c r="K138" s="5" t="s">
        <v>173</v>
      </c>
    </row>
    <row r="139" spans="1:11" ht="15" hidden="1" customHeight="1">
      <c r="A139" s="5">
        <v>19</v>
      </c>
      <c r="B139" s="5" t="s">
        <v>49</v>
      </c>
      <c r="C139" s="5">
        <v>2017</v>
      </c>
      <c r="D139" s="5" t="s">
        <v>12</v>
      </c>
      <c r="E139" s="22">
        <v>10.5</v>
      </c>
      <c r="F139" s="22">
        <v>0</v>
      </c>
      <c r="G139" s="5" t="s">
        <v>50</v>
      </c>
      <c r="H139" s="5" t="s">
        <v>172</v>
      </c>
      <c r="I139" s="5" t="s">
        <v>29</v>
      </c>
      <c r="J139" s="5" t="s">
        <v>15</v>
      </c>
      <c r="K139" s="5" t="s">
        <v>173</v>
      </c>
    </row>
    <row r="140" spans="1:11" ht="15" hidden="1" customHeight="1">
      <c r="A140" s="5">
        <v>19</v>
      </c>
      <c r="B140" s="5" t="s">
        <v>49</v>
      </c>
      <c r="C140" s="5">
        <v>2017</v>
      </c>
      <c r="D140" s="5" t="s">
        <v>11</v>
      </c>
      <c r="E140" s="22">
        <v>3.65</v>
      </c>
      <c r="F140" s="22">
        <v>0</v>
      </c>
      <c r="G140" s="5" t="s">
        <v>31</v>
      </c>
      <c r="H140" s="5" t="s">
        <v>98</v>
      </c>
      <c r="I140" s="5" t="s">
        <v>29</v>
      </c>
      <c r="J140" s="5" t="s">
        <v>15</v>
      </c>
      <c r="K140" s="5" t="s">
        <v>46</v>
      </c>
    </row>
    <row r="141" spans="1:11" ht="15" hidden="1" customHeight="1">
      <c r="A141" s="5">
        <v>19</v>
      </c>
      <c r="B141" s="5" t="s">
        <v>49</v>
      </c>
      <c r="C141" s="5">
        <v>2017</v>
      </c>
      <c r="D141" s="5" t="s">
        <v>11</v>
      </c>
      <c r="E141" s="22">
        <v>57.39</v>
      </c>
      <c r="F141" s="22">
        <v>0</v>
      </c>
      <c r="G141" s="5" t="s">
        <v>31</v>
      </c>
      <c r="H141" s="5" t="s">
        <v>92</v>
      </c>
      <c r="I141" s="5" t="s">
        <v>29</v>
      </c>
      <c r="J141" s="5" t="s">
        <v>15</v>
      </c>
      <c r="K141" s="5" t="s">
        <v>46</v>
      </c>
    </row>
    <row r="142" spans="1:11" ht="15" hidden="1" customHeight="1">
      <c r="A142" s="5">
        <v>19</v>
      </c>
      <c r="B142" s="5" t="s">
        <v>49</v>
      </c>
      <c r="C142" s="5">
        <v>2017</v>
      </c>
      <c r="D142" s="5" t="s">
        <v>12</v>
      </c>
      <c r="E142" s="22">
        <v>20</v>
      </c>
      <c r="F142" s="22">
        <v>0</v>
      </c>
      <c r="G142" s="5" t="s">
        <v>50</v>
      </c>
      <c r="H142" s="5" t="s">
        <v>27</v>
      </c>
      <c r="I142" s="5" t="s">
        <v>28</v>
      </c>
      <c r="J142" s="5" t="s">
        <v>15</v>
      </c>
      <c r="K142" s="5" t="s">
        <v>174</v>
      </c>
    </row>
    <row r="143" spans="1:11" ht="15" hidden="1" customHeight="1">
      <c r="A143" s="5">
        <v>20</v>
      </c>
      <c r="B143" s="5" t="s">
        <v>49</v>
      </c>
      <c r="C143" s="5">
        <v>2017</v>
      </c>
      <c r="D143" s="5" t="s">
        <v>11</v>
      </c>
      <c r="E143" s="22">
        <v>2.69</v>
      </c>
      <c r="F143" s="22">
        <v>0</v>
      </c>
      <c r="G143" s="5" t="s">
        <v>31</v>
      </c>
      <c r="H143" s="5" t="s">
        <v>98</v>
      </c>
      <c r="I143" s="5" t="s">
        <v>29</v>
      </c>
      <c r="J143" s="5" t="s">
        <v>15</v>
      </c>
      <c r="K143" s="5" t="s">
        <v>46</v>
      </c>
    </row>
    <row r="144" spans="1:11" ht="15" hidden="1" customHeight="1">
      <c r="A144" s="5">
        <v>20</v>
      </c>
      <c r="B144" s="5" t="s">
        <v>49</v>
      </c>
      <c r="C144" s="5">
        <v>2017</v>
      </c>
      <c r="D144" s="5" t="s">
        <v>11</v>
      </c>
      <c r="E144" s="22">
        <v>138</v>
      </c>
      <c r="F144" s="22">
        <v>0</v>
      </c>
      <c r="G144" s="5" t="s">
        <v>75</v>
      </c>
      <c r="H144" s="5" t="s">
        <v>175</v>
      </c>
      <c r="I144" s="5" t="s">
        <v>29</v>
      </c>
      <c r="J144" s="5" t="s">
        <v>15</v>
      </c>
      <c r="K144" s="5" t="s">
        <v>77</v>
      </c>
    </row>
    <row r="145" spans="1:11" ht="15" hidden="1" customHeight="1">
      <c r="A145" s="5">
        <v>20</v>
      </c>
      <c r="B145" s="5" t="s">
        <v>49</v>
      </c>
      <c r="C145" s="5">
        <v>2017</v>
      </c>
      <c r="D145" s="5" t="s">
        <v>11</v>
      </c>
      <c r="E145" s="22">
        <v>69.900000000000006</v>
      </c>
      <c r="F145" s="22">
        <v>0</v>
      </c>
      <c r="G145" s="5" t="s">
        <v>36</v>
      </c>
      <c r="H145" s="5" t="s">
        <v>37</v>
      </c>
      <c r="I145" s="5" t="s">
        <v>29</v>
      </c>
      <c r="J145" s="5" t="s">
        <v>15</v>
      </c>
      <c r="K145" s="5" t="s">
        <v>176</v>
      </c>
    </row>
    <row r="146" spans="1:11" ht="15" hidden="1" customHeight="1">
      <c r="A146" s="5">
        <v>21</v>
      </c>
      <c r="B146" s="5" t="s">
        <v>49</v>
      </c>
      <c r="C146" s="5">
        <v>2017</v>
      </c>
      <c r="D146" s="5" t="s">
        <v>11</v>
      </c>
      <c r="E146" s="22">
        <v>32.22</v>
      </c>
      <c r="F146" s="22">
        <v>0</v>
      </c>
      <c r="G146" s="5" t="s">
        <v>31</v>
      </c>
      <c r="H146" s="5" t="s">
        <v>32</v>
      </c>
      <c r="I146" s="5" t="s">
        <v>29</v>
      </c>
      <c r="J146" s="5" t="s">
        <v>15</v>
      </c>
      <c r="K146" s="5" t="s">
        <v>46</v>
      </c>
    </row>
    <row r="147" spans="1:11" ht="15" hidden="1" customHeight="1">
      <c r="A147" s="5">
        <v>22</v>
      </c>
      <c r="B147" s="5" t="s">
        <v>49</v>
      </c>
      <c r="C147" s="5">
        <v>2017</v>
      </c>
      <c r="D147" s="5" t="s">
        <v>11</v>
      </c>
      <c r="E147" s="22">
        <v>5.68</v>
      </c>
      <c r="F147" s="22">
        <v>0</v>
      </c>
      <c r="G147" s="5" t="s">
        <v>31</v>
      </c>
      <c r="H147" s="5" t="s">
        <v>32</v>
      </c>
      <c r="I147" s="5" t="s">
        <v>29</v>
      </c>
      <c r="J147" s="5" t="s">
        <v>15</v>
      </c>
      <c r="K147" s="5" t="s">
        <v>46</v>
      </c>
    </row>
    <row r="148" spans="1:11" ht="15" hidden="1" customHeight="1">
      <c r="A148" s="5">
        <v>22</v>
      </c>
      <c r="B148" s="5" t="s">
        <v>49</v>
      </c>
      <c r="C148" s="5">
        <v>2017</v>
      </c>
      <c r="D148" s="5" t="s">
        <v>12</v>
      </c>
      <c r="E148" s="22">
        <v>25.75</v>
      </c>
      <c r="F148" s="22">
        <v>0</v>
      </c>
      <c r="G148" s="5" t="s">
        <v>40</v>
      </c>
      <c r="H148" s="5" t="s">
        <v>177</v>
      </c>
      <c r="I148" s="5" t="s">
        <v>29</v>
      </c>
      <c r="J148" s="5" t="s">
        <v>15</v>
      </c>
      <c r="K148" s="5" t="s">
        <v>66</v>
      </c>
    </row>
    <row r="149" spans="1:11" ht="15" hidden="1" customHeight="1">
      <c r="A149" s="5">
        <v>22</v>
      </c>
      <c r="B149" s="5" t="s">
        <v>49</v>
      </c>
      <c r="C149" s="5">
        <v>2017</v>
      </c>
      <c r="D149" s="5" t="s">
        <v>11</v>
      </c>
      <c r="E149" s="22">
        <v>41.34</v>
      </c>
      <c r="F149" s="22">
        <v>0</v>
      </c>
      <c r="G149" s="5" t="s">
        <v>31</v>
      </c>
      <c r="H149" s="5" t="s">
        <v>32</v>
      </c>
      <c r="I149" s="5" t="s">
        <v>29</v>
      </c>
      <c r="J149" s="5" t="s">
        <v>15</v>
      </c>
      <c r="K149" s="5" t="s">
        <v>46</v>
      </c>
    </row>
    <row r="150" spans="1:11" ht="15" hidden="1" customHeight="1">
      <c r="A150" s="5">
        <v>22</v>
      </c>
      <c r="B150" s="5" t="s">
        <v>49</v>
      </c>
      <c r="C150" s="5">
        <v>2017</v>
      </c>
      <c r="D150" s="5" t="s">
        <v>12</v>
      </c>
      <c r="E150" s="22">
        <v>60</v>
      </c>
      <c r="F150" s="22">
        <v>0</v>
      </c>
      <c r="G150" s="5" t="s">
        <v>178</v>
      </c>
      <c r="H150" s="5" t="s">
        <v>179</v>
      </c>
      <c r="I150" s="5" t="s">
        <v>29</v>
      </c>
      <c r="J150" s="5" t="s">
        <v>15</v>
      </c>
      <c r="K150" s="5" t="s">
        <v>180</v>
      </c>
    </row>
    <row r="151" spans="1:11" ht="15" hidden="1" customHeight="1">
      <c r="A151" s="5">
        <v>22</v>
      </c>
      <c r="B151" s="5" t="s">
        <v>49</v>
      </c>
      <c r="C151" s="5">
        <v>2017</v>
      </c>
      <c r="D151" s="5" t="s">
        <v>11</v>
      </c>
      <c r="E151" s="22">
        <v>11.98</v>
      </c>
      <c r="F151" s="22">
        <v>0</v>
      </c>
      <c r="G151" s="5" t="s">
        <v>31</v>
      </c>
      <c r="H151" s="5" t="s">
        <v>98</v>
      </c>
      <c r="I151" s="5" t="s">
        <v>29</v>
      </c>
      <c r="J151" s="5" t="s">
        <v>15</v>
      </c>
      <c r="K151" s="5" t="s">
        <v>46</v>
      </c>
    </row>
    <row r="152" spans="1:11" ht="15" hidden="1" customHeight="1">
      <c r="A152" s="5">
        <v>22</v>
      </c>
      <c r="B152" s="5" t="s">
        <v>49</v>
      </c>
      <c r="C152" s="5">
        <v>2017</v>
      </c>
      <c r="D152" s="5" t="s">
        <v>12</v>
      </c>
      <c r="E152" s="22">
        <v>13</v>
      </c>
      <c r="F152" s="22">
        <v>0</v>
      </c>
      <c r="G152" s="5" t="s">
        <v>81</v>
      </c>
      <c r="H152" s="5" t="s">
        <v>181</v>
      </c>
      <c r="I152" s="5" t="s">
        <v>29</v>
      </c>
      <c r="J152" s="5" t="s">
        <v>15</v>
      </c>
      <c r="K152" s="5" t="s">
        <v>42</v>
      </c>
    </row>
    <row r="153" spans="1:11" ht="15" hidden="1" customHeight="1">
      <c r="A153" s="5">
        <v>23</v>
      </c>
      <c r="B153" s="5" t="s">
        <v>49</v>
      </c>
      <c r="C153" s="5">
        <v>2017</v>
      </c>
      <c r="D153" s="5" t="s">
        <v>11</v>
      </c>
      <c r="E153" s="22">
        <v>37.5</v>
      </c>
      <c r="F153" s="22">
        <v>0</v>
      </c>
      <c r="G153" s="5" t="s">
        <v>31</v>
      </c>
      <c r="H153" s="5" t="s">
        <v>92</v>
      </c>
      <c r="I153" s="5" t="s">
        <v>29</v>
      </c>
      <c r="J153" s="5" t="s">
        <v>15</v>
      </c>
      <c r="K153" s="5" t="s">
        <v>46</v>
      </c>
    </row>
    <row r="154" spans="1:11" ht="15" hidden="1" customHeight="1">
      <c r="A154" s="5">
        <v>23</v>
      </c>
      <c r="B154" s="5" t="s">
        <v>49</v>
      </c>
      <c r="C154" s="5">
        <v>2017</v>
      </c>
      <c r="D154" s="5" t="s">
        <v>12</v>
      </c>
      <c r="E154" s="22">
        <v>34.25</v>
      </c>
      <c r="F154" s="22">
        <v>0</v>
      </c>
      <c r="G154" s="5" t="s">
        <v>54</v>
      </c>
      <c r="H154" s="5" t="s">
        <v>34</v>
      </c>
      <c r="I154" s="5" t="s">
        <v>29</v>
      </c>
      <c r="J154" s="5" t="s">
        <v>15</v>
      </c>
      <c r="K154" s="5" t="s">
        <v>182</v>
      </c>
    </row>
    <row r="155" spans="1:11" ht="15" hidden="1" customHeight="1">
      <c r="A155" s="5">
        <v>23</v>
      </c>
      <c r="B155" s="5" t="s">
        <v>49</v>
      </c>
      <c r="C155" s="5">
        <v>2017</v>
      </c>
      <c r="D155" s="5" t="s">
        <v>12</v>
      </c>
      <c r="E155" s="22">
        <v>46</v>
      </c>
      <c r="F155" s="22">
        <v>0</v>
      </c>
      <c r="G155" s="5" t="s">
        <v>54</v>
      </c>
      <c r="H155" s="5" t="s">
        <v>112</v>
      </c>
      <c r="I155" s="5" t="s">
        <v>29</v>
      </c>
      <c r="J155" s="5" t="s">
        <v>15</v>
      </c>
      <c r="K155" s="5" t="s">
        <v>183</v>
      </c>
    </row>
    <row r="156" spans="1:11" ht="15" hidden="1" customHeight="1">
      <c r="A156" s="5">
        <v>23</v>
      </c>
      <c r="B156" s="5" t="s">
        <v>49</v>
      </c>
      <c r="C156" s="5">
        <v>2017</v>
      </c>
      <c r="D156" s="5" t="s">
        <v>12</v>
      </c>
      <c r="E156" s="22">
        <v>0</v>
      </c>
      <c r="F156" s="22">
        <v>1160</v>
      </c>
      <c r="G156" s="5" t="s">
        <v>50</v>
      </c>
      <c r="H156" s="5" t="s">
        <v>184</v>
      </c>
      <c r="I156" s="5" t="s">
        <v>28</v>
      </c>
      <c r="J156" s="5" t="s">
        <v>14</v>
      </c>
      <c r="K156" s="5" t="s">
        <v>185</v>
      </c>
    </row>
    <row r="157" spans="1:11" ht="15" hidden="1" customHeight="1">
      <c r="A157" s="5">
        <v>30</v>
      </c>
      <c r="B157" s="5" t="s">
        <v>49</v>
      </c>
      <c r="C157" s="5">
        <v>2017</v>
      </c>
      <c r="D157" s="5" t="s">
        <v>12</v>
      </c>
      <c r="E157" s="22">
        <v>10</v>
      </c>
      <c r="F157" s="22">
        <v>0</v>
      </c>
      <c r="G157" s="5" t="s">
        <v>114</v>
      </c>
      <c r="H157" s="5" t="s">
        <v>186</v>
      </c>
      <c r="I157" s="5" t="s">
        <v>28</v>
      </c>
      <c r="J157" s="5" t="s">
        <v>15</v>
      </c>
      <c r="K157" s="5" t="s">
        <v>187</v>
      </c>
    </row>
    <row r="158" spans="1:11" ht="15" hidden="1" customHeight="1">
      <c r="A158" s="5">
        <v>30</v>
      </c>
      <c r="B158" s="5" t="s">
        <v>49</v>
      </c>
      <c r="C158" s="5">
        <v>2017</v>
      </c>
      <c r="D158" s="5" t="s">
        <v>12</v>
      </c>
      <c r="E158" s="22">
        <v>17</v>
      </c>
      <c r="F158" s="22">
        <v>0</v>
      </c>
      <c r="G158" s="5" t="s">
        <v>40</v>
      </c>
      <c r="H158" s="5" t="s">
        <v>41</v>
      </c>
      <c r="I158" s="5" t="s">
        <v>28</v>
      </c>
      <c r="J158" s="5" t="s">
        <v>15</v>
      </c>
      <c r="K158" s="5" t="s">
        <v>188</v>
      </c>
    </row>
    <row r="159" spans="1:11" ht="15" hidden="1" customHeight="1">
      <c r="A159" s="5">
        <v>30</v>
      </c>
      <c r="B159" s="5" t="s">
        <v>49</v>
      </c>
      <c r="C159" s="5">
        <v>2017</v>
      </c>
      <c r="D159" s="5" t="s">
        <v>12</v>
      </c>
      <c r="E159" s="22">
        <v>2</v>
      </c>
      <c r="F159" s="22">
        <v>0</v>
      </c>
      <c r="G159" s="5" t="s">
        <v>31</v>
      </c>
      <c r="H159" s="5" t="s">
        <v>112</v>
      </c>
      <c r="I159" s="5" t="s">
        <v>28</v>
      </c>
      <c r="J159" s="5" t="s">
        <v>15</v>
      </c>
      <c r="K159" s="5" t="s">
        <v>189</v>
      </c>
    </row>
    <row r="160" spans="1:11" ht="15" hidden="1" customHeight="1">
      <c r="A160" s="5">
        <v>30</v>
      </c>
      <c r="B160" s="5" t="s">
        <v>49</v>
      </c>
      <c r="C160" s="5">
        <v>2017</v>
      </c>
      <c r="D160" s="5" t="s">
        <v>11</v>
      </c>
      <c r="E160" s="22">
        <v>18.329999999999998</v>
      </c>
      <c r="F160" s="22">
        <v>0</v>
      </c>
      <c r="G160" s="5" t="s">
        <v>31</v>
      </c>
      <c r="H160" s="5" t="s">
        <v>32</v>
      </c>
      <c r="I160" s="5" t="s">
        <v>28</v>
      </c>
      <c r="J160" s="5" t="s">
        <v>15</v>
      </c>
      <c r="K160" s="5" t="s">
        <v>46</v>
      </c>
    </row>
    <row r="161" spans="1:11" ht="15" hidden="1" customHeight="1">
      <c r="A161" s="5">
        <v>30</v>
      </c>
      <c r="B161" s="5" t="s">
        <v>49</v>
      </c>
      <c r="C161" s="5">
        <v>2017</v>
      </c>
      <c r="D161" s="5" t="s">
        <v>11</v>
      </c>
      <c r="E161" s="22">
        <v>32.979999999999997</v>
      </c>
      <c r="F161" s="22">
        <v>0</v>
      </c>
      <c r="G161" s="5" t="s">
        <v>62</v>
      </c>
      <c r="H161" s="5" t="s">
        <v>190</v>
      </c>
      <c r="I161" s="5" t="s">
        <v>28</v>
      </c>
      <c r="J161" s="5" t="s">
        <v>15</v>
      </c>
      <c r="K161" s="5" t="s">
        <v>63</v>
      </c>
    </row>
    <row r="162" spans="1:11" ht="15" hidden="1" customHeight="1">
      <c r="A162" s="5">
        <v>30</v>
      </c>
      <c r="B162" s="5" t="s">
        <v>49</v>
      </c>
      <c r="C162" s="5">
        <v>2017</v>
      </c>
      <c r="D162" s="5" t="s">
        <v>11</v>
      </c>
      <c r="E162" s="22">
        <v>2.25</v>
      </c>
      <c r="F162" s="22">
        <v>0</v>
      </c>
      <c r="G162" s="5" t="s">
        <v>31</v>
      </c>
      <c r="H162" s="5" t="s">
        <v>98</v>
      </c>
      <c r="I162" s="5" t="s">
        <v>28</v>
      </c>
      <c r="J162" s="5" t="s">
        <v>15</v>
      </c>
      <c r="K162" s="5" t="s">
        <v>46</v>
      </c>
    </row>
    <row r="163" spans="1:11" ht="15" hidden="1" customHeight="1">
      <c r="A163" s="5">
        <v>30</v>
      </c>
      <c r="B163" s="5" t="s">
        <v>49</v>
      </c>
      <c r="C163" s="5">
        <v>2017</v>
      </c>
      <c r="D163" s="5" t="s">
        <v>11</v>
      </c>
      <c r="E163" s="22">
        <v>19.95</v>
      </c>
      <c r="F163" s="22">
        <v>0</v>
      </c>
      <c r="G163" s="5" t="s">
        <v>31</v>
      </c>
      <c r="H163" s="5" t="s">
        <v>32</v>
      </c>
      <c r="I163" s="5" t="s">
        <v>28</v>
      </c>
      <c r="J163" s="5" t="s">
        <v>15</v>
      </c>
      <c r="K163" s="5" t="s">
        <v>46</v>
      </c>
    </row>
    <row r="164" spans="1:11" ht="15" hidden="1" customHeight="1">
      <c r="A164" s="5">
        <v>30</v>
      </c>
      <c r="B164" s="5" t="s">
        <v>49</v>
      </c>
      <c r="C164" s="5">
        <v>2017</v>
      </c>
      <c r="D164" s="5" t="s">
        <v>11</v>
      </c>
      <c r="E164" s="22">
        <v>30</v>
      </c>
      <c r="F164" s="22">
        <v>0</v>
      </c>
      <c r="G164" s="5" t="s">
        <v>36</v>
      </c>
      <c r="H164" s="5" t="s">
        <v>37</v>
      </c>
      <c r="I164" s="5" t="s">
        <v>28</v>
      </c>
      <c r="J164" s="5" t="s">
        <v>15</v>
      </c>
      <c r="K164" s="5" t="s">
        <v>38</v>
      </c>
    </row>
    <row r="165" spans="1:11" ht="15" hidden="1" customHeight="1">
      <c r="A165" s="5">
        <v>30</v>
      </c>
      <c r="B165" s="5" t="s">
        <v>49</v>
      </c>
      <c r="C165" s="5">
        <v>2017</v>
      </c>
      <c r="D165" s="5" t="s">
        <v>11</v>
      </c>
      <c r="E165" s="22">
        <v>8</v>
      </c>
      <c r="F165" s="22">
        <v>0</v>
      </c>
      <c r="G165" s="5" t="s">
        <v>62</v>
      </c>
      <c r="H165" s="5" t="s">
        <v>191</v>
      </c>
      <c r="I165" s="5" t="s">
        <v>28</v>
      </c>
      <c r="J165" s="5" t="s">
        <v>15</v>
      </c>
      <c r="K165" s="5" t="s">
        <v>63</v>
      </c>
    </row>
    <row r="166" spans="1:11" ht="15" hidden="1" customHeight="1">
      <c r="A166" s="5">
        <v>30</v>
      </c>
      <c r="B166" s="5" t="s">
        <v>49</v>
      </c>
      <c r="C166" s="5">
        <v>2017</v>
      </c>
      <c r="D166" s="5" t="s">
        <v>12</v>
      </c>
      <c r="E166" s="22">
        <v>69.75</v>
      </c>
      <c r="F166" s="22">
        <v>0</v>
      </c>
      <c r="G166" s="5" t="s">
        <v>81</v>
      </c>
      <c r="H166" s="5" t="s">
        <v>192</v>
      </c>
      <c r="I166" s="5" t="s">
        <v>28</v>
      </c>
      <c r="J166" s="5" t="s">
        <v>15</v>
      </c>
      <c r="K166" s="5" t="s">
        <v>193</v>
      </c>
    </row>
    <row r="167" spans="1:11" ht="15" hidden="1" customHeight="1">
      <c r="A167" s="5">
        <v>30</v>
      </c>
      <c r="B167" s="5" t="s">
        <v>49</v>
      </c>
      <c r="C167" s="5">
        <v>2017</v>
      </c>
      <c r="D167" s="5" t="s">
        <v>11</v>
      </c>
      <c r="E167" s="22">
        <v>5.5</v>
      </c>
      <c r="F167" s="22">
        <v>0</v>
      </c>
      <c r="G167" s="5" t="s">
        <v>69</v>
      </c>
      <c r="H167" s="5" t="s">
        <v>70</v>
      </c>
      <c r="I167" s="5" t="s">
        <v>28</v>
      </c>
      <c r="J167" s="5" t="s">
        <v>15</v>
      </c>
      <c r="K167" s="5" t="s">
        <v>194</v>
      </c>
    </row>
    <row r="168" spans="1:11" ht="15" hidden="1" customHeight="1">
      <c r="A168" s="5">
        <v>30</v>
      </c>
      <c r="B168" s="5" t="s">
        <v>49</v>
      </c>
      <c r="C168" s="5">
        <v>2017</v>
      </c>
      <c r="D168" s="5" t="s">
        <v>11</v>
      </c>
      <c r="E168" s="22">
        <v>100</v>
      </c>
      <c r="F168" s="22">
        <v>0</v>
      </c>
      <c r="G168" s="5" t="s">
        <v>178</v>
      </c>
      <c r="H168" s="5" t="s">
        <v>64</v>
      </c>
      <c r="I168" s="5" t="s">
        <v>28</v>
      </c>
      <c r="J168" s="5" t="s">
        <v>15</v>
      </c>
      <c r="K168" s="5" t="s">
        <v>195</v>
      </c>
    </row>
    <row r="169" spans="1:11" ht="15" hidden="1" customHeight="1">
      <c r="A169" s="5">
        <v>30</v>
      </c>
      <c r="B169" s="5" t="s">
        <v>49</v>
      </c>
      <c r="C169" s="5">
        <v>2017</v>
      </c>
      <c r="D169" s="5" t="s">
        <v>11</v>
      </c>
      <c r="E169" s="22">
        <v>14</v>
      </c>
      <c r="F169" s="22">
        <v>0</v>
      </c>
      <c r="G169" s="5" t="s">
        <v>40</v>
      </c>
      <c r="H169" s="5" t="s">
        <v>41</v>
      </c>
      <c r="I169" s="5" t="s">
        <v>28</v>
      </c>
      <c r="J169" s="5" t="s">
        <v>15</v>
      </c>
      <c r="K169" s="5" t="s">
        <v>66</v>
      </c>
    </row>
    <row r="170" spans="1:11" ht="15" hidden="1" customHeight="1">
      <c r="A170" s="5">
        <v>30</v>
      </c>
      <c r="B170" s="5" t="s">
        <v>49</v>
      </c>
      <c r="C170" s="5">
        <v>2017</v>
      </c>
      <c r="D170" s="5" t="s">
        <v>11</v>
      </c>
      <c r="E170" s="22">
        <v>10</v>
      </c>
      <c r="F170" s="22">
        <v>0</v>
      </c>
      <c r="G170" s="5" t="s">
        <v>50</v>
      </c>
      <c r="H170" s="5" t="s">
        <v>196</v>
      </c>
      <c r="I170" s="5" t="s">
        <v>28</v>
      </c>
      <c r="J170" s="5" t="s">
        <v>15</v>
      </c>
      <c r="K170" s="5" t="s">
        <v>197</v>
      </c>
    </row>
    <row r="171" spans="1:11" ht="15" hidden="1" customHeight="1">
      <c r="A171" s="5">
        <v>30</v>
      </c>
      <c r="B171" s="5" t="s">
        <v>49</v>
      </c>
      <c r="C171" s="5">
        <v>2017</v>
      </c>
      <c r="D171" s="5" t="s">
        <v>11</v>
      </c>
      <c r="E171" s="22">
        <v>14.9</v>
      </c>
      <c r="F171" s="22">
        <v>0</v>
      </c>
      <c r="G171" s="5" t="s">
        <v>31</v>
      </c>
      <c r="H171" s="5" t="s">
        <v>128</v>
      </c>
      <c r="I171" s="5" t="s">
        <v>28</v>
      </c>
      <c r="J171" s="5" t="s">
        <v>15</v>
      </c>
      <c r="K171" s="5" t="s">
        <v>46</v>
      </c>
    </row>
    <row r="172" spans="1:11" ht="15" hidden="1" customHeight="1">
      <c r="A172" s="5">
        <v>30</v>
      </c>
      <c r="B172" s="5" t="s">
        <v>49</v>
      </c>
      <c r="C172" s="5">
        <v>2017</v>
      </c>
      <c r="D172" s="5" t="s">
        <v>11</v>
      </c>
      <c r="E172" s="22">
        <v>5.8</v>
      </c>
      <c r="F172" s="22">
        <v>0</v>
      </c>
      <c r="G172" s="5" t="s">
        <v>40</v>
      </c>
      <c r="H172" s="5" t="s">
        <v>41</v>
      </c>
      <c r="I172" s="5" t="s">
        <v>28</v>
      </c>
      <c r="J172" s="5" t="s">
        <v>15</v>
      </c>
      <c r="K172" s="5" t="s">
        <v>66</v>
      </c>
    </row>
    <row r="173" spans="1:11" ht="15" hidden="1" customHeight="1">
      <c r="A173" s="5">
        <v>30</v>
      </c>
      <c r="B173" s="5" t="s">
        <v>49</v>
      </c>
      <c r="C173" s="5">
        <v>2017</v>
      </c>
      <c r="D173" s="5" t="s">
        <v>11</v>
      </c>
      <c r="E173" s="22">
        <v>39.5</v>
      </c>
      <c r="F173" s="22">
        <v>0</v>
      </c>
      <c r="G173" s="5" t="s">
        <v>31</v>
      </c>
      <c r="H173" s="5" t="s">
        <v>92</v>
      </c>
      <c r="I173" s="5" t="s">
        <v>28</v>
      </c>
      <c r="J173" s="5" t="s">
        <v>15</v>
      </c>
      <c r="K173" s="5" t="s">
        <v>46</v>
      </c>
    </row>
    <row r="174" spans="1:11" ht="15" hidden="1" customHeight="1">
      <c r="A174" s="5">
        <v>30</v>
      </c>
      <c r="B174" s="5" t="s">
        <v>49</v>
      </c>
      <c r="C174" s="5">
        <v>2017</v>
      </c>
      <c r="D174" s="5" t="s">
        <v>11</v>
      </c>
      <c r="E174" s="22">
        <v>30</v>
      </c>
      <c r="F174" s="22">
        <v>0</v>
      </c>
      <c r="G174" s="5" t="s">
        <v>36</v>
      </c>
      <c r="H174" s="5" t="s">
        <v>37</v>
      </c>
      <c r="I174" s="5" t="s">
        <v>28</v>
      </c>
      <c r="J174" s="5" t="s">
        <v>15</v>
      </c>
      <c r="K174" s="5" t="s">
        <v>38</v>
      </c>
    </row>
    <row r="175" spans="1:11" ht="15" hidden="1" customHeight="1">
      <c r="A175" s="5"/>
      <c r="B175" s="5"/>
      <c r="C175" s="5"/>
      <c r="D175" s="5"/>
      <c r="E175" s="22"/>
      <c r="F175" s="22"/>
      <c r="G175" s="5"/>
      <c r="H175" s="5"/>
      <c r="I175" s="5"/>
      <c r="J175" s="5"/>
      <c r="K175" s="5"/>
    </row>
    <row r="176" spans="1:11" ht="15" hidden="1" customHeight="1">
      <c r="A176" s="5"/>
      <c r="B176" s="5"/>
      <c r="C176" s="5"/>
      <c r="D176" s="5"/>
      <c r="E176" s="22"/>
      <c r="F176" s="22"/>
      <c r="G176" s="5"/>
      <c r="H176" s="5"/>
      <c r="I176" s="5"/>
      <c r="J176" s="5"/>
      <c r="K176" s="5"/>
    </row>
    <row r="177" spans="1:11" ht="15" hidden="1" customHeight="1">
      <c r="A177" s="5"/>
      <c r="B177" s="5"/>
      <c r="C177" s="5"/>
      <c r="D177" s="5"/>
      <c r="E177" s="22"/>
      <c r="F177" s="22"/>
      <c r="G177" s="5"/>
      <c r="H177" s="5"/>
      <c r="I177" s="5"/>
      <c r="J177" s="5"/>
      <c r="K177" s="5"/>
    </row>
    <row r="178" spans="1:11" ht="15" hidden="1" customHeight="1">
      <c r="A178" s="5"/>
      <c r="B178" s="5"/>
      <c r="C178" s="5"/>
      <c r="D178" s="5"/>
      <c r="E178" s="22"/>
      <c r="F178" s="22"/>
      <c r="G178" s="5"/>
      <c r="H178" s="5"/>
      <c r="I178" s="5"/>
      <c r="J178" s="5"/>
      <c r="K178" s="5"/>
    </row>
    <row r="179" spans="1:11" ht="15" hidden="1" customHeight="1">
      <c r="A179" s="5"/>
      <c r="B179" s="5"/>
      <c r="C179" s="5"/>
      <c r="D179" s="5"/>
      <c r="E179" s="22"/>
      <c r="F179" s="22"/>
      <c r="G179" s="5"/>
      <c r="H179" s="5"/>
      <c r="I179" s="5"/>
      <c r="J179" s="5"/>
      <c r="K179" s="5"/>
    </row>
    <row r="180" spans="1:11" ht="15" hidden="1" customHeight="1">
      <c r="A180" s="5"/>
      <c r="B180" s="5"/>
      <c r="C180" s="5"/>
      <c r="D180" s="5"/>
      <c r="E180" s="22"/>
      <c r="F180" s="22"/>
      <c r="G180" s="5"/>
      <c r="H180" s="5"/>
      <c r="I180" s="5"/>
      <c r="J180" s="5"/>
      <c r="K180" s="5"/>
    </row>
    <row r="181" spans="1:11" ht="15" hidden="1" customHeight="1">
      <c r="A181" s="5"/>
      <c r="B181" s="5"/>
      <c r="C181" s="5"/>
      <c r="D181" s="5"/>
      <c r="E181" s="22"/>
      <c r="F181" s="22"/>
      <c r="G181" s="5"/>
      <c r="H181" s="5"/>
      <c r="I181" s="5"/>
      <c r="J181" s="5"/>
      <c r="K181" s="5"/>
    </row>
    <row r="182" spans="1:11" ht="15" hidden="1" customHeight="1">
      <c r="A182" s="5"/>
      <c r="B182" s="5"/>
      <c r="C182" s="5"/>
      <c r="D182" s="5"/>
      <c r="E182" s="22"/>
      <c r="F182" s="22"/>
      <c r="G182" s="5"/>
      <c r="H182" s="5"/>
      <c r="I182" s="5"/>
      <c r="J182" s="5"/>
      <c r="K182" s="5"/>
    </row>
    <row r="183" spans="1:11" ht="15" hidden="1" customHeight="1">
      <c r="A183" s="5"/>
      <c r="B183" s="5"/>
      <c r="C183" s="5"/>
      <c r="D183" s="5"/>
      <c r="E183" s="22"/>
      <c r="F183" s="22"/>
      <c r="G183" s="5"/>
      <c r="H183" s="5"/>
      <c r="I183" s="5"/>
      <c r="J183" s="5"/>
      <c r="K183" s="5"/>
    </row>
    <row r="184" spans="1:11" ht="15" hidden="1" customHeight="1">
      <c r="A184" s="5"/>
      <c r="B184" s="5"/>
      <c r="C184" s="5"/>
      <c r="D184" s="5"/>
      <c r="E184" s="22"/>
      <c r="F184" s="22"/>
      <c r="G184" s="5"/>
      <c r="H184" s="5"/>
      <c r="I184" s="5"/>
      <c r="J184" s="5"/>
      <c r="K184" s="5"/>
    </row>
    <row r="185" spans="1:11" ht="15" hidden="1" customHeight="1">
      <c r="A185" s="5"/>
      <c r="B185" s="5"/>
      <c r="C185" s="5"/>
      <c r="D185" s="5"/>
      <c r="E185" s="22"/>
      <c r="F185" s="22"/>
      <c r="G185" s="5"/>
      <c r="H185" s="5"/>
      <c r="I185" s="5"/>
      <c r="J185" s="5"/>
      <c r="K185" s="5"/>
    </row>
    <row r="186" spans="1:11" ht="15" hidden="1" customHeight="1">
      <c r="A186" s="5"/>
      <c r="B186" s="5"/>
      <c r="C186" s="5"/>
      <c r="D186" s="5"/>
      <c r="E186" s="22"/>
      <c r="F186" s="22"/>
      <c r="G186" s="5"/>
      <c r="H186" s="5"/>
      <c r="I186" s="5"/>
      <c r="J186" s="5"/>
      <c r="K186" s="5"/>
    </row>
    <row r="187" spans="1:11" ht="15" hidden="1" customHeight="1">
      <c r="A187" s="5">
        <v>25</v>
      </c>
      <c r="B187" s="5" t="s">
        <v>49</v>
      </c>
      <c r="C187" s="5">
        <v>2017</v>
      </c>
      <c r="D187" s="5" t="s">
        <v>11</v>
      </c>
      <c r="E187" s="22">
        <v>10.89</v>
      </c>
      <c r="F187" s="22">
        <v>0</v>
      </c>
      <c r="G187" s="5" t="s">
        <v>31</v>
      </c>
      <c r="H187" s="5" t="s">
        <v>198</v>
      </c>
      <c r="I187" s="5" t="s">
        <v>29</v>
      </c>
      <c r="J187" s="5" t="s">
        <v>15</v>
      </c>
      <c r="K187" s="5" t="s">
        <v>46</v>
      </c>
    </row>
    <row r="188" spans="1:11" ht="15" hidden="1" customHeight="1">
      <c r="A188" s="5">
        <v>25</v>
      </c>
      <c r="B188" s="5" t="s">
        <v>49</v>
      </c>
      <c r="C188" s="5">
        <v>2017</v>
      </c>
      <c r="D188" s="5" t="s">
        <v>11</v>
      </c>
      <c r="E188" s="22">
        <v>15</v>
      </c>
      <c r="F188" s="22">
        <v>0</v>
      </c>
      <c r="G188" s="5" t="s">
        <v>31</v>
      </c>
      <c r="H188" s="5" t="s">
        <v>53</v>
      </c>
      <c r="I188" s="5" t="s">
        <v>29</v>
      </c>
      <c r="J188" s="5" t="s">
        <v>15</v>
      </c>
      <c r="K188" s="5" t="s">
        <v>199</v>
      </c>
    </row>
    <row r="189" spans="1:11" ht="15" hidden="1" customHeight="1">
      <c r="A189" s="5"/>
      <c r="B189" s="5"/>
      <c r="C189" s="5"/>
      <c r="D189" s="5"/>
      <c r="E189" s="22"/>
      <c r="F189" s="22"/>
      <c r="G189" s="5"/>
      <c r="H189" s="5"/>
      <c r="I189" s="5"/>
      <c r="J189" s="5"/>
      <c r="K189" s="5"/>
    </row>
    <row r="190" spans="1:11" ht="15" hidden="1" customHeight="1">
      <c r="A190" s="41"/>
      <c r="B190" s="41"/>
      <c r="C190" s="41"/>
      <c r="D190" s="41"/>
      <c r="E190" s="42"/>
      <c r="F190" s="42"/>
      <c r="G190" s="41"/>
      <c r="H190" s="41"/>
      <c r="I190" s="41"/>
      <c r="J190" s="41"/>
      <c r="K190" s="41"/>
    </row>
    <row r="191" spans="1:11" ht="15" hidden="1" customHeight="1">
      <c r="A191" s="43">
        <v>6</v>
      </c>
      <c r="B191" s="5" t="s">
        <v>238</v>
      </c>
      <c r="C191" s="5">
        <v>2017</v>
      </c>
      <c r="D191" s="5" t="s">
        <v>11</v>
      </c>
      <c r="E191" s="22">
        <v>0</v>
      </c>
      <c r="F191" s="22">
        <v>4585.46</v>
      </c>
      <c r="G191" s="5" t="s">
        <v>26</v>
      </c>
      <c r="H191" s="5" t="s">
        <v>27</v>
      </c>
      <c r="I191" s="5" t="s">
        <v>28</v>
      </c>
      <c r="J191" s="5" t="s">
        <v>14</v>
      </c>
      <c r="K191" s="5" t="s">
        <v>121</v>
      </c>
    </row>
    <row r="192" spans="1:11" ht="15" hidden="1" customHeight="1">
      <c r="A192" s="5">
        <v>1</v>
      </c>
      <c r="B192" s="5" t="s">
        <v>238</v>
      </c>
      <c r="C192" s="5">
        <v>2017</v>
      </c>
      <c r="D192" s="5" t="s">
        <v>11</v>
      </c>
      <c r="E192" s="22">
        <v>0</v>
      </c>
      <c r="F192" s="22">
        <v>379</v>
      </c>
      <c r="G192" s="5" t="s">
        <v>89</v>
      </c>
      <c r="H192" s="5" t="s">
        <v>27</v>
      </c>
      <c r="I192" s="5" t="s">
        <v>90</v>
      </c>
      <c r="J192" s="5" t="s">
        <v>14</v>
      </c>
      <c r="K192" s="5" t="s">
        <v>91</v>
      </c>
    </row>
    <row r="193" spans="1:11" ht="15" hidden="1" customHeight="1">
      <c r="A193" s="5">
        <v>7</v>
      </c>
      <c r="B193" s="5" t="s">
        <v>238</v>
      </c>
      <c r="C193" s="5">
        <v>2017</v>
      </c>
      <c r="D193" s="5" t="s">
        <v>11</v>
      </c>
      <c r="E193" s="22">
        <v>650</v>
      </c>
      <c r="F193" s="22">
        <v>0</v>
      </c>
      <c r="G193" s="5" t="s">
        <v>59</v>
      </c>
      <c r="H193" s="5" t="s">
        <v>103</v>
      </c>
      <c r="I193" s="5" t="s">
        <v>28</v>
      </c>
      <c r="J193" s="5" t="s">
        <v>15</v>
      </c>
      <c r="K193" s="5" t="s">
        <v>103</v>
      </c>
    </row>
    <row r="194" spans="1:11" ht="15" hidden="1" customHeight="1">
      <c r="A194" s="5">
        <v>7</v>
      </c>
      <c r="B194" s="5" t="s">
        <v>238</v>
      </c>
      <c r="C194" s="5">
        <v>2017</v>
      </c>
      <c r="D194" s="5" t="s">
        <v>11</v>
      </c>
      <c r="E194" s="22">
        <v>90.38</v>
      </c>
      <c r="F194" s="22">
        <v>0</v>
      </c>
      <c r="G194" s="5" t="s">
        <v>59</v>
      </c>
      <c r="H194" s="5" t="s">
        <v>104</v>
      </c>
      <c r="I194" s="5" t="s">
        <v>28</v>
      </c>
      <c r="J194" s="5" t="s">
        <v>15</v>
      </c>
      <c r="K194" s="5" t="s">
        <v>239</v>
      </c>
    </row>
    <row r="195" spans="1:11" ht="15" hidden="1" customHeight="1">
      <c r="A195" s="5">
        <v>8</v>
      </c>
      <c r="B195" s="5" t="s">
        <v>238</v>
      </c>
      <c r="C195" s="5">
        <v>2017</v>
      </c>
      <c r="D195" s="5" t="s">
        <v>11</v>
      </c>
      <c r="E195" s="22">
        <v>76.45</v>
      </c>
      <c r="F195" s="22">
        <v>0</v>
      </c>
      <c r="G195" s="5" t="s">
        <v>59</v>
      </c>
      <c r="H195" s="5" t="s">
        <v>104</v>
      </c>
      <c r="I195" s="5" t="s">
        <v>28</v>
      </c>
      <c r="J195" s="5" t="s">
        <v>15</v>
      </c>
      <c r="K195" s="5" t="s">
        <v>239</v>
      </c>
    </row>
    <row r="196" spans="1:11" ht="15" hidden="1" customHeight="1">
      <c r="A196" s="5">
        <v>8</v>
      </c>
      <c r="B196" s="5" t="s">
        <v>238</v>
      </c>
      <c r="C196" s="5">
        <v>2017</v>
      </c>
      <c r="D196" s="5" t="s">
        <v>11</v>
      </c>
      <c r="E196" s="22">
        <v>33.32</v>
      </c>
      <c r="F196" s="22">
        <v>0</v>
      </c>
      <c r="G196" s="5" t="s">
        <v>59</v>
      </c>
      <c r="H196" s="5" t="s">
        <v>240</v>
      </c>
      <c r="I196" s="5" t="s">
        <v>28</v>
      </c>
      <c r="J196" s="5" t="s">
        <v>15</v>
      </c>
      <c r="K196" s="5" t="s">
        <v>106</v>
      </c>
    </row>
    <row r="197" spans="1:11" ht="15" hidden="1" customHeight="1">
      <c r="A197" s="5">
        <v>8</v>
      </c>
      <c r="B197" s="5" t="s">
        <v>238</v>
      </c>
      <c r="C197" s="5">
        <v>2017</v>
      </c>
      <c r="D197" s="5" t="s">
        <v>11</v>
      </c>
      <c r="E197" s="22">
        <v>80</v>
      </c>
      <c r="F197" s="22">
        <v>0</v>
      </c>
      <c r="G197" s="5" t="s">
        <v>100</v>
      </c>
      <c r="H197" s="5" t="s">
        <v>241</v>
      </c>
      <c r="I197" s="5" t="s">
        <v>29</v>
      </c>
      <c r="J197" s="5" t="s">
        <v>15</v>
      </c>
      <c r="K197" s="5" t="s">
        <v>113</v>
      </c>
    </row>
    <row r="198" spans="1:11" ht="15" hidden="1" customHeight="1">
      <c r="A198" s="5">
        <v>8</v>
      </c>
      <c r="B198" s="5" t="s">
        <v>238</v>
      </c>
      <c r="C198" s="5">
        <v>2017</v>
      </c>
      <c r="D198" s="5" t="s">
        <v>11</v>
      </c>
      <c r="E198" s="22">
        <v>128.91999999999999</v>
      </c>
      <c r="F198" s="22">
        <v>0</v>
      </c>
      <c r="G198" s="5" t="s">
        <v>114</v>
      </c>
      <c r="H198" s="5" t="s">
        <v>242</v>
      </c>
      <c r="I198" s="5" t="s">
        <v>28</v>
      </c>
      <c r="J198" s="5" t="s">
        <v>15</v>
      </c>
      <c r="K198" s="5" t="s">
        <v>242</v>
      </c>
    </row>
    <row r="199" spans="1:11" ht="15" hidden="1" customHeight="1">
      <c r="A199" s="5">
        <v>11</v>
      </c>
      <c r="B199" s="5" t="s">
        <v>238</v>
      </c>
      <c r="C199" s="5">
        <v>2017</v>
      </c>
      <c r="D199" s="5" t="s">
        <v>11</v>
      </c>
      <c r="E199" s="22">
        <v>470</v>
      </c>
      <c r="F199" s="22">
        <v>0</v>
      </c>
      <c r="G199" s="5" t="s">
        <v>243</v>
      </c>
      <c r="H199" s="5" t="s">
        <v>244</v>
      </c>
      <c r="I199" s="5" t="s">
        <v>292</v>
      </c>
      <c r="J199" s="5" t="s">
        <v>15</v>
      </c>
      <c r="K199" s="5" t="s">
        <v>268</v>
      </c>
    </row>
    <row r="200" spans="1:11" ht="15" hidden="1" customHeight="1">
      <c r="A200" s="5">
        <v>8</v>
      </c>
      <c r="B200" s="5" t="s">
        <v>238</v>
      </c>
      <c r="C200" s="5">
        <v>2017</v>
      </c>
      <c r="D200" s="5" t="s">
        <v>11</v>
      </c>
      <c r="E200" s="22">
        <v>210</v>
      </c>
      <c r="F200" s="22">
        <v>0</v>
      </c>
      <c r="G200" s="5" t="s">
        <v>114</v>
      </c>
      <c r="H200" s="5" t="s">
        <v>245</v>
      </c>
      <c r="I200" s="5" t="s">
        <v>28</v>
      </c>
      <c r="J200" s="5" t="s">
        <v>15</v>
      </c>
      <c r="K200" s="5" t="s">
        <v>245</v>
      </c>
    </row>
    <row r="201" spans="1:11" ht="15" hidden="1" customHeight="1">
      <c r="A201" s="5">
        <v>8</v>
      </c>
      <c r="B201" s="5" t="s">
        <v>238</v>
      </c>
      <c r="C201" s="5">
        <v>2017</v>
      </c>
      <c r="D201" s="5" t="s">
        <v>12</v>
      </c>
      <c r="E201" s="22">
        <v>50</v>
      </c>
      <c r="F201" s="22">
        <v>0</v>
      </c>
      <c r="G201" s="5" t="s">
        <v>269</v>
      </c>
      <c r="H201" s="5" t="s">
        <v>246</v>
      </c>
      <c r="I201" s="5" t="s">
        <v>28</v>
      </c>
      <c r="J201" s="5" t="s">
        <v>15</v>
      </c>
      <c r="K201" s="5" t="s">
        <v>270</v>
      </c>
    </row>
    <row r="202" spans="1:11" ht="15" hidden="1" customHeight="1">
      <c r="A202" s="5">
        <v>9</v>
      </c>
      <c r="B202" s="5" t="s">
        <v>238</v>
      </c>
      <c r="C202" s="5">
        <v>2017</v>
      </c>
      <c r="D202" s="5" t="s">
        <v>12</v>
      </c>
      <c r="E202" s="22">
        <v>500</v>
      </c>
      <c r="F202" s="22">
        <v>0</v>
      </c>
      <c r="G202" s="5" t="s">
        <v>13</v>
      </c>
      <c r="H202" s="5" t="s">
        <v>13</v>
      </c>
      <c r="I202" s="5" t="s">
        <v>292</v>
      </c>
      <c r="J202" s="5" t="s">
        <v>15</v>
      </c>
      <c r="K202" s="5" t="s">
        <v>271</v>
      </c>
    </row>
    <row r="203" spans="1:11" ht="15" hidden="1" customHeight="1">
      <c r="A203" s="5">
        <v>9</v>
      </c>
      <c r="B203" s="5" t="s">
        <v>238</v>
      </c>
      <c r="C203" s="5">
        <v>2017</v>
      </c>
      <c r="D203" s="5" t="s">
        <v>12</v>
      </c>
      <c r="E203" s="22">
        <v>110</v>
      </c>
      <c r="F203" s="22">
        <v>0</v>
      </c>
      <c r="G203" s="5" t="s">
        <v>59</v>
      </c>
      <c r="H203" s="5" t="s">
        <v>272</v>
      </c>
      <c r="I203" s="5" t="s">
        <v>28</v>
      </c>
      <c r="J203" s="5" t="s">
        <v>15</v>
      </c>
      <c r="K203" s="5" t="s">
        <v>272</v>
      </c>
    </row>
    <row r="204" spans="1:11" ht="15" hidden="1" customHeight="1">
      <c r="A204" s="5">
        <v>9</v>
      </c>
      <c r="B204" s="5" t="s">
        <v>238</v>
      </c>
      <c r="C204" s="5">
        <v>2017</v>
      </c>
      <c r="D204" s="5" t="s">
        <v>12</v>
      </c>
      <c r="E204" s="22">
        <v>137.93</v>
      </c>
      <c r="F204" s="22">
        <v>0</v>
      </c>
      <c r="G204" s="5" t="s">
        <v>273</v>
      </c>
      <c r="H204" s="5" t="s">
        <v>247</v>
      </c>
      <c r="I204" s="5" t="s">
        <v>29</v>
      </c>
      <c r="J204" s="5" t="s">
        <v>15</v>
      </c>
      <c r="K204" s="5" t="s">
        <v>273</v>
      </c>
    </row>
    <row r="205" spans="1:11" ht="15" hidden="1" customHeight="1">
      <c r="A205" s="5">
        <v>9</v>
      </c>
      <c r="B205" s="5" t="s">
        <v>238</v>
      </c>
      <c r="C205" s="5">
        <v>2017</v>
      </c>
      <c r="D205" s="5" t="s">
        <v>12</v>
      </c>
      <c r="E205" s="22">
        <v>130</v>
      </c>
      <c r="F205" s="22">
        <v>0</v>
      </c>
      <c r="G205" s="5" t="s">
        <v>273</v>
      </c>
      <c r="H205" s="5" t="s">
        <v>248</v>
      </c>
      <c r="I205" s="5" t="s">
        <v>28</v>
      </c>
      <c r="J205" s="5" t="s">
        <v>15</v>
      </c>
      <c r="K205" s="5" t="s">
        <v>273</v>
      </c>
    </row>
    <row r="206" spans="1:11" ht="15" hidden="1" customHeight="1">
      <c r="A206" s="5">
        <v>13</v>
      </c>
      <c r="B206" s="5" t="s">
        <v>238</v>
      </c>
      <c r="C206" s="5">
        <v>2017</v>
      </c>
      <c r="D206" s="5" t="s">
        <v>12</v>
      </c>
      <c r="E206" s="22">
        <v>270</v>
      </c>
      <c r="F206" s="22">
        <v>0</v>
      </c>
      <c r="G206" s="5" t="s">
        <v>250</v>
      </c>
      <c r="H206" s="5" t="s">
        <v>249</v>
      </c>
      <c r="I206" s="5" t="s">
        <v>28</v>
      </c>
      <c r="J206" s="5" t="s">
        <v>15</v>
      </c>
      <c r="K206" s="5" t="s">
        <v>249</v>
      </c>
    </row>
    <row r="207" spans="1:11" ht="15" hidden="1" customHeight="1">
      <c r="A207" s="5">
        <v>6</v>
      </c>
      <c r="B207" s="5" t="s">
        <v>238</v>
      </c>
      <c r="C207" s="5">
        <v>2017</v>
      </c>
      <c r="D207" s="5" t="s">
        <v>12</v>
      </c>
      <c r="E207" s="22">
        <v>30</v>
      </c>
      <c r="F207" s="22">
        <v>0</v>
      </c>
      <c r="G207" s="5" t="s">
        <v>54</v>
      </c>
      <c r="H207" s="5" t="s">
        <v>252</v>
      </c>
      <c r="I207" s="5" t="s">
        <v>29</v>
      </c>
      <c r="J207" s="5" t="s">
        <v>15</v>
      </c>
      <c r="K207" s="5" t="s">
        <v>251</v>
      </c>
    </row>
    <row r="208" spans="1:11" ht="15" hidden="1" customHeight="1">
      <c r="A208" s="5">
        <v>7</v>
      </c>
      <c r="B208" s="5" t="s">
        <v>238</v>
      </c>
      <c r="C208" s="5">
        <v>2017</v>
      </c>
      <c r="D208" s="5" t="s">
        <v>12</v>
      </c>
      <c r="E208" s="22">
        <v>16</v>
      </c>
      <c r="F208" s="22">
        <v>0</v>
      </c>
      <c r="G208" s="5" t="s">
        <v>54</v>
      </c>
      <c r="H208" s="5" t="s">
        <v>253</v>
      </c>
      <c r="I208" s="5" t="s">
        <v>29</v>
      </c>
      <c r="J208" s="5" t="s">
        <v>15</v>
      </c>
      <c r="K208" s="5" t="s">
        <v>251</v>
      </c>
    </row>
    <row r="209" spans="1:11" ht="15" hidden="1" customHeight="1">
      <c r="A209" s="5">
        <v>7</v>
      </c>
      <c r="B209" s="5" t="s">
        <v>238</v>
      </c>
      <c r="C209" s="5">
        <v>2017</v>
      </c>
      <c r="D209" s="5" t="s">
        <v>11</v>
      </c>
      <c r="E209" s="22">
        <v>7.24</v>
      </c>
      <c r="F209" s="22">
        <v>0</v>
      </c>
      <c r="G209" s="5" t="s">
        <v>31</v>
      </c>
      <c r="H209" s="5" t="s">
        <v>254</v>
      </c>
      <c r="I209" s="5" t="s">
        <v>29</v>
      </c>
      <c r="J209" s="5" t="s">
        <v>15</v>
      </c>
      <c r="K209" s="5" t="s">
        <v>46</v>
      </c>
    </row>
    <row r="210" spans="1:11" ht="15" hidden="1" customHeight="1">
      <c r="A210" s="5">
        <v>8</v>
      </c>
      <c r="B210" s="5" t="s">
        <v>238</v>
      </c>
      <c r="C210" s="5">
        <v>2017</v>
      </c>
      <c r="D210" s="5" t="s">
        <v>11</v>
      </c>
      <c r="E210" s="22">
        <v>30.95</v>
      </c>
      <c r="F210" s="22">
        <v>0</v>
      </c>
      <c r="G210" s="5" t="s">
        <v>31</v>
      </c>
      <c r="H210" s="5" t="s">
        <v>32</v>
      </c>
      <c r="I210" s="5" t="s">
        <v>29</v>
      </c>
      <c r="J210" s="5" t="s">
        <v>15</v>
      </c>
      <c r="K210" s="5" t="s">
        <v>46</v>
      </c>
    </row>
    <row r="211" spans="1:11" ht="15" hidden="1" customHeight="1">
      <c r="A211" s="5">
        <v>8</v>
      </c>
      <c r="B211" s="5" t="s">
        <v>238</v>
      </c>
      <c r="C211" s="5">
        <v>2017</v>
      </c>
      <c r="D211" s="5" t="s">
        <v>11</v>
      </c>
      <c r="E211" s="22">
        <v>25</v>
      </c>
      <c r="F211" s="22">
        <v>0</v>
      </c>
      <c r="G211" s="5" t="s">
        <v>31</v>
      </c>
      <c r="H211" s="5" t="s">
        <v>255</v>
      </c>
      <c r="I211" s="5" t="s">
        <v>29</v>
      </c>
      <c r="J211" s="5" t="s">
        <v>15</v>
      </c>
      <c r="K211" s="5" t="s">
        <v>46</v>
      </c>
    </row>
    <row r="212" spans="1:11" ht="15" hidden="1" customHeight="1">
      <c r="A212" s="5">
        <v>8</v>
      </c>
      <c r="B212" s="5" t="s">
        <v>238</v>
      </c>
      <c r="C212" s="5">
        <v>2017</v>
      </c>
      <c r="D212" s="5" t="s">
        <v>11</v>
      </c>
      <c r="E212" s="22">
        <v>6.49</v>
      </c>
      <c r="F212" s="22">
        <v>0</v>
      </c>
      <c r="G212" s="5" t="s">
        <v>31</v>
      </c>
      <c r="H212" s="5" t="s">
        <v>255</v>
      </c>
      <c r="I212" s="5" t="s">
        <v>29</v>
      </c>
      <c r="J212" s="5" t="s">
        <v>15</v>
      </c>
      <c r="K212" s="5" t="s">
        <v>46</v>
      </c>
    </row>
    <row r="213" spans="1:11" ht="15" hidden="1" customHeight="1">
      <c r="A213" s="5">
        <v>8</v>
      </c>
      <c r="B213" s="5" t="s">
        <v>238</v>
      </c>
      <c r="C213" s="5">
        <v>2017</v>
      </c>
      <c r="D213" s="5" t="s">
        <v>12</v>
      </c>
      <c r="E213" s="22">
        <v>4.75</v>
      </c>
      <c r="F213" s="22">
        <v>0</v>
      </c>
      <c r="G213" s="5" t="s">
        <v>40</v>
      </c>
      <c r="H213" s="5" t="s">
        <v>274</v>
      </c>
      <c r="I213" s="5" t="s">
        <v>29</v>
      </c>
      <c r="J213" s="5" t="s">
        <v>15</v>
      </c>
      <c r="K213" s="5" t="s">
        <v>40</v>
      </c>
    </row>
    <row r="214" spans="1:11" ht="15" hidden="1" customHeight="1">
      <c r="A214" s="5">
        <v>7</v>
      </c>
      <c r="B214" s="5" t="s">
        <v>238</v>
      </c>
      <c r="C214" s="5">
        <v>2017</v>
      </c>
      <c r="D214" s="5" t="s">
        <v>12</v>
      </c>
      <c r="E214" s="22">
        <v>73</v>
      </c>
      <c r="F214" s="22">
        <v>0</v>
      </c>
      <c r="G214" s="5" t="s">
        <v>257</v>
      </c>
      <c r="H214" s="5" t="s">
        <v>258</v>
      </c>
      <c r="I214" s="5" t="s">
        <v>29</v>
      </c>
      <c r="J214" s="5" t="s">
        <v>15</v>
      </c>
      <c r="K214" s="5" t="s">
        <v>259</v>
      </c>
    </row>
    <row r="215" spans="1:11" ht="15" hidden="1" customHeight="1">
      <c r="A215" s="5">
        <v>9</v>
      </c>
      <c r="B215" s="5" t="s">
        <v>238</v>
      </c>
      <c r="C215" s="5">
        <v>2017</v>
      </c>
      <c r="D215" s="5" t="s">
        <v>11</v>
      </c>
      <c r="E215" s="22">
        <v>10.44</v>
      </c>
      <c r="F215" s="22">
        <v>0</v>
      </c>
      <c r="G215" s="5" t="s">
        <v>31</v>
      </c>
      <c r="H215" s="5" t="s">
        <v>254</v>
      </c>
      <c r="I215" s="5" t="s">
        <v>29</v>
      </c>
      <c r="J215" s="5" t="s">
        <v>15</v>
      </c>
      <c r="K215" s="5" t="s">
        <v>46</v>
      </c>
    </row>
    <row r="216" spans="1:11" ht="15" hidden="1" customHeight="1">
      <c r="A216" s="5">
        <v>11</v>
      </c>
      <c r="B216" s="5" t="s">
        <v>238</v>
      </c>
      <c r="C216" s="5">
        <v>2017</v>
      </c>
      <c r="D216" s="5" t="s">
        <v>11</v>
      </c>
      <c r="E216" s="22">
        <v>10.78</v>
      </c>
      <c r="F216" s="22">
        <v>0</v>
      </c>
      <c r="G216" s="5" t="s">
        <v>31</v>
      </c>
      <c r="H216" s="5" t="s">
        <v>260</v>
      </c>
      <c r="I216" s="5" t="s">
        <v>29</v>
      </c>
      <c r="J216" s="5" t="s">
        <v>15</v>
      </c>
      <c r="K216" s="5" t="s">
        <v>46</v>
      </c>
    </row>
    <row r="217" spans="1:11" ht="15" hidden="1" customHeight="1">
      <c r="A217" s="5">
        <v>10</v>
      </c>
      <c r="B217" s="5" t="s">
        <v>238</v>
      </c>
      <c r="C217" s="5">
        <v>2017</v>
      </c>
      <c r="D217" s="5" t="s">
        <v>12</v>
      </c>
      <c r="E217" s="22">
        <v>50</v>
      </c>
      <c r="F217" s="22">
        <v>0</v>
      </c>
      <c r="G217" s="5" t="s">
        <v>54</v>
      </c>
      <c r="H217" s="5" t="s">
        <v>275</v>
      </c>
      <c r="I217" s="5" t="s">
        <v>28</v>
      </c>
      <c r="J217" s="5" t="s">
        <v>15</v>
      </c>
      <c r="K217" s="5" t="s">
        <v>263</v>
      </c>
    </row>
    <row r="218" spans="1:11" ht="15" hidden="1" customHeight="1">
      <c r="A218" s="5">
        <v>10</v>
      </c>
      <c r="B218" s="5" t="s">
        <v>238</v>
      </c>
      <c r="C218" s="5">
        <v>2017</v>
      </c>
      <c r="D218" s="5" t="s">
        <v>12</v>
      </c>
      <c r="E218" s="22">
        <v>0</v>
      </c>
      <c r="F218" s="22">
        <v>29.79</v>
      </c>
      <c r="G218" s="5" t="s">
        <v>276</v>
      </c>
      <c r="H218" s="5" t="s">
        <v>277</v>
      </c>
      <c r="I218" s="5" t="s">
        <v>28</v>
      </c>
      <c r="J218" s="5" t="s">
        <v>14</v>
      </c>
      <c r="K218" s="5" t="s">
        <v>278</v>
      </c>
    </row>
    <row r="219" spans="1:11" ht="15" hidden="1" customHeight="1">
      <c r="A219" s="5">
        <v>9</v>
      </c>
      <c r="B219" s="5" t="s">
        <v>238</v>
      </c>
      <c r="C219" s="5">
        <v>2017</v>
      </c>
      <c r="D219" s="5" t="s">
        <v>12</v>
      </c>
      <c r="E219" s="22">
        <v>8</v>
      </c>
      <c r="F219" s="22">
        <v>0</v>
      </c>
      <c r="G219" s="5" t="s">
        <v>59</v>
      </c>
      <c r="H219" s="5" t="s">
        <v>261</v>
      </c>
      <c r="I219" s="5" t="s">
        <v>29</v>
      </c>
      <c r="J219" s="5" t="s">
        <v>15</v>
      </c>
      <c r="K219" s="5" t="s">
        <v>262</v>
      </c>
    </row>
    <row r="220" spans="1:11" ht="15" hidden="1" customHeight="1">
      <c r="A220" s="5">
        <v>11</v>
      </c>
      <c r="B220" s="5" t="s">
        <v>238</v>
      </c>
      <c r="C220" s="5">
        <v>2017</v>
      </c>
      <c r="D220" s="5" t="s">
        <v>11</v>
      </c>
      <c r="E220" s="22">
        <v>13</v>
      </c>
      <c r="F220" s="22">
        <v>0</v>
      </c>
      <c r="G220" s="5" t="s">
        <v>31</v>
      </c>
      <c r="H220" s="5" t="s">
        <v>254</v>
      </c>
      <c r="I220" s="5" t="s">
        <v>29</v>
      </c>
      <c r="J220" s="5" t="s">
        <v>15</v>
      </c>
      <c r="K220" s="5" t="s">
        <v>46</v>
      </c>
    </row>
    <row r="221" spans="1:11" ht="15" hidden="1" customHeight="1">
      <c r="A221" s="5">
        <v>9</v>
      </c>
      <c r="B221" s="5" t="s">
        <v>238</v>
      </c>
      <c r="C221" s="5">
        <v>2017</v>
      </c>
      <c r="D221" s="5" t="s">
        <v>12</v>
      </c>
      <c r="E221" s="22">
        <v>18</v>
      </c>
      <c r="F221" s="22">
        <v>0</v>
      </c>
      <c r="G221" s="5" t="s">
        <v>54</v>
      </c>
      <c r="H221" s="5" t="s">
        <v>279</v>
      </c>
      <c r="I221" s="5" t="s">
        <v>29</v>
      </c>
      <c r="J221" s="5" t="s">
        <v>15</v>
      </c>
      <c r="K221" s="5" t="s">
        <v>263</v>
      </c>
    </row>
    <row r="222" spans="1:11" ht="15" hidden="1" customHeight="1">
      <c r="A222" s="5">
        <v>9</v>
      </c>
      <c r="B222" s="5" t="s">
        <v>238</v>
      </c>
      <c r="C222" s="5">
        <v>2017</v>
      </c>
      <c r="D222" s="5" t="s">
        <v>12</v>
      </c>
      <c r="E222" s="22">
        <v>130</v>
      </c>
      <c r="F222" s="22">
        <v>0</v>
      </c>
      <c r="G222" s="5" t="s">
        <v>273</v>
      </c>
      <c r="H222" s="5" t="s">
        <v>247</v>
      </c>
      <c r="I222" s="5" t="s">
        <v>29</v>
      </c>
      <c r="J222" s="5" t="s">
        <v>15</v>
      </c>
      <c r="K222" s="5" t="s">
        <v>280</v>
      </c>
    </row>
    <row r="223" spans="1:11" ht="15" hidden="1" customHeight="1">
      <c r="A223" s="5">
        <v>11</v>
      </c>
      <c r="B223" s="5" t="s">
        <v>238</v>
      </c>
      <c r="C223" s="5">
        <v>2017</v>
      </c>
      <c r="D223" s="5" t="s">
        <v>12</v>
      </c>
      <c r="E223" s="22">
        <v>80</v>
      </c>
      <c r="F223" s="22">
        <v>0</v>
      </c>
      <c r="G223" s="5" t="s">
        <v>273</v>
      </c>
      <c r="H223" s="5" t="s">
        <v>247</v>
      </c>
      <c r="I223" s="5" t="s">
        <v>29</v>
      </c>
      <c r="J223" s="5" t="s">
        <v>15</v>
      </c>
      <c r="K223" s="5" t="s">
        <v>280</v>
      </c>
    </row>
    <row r="224" spans="1:11" ht="15" hidden="1" customHeight="1">
      <c r="A224" s="5">
        <v>12</v>
      </c>
      <c r="B224" s="5" t="s">
        <v>238</v>
      </c>
      <c r="C224" s="5">
        <v>2017</v>
      </c>
      <c r="D224" s="5" t="s">
        <v>11</v>
      </c>
      <c r="E224" s="22">
        <v>5.49</v>
      </c>
      <c r="F224" s="22">
        <v>0</v>
      </c>
      <c r="G224" s="5" t="s">
        <v>31</v>
      </c>
      <c r="H224" s="5" t="s">
        <v>254</v>
      </c>
      <c r="I224" s="5" t="s">
        <v>29</v>
      </c>
      <c r="J224" s="5" t="s">
        <v>15</v>
      </c>
      <c r="K224" s="5" t="s">
        <v>46</v>
      </c>
    </row>
    <row r="225" spans="1:11" ht="15" hidden="1" customHeight="1">
      <c r="A225" s="5">
        <v>12</v>
      </c>
      <c r="B225" s="5" t="s">
        <v>238</v>
      </c>
      <c r="C225" s="5">
        <v>2017</v>
      </c>
      <c r="D225" s="5" t="s">
        <v>12</v>
      </c>
      <c r="E225" s="22">
        <v>17.899999999999999</v>
      </c>
      <c r="F225" s="22">
        <v>0</v>
      </c>
      <c r="G225" s="5" t="s">
        <v>40</v>
      </c>
      <c r="H225" s="5" t="s">
        <v>264</v>
      </c>
      <c r="I225" s="5" t="s">
        <v>29</v>
      </c>
      <c r="J225" s="5" t="s">
        <v>15</v>
      </c>
      <c r="K225" s="5" t="s">
        <v>281</v>
      </c>
    </row>
    <row r="226" spans="1:11" ht="15" hidden="1" customHeight="1">
      <c r="A226" s="5">
        <v>13</v>
      </c>
      <c r="B226" s="5" t="s">
        <v>238</v>
      </c>
      <c r="C226" s="5">
        <v>2017</v>
      </c>
      <c r="D226" s="5" t="s">
        <v>12</v>
      </c>
      <c r="E226" s="22">
        <v>2</v>
      </c>
      <c r="F226" s="22">
        <v>0</v>
      </c>
      <c r="G226" s="5" t="s">
        <v>59</v>
      </c>
      <c r="H226" s="5" t="s">
        <v>261</v>
      </c>
      <c r="I226" s="5" t="s">
        <v>29</v>
      </c>
      <c r="J226" s="5" t="s">
        <v>15</v>
      </c>
      <c r="K226" s="5" t="s">
        <v>262</v>
      </c>
    </row>
    <row r="227" spans="1:11" ht="15" hidden="1" customHeight="1">
      <c r="A227" s="5">
        <v>13</v>
      </c>
      <c r="B227" s="5" t="s">
        <v>238</v>
      </c>
      <c r="C227" s="5">
        <v>2017</v>
      </c>
      <c r="D227" s="5" t="s">
        <v>11</v>
      </c>
      <c r="E227" s="22">
        <v>33.57</v>
      </c>
      <c r="F227" s="22">
        <v>0</v>
      </c>
      <c r="G227" s="5" t="s">
        <v>31</v>
      </c>
      <c r="H227" s="5" t="s">
        <v>254</v>
      </c>
      <c r="I227" s="5" t="s">
        <v>29</v>
      </c>
      <c r="J227" s="5" t="s">
        <v>15</v>
      </c>
      <c r="K227" s="5" t="s">
        <v>46</v>
      </c>
    </row>
    <row r="228" spans="1:11" ht="15" hidden="1" customHeight="1">
      <c r="A228" s="5">
        <v>13</v>
      </c>
      <c r="B228" s="5" t="s">
        <v>238</v>
      </c>
      <c r="C228" s="5">
        <v>2017</v>
      </c>
      <c r="D228" s="5" t="s">
        <v>12</v>
      </c>
      <c r="E228" s="22">
        <v>52.92</v>
      </c>
      <c r="F228" s="22">
        <v>0</v>
      </c>
      <c r="G228" s="5" t="s">
        <v>59</v>
      </c>
      <c r="H228" s="5" t="s">
        <v>282</v>
      </c>
      <c r="I228" s="5" t="s">
        <v>29</v>
      </c>
      <c r="J228" s="5" t="s">
        <v>15</v>
      </c>
      <c r="K228" s="5" t="s">
        <v>262</v>
      </c>
    </row>
    <row r="229" spans="1:11" ht="15" hidden="1" customHeight="1">
      <c r="A229" s="5">
        <v>13</v>
      </c>
      <c r="B229" s="5" t="s">
        <v>238</v>
      </c>
      <c r="C229" s="5">
        <v>2017</v>
      </c>
      <c r="D229" s="5" t="s">
        <v>12</v>
      </c>
      <c r="E229" s="22">
        <v>0</v>
      </c>
      <c r="F229" s="22">
        <v>50</v>
      </c>
      <c r="G229" s="5" t="s">
        <v>283</v>
      </c>
      <c r="H229" s="5" t="s">
        <v>283</v>
      </c>
      <c r="I229" s="5" t="s">
        <v>28</v>
      </c>
      <c r="J229" s="5" t="s">
        <v>14</v>
      </c>
      <c r="K229" s="5" t="s">
        <v>284</v>
      </c>
    </row>
    <row r="230" spans="1:11" ht="15" hidden="1" customHeight="1">
      <c r="A230" s="5">
        <v>13</v>
      </c>
      <c r="B230" s="5" t="s">
        <v>238</v>
      </c>
      <c r="C230" s="5">
        <v>2017</v>
      </c>
      <c r="D230" s="5" t="s">
        <v>12</v>
      </c>
      <c r="E230" s="22">
        <v>38</v>
      </c>
      <c r="F230" s="22">
        <v>0</v>
      </c>
      <c r="G230" s="5" t="s">
        <v>40</v>
      </c>
      <c r="H230" s="5" t="s">
        <v>265</v>
      </c>
      <c r="I230" s="5" t="s">
        <v>29</v>
      </c>
      <c r="J230" s="5" t="s">
        <v>15</v>
      </c>
      <c r="K230" s="5" t="s">
        <v>256</v>
      </c>
    </row>
    <row r="231" spans="1:11" ht="15" hidden="1" customHeight="1">
      <c r="A231" s="5">
        <v>13</v>
      </c>
      <c r="B231" s="5" t="s">
        <v>238</v>
      </c>
      <c r="C231" s="5">
        <v>2017</v>
      </c>
      <c r="D231" s="5" t="s">
        <v>12</v>
      </c>
      <c r="E231" s="22">
        <v>6.5</v>
      </c>
      <c r="F231" s="22">
        <v>0</v>
      </c>
      <c r="G231" s="5" t="s">
        <v>54</v>
      </c>
      <c r="H231" s="5" t="s">
        <v>266</v>
      </c>
      <c r="I231" s="5" t="s">
        <v>29</v>
      </c>
      <c r="J231" s="5" t="s">
        <v>15</v>
      </c>
      <c r="K231" s="5" t="s">
        <v>267</v>
      </c>
    </row>
    <row r="232" spans="1:11" ht="15" hidden="1" customHeight="1">
      <c r="A232" s="5">
        <v>7</v>
      </c>
      <c r="B232" s="5" t="s">
        <v>238</v>
      </c>
      <c r="C232" s="5">
        <v>2017</v>
      </c>
      <c r="D232" s="5" t="s">
        <v>11</v>
      </c>
      <c r="E232" s="22">
        <v>50</v>
      </c>
      <c r="F232" s="22">
        <v>0</v>
      </c>
      <c r="G232" s="5" t="s">
        <v>285</v>
      </c>
      <c r="H232" s="5" t="s">
        <v>37</v>
      </c>
      <c r="I232" s="5" t="s">
        <v>28</v>
      </c>
      <c r="J232" s="5" t="s">
        <v>15</v>
      </c>
      <c r="K232" s="5" t="s">
        <v>285</v>
      </c>
    </row>
    <row r="233" spans="1:11" ht="15" hidden="1" customHeight="1">
      <c r="A233" s="5">
        <v>14</v>
      </c>
      <c r="B233" s="5" t="s">
        <v>238</v>
      </c>
      <c r="C233" s="5">
        <v>2017</v>
      </c>
      <c r="D233" s="5" t="s">
        <v>11</v>
      </c>
      <c r="E233" s="22">
        <v>0</v>
      </c>
      <c r="F233" s="22">
        <v>0</v>
      </c>
      <c r="G233" s="5" t="s">
        <v>286</v>
      </c>
      <c r="H233" s="5" t="s">
        <v>287</v>
      </c>
      <c r="I233" s="5" t="s">
        <v>292</v>
      </c>
      <c r="J233" s="5" t="s">
        <v>304</v>
      </c>
      <c r="K233" s="5" t="s">
        <v>288</v>
      </c>
    </row>
    <row r="234" spans="1:11" ht="15" hidden="1" customHeight="1">
      <c r="A234" s="5">
        <v>15</v>
      </c>
      <c r="B234" s="5" t="s">
        <v>238</v>
      </c>
      <c r="C234" s="5">
        <v>2017</v>
      </c>
      <c r="D234" s="5" t="s">
        <v>12</v>
      </c>
      <c r="E234" s="22">
        <v>24.85</v>
      </c>
      <c r="F234" s="22">
        <v>0</v>
      </c>
      <c r="G234" s="5" t="s">
        <v>54</v>
      </c>
      <c r="H234" s="5" t="s">
        <v>289</v>
      </c>
      <c r="I234" s="5" t="s">
        <v>29</v>
      </c>
      <c r="J234" s="5" t="s">
        <v>15</v>
      </c>
      <c r="K234" s="5" t="s">
        <v>290</v>
      </c>
    </row>
    <row r="235" spans="1:11" ht="15" hidden="1" customHeight="1">
      <c r="A235" s="5">
        <v>16</v>
      </c>
      <c r="B235" s="5" t="s">
        <v>238</v>
      </c>
      <c r="C235" s="5">
        <v>2017</v>
      </c>
      <c r="D235" s="5" t="s">
        <v>12</v>
      </c>
      <c r="E235" s="22">
        <v>40</v>
      </c>
      <c r="F235" s="22">
        <v>0</v>
      </c>
      <c r="G235" s="5" t="s">
        <v>13</v>
      </c>
      <c r="H235" s="5" t="s">
        <v>13</v>
      </c>
      <c r="I235" s="5" t="s">
        <v>292</v>
      </c>
      <c r="J235" s="5" t="s">
        <v>15</v>
      </c>
      <c r="K235" s="5" t="s">
        <v>271</v>
      </c>
    </row>
    <row r="236" spans="1:11" ht="15" hidden="1" customHeight="1">
      <c r="A236" s="5">
        <v>16</v>
      </c>
      <c r="B236" s="5" t="s">
        <v>238</v>
      </c>
      <c r="C236" s="5">
        <v>2017</v>
      </c>
      <c r="D236" s="5" t="s">
        <v>11</v>
      </c>
      <c r="E236" s="22">
        <v>20</v>
      </c>
      <c r="F236" s="22">
        <v>0</v>
      </c>
      <c r="G236" s="5" t="s">
        <v>31</v>
      </c>
      <c r="H236" s="5" t="s">
        <v>293</v>
      </c>
      <c r="I236" s="5" t="s">
        <v>29</v>
      </c>
      <c r="J236" s="5" t="s">
        <v>15</v>
      </c>
      <c r="K236" s="5" t="s">
        <v>46</v>
      </c>
    </row>
    <row r="237" spans="1:11" ht="15" hidden="1" customHeight="1">
      <c r="A237" s="5">
        <v>17</v>
      </c>
      <c r="B237" s="5" t="s">
        <v>238</v>
      </c>
      <c r="C237" s="5">
        <v>2017</v>
      </c>
      <c r="D237" s="5" t="s">
        <v>12</v>
      </c>
      <c r="E237" s="22">
        <v>20</v>
      </c>
      <c r="F237" s="22">
        <v>0</v>
      </c>
      <c r="G237" s="5" t="s">
        <v>59</v>
      </c>
      <c r="H237" s="5" t="s">
        <v>261</v>
      </c>
      <c r="I237" s="5" t="s">
        <v>29</v>
      </c>
      <c r="J237" s="5" t="s">
        <v>15</v>
      </c>
      <c r="K237" s="5" t="s">
        <v>262</v>
      </c>
    </row>
    <row r="238" spans="1:11" ht="15" hidden="1" customHeight="1">
      <c r="A238" s="5">
        <v>16</v>
      </c>
      <c r="B238" s="5" t="s">
        <v>238</v>
      </c>
      <c r="C238" s="5">
        <v>2017</v>
      </c>
      <c r="D238" s="5" t="s">
        <v>11</v>
      </c>
      <c r="E238" s="22">
        <v>14.99</v>
      </c>
      <c r="F238" s="22">
        <v>0</v>
      </c>
      <c r="G238" s="5" t="s">
        <v>31</v>
      </c>
      <c r="H238" s="5" t="s">
        <v>254</v>
      </c>
      <c r="I238" s="5" t="s">
        <v>29</v>
      </c>
      <c r="J238" s="5" t="s">
        <v>15</v>
      </c>
      <c r="K238" s="5" t="s">
        <v>46</v>
      </c>
    </row>
    <row r="239" spans="1:11" ht="15" hidden="1" customHeight="1">
      <c r="A239" s="5">
        <v>16</v>
      </c>
      <c r="B239" s="5" t="s">
        <v>238</v>
      </c>
      <c r="C239" s="5">
        <v>2017</v>
      </c>
      <c r="D239" s="5" t="s">
        <v>12</v>
      </c>
      <c r="E239" s="22">
        <v>11.5</v>
      </c>
      <c r="F239" s="22">
        <v>0</v>
      </c>
      <c r="G239" s="5" t="s">
        <v>54</v>
      </c>
      <c r="H239" s="5" t="s">
        <v>294</v>
      </c>
      <c r="I239" s="5" t="s">
        <v>29</v>
      </c>
      <c r="J239" s="5" t="s">
        <v>15</v>
      </c>
      <c r="K239" s="5" t="s">
        <v>295</v>
      </c>
    </row>
    <row r="240" spans="1:11" ht="15" hidden="1" customHeight="1">
      <c r="A240" s="5">
        <v>16</v>
      </c>
      <c r="B240" s="5" t="s">
        <v>238</v>
      </c>
      <c r="C240" s="5">
        <v>2017</v>
      </c>
      <c r="D240" s="5" t="s">
        <v>11</v>
      </c>
      <c r="E240" s="22">
        <v>50</v>
      </c>
      <c r="F240" s="22">
        <v>0</v>
      </c>
      <c r="G240" s="5" t="s">
        <v>285</v>
      </c>
      <c r="H240" s="5" t="s">
        <v>296</v>
      </c>
      <c r="I240" s="5" t="s">
        <v>28</v>
      </c>
      <c r="J240" s="5" t="s">
        <v>15</v>
      </c>
      <c r="K240" s="5" t="s">
        <v>285</v>
      </c>
    </row>
    <row r="241" spans="1:11" ht="15" hidden="1" customHeight="1">
      <c r="A241" s="5">
        <v>19</v>
      </c>
      <c r="B241" s="5" t="s">
        <v>238</v>
      </c>
      <c r="C241" s="5">
        <v>2017</v>
      </c>
      <c r="D241" s="5" t="s">
        <v>12</v>
      </c>
      <c r="E241" s="22">
        <v>26.9</v>
      </c>
      <c r="F241" s="22">
        <v>0</v>
      </c>
      <c r="G241" s="5" t="s">
        <v>297</v>
      </c>
      <c r="H241" s="5" t="s">
        <v>298</v>
      </c>
      <c r="I241" s="5" t="s">
        <v>29</v>
      </c>
      <c r="J241" s="5" t="s">
        <v>15</v>
      </c>
      <c r="K241" s="5" t="s">
        <v>299</v>
      </c>
    </row>
    <row r="242" spans="1:11" ht="15" hidden="1" customHeight="1">
      <c r="A242" s="5">
        <v>19</v>
      </c>
      <c r="B242" s="5" t="s">
        <v>238</v>
      </c>
      <c r="C242" s="5">
        <v>2017</v>
      </c>
      <c r="D242" s="5" t="s">
        <v>12</v>
      </c>
      <c r="E242" s="22">
        <v>11</v>
      </c>
      <c r="F242" s="22">
        <v>0</v>
      </c>
      <c r="G242" s="5" t="s">
        <v>54</v>
      </c>
      <c r="H242" s="5" t="s">
        <v>300</v>
      </c>
      <c r="I242" s="5" t="s">
        <v>29</v>
      </c>
      <c r="J242" s="5" t="s">
        <v>15</v>
      </c>
      <c r="K242" s="5" t="s">
        <v>301</v>
      </c>
    </row>
    <row r="243" spans="1:11" ht="15" hidden="1" customHeight="1">
      <c r="A243" s="5">
        <v>19</v>
      </c>
      <c r="B243" s="5" t="s">
        <v>238</v>
      </c>
      <c r="C243" s="5">
        <v>2017</v>
      </c>
      <c r="D243" s="5" t="s">
        <v>12</v>
      </c>
      <c r="E243" s="22">
        <v>8</v>
      </c>
      <c r="F243" s="22">
        <v>0</v>
      </c>
      <c r="G243" s="5" t="s">
        <v>54</v>
      </c>
      <c r="H243" s="5" t="s">
        <v>302</v>
      </c>
      <c r="I243" s="5" t="s">
        <v>29</v>
      </c>
      <c r="J243" s="5" t="s">
        <v>15</v>
      </c>
      <c r="K243" s="5" t="s">
        <v>251</v>
      </c>
    </row>
    <row r="244" spans="1:11" ht="15" hidden="1" customHeight="1">
      <c r="A244" s="5">
        <v>20</v>
      </c>
      <c r="B244" s="5" t="s">
        <v>238</v>
      </c>
      <c r="C244" s="5">
        <v>2017</v>
      </c>
      <c r="D244" s="5" t="s">
        <v>11</v>
      </c>
      <c r="E244" s="22">
        <v>12.99</v>
      </c>
      <c r="F244" s="22">
        <v>0</v>
      </c>
      <c r="G244" s="5" t="s">
        <v>31</v>
      </c>
      <c r="H244" s="5" t="s">
        <v>254</v>
      </c>
      <c r="I244" s="5" t="s">
        <v>29</v>
      </c>
      <c r="J244" s="5" t="s">
        <v>15</v>
      </c>
      <c r="K244" s="5" t="s">
        <v>46</v>
      </c>
    </row>
    <row r="245" spans="1:11" ht="15" hidden="1" customHeight="1">
      <c r="A245" s="5">
        <v>21</v>
      </c>
      <c r="B245" s="5" t="s">
        <v>238</v>
      </c>
      <c r="C245" s="5">
        <v>2017</v>
      </c>
      <c r="D245" s="5" t="s">
        <v>11</v>
      </c>
      <c r="E245" s="22">
        <v>20.96</v>
      </c>
      <c r="F245" s="22">
        <v>0</v>
      </c>
      <c r="G245" s="5" t="s">
        <v>31</v>
      </c>
      <c r="H245" s="5" t="s">
        <v>254</v>
      </c>
      <c r="I245" s="5" t="s">
        <v>29</v>
      </c>
      <c r="J245" s="5" t="s">
        <v>15</v>
      </c>
      <c r="K245" s="5" t="s">
        <v>46</v>
      </c>
    </row>
    <row r="246" spans="1:11" ht="15" hidden="1" customHeight="1">
      <c r="A246" s="5">
        <v>22</v>
      </c>
      <c r="B246" s="5" t="s">
        <v>238</v>
      </c>
      <c r="C246" s="5">
        <v>2017</v>
      </c>
      <c r="D246" s="5" t="s">
        <v>12</v>
      </c>
      <c r="E246" s="22">
        <v>370</v>
      </c>
      <c r="F246" s="22">
        <v>0</v>
      </c>
      <c r="G246" s="5" t="s">
        <v>13</v>
      </c>
      <c r="H246" s="5" t="s">
        <v>13</v>
      </c>
      <c r="I246" s="5" t="s">
        <v>292</v>
      </c>
      <c r="J246" s="5" t="s">
        <v>15</v>
      </c>
      <c r="K246" s="5" t="s">
        <v>271</v>
      </c>
    </row>
    <row r="247" spans="1:11" ht="15" hidden="1" customHeight="1">
      <c r="A247" s="5">
        <v>23</v>
      </c>
      <c r="B247" s="5" t="s">
        <v>238</v>
      </c>
      <c r="C247" s="5">
        <v>2017</v>
      </c>
      <c r="D247" s="5" t="s">
        <v>11</v>
      </c>
      <c r="E247" s="22">
        <v>9.4</v>
      </c>
      <c r="F247" s="22">
        <v>0</v>
      </c>
      <c r="G247" s="5" t="s">
        <v>31</v>
      </c>
      <c r="H247" s="5" t="s">
        <v>98</v>
      </c>
      <c r="I247" s="5" t="s">
        <v>29</v>
      </c>
      <c r="J247" s="5" t="s">
        <v>15</v>
      </c>
      <c r="K247" s="5" t="s">
        <v>46</v>
      </c>
    </row>
    <row r="248" spans="1:11" ht="15" hidden="1" customHeight="1">
      <c r="A248" s="5">
        <v>23</v>
      </c>
      <c r="B248" s="5" t="s">
        <v>238</v>
      </c>
      <c r="C248" s="5">
        <v>2017</v>
      </c>
      <c r="D248" s="5" t="s">
        <v>11</v>
      </c>
      <c r="E248" s="22">
        <v>4.09</v>
      </c>
      <c r="F248" s="22">
        <v>0</v>
      </c>
      <c r="G248" s="5" t="s">
        <v>31</v>
      </c>
      <c r="H248" s="5" t="s">
        <v>32</v>
      </c>
      <c r="I248" s="5" t="s">
        <v>29</v>
      </c>
      <c r="J248" s="5" t="s">
        <v>15</v>
      </c>
      <c r="K248" s="5" t="s">
        <v>46</v>
      </c>
    </row>
    <row r="249" spans="1:11" ht="15" hidden="1" customHeight="1">
      <c r="A249" s="5">
        <v>24</v>
      </c>
      <c r="B249" s="5" t="s">
        <v>238</v>
      </c>
      <c r="C249" s="5">
        <v>2017</v>
      </c>
      <c r="D249" s="5" t="s">
        <v>11</v>
      </c>
      <c r="E249" s="22">
        <v>16.73</v>
      </c>
      <c r="F249" s="22">
        <v>0</v>
      </c>
      <c r="G249" s="5" t="s">
        <v>31</v>
      </c>
      <c r="H249" s="5" t="s">
        <v>98</v>
      </c>
      <c r="I249" s="5" t="s">
        <v>29</v>
      </c>
      <c r="J249" s="5" t="s">
        <v>15</v>
      </c>
      <c r="K249" s="5" t="s">
        <v>46</v>
      </c>
    </row>
    <row r="250" spans="1:11" ht="15" hidden="1" customHeight="1">
      <c r="A250" s="5">
        <v>23</v>
      </c>
      <c r="B250" s="5" t="s">
        <v>238</v>
      </c>
      <c r="C250" s="5">
        <v>2017</v>
      </c>
      <c r="D250" s="5" t="s">
        <v>11</v>
      </c>
      <c r="E250" s="22">
        <v>50</v>
      </c>
      <c r="F250" s="22">
        <v>0</v>
      </c>
      <c r="G250" s="5" t="s">
        <v>285</v>
      </c>
      <c r="H250" s="5" t="s">
        <v>296</v>
      </c>
      <c r="I250" s="5" t="s">
        <v>28</v>
      </c>
      <c r="J250" s="5" t="s">
        <v>15</v>
      </c>
      <c r="K250" s="5" t="s">
        <v>285</v>
      </c>
    </row>
    <row r="251" spans="1:11" ht="15" hidden="1" customHeight="1">
      <c r="A251" s="5">
        <v>30</v>
      </c>
      <c r="B251" s="5" t="s">
        <v>238</v>
      </c>
      <c r="C251" s="5">
        <v>2017</v>
      </c>
      <c r="D251" s="5" t="s">
        <v>11</v>
      </c>
      <c r="E251" s="22">
        <v>6.64</v>
      </c>
      <c r="F251" s="22">
        <v>0</v>
      </c>
      <c r="G251" s="5" t="s">
        <v>31</v>
      </c>
      <c r="H251" s="5" t="s">
        <v>98</v>
      </c>
      <c r="I251" s="5" t="s">
        <v>29</v>
      </c>
      <c r="J251" s="5" t="s">
        <v>15</v>
      </c>
      <c r="K251" s="5" t="s">
        <v>46</v>
      </c>
    </row>
    <row r="252" spans="1:11" ht="15" hidden="1" customHeight="1">
      <c r="A252" s="5">
        <v>30</v>
      </c>
      <c r="B252" s="5" t="s">
        <v>238</v>
      </c>
      <c r="C252" s="5">
        <v>2017</v>
      </c>
      <c r="D252" s="5" t="s">
        <v>11</v>
      </c>
      <c r="E252" s="22">
        <v>4.7</v>
      </c>
      <c r="F252" s="22">
        <v>0</v>
      </c>
      <c r="G252" s="5" t="s">
        <v>31</v>
      </c>
      <c r="H252" s="5" t="s">
        <v>254</v>
      </c>
      <c r="I252" s="5" t="s">
        <v>29</v>
      </c>
      <c r="J252" s="5" t="s">
        <v>15</v>
      </c>
      <c r="K252" s="5" t="s">
        <v>46</v>
      </c>
    </row>
    <row r="253" spans="1:11" ht="15" hidden="1" customHeight="1">
      <c r="A253" s="5">
        <v>30</v>
      </c>
      <c r="B253" s="5" t="s">
        <v>238</v>
      </c>
      <c r="C253" s="5">
        <v>2017</v>
      </c>
      <c r="D253" s="5" t="s">
        <v>12</v>
      </c>
      <c r="E253" s="22">
        <v>14</v>
      </c>
      <c r="F253" s="22">
        <v>0</v>
      </c>
      <c r="G253" s="5" t="s">
        <v>54</v>
      </c>
      <c r="H253" s="5" t="s">
        <v>252</v>
      </c>
      <c r="I253" s="5" t="s">
        <v>29</v>
      </c>
      <c r="J253" s="5" t="s">
        <v>15</v>
      </c>
      <c r="K253" s="5" t="s">
        <v>57</v>
      </c>
    </row>
    <row r="254" spans="1:11" ht="15" hidden="1" customHeight="1">
      <c r="A254" s="5">
        <v>30</v>
      </c>
      <c r="B254" s="5" t="s">
        <v>238</v>
      </c>
      <c r="C254" s="5">
        <v>2017</v>
      </c>
      <c r="D254" s="5" t="s">
        <v>12</v>
      </c>
      <c r="E254" s="22">
        <v>5.5</v>
      </c>
      <c r="F254" s="22">
        <v>0</v>
      </c>
      <c r="G254" s="5" t="s">
        <v>54</v>
      </c>
      <c r="H254" s="5" t="s">
        <v>279</v>
      </c>
      <c r="I254" s="5" t="s">
        <v>29</v>
      </c>
      <c r="J254" s="5" t="s">
        <v>15</v>
      </c>
      <c r="K254" s="5" t="s">
        <v>57</v>
      </c>
    </row>
    <row r="255" spans="1:11" ht="15" hidden="1" customHeight="1">
      <c r="A255" s="5">
        <v>26</v>
      </c>
      <c r="B255" s="5" t="s">
        <v>238</v>
      </c>
      <c r="C255" s="5">
        <v>2017</v>
      </c>
      <c r="D255" s="5" t="s">
        <v>11</v>
      </c>
      <c r="E255" s="22">
        <v>10.28</v>
      </c>
      <c r="F255" s="22">
        <v>0</v>
      </c>
      <c r="G255" s="5" t="s">
        <v>31</v>
      </c>
      <c r="H255" s="5" t="s">
        <v>98</v>
      </c>
      <c r="I255" s="5" t="s">
        <v>29</v>
      </c>
      <c r="J255" s="5" t="s">
        <v>15</v>
      </c>
      <c r="K255" s="5" t="s">
        <v>46</v>
      </c>
    </row>
    <row r="256" spans="1:11" ht="15" hidden="1" customHeight="1">
      <c r="A256" s="5">
        <v>26</v>
      </c>
      <c r="B256" s="5" t="s">
        <v>238</v>
      </c>
      <c r="C256" s="5">
        <v>2017</v>
      </c>
      <c r="D256" s="5" t="s">
        <v>11</v>
      </c>
      <c r="E256" s="22">
        <v>8.59</v>
      </c>
      <c r="F256" s="22">
        <v>0</v>
      </c>
      <c r="G256" s="5" t="s">
        <v>31</v>
      </c>
      <c r="H256" s="5" t="s">
        <v>32</v>
      </c>
      <c r="I256" s="5" t="s">
        <v>29</v>
      </c>
      <c r="J256" s="5" t="s">
        <v>15</v>
      </c>
      <c r="K256" s="5" t="s">
        <v>46</v>
      </c>
    </row>
    <row r="257" spans="1:12" ht="15" hidden="1" customHeight="1">
      <c r="A257" s="5">
        <v>26</v>
      </c>
      <c r="B257" s="5" t="s">
        <v>238</v>
      </c>
      <c r="C257" s="5">
        <v>2017</v>
      </c>
      <c r="D257" s="5" t="s">
        <v>12</v>
      </c>
      <c r="E257" s="22">
        <v>91.7</v>
      </c>
      <c r="F257" s="22">
        <v>0</v>
      </c>
      <c r="G257" s="5" t="s">
        <v>334</v>
      </c>
      <c r="H257" s="5" t="s">
        <v>137</v>
      </c>
      <c r="I257" s="5" t="s">
        <v>29</v>
      </c>
      <c r="J257" s="5" t="s">
        <v>15</v>
      </c>
      <c r="K257" s="5" t="s">
        <v>334</v>
      </c>
      <c r="L257" s="5"/>
    </row>
    <row r="258" spans="1:12" ht="15" hidden="1" customHeight="1">
      <c r="A258" s="5">
        <v>26</v>
      </c>
      <c r="B258" s="5" t="s">
        <v>238</v>
      </c>
      <c r="C258" s="5">
        <v>2017</v>
      </c>
      <c r="D258" s="5" t="s">
        <v>12</v>
      </c>
      <c r="E258" s="22">
        <v>20</v>
      </c>
      <c r="F258" s="22">
        <v>0</v>
      </c>
      <c r="G258" s="5" t="s">
        <v>335</v>
      </c>
      <c r="H258" s="5" t="s">
        <v>26</v>
      </c>
      <c r="I258" s="5" t="s">
        <v>29</v>
      </c>
      <c r="J258" s="5" t="s">
        <v>15</v>
      </c>
      <c r="K258" s="5" t="s">
        <v>336</v>
      </c>
      <c r="L258" s="5"/>
    </row>
    <row r="259" spans="1:12" ht="15" hidden="1" customHeight="1">
      <c r="A259" s="5">
        <v>26</v>
      </c>
      <c r="B259" s="5" t="s">
        <v>238</v>
      </c>
      <c r="C259" s="5">
        <v>2017</v>
      </c>
      <c r="D259" s="5" t="s">
        <v>11</v>
      </c>
      <c r="E259" s="22">
        <v>0</v>
      </c>
      <c r="F259" s="22">
        <v>20</v>
      </c>
      <c r="G259" s="5" t="s">
        <v>337</v>
      </c>
      <c r="H259" s="5" t="s">
        <v>27</v>
      </c>
      <c r="I259" s="5" t="s">
        <v>28</v>
      </c>
      <c r="J259" s="5" t="s">
        <v>14</v>
      </c>
      <c r="K259" s="5" t="s">
        <v>338</v>
      </c>
      <c r="L259" s="5"/>
    </row>
    <row r="260" spans="1:12" ht="15" hidden="1" customHeight="1">
      <c r="A260" s="5">
        <v>27</v>
      </c>
      <c r="B260" s="5" t="s">
        <v>238</v>
      </c>
      <c r="C260" s="5">
        <v>2017</v>
      </c>
      <c r="D260" s="5" t="s">
        <v>12</v>
      </c>
      <c r="E260" s="22">
        <v>50</v>
      </c>
      <c r="F260" s="22">
        <v>0</v>
      </c>
      <c r="G260" s="5" t="s">
        <v>335</v>
      </c>
      <c r="H260" s="5" t="s">
        <v>26</v>
      </c>
      <c r="I260" s="5" t="s">
        <v>29</v>
      </c>
      <c r="J260" s="5" t="s">
        <v>15</v>
      </c>
      <c r="K260" s="5" t="s">
        <v>336</v>
      </c>
      <c r="L260" s="5"/>
    </row>
    <row r="261" spans="1:12" ht="15" hidden="1" customHeight="1">
      <c r="A261" s="5">
        <v>27</v>
      </c>
      <c r="B261" s="5" t="s">
        <v>238</v>
      </c>
      <c r="C261" s="5">
        <v>2017</v>
      </c>
      <c r="D261" s="5" t="s">
        <v>11</v>
      </c>
      <c r="E261" s="22">
        <v>0</v>
      </c>
      <c r="F261" s="22">
        <v>50</v>
      </c>
      <c r="G261" s="5" t="s">
        <v>337</v>
      </c>
      <c r="H261" s="5" t="s">
        <v>27</v>
      </c>
      <c r="I261" s="5" t="s">
        <v>28</v>
      </c>
      <c r="J261" s="5" t="s">
        <v>14</v>
      </c>
      <c r="K261" s="5" t="s">
        <v>338</v>
      </c>
      <c r="L261" s="5"/>
    </row>
    <row r="262" spans="1:12" ht="15" hidden="1" customHeight="1">
      <c r="A262" s="5">
        <v>27</v>
      </c>
      <c r="B262" s="5" t="s">
        <v>238</v>
      </c>
      <c r="C262" s="5">
        <v>2017</v>
      </c>
      <c r="D262" s="5" t="s">
        <v>12</v>
      </c>
      <c r="E262" s="22">
        <v>25</v>
      </c>
      <c r="F262" s="22">
        <v>0</v>
      </c>
      <c r="G262" s="5" t="s">
        <v>339</v>
      </c>
      <c r="H262" s="5" t="s">
        <v>340</v>
      </c>
      <c r="I262" s="5" t="s">
        <v>28</v>
      </c>
      <c r="J262" s="5" t="s">
        <v>15</v>
      </c>
      <c r="K262" s="5" t="s">
        <v>339</v>
      </c>
      <c r="L262" s="5"/>
    </row>
    <row r="263" spans="1:12" ht="15" hidden="1" customHeight="1">
      <c r="A263" s="5">
        <v>28</v>
      </c>
      <c r="B263" s="5" t="s">
        <v>238</v>
      </c>
      <c r="C263" s="5">
        <v>2017</v>
      </c>
      <c r="D263" s="5" t="s">
        <v>12</v>
      </c>
      <c r="E263" s="22">
        <v>20</v>
      </c>
      <c r="F263" s="22">
        <v>0</v>
      </c>
      <c r="G263" s="5" t="s">
        <v>54</v>
      </c>
      <c r="H263" s="5" t="s">
        <v>341</v>
      </c>
      <c r="I263" s="5" t="s">
        <v>28</v>
      </c>
      <c r="J263" s="5" t="s">
        <v>15</v>
      </c>
      <c r="K263" s="5" t="s">
        <v>342</v>
      </c>
      <c r="L263" s="5"/>
    </row>
    <row r="264" spans="1:12" ht="15" hidden="1" customHeight="1">
      <c r="A264" s="5">
        <v>29</v>
      </c>
      <c r="B264" s="5" t="s">
        <v>238</v>
      </c>
      <c r="C264" s="5">
        <v>2017</v>
      </c>
      <c r="D264" s="5" t="s">
        <v>11</v>
      </c>
      <c r="E264" s="22">
        <v>6.99</v>
      </c>
      <c r="F264" s="22">
        <v>0</v>
      </c>
      <c r="G264" s="5" t="s">
        <v>31</v>
      </c>
      <c r="H264" s="5" t="s">
        <v>98</v>
      </c>
      <c r="I264" s="5" t="s">
        <v>29</v>
      </c>
      <c r="J264" s="5" t="s">
        <v>15</v>
      </c>
      <c r="K264" s="5" t="s">
        <v>46</v>
      </c>
      <c r="L264" s="5"/>
    </row>
    <row r="265" spans="1:12" ht="15" hidden="1" customHeight="1">
      <c r="A265" s="5">
        <v>29</v>
      </c>
      <c r="B265" s="5" t="s">
        <v>238</v>
      </c>
      <c r="C265" s="5">
        <v>2017</v>
      </c>
      <c r="D265" s="5" t="s">
        <v>12</v>
      </c>
      <c r="E265" s="22">
        <v>25</v>
      </c>
      <c r="F265" s="22">
        <v>0</v>
      </c>
      <c r="G265" s="5" t="s">
        <v>54</v>
      </c>
      <c r="H265" s="5" t="s">
        <v>294</v>
      </c>
      <c r="I265" s="5" t="s">
        <v>28</v>
      </c>
      <c r="J265" s="5" t="s">
        <v>15</v>
      </c>
      <c r="K265" s="5" t="s">
        <v>57</v>
      </c>
      <c r="L265" s="5"/>
    </row>
    <row r="266" spans="1:12" ht="15" hidden="1" customHeight="1">
      <c r="A266" s="5"/>
      <c r="B266" s="5"/>
      <c r="C266" s="5"/>
      <c r="D266" s="5"/>
      <c r="E266" s="22"/>
      <c r="F266" s="22"/>
      <c r="G266" s="5"/>
      <c r="H266" s="5"/>
      <c r="I266" s="5"/>
      <c r="J266" s="5"/>
      <c r="K266" s="5"/>
      <c r="L266" s="5"/>
    </row>
    <row r="267" spans="1:12" ht="15" hidden="1" customHeight="1">
      <c r="A267" s="5"/>
      <c r="B267" s="5"/>
      <c r="C267" s="5"/>
      <c r="D267" s="5"/>
      <c r="E267" s="22"/>
      <c r="F267" s="22"/>
      <c r="G267" s="5"/>
      <c r="H267" s="5"/>
      <c r="I267" s="5"/>
      <c r="J267" s="5"/>
      <c r="K267" s="5"/>
      <c r="L267" s="40"/>
    </row>
    <row r="268" spans="1:12" ht="15" hidden="1" customHeight="1">
      <c r="A268" s="5"/>
      <c r="B268" s="5"/>
      <c r="C268" s="5"/>
      <c r="D268" s="5"/>
      <c r="E268" s="22"/>
      <c r="F268" s="22"/>
      <c r="G268" s="5"/>
      <c r="H268" s="5"/>
      <c r="I268" s="5"/>
      <c r="J268" s="5"/>
      <c r="K268" s="5"/>
      <c r="L268" s="5"/>
    </row>
    <row r="269" spans="1:12" ht="15" hidden="1" customHeight="1">
      <c r="A269" s="5"/>
      <c r="B269" s="5"/>
      <c r="C269" s="5"/>
      <c r="D269" s="5"/>
      <c r="E269" s="22"/>
      <c r="F269" s="22"/>
      <c r="G269" s="5"/>
      <c r="H269" s="5"/>
      <c r="I269" s="5"/>
      <c r="J269" s="5"/>
      <c r="K269" s="5"/>
      <c r="L269" s="5"/>
    </row>
    <row r="270" spans="1:12" ht="15" hidden="1" customHeight="1">
      <c r="A270" s="5"/>
      <c r="B270" s="5"/>
      <c r="C270" s="5"/>
      <c r="D270" s="5"/>
      <c r="E270" s="22"/>
      <c r="F270" s="22"/>
      <c r="G270" s="5"/>
      <c r="H270" s="5"/>
      <c r="I270" s="5"/>
      <c r="J270" s="5"/>
      <c r="K270" s="5"/>
      <c r="L270" s="5"/>
    </row>
    <row r="271" spans="1:12" ht="15" hidden="1" customHeight="1">
      <c r="A271" s="5">
        <v>4</v>
      </c>
      <c r="B271" s="5" t="s">
        <v>303</v>
      </c>
      <c r="C271" s="5">
        <v>2017</v>
      </c>
      <c r="D271" s="5" t="s">
        <v>11</v>
      </c>
      <c r="E271" s="22">
        <v>9.4</v>
      </c>
      <c r="F271" s="22">
        <v>0</v>
      </c>
      <c r="G271" s="5" t="s">
        <v>31</v>
      </c>
      <c r="H271" s="5" t="s">
        <v>98</v>
      </c>
      <c r="I271" s="5" t="s">
        <v>29</v>
      </c>
      <c r="J271" s="5" t="s">
        <v>15</v>
      </c>
      <c r="K271" s="5" t="s">
        <v>46</v>
      </c>
    </row>
    <row r="272" spans="1:12" ht="15" hidden="1" customHeight="1">
      <c r="A272" s="5">
        <v>6</v>
      </c>
      <c r="B272" s="5" t="s">
        <v>303</v>
      </c>
      <c r="C272" s="5">
        <v>2017</v>
      </c>
      <c r="D272" s="5" t="s">
        <v>12</v>
      </c>
      <c r="E272" s="22">
        <v>23.9</v>
      </c>
      <c r="F272" s="22">
        <v>0</v>
      </c>
      <c r="G272" s="5" t="s">
        <v>54</v>
      </c>
      <c r="H272" s="5" t="s">
        <v>333</v>
      </c>
      <c r="I272" s="5" t="s">
        <v>29</v>
      </c>
      <c r="J272" s="5" t="s">
        <v>15</v>
      </c>
      <c r="K272" s="5" t="s">
        <v>46</v>
      </c>
    </row>
    <row r="273" spans="1:11" ht="15" hidden="1" customHeight="1">
      <c r="A273" s="5">
        <v>6</v>
      </c>
      <c r="B273" s="5" t="s">
        <v>303</v>
      </c>
      <c r="C273" s="5">
        <v>2017</v>
      </c>
      <c r="D273" s="5" t="s">
        <v>11</v>
      </c>
      <c r="E273" s="22">
        <v>0</v>
      </c>
      <c r="F273" s="22">
        <v>4587.42</v>
      </c>
      <c r="G273" s="5" t="s">
        <v>26</v>
      </c>
      <c r="H273" s="5" t="s">
        <v>27</v>
      </c>
      <c r="I273" s="5" t="s">
        <v>28</v>
      </c>
      <c r="J273" s="5" t="s">
        <v>14</v>
      </c>
      <c r="K273" s="5" t="s">
        <v>121</v>
      </c>
    </row>
    <row r="274" spans="1:11" ht="15" hidden="1" customHeight="1">
      <c r="A274" s="5">
        <v>6</v>
      </c>
      <c r="B274" s="5" t="s">
        <v>303</v>
      </c>
      <c r="C274" s="5">
        <v>2017</v>
      </c>
      <c r="D274" s="5" t="s">
        <v>11</v>
      </c>
      <c r="E274" s="22">
        <v>0</v>
      </c>
      <c r="F274" s="22">
        <v>379.45</v>
      </c>
      <c r="G274" s="5" t="s">
        <v>89</v>
      </c>
      <c r="H274" s="5" t="s">
        <v>27</v>
      </c>
      <c r="I274" s="5" t="s">
        <v>90</v>
      </c>
      <c r="J274" s="5" t="s">
        <v>14</v>
      </c>
      <c r="K274" s="5" t="s">
        <v>91</v>
      </c>
    </row>
    <row r="275" spans="1:11" ht="15" hidden="1" customHeight="1">
      <c r="A275" s="5">
        <v>2</v>
      </c>
      <c r="B275" s="5" t="s">
        <v>303</v>
      </c>
      <c r="C275" s="5">
        <v>2017</v>
      </c>
      <c r="D275" s="5" t="s">
        <v>11</v>
      </c>
      <c r="E275" s="22">
        <v>50</v>
      </c>
      <c r="F275" s="22">
        <v>0</v>
      </c>
      <c r="G275" s="5" t="s">
        <v>285</v>
      </c>
      <c r="H275" s="5" t="s">
        <v>296</v>
      </c>
      <c r="I275" s="5" t="s">
        <v>28</v>
      </c>
      <c r="J275" s="5" t="s">
        <v>15</v>
      </c>
      <c r="K275" s="5" t="s">
        <v>285</v>
      </c>
    </row>
    <row r="276" spans="1:11" ht="15" hidden="1" customHeight="1">
      <c r="A276" s="5">
        <v>6</v>
      </c>
      <c r="B276" s="5" t="s">
        <v>303</v>
      </c>
      <c r="C276" s="5">
        <v>2017</v>
      </c>
      <c r="D276" s="5" t="s">
        <v>11</v>
      </c>
      <c r="E276" s="22">
        <v>650</v>
      </c>
      <c r="F276" s="22">
        <v>0</v>
      </c>
      <c r="G276" s="5" t="s">
        <v>59</v>
      </c>
      <c r="H276" s="5" t="s">
        <v>103</v>
      </c>
      <c r="I276" s="5" t="s">
        <v>28</v>
      </c>
      <c r="J276" s="5" t="s">
        <v>15</v>
      </c>
      <c r="K276" s="5" t="s">
        <v>103</v>
      </c>
    </row>
    <row r="277" spans="1:11" ht="15" hidden="1" customHeight="1">
      <c r="A277" s="5">
        <v>6</v>
      </c>
      <c r="B277" s="5" t="s">
        <v>303</v>
      </c>
      <c r="C277" s="5">
        <v>2017</v>
      </c>
      <c r="D277" s="5" t="s">
        <v>11</v>
      </c>
      <c r="E277" s="22">
        <v>80</v>
      </c>
      <c r="F277" s="22">
        <v>0</v>
      </c>
      <c r="G277" s="5" t="s">
        <v>100</v>
      </c>
      <c r="H277" s="5" t="s">
        <v>241</v>
      </c>
      <c r="I277" s="5" t="s">
        <v>29</v>
      </c>
      <c r="J277" s="5" t="s">
        <v>15</v>
      </c>
      <c r="K277" s="5" t="s">
        <v>113</v>
      </c>
    </row>
    <row r="278" spans="1:11" ht="15" hidden="1" customHeight="1">
      <c r="A278" s="5">
        <v>6</v>
      </c>
      <c r="B278" s="5" t="s">
        <v>303</v>
      </c>
      <c r="C278" s="5">
        <v>2017</v>
      </c>
      <c r="D278" s="5" t="s">
        <v>11</v>
      </c>
      <c r="E278" s="22">
        <v>126.35</v>
      </c>
      <c r="F278" s="22">
        <v>0</v>
      </c>
      <c r="G278" s="5" t="s">
        <v>114</v>
      </c>
      <c r="H278" s="5" t="s">
        <v>242</v>
      </c>
      <c r="I278" s="5" t="s">
        <v>28</v>
      </c>
      <c r="J278" s="5" t="s">
        <v>15</v>
      </c>
      <c r="K278" s="5" t="s">
        <v>242</v>
      </c>
    </row>
    <row r="279" spans="1:11" ht="15" hidden="1" customHeight="1">
      <c r="A279" s="5">
        <v>6</v>
      </c>
      <c r="B279" s="5" t="s">
        <v>303</v>
      </c>
      <c r="C279" s="5">
        <v>2017</v>
      </c>
      <c r="D279" s="5" t="s">
        <v>11</v>
      </c>
      <c r="E279" s="22">
        <v>470</v>
      </c>
      <c r="F279" s="22">
        <v>0</v>
      </c>
      <c r="G279" s="5" t="s">
        <v>243</v>
      </c>
      <c r="H279" s="5" t="s">
        <v>244</v>
      </c>
      <c r="I279" s="5" t="s">
        <v>292</v>
      </c>
      <c r="J279" s="5" t="s">
        <v>15</v>
      </c>
      <c r="K279" s="5" t="s">
        <v>268</v>
      </c>
    </row>
    <row r="280" spans="1:11" ht="15" hidden="1" customHeight="1">
      <c r="A280" s="5">
        <v>6</v>
      </c>
      <c r="B280" s="5" t="s">
        <v>303</v>
      </c>
      <c r="C280" s="5">
        <v>2017</v>
      </c>
      <c r="D280" s="5" t="s">
        <v>11</v>
      </c>
      <c r="E280" s="22">
        <v>210</v>
      </c>
      <c r="F280" s="22">
        <v>0</v>
      </c>
      <c r="G280" s="5" t="s">
        <v>114</v>
      </c>
      <c r="H280" s="5" t="s">
        <v>245</v>
      </c>
      <c r="I280" s="5" t="s">
        <v>28</v>
      </c>
      <c r="J280" s="5" t="s">
        <v>15</v>
      </c>
      <c r="K280" s="5" t="s">
        <v>245</v>
      </c>
    </row>
    <row r="281" spans="1:11" hidden="1">
      <c r="A281" s="5">
        <v>13</v>
      </c>
      <c r="B281" s="5" t="s">
        <v>303</v>
      </c>
      <c r="C281" s="5">
        <v>2017</v>
      </c>
      <c r="D281" s="5" t="s">
        <v>12</v>
      </c>
      <c r="E281" s="22">
        <v>80</v>
      </c>
      <c r="F281" s="22">
        <v>0</v>
      </c>
      <c r="G281" s="5" t="s">
        <v>250</v>
      </c>
      <c r="H281" s="5" t="s">
        <v>463</v>
      </c>
      <c r="I281" s="5" t="s">
        <v>28</v>
      </c>
      <c r="J281" s="5" t="s">
        <v>15</v>
      </c>
      <c r="K281" s="5" t="s">
        <v>249</v>
      </c>
    </row>
    <row r="282" spans="1:11" hidden="1">
      <c r="A282" s="5">
        <v>9</v>
      </c>
      <c r="B282" s="5" t="s">
        <v>303</v>
      </c>
      <c r="C282" s="5">
        <v>2017</v>
      </c>
      <c r="D282" s="5" t="s">
        <v>12</v>
      </c>
      <c r="E282" s="22">
        <v>60</v>
      </c>
      <c r="F282" s="22">
        <v>0</v>
      </c>
      <c r="G282" s="5" t="s">
        <v>257</v>
      </c>
      <c r="H282" s="5" t="s">
        <v>258</v>
      </c>
      <c r="I282" s="5" t="s">
        <v>29</v>
      </c>
      <c r="J282" s="5" t="s">
        <v>15</v>
      </c>
      <c r="K282" s="5" t="s">
        <v>259</v>
      </c>
    </row>
    <row r="283" spans="1:11" hidden="1">
      <c r="A283" s="5">
        <v>6</v>
      </c>
      <c r="B283" s="5" t="s">
        <v>303</v>
      </c>
      <c r="C283" s="5">
        <v>2017</v>
      </c>
      <c r="D283" s="5" t="s">
        <v>11</v>
      </c>
      <c r="E283" s="22">
        <v>500</v>
      </c>
      <c r="F283" s="22">
        <v>0</v>
      </c>
      <c r="G283" s="5" t="s">
        <v>286</v>
      </c>
      <c r="H283" s="5" t="s">
        <v>287</v>
      </c>
      <c r="I283" s="5" t="s">
        <v>292</v>
      </c>
      <c r="J283" s="5" t="s">
        <v>15</v>
      </c>
      <c r="K283" s="5" t="s">
        <v>288</v>
      </c>
    </row>
    <row r="284" spans="1:11" ht="15" hidden="1" customHeight="1">
      <c r="A284" s="5">
        <v>6</v>
      </c>
      <c r="B284" s="5" t="s">
        <v>303</v>
      </c>
      <c r="C284" s="5">
        <v>2017</v>
      </c>
      <c r="D284" s="5" t="s">
        <v>12</v>
      </c>
      <c r="E284" s="22">
        <v>1000</v>
      </c>
      <c r="F284" s="22">
        <v>0</v>
      </c>
      <c r="G284" s="5" t="s">
        <v>13</v>
      </c>
      <c r="H284" s="5" t="s">
        <v>13</v>
      </c>
      <c r="I284" s="5" t="s">
        <v>292</v>
      </c>
      <c r="J284" s="5" t="s">
        <v>15</v>
      </c>
      <c r="K284" s="5" t="s">
        <v>271</v>
      </c>
    </row>
    <row r="285" spans="1:11" hidden="1">
      <c r="A285" s="5">
        <v>6</v>
      </c>
      <c r="B285" s="5" t="s">
        <v>303</v>
      </c>
      <c r="C285" s="5">
        <v>2017</v>
      </c>
      <c r="D285" s="5" t="s">
        <v>11</v>
      </c>
      <c r="E285" s="22">
        <v>0</v>
      </c>
      <c r="F285" s="22">
        <v>0</v>
      </c>
      <c r="G285" s="5" t="s">
        <v>114</v>
      </c>
      <c r="H285" s="5" t="s">
        <v>332</v>
      </c>
      <c r="I285" s="5" t="s">
        <v>28</v>
      </c>
      <c r="J285" s="5" t="s">
        <v>304</v>
      </c>
      <c r="K285" s="5" t="s">
        <v>332</v>
      </c>
    </row>
    <row r="286" spans="1:11" ht="15" hidden="1" customHeight="1">
      <c r="A286" s="5">
        <v>6</v>
      </c>
      <c r="B286" s="5" t="s">
        <v>303</v>
      </c>
      <c r="C286" s="5">
        <v>2017</v>
      </c>
      <c r="D286" s="5" t="s">
        <v>11</v>
      </c>
      <c r="E286" s="22">
        <v>700</v>
      </c>
      <c r="F286" s="22">
        <v>0</v>
      </c>
      <c r="G286" s="5" t="s">
        <v>335</v>
      </c>
      <c r="H286" s="5" t="s">
        <v>26</v>
      </c>
      <c r="I286" s="5" t="s">
        <v>29</v>
      </c>
      <c r="J286" s="5" t="s">
        <v>15</v>
      </c>
      <c r="K286" s="5" t="s">
        <v>347</v>
      </c>
    </row>
    <row r="287" spans="1:11" ht="15" hidden="1" customHeight="1">
      <c r="A287" s="5">
        <v>6</v>
      </c>
      <c r="B287" s="5" t="s">
        <v>303</v>
      </c>
      <c r="C287" s="5">
        <v>2017</v>
      </c>
      <c r="D287" s="5" t="s">
        <v>11</v>
      </c>
      <c r="E287" s="22">
        <v>0</v>
      </c>
      <c r="F287" s="22">
        <v>700</v>
      </c>
      <c r="G287" s="5" t="s">
        <v>337</v>
      </c>
      <c r="H287" s="5" t="s">
        <v>27</v>
      </c>
      <c r="I287" s="5" t="s">
        <v>28</v>
      </c>
      <c r="J287" s="5" t="s">
        <v>14</v>
      </c>
      <c r="K287" s="5" t="s">
        <v>338</v>
      </c>
    </row>
    <row r="288" spans="1:11" hidden="1">
      <c r="A288" s="5">
        <v>6</v>
      </c>
      <c r="B288" s="5" t="s">
        <v>303</v>
      </c>
      <c r="C288" s="5">
        <v>2017</v>
      </c>
      <c r="D288" s="5" t="s">
        <v>12</v>
      </c>
      <c r="E288" s="22">
        <v>10</v>
      </c>
      <c r="F288" s="22">
        <v>0</v>
      </c>
      <c r="G288" s="5" t="s">
        <v>334</v>
      </c>
      <c r="H288" s="5" t="s">
        <v>345</v>
      </c>
      <c r="I288" s="5" t="s">
        <v>28</v>
      </c>
      <c r="J288" s="5" t="s">
        <v>15</v>
      </c>
      <c r="K288" s="5" t="s">
        <v>346</v>
      </c>
    </row>
    <row r="289" spans="1:11" hidden="1">
      <c r="A289" s="5">
        <v>9</v>
      </c>
      <c r="B289" s="5" t="s">
        <v>303</v>
      </c>
      <c r="C289" s="5">
        <v>2017</v>
      </c>
      <c r="D289" s="5" t="s">
        <v>12</v>
      </c>
      <c r="E289" s="22">
        <v>5</v>
      </c>
      <c r="F289" s="22">
        <v>0</v>
      </c>
      <c r="G289" s="5" t="s">
        <v>54</v>
      </c>
      <c r="H289" s="5" t="s">
        <v>348</v>
      </c>
      <c r="I289" s="5" t="s">
        <v>28</v>
      </c>
      <c r="J289" s="5" t="s">
        <v>15</v>
      </c>
      <c r="K289" s="5" t="s">
        <v>348</v>
      </c>
    </row>
    <row r="290" spans="1:11" hidden="1">
      <c r="A290" s="5">
        <v>9</v>
      </c>
      <c r="B290" s="5" t="s">
        <v>303</v>
      </c>
      <c r="C290" s="5">
        <v>2017</v>
      </c>
      <c r="D290" s="5" t="s">
        <v>11</v>
      </c>
      <c r="E290" s="22">
        <v>10</v>
      </c>
      <c r="F290" s="22">
        <v>0</v>
      </c>
      <c r="G290" s="5" t="s">
        <v>54</v>
      </c>
      <c r="H290" s="5" t="s">
        <v>349</v>
      </c>
      <c r="I290" s="5" t="s">
        <v>28</v>
      </c>
      <c r="J290" s="5" t="s">
        <v>15</v>
      </c>
      <c r="K290" s="5" t="s">
        <v>350</v>
      </c>
    </row>
    <row r="291" spans="1:11" ht="15" hidden="1" customHeight="1">
      <c r="A291" s="5">
        <v>9</v>
      </c>
      <c r="B291" s="5" t="s">
        <v>303</v>
      </c>
      <c r="C291" s="5">
        <v>2017</v>
      </c>
      <c r="D291" s="5" t="s">
        <v>12</v>
      </c>
      <c r="E291" s="22">
        <v>10</v>
      </c>
      <c r="F291" s="22">
        <v>0</v>
      </c>
      <c r="G291" s="5" t="s">
        <v>54</v>
      </c>
      <c r="H291" s="5" t="s">
        <v>351</v>
      </c>
      <c r="I291" s="5" t="s">
        <v>28</v>
      </c>
      <c r="J291" s="5" t="s">
        <v>15</v>
      </c>
      <c r="K291" s="5" t="s">
        <v>352</v>
      </c>
    </row>
    <row r="292" spans="1:11" ht="15" hidden="1" customHeight="1">
      <c r="A292" s="5">
        <v>7</v>
      </c>
      <c r="B292" s="5" t="s">
        <v>303</v>
      </c>
      <c r="C292" s="5">
        <v>2017</v>
      </c>
      <c r="D292" s="5" t="s">
        <v>12</v>
      </c>
      <c r="E292" s="22">
        <v>17</v>
      </c>
      <c r="F292" s="22">
        <v>0</v>
      </c>
      <c r="G292" s="5" t="s">
        <v>54</v>
      </c>
      <c r="H292" s="5" t="s">
        <v>353</v>
      </c>
      <c r="I292" s="5" t="s">
        <v>28</v>
      </c>
      <c r="J292" s="5" t="s">
        <v>15</v>
      </c>
      <c r="K292" s="5" t="s">
        <v>354</v>
      </c>
    </row>
    <row r="293" spans="1:11" ht="15" hidden="1" customHeight="1">
      <c r="A293" s="5">
        <v>7</v>
      </c>
      <c r="B293" s="5" t="s">
        <v>303</v>
      </c>
      <c r="C293" s="5">
        <v>2017</v>
      </c>
      <c r="D293" s="5" t="s">
        <v>12</v>
      </c>
      <c r="E293" s="22">
        <v>2</v>
      </c>
      <c r="F293" s="22">
        <v>0</v>
      </c>
      <c r="G293" s="5" t="s">
        <v>114</v>
      </c>
      <c r="H293" s="5" t="s">
        <v>355</v>
      </c>
      <c r="I293" s="5" t="s">
        <v>28</v>
      </c>
      <c r="J293" s="5" t="s">
        <v>15</v>
      </c>
      <c r="K293" s="5" t="s">
        <v>356</v>
      </c>
    </row>
    <row r="294" spans="1:11" ht="15" hidden="1" customHeight="1">
      <c r="A294" s="5">
        <v>8</v>
      </c>
      <c r="B294" s="5" t="s">
        <v>303</v>
      </c>
      <c r="C294" s="5">
        <v>2017</v>
      </c>
      <c r="D294" s="5" t="s">
        <v>12</v>
      </c>
      <c r="E294" s="22">
        <v>20</v>
      </c>
      <c r="F294" s="22">
        <v>0</v>
      </c>
      <c r="G294" s="5" t="s">
        <v>246</v>
      </c>
      <c r="H294" s="5" t="s">
        <v>357</v>
      </c>
      <c r="I294" s="5" t="s">
        <v>28</v>
      </c>
      <c r="J294" s="5" t="s">
        <v>15</v>
      </c>
      <c r="K294" s="5" t="s">
        <v>358</v>
      </c>
    </row>
    <row r="295" spans="1:11" ht="15" hidden="1" customHeight="1">
      <c r="A295" s="5"/>
      <c r="B295" s="5"/>
      <c r="C295" s="5"/>
      <c r="D295" s="5"/>
      <c r="E295" s="22"/>
      <c r="F295" s="22"/>
      <c r="G295" s="5"/>
      <c r="H295" s="5"/>
      <c r="I295" s="5"/>
      <c r="J295" s="5"/>
      <c r="K295" s="5"/>
    </row>
    <row r="296" spans="1:11" ht="15" hidden="1" customHeight="1">
      <c r="A296" s="5">
        <v>8</v>
      </c>
      <c r="B296" s="5" t="s">
        <v>303</v>
      </c>
      <c r="C296" s="5">
        <v>2017</v>
      </c>
      <c r="D296" s="5" t="s">
        <v>12</v>
      </c>
      <c r="E296" s="22">
        <v>135</v>
      </c>
      <c r="F296" s="22">
        <v>0</v>
      </c>
      <c r="G296" s="5" t="s">
        <v>285</v>
      </c>
      <c r="H296" s="5" t="s">
        <v>296</v>
      </c>
      <c r="I296" s="5" t="s">
        <v>28</v>
      </c>
      <c r="J296" s="5" t="s">
        <v>15</v>
      </c>
      <c r="K296" s="5" t="s">
        <v>285</v>
      </c>
    </row>
    <row r="297" spans="1:11" ht="15" hidden="1" customHeight="1">
      <c r="A297" s="5">
        <v>8</v>
      </c>
      <c r="B297" s="5" t="s">
        <v>303</v>
      </c>
      <c r="C297" s="5">
        <v>2017</v>
      </c>
      <c r="D297" s="5" t="s">
        <v>12</v>
      </c>
      <c r="E297" s="22">
        <v>28</v>
      </c>
      <c r="F297" s="22">
        <v>0</v>
      </c>
      <c r="G297" s="5" t="s">
        <v>54</v>
      </c>
      <c r="H297" s="5" t="s">
        <v>253</v>
      </c>
      <c r="I297" s="5" t="s">
        <v>29</v>
      </c>
      <c r="J297" s="5" t="s">
        <v>15</v>
      </c>
      <c r="K297" s="5" t="s">
        <v>93</v>
      </c>
    </row>
    <row r="298" spans="1:11" ht="15" hidden="1" customHeight="1">
      <c r="A298" s="5">
        <v>8</v>
      </c>
      <c r="B298" s="5" t="s">
        <v>303</v>
      </c>
      <c r="C298" s="5">
        <v>2017</v>
      </c>
      <c r="D298" s="5" t="s">
        <v>12</v>
      </c>
      <c r="E298" s="22">
        <v>8</v>
      </c>
      <c r="F298" s="22">
        <v>0</v>
      </c>
      <c r="G298" s="5" t="s">
        <v>359</v>
      </c>
      <c r="H298" s="5" t="s">
        <v>359</v>
      </c>
      <c r="I298" s="5" t="s">
        <v>28</v>
      </c>
      <c r="J298" s="5" t="s">
        <v>15</v>
      </c>
      <c r="K298" s="5" t="s">
        <v>360</v>
      </c>
    </row>
    <row r="299" spans="1:11" ht="15" hidden="1" customHeight="1">
      <c r="A299" s="5">
        <v>7</v>
      </c>
      <c r="B299" s="5" t="s">
        <v>303</v>
      </c>
      <c r="C299" s="5">
        <v>2017</v>
      </c>
      <c r="D299" s="5" t="s">
        <v>11</v>
      </c>
      <c r="E299" s="22">
        <v>5.82</v>
      </c>
      <c r="F299" s="22">
        <v>0</v>
      </c>
      <c r="G299" s="5" t="s">
        <v>31</v>
      </c>
      <c r="H299" s="5" t="s">
        <v>98</v>
      </c>
      <c r="I299" s="5" t="s">
        <v>29</v>
      </c>
      <c r="J299" s="5" t="s">
        <v>15</v>
      </c>
      <c r="K299" s="5" t="s">
        <v>46</v>
      </c>
    </row>
    <row r="300" spans="1:11" ht="15" hidden="1" customHeight="1">
      <c r="A300" s="5">
        <v>7</v>
      </c>
      <c r="B300" s="5" t="s">
        <v>303</v>
      </c>
      <c r="C300" s="5">
        <v>2017</v>
      </c>
      <c r="D300" s="5" t="s">
        <v>12</v>
      </c>
      <c r="E300" s="22">
        <v>290</v>
      </c>
      <c r="F300" s="22">
        <v>0</v>
      </c>
      <c r="G300" s="5" t="s">
        <v>114</v>
      </c>
      <c r="H300" s="5" t="s">
        <v>361</v>
      </c>
      <c r="I300" s="5" t="s">
        <v>29</v>
      </c>
      <c r="J300" s="5" t="s">
        <v>15</v>
      </c>
      <c r="K300" s="5" t="s">
        <v>362</v>
      </c>
    </row>
    <row r="301" spans="1:11" ht="15" hidden="1" customHeight="1">
      <c r="A301" s="5">
        <v>9</v>
      </c>
      <c r="B301" s="5" t="s">
        <v>303</v>
      </c>
      <c r="C301" s="5">
        <v>2017</v>
      </c>
      <c r="D301" s="5" t="s">
        <v>12</v>
      </c>
      <c r="E301" s="22">
        <v>7</v>
      </c>
      <c r="F301" s="22">
        <v>0</v>
      </c>
      <c r="G301" s="5" t="s">
        <v>54</v>
      </c>
      <c r="H301" s="5" t="s">
        <v>363</v>
      </c>
      <c r="I301" s="5" t="s">
        <v>29</v>
      </c>
      <c r="J301" s="5" t="s">
        <v>15</v>
      </c>
      <c r="K301" s="5" t="s">
        <v>57</v>
      </c>
    </row>
    <row r="302" spans="1:11" ht="15" hidden="1" customHeight="1">
      <c r="A302" s="5">
        <v>13</v>
      </c>
      <c r="B302" s="5" t="s">
        <v>303</v>
      </c>
      <c r="C302" s="5">
        <v>2017</v>
      </c>
      <c r="D302" s="5" t="s">
        <v>11</v>
      </c>
      <c r="E302" s="22">
        <v>100</v>
      </c>
      <c r="F302" s="22">
        <v>0</v>
      </c>
      <c r="G302" s="5" t="s">
        <v>59</v>
      </c>
      <c r="H302" s="5" t="s">
        <v>104</v>
      </c>
      <c r="I302" s="5" t="s">
        <v>28</v>
      </c>
      <c r="J302" s="5" t="s">
        <v>15</v>
      </c>
      <c r="K302" s="5" t="s">
        <v>364</v>
      </c>
    </row>
    <row r="303" spans="1:11" ht="15" hidden="1" customHeight="1">
      <c r="A303" s="5">
        <v>11</v>
      </c>
      <c r="B303" s="5" t="s">
        <v>303</v>
      </c>
      <c r="C303" s="5">
        <v>2017</v>
      </c>
      <c r="D303" s="5" t="s">
        <v>12</v>
      </c>
      <c r="E303" s="22">
        <v>23</v>
      </c>
      <c r="F303" s="22">
        <v>0</v>
      </c>
      <c r="G303" s="5" t="s">
        <v>54</v>
      </c>
      <c r="H303" s="5" t="s">
        <v>365</v>
      </c>
      <c r="I303" s="5" t="s">
        <v>29</v>
      </c>
      <c r="J303" s="5" t="s">
        <v>15</v>
      </c>
      <c r="K303" s="5" t="s">
        <v>57</v>
      </c>
    </row>
    <row r="304" spans="1:11" hidden="1">
      <c r="A304" s="5">
        <v>13</v>
      </c>
      <c r="B304" s="5" t="s">
        <v>303</v>
      </c>
      <c r="C304" s="5">
        <v>2017</v>
      </c>
      <c r="D304" s="5" t="s">
        <v>12</v>
      </c>
      <c r="E304" s="22">
        <v>30.99</v>
      </c>
      <c r="F304" s="22">
        <v>0</v>
      </c>
      <c r="G304" s="5" t="s">
        <v>50</v>
      </c>
      <c r="H304" s="5" t="s">
        <v>366</v>
      </c>
      <c r="I304" s="5" t="s">
        <v>29</v>
      </c>
      <c r="J304" s="5" t="s">
        <v>15</v>
      </c>
      <c r="K304" s="5" t="s">
        <v>367</v>
      </c>
    </row>
    <row r="305" spans="1:11" hidden="1">
      <c r="A305" s="5">
        <v>13</v>
      </c>
      <c r="B305" s="5" t="s">
        <v>303</v>
      </c>
      <c r="C305" s="5">
        <v>2017</v>
      </c>
      <c r="D305" s="5" t="s">
        <v>12</v>
      </c>
      <c r="E305" s="22">
        <v>10</v>
      </c>
      <c r="F305" s="22">
        <v>0</v>
      </c>
      <c r="G305" s="5" t="s">
        <v>114</v>
      </c>
      <c r="H305" s="5" t="s">
        <v>368</v>
      </c>
      <c r="I305" s="5" t="s">
        <v>28</v>
      </c>
      <c r="J305" s="5" t="s">
        <v>15</v>
      </c>
      <c r="K305" s="5" t="s">
        <v>369</v>
      </c>
    </row>
    <row r="306" spans="1:11" hidden="1">
      <c r="A306" s="5">
        <v>13</v>
      </c>
      <c r="B306" s="5" t="s">
        <v>303</v>
      </c>
      <c r="C306" s="5">
        <v>2017</v>
      </c>
      <c r="D306" s="5" t="s">
        <v>12</v>
      </c>
      <c r="E306" s="22">
        <v>8.23</v>
      </c>
      <c r="F306" s="22">
        <v>0</v>
      </c>
      <c r="G306" s="5" t="s">
        <v>54</v>
      </c>
      <c r="H306" s="5" t="s">
        <v>57</v>
      </c>
      <c r="I306" s="5" t="s">
        <v>28</v>
      </c>
      <c r="J306" s="5" t="s">
        <v>15</v>
      </c>
      <c r="K306" s="5" t="s">
        <v>57</v>
      </c>
    </row>
    <row r="307" spans="1:11" hidden="1">
      <c r="A307" s="5">
        <v>14</v>
      </c>
      <c r="B307" s="5" t="s">
        <v>303</v>
      </c>
      <c r="C307" s="5">
        <v>2017</v>
      </c>
      <c r="D307" s="5" t="s">
        <v>12</v>
      </c>
      <c r="E307" s="22">
        <v>13.03</v>
      </c>
      <c r="F307" s="22">
        <v>0</v>
      </c>
      <c r="G307" s="5" t="s">
        <v>54</v>
      </c>
      <c r="H307" s="5" t="s">
        <v>254</v>
      </c>
      <c r="I307" s="5" t="s">
        <v>29</v>
      </c>
      <c r="J307" s="5" t="s">
        <v>15</v>
      </c>
      <c r="K307" s="5" t="s">
        <v>370</v>
      </c>
    </row>
    <row r="308" spans="1:11" hidden="1">
      <c r="A308" s="5">
        <v>15</v>
      </c>
      <c r="B308" s="5" t="s">
        <v>303</v>
      </c>
      <c r="C308" s="5">
        <v>2017</v>
      </c>
      <c r="D308" s="5" t="s">
        <v>12</v>
      </c>
      <c r="E308" s="22">
        <v>14</v>
      </c>
      <c r="F308" s="22">
        <v>0</v>
      </c>
      <c r="G308" s="5" t="s">
        <v>54</v>
      </c>
      <c r="H308" s="5" t="s">
        <v>371</v>
      </c>
      <c r="I308" s="5" t="s">
        <v>29</v>
      </c>
      <c r="J308" s="5" t="s">
        <v>15</v>
      </c>
      <c r="K308" s="5" t="s">
        <v>57</v>
      </c>
    </row>
    <row r="309" spans="1:11" hidden="1">
      <c r="A309" s="5">
        <v>15</v>
      </c>
      <c r="B309" s="5" t="s">
        <v>303</v>
      </c>
      <c r="C309" s="5">
        <v>2017</v>
      </c>
      <c r="D309" s="5" t="s">
        <v>11</v>
      </c>
      <c r="E309" s="22">
        <v>13.4</v>
      </c>
      <c r="F309" s="22">
        <v>0</v>
      </c>
      <c r="G309" s="5" t="s">
        <v>40</v>
      </c>
      <c r="H309" s="5" t="s">
        <v>372</v>
      </c>
      <c r="I309" s="5" t="s">
        <v>29</v>
      </c>
      <c r="J309" s="5" t="s">
        <v>15</v>
      </c>
      <c r="K309" s="5" t="s">
        <v>256</v>
      </c>
    </row>
    <row r="310" spans="1:11" hidden="1">
      <c r="A310" s="5">
        <v>15</v>
      </c>
      <c r="B310" s="5" t="s">
        <v>303</v>
      </c>
      <c r="C310" s="5">
        <v>2017</v>
      </c>
      <c r="D310" s="5" t="s">
        <v>12</v>
      </c>
      <c r="E310" s="22">
        <v>400</v>
      </c>
      <c r="F310" s="22">
        <v>0</v>
      </c>
      <c r="G310" s="5" t="s">
        <v>50</v>
      </c>
      <c r="H310" s="5" t="s">
        <v>373</v>
      </c>
      <c r="I310" s="5" t="s">
        <v>29</v>
      </c>
      <c r="J310" s="5" t="s">
        <v>15</v>
      </c>
      <c r="K310" s="5" t="s">
        <v>374</v>
      </c>
    </row>
    <row r="311" spans="1:11" hidden="1">
      <c r="A311" s="5">
        <v>16</v>
      </c>
      <c r="B311" s="5" t="s">
        <v>303</v>
      </c>
      <c r="C311" s="5">
        <v>2017</v>
      </c>
      <c r="D311" s="5" t="s">
        <v>12</v>
      </c>
      <c r="E311" s="22">
        <v>11.48</v>
      </c>
      <c r="F311" s="22">
        <v>0</v>
      </c>
      <c r="G311" s="5" t="s">
        <v>35</v>
      </c>
      <c r="H311" s="5" t="s">
        <v>375</v>
      </c>
      <c r="I311" s="5" t="s">
        <v>29</v>
      </c>
      <c r="J311" s="5" t="s">
        <v>15</v>
      </c>
      <c r="K311" s="5" t="s">
        <v>376</v>
      </c>
    </row>
    <row r="312" spans="1:11" hidden="1">
      <c r="A312" s="5">
        <v>16</v>
      </c>
      <c r="B312" s="5" t="s">
        <v>303</v>
      </c>
      <c r="C312" s="5">
        <v>2017</v>
      </c>
      <c r="D312" s="5" t="s">
        <v>12</v>
      </c>
      <c r="E312" s="22">
        <v>6</v>
      </c>
      <c r="F312" s="22">
        <v>0</v>
      </c>
      <c r="G312" s="5" t="s">
        <v>35</v>
      </c>
      <c r="H312" s="5" t="s">
        <v>375</v>
      </c>
      <c r="I312" s="5" t="s">
        <v>29</v>
      </c>
      <c r="J312" s="5" t="s">
        <v>15</v>
      </c>
      <c r="K312" s="5" t="s">
        <v>376</v>
      </c>
    </row>
    <row r="313" spans="1:11" hidden="1">
      <c r="A313" s="5">
        <v>16</v>
      </c>
      <c r="B313" s="5" t="s">
        <v>303</v>
      </c>
      <c r="C313" s="5">
        <v>2017</v>
      </c>
      <c r="D313" s="5" t="s">
        <v>11</v>
      </c>
      <c r="E313" s="22">
        <v>4</v>
      </c>
      <c r="F313" s="22">
        <v>0</v>
      </c>
      <c r="G313" s="5" t="s">
        <v>359</v>
      </c>
      <c r="H313" s="5" t="s">
        <v>359</v>
      </c>
      <c r="I313" s="5" t="s">
        <v>28</v>
      </c>
      <c r="J313" s="5" t="s">
        <v>15</v>
      </c>
      <c r="K313" s="5" t="s">
        <v>377</v>
      </c>
    </row>
    <row r="314" spans="1:11" hidden="1">
      <c r="A314" s="5">
        <v>16</v>
      </c>
      <c r="B314" s="5" t="s">
        <v>303</v>
      </c>
      <c r="C314" s="5">
        <v>2017</v>
      </c>
      <c r="D314" s="5" t="s">
        <v>11</v>
      </c>
      <c r="E314" s="22">
        <v>22</v>
      </c>
      <c r="F314" s="22">
        <v>0</v>
      </c>
      <c r="G314" s="5" t="s">
        <v>40</v>
      </c>
      <c r="H314" s="5" t="s">
        <v>379</v>
      </c>
      <c r="I314" s="5" t="s">
        <v>29</v>
      </c>
      <c r="J314" s="5" t="s">
        <v>15</v>
      </c>
      <c r="K314" s="5" t="s">
        <v>256</v>
      </c>
    </row>
    <row r="315" spans="1:11" hidden="1">
      <c r="A315" s="5">
        <v>16</v>
      </c>
      <c r="B315" s="5" t="s">
        <v>303</v>
      </c>
      <c r="C315" s="5">
        <v>2017</v>
      </c>
      <c r="D315" s="5" t="s">
        <v>12</v>
      </c>
      <c r="E315" s="22">
        <v>59.99</v>
      </c>
      <c r="F315" s="22">
        <v>0</v>
      </c>
      <c r="G315" s="5" t="s">
        <v>50</v>
      </c>
      <c r="H315" s="5" t="s">
        <v>380</v>
      </c>
      <c r="I315" s="5" t="s">
        <v>29</v>
      </c>
      <c r="J315" s="5" t="s">
        <v>15</v>
      </c>
      <c r="K315" s="5" t="s">
        <v>381</v>
      </c>
    </row>
    <row r="316" spans="1:11" hidden="1">
      <c r="A316" s="5">
        <v>16</v>
      </c>
      <c r="B316" s="5" t="s">
        <v>303</v>
      </c>
      <c r="C316" s="5">
        <v>2017</v>
      </c>
      <c r="D316" s="5" t="s">
        <v>12</v>
      </c>
      <c r="E316" s="22">
        <v>29.5</v>
      </c>
      <c r="F316" s="22">
        <v>0</v>
      </c>
      <c r="G316" s="5" t="s">
        <v>54</v>
      </c>
      <c r="H316" s="5" t="s">
        <v>382</v>
      </c>
      <c r="I316" s="5" t="s">
        <v>29</v>
      </c>
      <c r="J316" s="5" t="s">
        <v>15</v>
      </c>
      <c r="K316" s="5" t="s">
        <v>93</v>
      </c>
    </row>
    <row r="317" spans="1:11" hidden="1">
      <c r="A317" s="5">
        <v>17</v>
      </c>
      <c r="B317" s="5" t="s">
        <v>303</v>
      </c>
      <c r="C317" s="5">
        <v>2017</v>
      </c>
      <c r="D317" s="5" t="s">
        <v>12</v>
      </c>
      <c r="E317" s="22">
        <v>15.15</v>
      </c>
      <c r="F317" s="22">
        <v>0</v>
      </c>
      <c r="G317" s="5" t="s">
        <v>54</v>
      </c>
      <c r="H317" s="5" t="s">
        <v>137</v>
      </c>
      <c r="I317" s="5" t="s">
        <v>29</v>
      </c>
      <c r="J317" s="5" t="s">
        <v>15</v>
      </c>
      <c r="K317" s="5" t="s">
        <v>383</v>
      </c>
    </row>
    <row r="318" spans="1:11" hidden="1">
      <c r="A318" s="5">
        <v>18</v>
      </c>
      <c r="B318" s="5" t="s">
        <v>303</v>
      </c>
      <c r="C318" s="5">
        <v>2017</v>
      </c>
      <c r="D318" s="5" t="s">
        <v>11</v>
      </c>
      <c r="E318" s="22">
        <v>5.3</v>
      </c>
      <c r="F318" s="22">
        <v>0</v>
      </c>
      <c r="G318" s="5" t="s">
        <v>43</v>
      </c>
      <c r="H318" s="5" t="s">
        <v>384</v>
      </c>
      <c r="I318" s="5" t="s">
        <v>29</v>
      </c>
      <c r="J318" s="5" t="s">
        <v>15</v>
      </c>
      <c r="K318" s="5" t="s">
        <v>385</v>
      </c>
    </row>
    <row r="319" spans="1:11" hidden="1">
      <c r="A319" s="5">
        <v>20</v>
      </c>
      <c r="B319" s="5" t="s">
        <v>303</v>
      </c>
      <c r="C319" s="5">
        <v>2017</v>
      </c>
      <c r="D319" s="5" t="s">
        <v>11</v>
      </c>
      <c r="E319" s="22">
        <v>12.06</v>
      </c>
      <c r="F319" s="22">
        <v>0</v>
      </c>
      <c r="G319" s="5" t="s">
        <v>31</v>
      </c>
      <c r="H319" s="5" t="s">
        <v>98</v>
      </c>
      <c r="I319" s="5" t="s">
        <v>29</v>
      </c>
      <c r="J319" s="5" t="s">
        <v>15</v>
      </c>
      <c r="K319" s="5" t="s">
        <v>46</v>
      </c>
    </row>
    <row r="320" spans="1:11" hidden="1">
      <c r="A320" s="5">
        <v>20</v>
      </c>
      <c r="B320" s="5" t="s">
        <v>303</v>
      </c>
      <c r="C320" s="5">
        <v>2017</v>
      </c>
      <c r="D320" s="5" t="s">
        <v>12</v>
      </c>
      <c r="E320" s="22">
        <v>320</v>
      </c>
      <c r="F320" s="22">
        <v>0</v>
      </c>
      <c r="G320" s="5" t="s">
        <v>13</v>
      </c>
      <c r="H320" s="5" t="s">
        <v>13</v>
      </c>
      <c r="I320" s="5" t="s">
        <v>292</v>
      </c>
      <c r="J320" s="5" t="s">
        <v>15</v>
      </c>
      <c r="K320" s="5" t="s">
        <v>271</v>
      </c>
    </row>
    <row r="321" spans="1:11" hidden="1">
      <c r="A321" s="5">
        <v>22</v>
      </c>
      <c r="B321" s="5" t="s">
        <v>303</v>
      </c>
      <c r="C321" s="5">
        <v>2017</v>
      </c>
      <c r="D321" s="5" t="s">
        <v>12</v>
      </c>
      <c r="E321" s="22">
        <v>16.600000000000001</v>
      </c>
      <c r="F321" s="22">
        <v>0</v>
      </c>
      <c r="G321" s="5" t="s">
        <v>54</v>
      </c>
      <c r="H321" s="5" t="s">
        <v>253</v>
      </c>
      <c r="I321" s="5" t="s">
        <v>29</v>
      </c>
      <c r="J321" s="5" t="s">
        <v>15</v>
      </c>
      <c r="K321" s="5" t="s">
        <v>93</v>
      </c>
    </row>
    <row r="322" spans="1:11" hidden="1">
      <c r="A322" s="5">
        <v>21</v>
      </c>
      <c r="B322" s="5" t="s">
        <v>303</v>
      </c>
      <c r="C322" s="5">
        <v>2017</v>
      </c>
      <c r="D322" s="5" t="s">
        <v>11</v>
      </c>
      <c r="E322" s="22">
        <v>9.99</v>
      </c>
      <c r="F322" s="22">
        <v>0</v>
      </c>
      <c r="G322" s="5" t="s">
        <v>31</v>
      </c>
      <c r="H322" s="5" t="s">
        <v>98</v>
      </c>
      <c r="I322" s="5" t="s">
        <v>29</v>
      </c>
      <c r="J322" s="5" t="s">
        <v>15</v>
      </c>
      <c r="K322" s="5" t="s">
        <v>46</v>
      </c>
    </row>
    <row r="323" spans="1:11" hidden="1">
      <c r="A323" s="5">
        <v>21</v>
      </c>
      <c r="B323" s="5" t="s">
        <v>303</v>
      </c>
      <c r="C323" s="5">
        <v>2017</v>
      </c>
      <c r="D323" s="5" t="s">
        <v>11</v>
      </c>
      <c r="E323" s="22">
        <v>26.29</v>
      </c>
      <c r="F323" s="22">
        <v>0</v>
      </c>
      <c r="G323" s="5" t="s">
        <v>31</v>
      </c>
      <c r="H323" s="5" t="s">
        <v>254</v>
      </c>
      <c r="I323" s="5" t="s">
        <v>29</v>
      </c>
      <c r="J323" s="5" t="s">
        <v>15</v>
      </c>
      <c r="K323" s="5" t="s">
        <v>46</v>
      </c>
    </row>
    <row r="324" spans="1:11" hidden="1">
      <c r="A324" s="5">
        <v>23</v>
      </c>
      <c r="B324" s="5" t="s">
        <v>303</v>
      </c>
      <c r="C324" s="5">
        <v>2017</v>
      </c>
      <c r="D324" s="5" t="s">
        <v>12</v>
      </c>
      <c r="E324" s="22">
        <v>11.9</v>
      </c>
      <c r="F324" s="22">
        <v>0</v>
      </c>
      <c r="G324" s="5" t="s">
        <v>59</v>
      </c>
      <c r="H324" s="5" t="s">
        <v>386</v>
      </c>
      <c r="I324" s="5" t="s">
        <v>29</v>
      </c>
      <c r="J324" s="5" t="s">
        <v>15</v>
      </c>
      <c r="K324" s="5" t="s">
        <v>387</v>
      </c>
    </row>
    <row r="325" spans="1:11" hidden="1">
      <c r="A325" s="5">
        <v>21</v>
      </c>
      <c r="B325" s="5" t="s">
        <v>303</v>
      </c>
      <c r="C325" s="5">
        <v>2017</v>
      </c>
      <c r="D325" s="5" t="s">
        <v>11</v>
      </c>
      <c r="E325" s="22">
        <v>2.81</v>
      </c>
      <c r="F325" s="22">
        <v>0</v>
      </c>
      <c r="G325" s="5" t="s">
        <v>31</v>
      </c>
      <c r="H325" s="5" t="s">
        <v>98</v>
      </c>
      <c r="I325" s="5" t="s">
        <v>29</v>
      </c>
      <c r="J325" s="5" t="s">
        <v>15</v>
      </c>
      <c r="K325" s="5" t="s">
        <v>388</v>
      </c>
    </row>
    <row r="326" spans="1:11" hidden="1">
      <c r="A326" s="5">
        <v>21</v>
      </c>
      <c r="B326" s="5" t="s">
        <v>303</v>
      </c>
      <c r="C326" s="5">
        <v>2017</v>
      </c>
      <c r="D326" s="5" t="s">
        <v>11</v>
      </c>
      <c r="E326" s="22">
        <v>6.25</v>
      </c>
      <c r="F326" s="22">
        <v>0</v>
      </c>
      <c r="G326" s="5" t="s">
        <v>31</v>
      </c>
      <c r="H326" s="5" t="s">
        <v>98</v>
      </c>
      <c r="I326" s="5" t="s">
        <v>29</v>
      </c>
      <c r="J326" s="5" t="s">
        <v>15</v>
      </c>
      <c r="K326" s="5" t="s">
        <v>46</v>
      </c>
    </row>
    <row r="327" spans="1:11" hidden="1">
      <c r="A327" s="5">
        <v>21</v>
      </c>
      <c r="B327" s="5" t="s">
        <v>303</v>
      </c>
      <c r="C327" s="5">
        <v>2017</v>
      </c>
      <c r="D327" s="5" t="s">
        <v>12</v>
      </c>
      <c r="E327" s="22">
        <v>7.5</v>
      </c>
      <c r="F327" s="22">
        <v>0</v>
      </c>
      <c r="G327" s="5" t="s">
        <v>31</v>
      </c>
      <c r="H327" s="5" t="s">
        <v>254</v>
      </c>
      <c r="I327" s="5" t="s">
        <v>29</v>
      </c>
      <c r="J327" s="5" t="s">
        <v>15</v>
      </c>
      <c r="K327" s="5" t="s">
        <v>46</v>
      </c>
    </row>
    <row r="328" spans="1:11" hidden="1">
      <c r="A328" s="5">
        <v>23</v>
      </c>
      <c r="B328" s="5" t="s">
        <v>303</v>
      </c>
      <c r="C328" s="5">
        <v>2017</v>
      </c>
      <c r="D328" s="5" t="s">
        <v>12</v>
      </c>
      <c r="E328" s="22">
        <v>80</v>
      </c>
      <c r="F328" s="22">
        <v>0</v>
      </c>
      <c r="G328" s="5" t="s">
        <v>13</v>
      </c>
      <c r="H328" s="5" t="s">
        <v>13</v>
      </c>
      <c r="I328" s="5" t="s">
        <v>292</v>
      </c>
      <c r="J328" s="5" t="s">
        <v>15</v>
      </c>
      <c r="K328" s="5" t="s">
        <v>271</v>
      </c>
    </row>
    <row r="329" spans="1:11" hidden="1">
      <c r="A329" s="5">
        <v>24</v>
      </c>
      <c r="B329" s="5" t="s">
        <v>303</v>
      </c>
      <c r="C329" s="5">
        <v>2017</v>
      </c>
      <c r="D329" s="5" t="s">
        <v>11</v>
      </c>
      <c r="E329" s="22">
        <v>8.6999999999999993</v>
      </c>
      <c r="F329" s="22">
        <v>0</v>
      </c>
      <c r="G329" s="5" t="s">
        <v>31</v>
      </c>
      <c r="H329" s="5" t="s">
        <v>98</v>
      </c>
      <c r="I329" s="5" t="s">
        <v>29</v>
      </c>
      <c r="J329" s="5" t="s">
        <v>15</v>
      </c>
      <c r="K329" s="5" t="s">
        <v>46</v>
      </c>
    </row>
    <row r="330" spans="1:11" hidden="1">
      <c r="A330" s="5">
        <v>24</v>
      </c>
      <c r="B330" s="5" t="s">
        <v>303</v>
      </c>
      <c r="C330" s="5">
        <v>2017</v>
      </c>
      <c r="D330" s="5" t="s">
        <v>12</v>
      </c>
      <c r="E330" s="22">
        <v>8.25</v>
      </c>
      <c r="F330" s="22">
        <v>0</v>
      </c>
      <c r="G330" s="5" t="s">
        <v>54</v>
      </c>
      <c r="H330" s="5" t="s">
        <v>389</v>
      </c>
      <c r="I330" s="5" t="s">
        <v>29</v>
      </c>
      <c r="J330" s="5" t="s">
        <v>15</v>
      </c>
      <c r="K330" s="5" t="s">
        <v>57</v>
      </c>
    </row>
    <row r="331" spans="1:11" hidden="1">
      <c r="A331" s="5">
        <v>24</v>
      </c>
      <c r="B331" s="5" t="s">
        <v>303</v>
      </c>
      <c r="C331" s="5">
        <v>2017</v>
      </c>
      <c r="D331" s="5" t="s">
        <v>11</v>
      </c>
      <c r="E331" s="22">
        <v>40</v>
      </c>
      <c r="F331" s="22">
        <v>0</v>
      </c>
      <c r="G331" s="5" t="s">
        <v>285</v>
      </c>
      <c r="H331" s="5" t="s">
        <v>390</v>
      </c>
      <c r="I331" s="5" t="s">
        <v>28</v>
      </c>
      <c r="J331" s="5" t="s">
        <v>15</v>
      </c>
      <c r="K331" s="5" t="s">
        <v>285</v>
      </c>
    </row>
    <row r="332" spans="1:11" hidden="1">
      <c r="A332" s="5">
        <v>25</v>
      </c>
      <c r="B332" s="5" t="s">
        <v>303</v>
      </c>
      <c r="C332" s="5">
        <v>2017</v>
      </c>
      <c r="D332" s="5" t="s">
        <v>11</v>
      </c>
      <c r="E332" s="22">
        <v>4.66</v>
      </c>
      <c r="F332" s="22">
        <v>0</v>
      </c>
      <c r="G332" s="5" t="s">
        <v>31</v>
      </c>
      <c r="H332" s="5" t="s">
        <v>98</v>
      </c>
      <c r="I332" s="5" t="s">
        <v>29</v>
      </c>
      <c r="J332" s="5" t="s">
        <v>15</v>
      </c>
      <c r="K332" s="5" t="s">
        <v>46</v>
      </c>
    </row>
    <row r="333" spans="1:11" hidden="1">
      <c r="A333" s="5">
        <v>25</v>
      </c>
      <c r="B333" s="5" t="s">
        <v>303</v>
      </c>
      <c r="C333" s="5">
        <v>2017</v>
      </c>
      <c r="D333" s="5" t="s">
        <v>12</v>
      </c>
      <c r="E333" s="22">
        <v>10.9</v>
      </c>
      <c r="F333" s="22">
        <v>0</v>
      </c>
      <c r="G333" s="5" t="s">
        <v>59</v>
      </c>
      <c r="H333" s="5" t="s">
        <v>386</v>
      </c>
      <c r="I333" s="5" t="s">
        <v>29</v>
      </c>
      <c r="J333" s="5" t="s">
        <v>15</v>
      </c>
      <c r="K333" s="5" t="s">
        <v>387</v>
      </c>
    </row>
    <row r="334" spans="1:11" hidden="1">
      <c r="A334" s="5">
        <v>26</v>
      </c>
      <c r="B334" s="5" t="s">
        <v>303</v>
      </c>
      <c r="C334" s="5">
        <v>2017</v>
      </c>
      <c r="D334" s="5" t="s">
        <v>12</v>
      </c>
      <c r="E334" s="22">
        <v>10.5</v>
      </c>
      <c r="F334" s="22">
        <v>0</v>
      </c>
      <c r="G334" s="5" t="s">
        <v>54</v>
      </c>
      <c r="H334" s="5" t="s">
        <v>392</v>
      </c>
      <c r="I334" s="5" t="s">
        <v>29</v>
      </c>
      <c r="J334" s="5" t="s">
        <v>15</v>
      </c>
      <c r="K334" s="5" t="s">
        <v>93</v>
      </c>
    </row>
    <row r="335" spans="1:11" hidden="1">
      <c r="A335" s="5">
        <v>27</v>
      </c>
      <c r="B335" s="5" t="s">
        <v>303</v>
      </c>
      <c r="C335" s="5">
        <v>2017</v>
      </c>
      <c r="D335" s="5" t="s">
        <v>12</v>
      </c>
      <c r="E335" s="22">
        <v>25</v>
      </c>
      <c r="F335" s="22">
        <v>0</v>
      </c>
      <c r="G335" s="5" t="s">
        <v>50</v>
      </c>
      <c r="H335" s="5" t="s">
        <v>393</v>
      </c>
      <c r="I335" s="5" t="s">
        <v>29</v>
      </c>
      <c r="J335" s="5" t="s">
        <v>15</v>
      </c>
      <c r="K335" s="5" t="s">
        <v>394</v>
      </c>
    </row>
    <row r="336" spans="1:11" hidden="1">
      <c r="A336" s="5">
        <v>27</v>
      </c>
      <c r="B336" s="5" t="s">
        <v>303</v>
      </c>
      <c r="C336" s="5">
        <v>2017</v>
      </c>
      <c r="D336" s="5" t="s">
        <v>11</v>
      </c>
      <c r="E336" s="22">
        <v>12.59</v>
      </c>
      <c r="F336" s="22">
        <v>0</v>
      </c>
      <c r="G336" s="5" t="s">
        <v>31</v>
      </c>
      <c r="H336" s="5" t="s">
        <v>254</v>
      </c>
      <c r="I336" s="5" t="s">
        <v>29</v>
      </c>
      <c r="J336" s="5" t="s">
        <v>15</v>
      </c>
      <c r="K336" s="5" t="s">
        <v>46</v>
      </c>
    </row>
    <row r="337" spans="1:11" hidden="1">
      <c r="A337" s="5">
        <v>27</v>
      </c>
      <c r="B337" s="5" t="s">
        <v>303</v>
      </c>
      <c r="C337" s="5">
        <v>2017</v>
      </c>
      <c r="D337" s="5" t="s">
        <v>11</v>
      </c>
      <c r="E337" s="22">
        <v>20.49</v>
      </c>
      <c r="F337" s="22">
        <v>0</v>
      </c>
      <c r="G337" s="5" t="s">
        <v>31</v>
      </c>
      <c r="H337" s="5" t="s">
        <v>143</v>
      </c>
      <c r="I337" s="5" t="s">
        <v>29</v>
      </c>
      <c r="J337" s="5" t="s">
        <v>15</v>
      </c>
      <c r="K337" s="5" t="s">
        <v>46</v>
      </c>
    </row>
    <row r="338" spans="1:11" hidden="1">
      <c r="A338" s="5">
        <v>27</v>
      </c>
      <c r="B338" s="5" t="s">
        <v>303</v>
      </c>
      <c r="C338" s="5">
        <v>2017</v>
      </c>
      <c r="D338" s="5" t="s">
        <v>12</v>
      </c>
      <c r="E338" s="22">
        <v>19.899999999999999</v>
      </c>
      <c r="F338" s="22">
        <v>0</v>
      </c>
      <c r="G338" s="5" t="s">
        <v>40</v>
      </c>
      <c r="H338" s="5" t="s">
        <v>372</v>
      </c>
      <c r="I338" s="5" t="s">
        <v>29</v>
      </c>
      <c r="J338" s="5" t="s">
        <v>15</v>
      </c>
      <c r="K338" s="5" t="s">
        <v>256</v>
      </c>
    </row>
    <row r="339" spans="1:11" hidden="1">
      <c r="A339" s="5">
        <v>29</v>
      </c>
      <c r="B339" s="5" t="s">
        <v>303</v>
      </c>
      <c r="C339" s="5">
        <v>2017</v>
      </c>
      <c r="D339" s="5" t="s">
        <v>11</v>
      </c>
      <c r="E339" s="22">
        <v>7.2</v>
      </c>
      <c r="F339" s="22">
        <v>0</v>
      </c>
      <c r="G339" s="5" t="s">
        <v>31</v>
      </c>
      <c r="H339" s="5" t="s">
        <v>98</v>
      </c>
      <c r="I339" s="5" t="s">
        <v>29</v>
      </c>
      <c r="J339" s="5" t="s">
        <v>15</v>
      </c>
      <c r="K339" s="5" t="s">
        <v>46</v>
      </c>
    </row>
    <row r="340" spans="1:11" hidden="1">
      <c r="A340" s="5">
        <v>30</v>
      </c>
      <c r="B340" s="5" t="s">
        <v>303</v>
      </c>
      <c r="C340" s="5">
        <v>2017</v>
      </c>
      <c r="D340" s="5" t="s">
        <v>11</v>
      </c>
      <c r="E340" s="22">
        <v>8.49</v>
      </c>
      <c r="F340" s="22">
        <v>0</v>
      </c>
      <c r="G340" s="5" t="s">
        <v>54</v>
      </c>
      <c r="H340" s="5" t="s">
        <v>254</v>
      </c>
      <c r="I340" s="5" t="s">
        <v>29</v>
      </c>
      <c r="J340" s="5" t="s">
        <v>15</v>
      </c>
      <c r="K340" s="5" t="s">
        <v>57</v>
      </c>
    </row>
    <row r="341" spans="1:11" hidden="1">
      <c r="A341" s="5">
        <v>29</v>
      </c>
      <c r="B341" s="5" t="s">
        <v>303</v>
      </c>
      <c r="C341" s="5">
        <v>2017</v>
      </c>
      <c r="D341" s="5" t="s">
        <v>11</v>
      </c>
      <c r="E341" s="22">
        <v>5.42</v>
      </c>
      <c r="F341" s="22">
        <v>0</v>
      </c>
      <c r="G341" s="5" t="s">
        <v>31</v>
      </c>
      <c r="H341" s="5" t="s">
        <v>32</v>
      </c>
      <c r="I341" s="5" t="s">
        <v>29</v>
      </c>
      <c r="J341" s="5" t="s">
        <v>15</v>
      </c>
      <c r="K341" s="5" t="s">
        <v>46</v>
      </c>
    </row>
    <row r="342" spans="1:11" hidden="1">
      <c r="A342" s="5">
        <v>29</v>
      </c>
      <c r="B342" s="5" t="s">
        <v>303</v>
      </c>
      <c r="C342" s="5">
        <v>2017</v>
      </c>
      <c r="D342" s="5" t="s">
        <v>12</v>
      </c>
      <c r="E342" s="22">
        <v>29</v>
      </c>
      <c r="F342" s="22">
        <v>0</v>
      </c>
      <c r="G342" s="5" t="s">
        <v>54</v>
      </c>
      <c r="H342" s="5" t="s">
        <v>253</v>
      </c>
      <c r="I342" s="5" t="s">
        <v>29</v>
      </c>
      <c r="J342" s="5" t="s">
        <v>15</v>
      </c>
      <c r="K342" s="5" t="s">
        <v>93</v>
      </c>
    </row>
    <row r="343" spans="1:11" hidden="1">
      <c r="A343" s="5">
        <v>28</v>
      </c>
      <c r="B343" s="5" t="s">
        <v>303</v>
      </c>
      <c r="C343" s="5">
        <v>2017</v>
      </c>
      <c r="D343" s="5" t="s">
        <v>12</v>
      </c>
      <c r="E343" s="22">
        <v>19.5</v>
      </c>
      <c r="F343" s="22">
        <v>0</v>
      </c>
      <c r="G343" s="5" t="s">
        <v>54</v>
      </c>
      <c r="H343" s="5" t="s">
        <v>395</v>
      </c>
      <c r="I343" s="5" t="s">
        <v>29</v>
      </c>
      <c r="J343" s="5" t="s">
        <v>15</v>
      </c>
      <c r="K343" s="5" t="s">
        <v>57</v>
      </c>
    </row>
    <row r="344" spans="1:11" hidden="1">
      <c r="A344" s="5">
        <v>29</v>
      </c>
      <c r="B344" s="5" t="s">
        <v>303</v>
      </c>
      <c r="C344" s="5">
        <v>2017</v>
      </c>
      <c r="D344" s="5" t="s">
        <v>11</v>
      </c>
      <c r="E344" s="22">
        <v>30</v>
      </c>
      <c r="F344" s="22">
        <v>0</v>
      </c>
      <c r="G344" s="5" t="s">
        <v>285</v>
      </c>
      <c r="H344" s="5" t="s">
        <v>396</v>
      </c>
      <c r="I344" s="5" t="s">
        <v>28</v>
      </c>
      <c r="J344" s="5" t="s">
        <v>15</v>
      </c>
      <c r="K344" s="5" t="s">
        <v>285</v>
      </c>
    </row>
    <row r="345" spans="1:11" hidden="1">
      <c r="A345" s="5">
        <v>29</v>
      </c>
      <c r="B345" s="5" t="s">
        <v>303</v>
      </c>
      <c r="C345" s="5">
        <v>2017</v>
      </c>
      <c r="D345" s="5" t="s">
        <v>12</v>
      </c>
      <c r="E345" s="22">
        <v>20</v>
      </c>
      <c r="F345" s="22">
        <v>0</v>
      </c>
      <c r="G345" s="5" t="s">
        <v>13</v>
      </c>
      <c r="H345" s="5" t="s">
        <v>13</v>
      </c>
      <c r="I345" s="5" t="s">
        <v>292</v>
      </c>
      <c r="J345" s="5" t="s">
        <v>15</v>
      </c>
      <c r="K345" s="5" t="s">
        <v>271</v>
      </c>
    </row>
    <row r="346" spans="1:11" hidden="1">
      <c r="A346" s="5">
        <v>1</v>
      </c>
      <c r="B346" s="5" t="s">
        <v>403</v>
      </c>
      <c r="C346" s="5">
        <v>2017</v>
      </c>
      <c r="D346" s="5" t="s">
        <v>11</v>
      </c>
      <c r="E346" s="22">
        <v>9.0500000000000007</v>
      </c>
      <c r="F346" s="22">
        <v>0</v>
      </c>
      <c r="G346" s="5" t="s">
        <v>31</v>
      </c>
      <c r="H346" s="5" t="s">
        <v>254</v>
      </c>
      <c r="I346" s="5" t="s">
        <v>29</v>
      </c>
      <c r="J346" s="5" t="s">
        <v>15</v>
      </c>
      <c r="K346" s="5" t="s">
        <v>46</v>
      </c>
    </row>
    <row r="347" spans="1:11" hidden="1">
      <c r="A347" s="5">
        <v>3</v>
      </c>
      <c r="B347" s="5" t="s">
        <v>403</v>
      </c>
      <c r="C347" s="5">
        <v>2017</v>
      </c>
      <c r="D347" s="5" t="s">
        <v>12</v>
      </c>
      <c r="E347" s="22">
        <v>100</v>
      </c>
      <c r="F347" s="22">
        <v>0</v>
      </c>
      <c r="G347" s="5" t="s">
        <v>13</v>
      </c>
      <c r="H347" s="5" t="s">
        <v>13</v>
      </c>
      <c r="I347" s="5" t="s">
        <v>292</v>
      </c>
      <c r="J347" s="5" t="s">
        <v>15</v>
      </c>
      <c r="K347" s="5" t="s">
        <v>271</v>
      </c>
    </row>
    <row r="348" spans="1:11" hidden="1">
      <c r="A348" s="5">
        <v>3</v>
      </c>
      <c r="B348" s="5" t="s">
        <v>403</v>
      </c>
      <c r="C348" s="5">
        <v>2017</v>
      </c>
      <c r="D348" s="5" t="s">
        <v>11</v>
      </c>
      <c r="E348" s="22">
        <v>11.85</v>
      </c>
      <c r="F348" s="22">
        <v>0</v>
      </c>
      <c r="G348" s="5" t="s">
        <v>31</v>
      </c>
      <c r="H348" s="5" t="s">
        <v>254</v>
      </c>
      <c r="I348" s="5" t="s">
        <v>29</v>
      </c>
      <c r="J348" s="5" t="s">
        <v>15</v>
      </c>
      <c r="K348" s="5" t="s">
        <v>46</v>
      </c>
    </row>
    <row r="349" spans="1:11" hidden="1">
      <c r="A349" s="5">
        <v>2</v>
      </c>
      <c r="B349" s="5" t="s">
        <v>403</v>
      </c>
      <c r="C349" s="5">
        <v>2017</v>
      </c>
      <c r="D349" s="5" t="s">
        <v>11</v>
      </c>
      <c r="E349" s="22">
        <v>50</v>
      </c>
      <c r="F349" s="22">
        <v>0</v>
      </c>
      <c r="G349" s="5" t="s">
        <v>285</v>
      </c>
      <c r="H349" s="5" t="s">
        <v>32</v>
      </c>
      <c r="I349" s="5" t="s">
        <v>29</v>
      </c>
      <c r="J349" s="5" t="s">
        <v>15</v>
      </c>
      <c r="K349" s="5" t="s">
        <v>285</v>
      </c>
    </row>
    <row r="350" spans="1:11" hidden="1">
      <c r="A350" s="5">
        <v>3</v>
      </c>
      <c r="B350" s="5" t="s">
        <v>403</v>
      </c>
      <c r="C350" s="5">
        <v>2017</v>
      </c>
      <c r="D350" s="5" t="s">
        <v>11</v>
      </c>
      <c r="E350" s="22">
        <v>50</v>
      </c>
      <c r="F350" s="22">
        <v>0</v>
      </c>
      <c r="G350" s="5" t="s">
        <v>100</v>
      </c>
      <c r="H350" s="5" t="s">
        <v>405</v>
      </c>
      <c r="I350" s="5" t="s">
        <v>29</v>
      </c>
      <c r="J350" s="5" t="s">
        <v>15</v>
      </c>
      <c r="K350" s="5" t="s">
        <v>406</v>
      </c>
    </row>
    <row r="351" spans="1:11" hidden="1">
      <c r="A351" s="5">
        <v>3</v>
      </c>
      <c r="B351" s="5" t="s">
        <v>403</v>
      </c>
      <c r="C351" s="5">
        <v>2017</v>
      </c>
      <c r="D351" s="5" t="s">
        <v>12</v>
      </c>
      <c r="E351" s="22">
        <v>40</v>
      </c>
      <c r="F351" s="22">
        <v>0</v>
      </c>
      <c r="G351" s="5" t="s">
        <v>114</v>
      </c>
      <c r="H351" s="5" t="s">
        <v>407</v>
      </c>
      <c r="I351" s="5" t="s">
        <v>29</v>
      </c>
      <c r="J351" s="5" t="s">
        <v>15</v>
      </c>
      <c r="K351" s="5" t="s">
        <v>408</v>
      </c>
    </row>
    <row r="352" spans="1:11" hidden="1">
      <c r="A352" s="5">
        <v>4</v>
      </c>
      <c r="B352" s="5" t="s">
        <v>403</v>
      </c>
      <c r="C352" s="5">
        <v>2017</v>
      </c>
      <c r="D352" s="5" t="s">
        <v>12</v>
      </c>
      <c r="E352" s="22">
        <v>14</v>
      </c>
      <c r="F352" s="22"/>
      <c r="G352" s="5" t="s">
        <v>54</v>
      </c>
      <c r="H352" s="5" t="s">
        <v>392</v>
      </c>
      <c r="I352" s="5" t="s">
        <v>29</v>
      </c>
      <c r="J352" s="5" t="s">
        <v>15</v>
      </c>
      <c r="K352" s="5" t="s">
        <v>93</v>
      </c>
    </row>
    <row r="353" spans="1:11" hidden="1">
      <c r="A353" s="5">
        <v>4</v>
      </c>
      <c r="B353" s="5" t="s">
        <v>403</v>
      </c>
      <c r="C353" s="5">
        <v>2017</v>
      </c>
      <c r="D353" s="5" t="s">
        <v>11</v>
      </c>
      <c r="E353" s="22">
        <v>2.4</v>
      </c>
      <c r="F353" s="22">
        <v>0</v>
      </c>
      <c r="G353" s="5" t="s">
        <v>31</v>
      </c>
      <c r="H353" s="5" t="s">
        <v>413</v>
      </c>
      <c r="I353" s="5" t="s">
        <v>29</v>
      </c>
      <c r="J353" s="5" t="s">
        <v>15</v>
      </c>
      <c r="K353" s="5" t="s">
        <v>46</v>
      </c>
    </row>
    <row r="354" spans="1:11" hidden="1">
      <c r="A354" s="5">
        <v>4</v>
      </c>
      <c r="B354" s="5" t="s">
        <v>403</v>
      </c>
      <c r="C354" s="5">
        <v>2017</v>
      </c>
      <c r="D354" s="5" t="s">
        <v>12</v>
      </c>
      <c r="E354" s="22">
        <v>12</v>
      </c>
      <c r="F354" s="22">
        <v>0</v>
      </c>
      <c r="G354" s="5" t="s">
        <v>40</v>
      </c>
      <c r="H354" s="5" t="s">
        <v>419</v>
      </c>
      <c r="I354" s="5" t="s">
        <v>29</v>
      </c>
      <c r="J354" s="5" t="s">
        <v>15</v>
      </c>
      <c r="K354" s="5" t="s">
        <v>420</v>
      </c>
    </row>
    <row r="355" spans="1:11" hidden="1">
      <c r="A355" s="5">
        <v>4</v>
      </c>
      <c r="B355" s="5" t="s">
        <v>403</v>
      </c>
      <c r="C355" s="5">
        <v>2017</v>
      </c>
      <c r="D355" s="5" t="s">
        <v>11</v>
      </c>
      <c r="E355" s="22">
        <v>5.5</v>
      </c>
      <c r="F355" s="22">
        <v>0</v>
      </c>
      <c r="G355" s="5" t="s">
        <v>31</v>
      </c>
      <c r="H355" s="5" t="s">
        <v>254</v>
      </c>
      <c r="I355" s="5" t="s">
        <v>29</v>
      </c>
      <c r="J355" s="5" t="s">
        <v>15</v>
      </c>
      <c r="K355" s="5" t="s">
        <v>46</v>
      </c>
    </row>
    <row r="356" spans="1:11" hidden="1">
      <c r="A356" s="5">
        <v>4</v>
      </c>
      <c r="B356" s="5" t="s">
        <v>403</v>
      </c>
      <c r="C356" s="5">
        <v>2017</v>
      </c>
      <c r="D356" s="5" t="s">
        <v>12</v>
      </c>
      <c r="E356" s="22">
        <v>13.16</v>
      </c>
      <c r="F356" s="22">
        <v>0</v>
      </c>
      <c r="G356" s="5" t="s">
        <v>31</v>
      </c>
      <c r="H356" s="5" t="s">
        <v>433</v>
      </c>
      <c r="I356" s="5" t="s">
        <v>28</v>
      </c>
      <c r="J356" s="5" t="s">
        <v>15</v>
      </c>
      <c r="K356" s="5" t="s">
        <v>428</v>
      </c>
    </row>
    <row r="357" spans="1:11" hidden="1">
      <c r="A357" s="5">
        <v>5</v>
      </c>
      <c r="B357" s="5" t="s">
        <v>403</v>
      </c>
      <c r="C357" s="5">
        <v>2017</v>
      </c>
      <c r="D357" s="5" t="s">
        <v>12</v>
      </c>
      <c r="E357" s="22">
        <v>5</v>
      </c>
      <c r="F357" s="22">
        <v>0</v>
      </c>
      <c r="G357" s="5" t="s">
        <v>50</v>
      </c>
      <c r="H357" s="5" t="s">
        <v>409</v>
      </c>
      <c r="I357" s="5" t="s">
        <v>29</v>
      </c>
      <c r="J357" s="5" t="s">
        <v>15</v>
      </c>
      <c r="K357" s="5" t="s">
        <v>410</v>
      </c>
    </row>
    <row r="358" spans="1:11" hidden="1">
      <c r="A358" s="5">
        <v>5</v>
      </c>
      <c r="B358" s="5" t="s">
        <v>403</v>
      </c>
      <c r="C358" s="5">
        <v>2017</v>
      </c>
      <c r="D358" s="5" t="s">
        <v>11</v>
      </c>
      <c r="E358" s="22">
        <v>18.96</v>
      </c>
      <c r="F358" s="22">
        <v>0</v>
      </c>
      <c r="G358" s="5" t="s">
        <v>31</v>
      </c>
      <c r="H358" s="5" t="s">
        <v>254</v>
      </c>
      <c r="I358" s="5" t="s">
        <v>29</v>
      </c>
      <c r="J358" s="5" t="s">
        <v>15</v>
      </c>
      <c r="K358" s="5" t="s">
        <v>46</v>
      </c>
    </row>
    <row r="359" spans="1:11" hidden="1">
      <c r="A359" s="5">
        <v>5</v>
      </c>
      <c r="B359" s="5" t="s">
        <v>403</v>
      </c>
      <c r="C359" s="5">
        <v>2017</v>
      </c>
      <c r="D359" s="5" t="s">
        <v>12</v>
      </c>
      <c r="E359" s="22">
        <v>16</v>
      </c>
      <c r="F359" s="22">
        <v>0</v>
      </c>
      <c r="G359" s="5" t="s">
        <v>54</v>
      </c>
      <c r="H359" s="5" t="s">
        <v>392</v>
      </c>
      <c r="I359" s="5" t="s">
        <v>29</v>
      </c>
      <c r="J359" s="5" t="s">
        <v>15</v>
      </c>
      <c r="K359" s="5" t="s">
        <v>93</v>
      </c>
    </row>
    <row r="360" spans="1:11" hidden="1">
      <c r="A360" s="5">
        <v>5</v>
      </c>
      <c r="B360" s="5" t="s">
        <v>403</v>
      </c>
      <c r="C360" s="5">
        <v>2017</v>
      </c>
      <c r="D360" s="5" t="s">
        <v>11</v>
      </c>
      <c r="E360" s="22">
        <v>10</v>
      </c>
      <c r="F360" s="22">
        <v>0</v>
      </c>
      <c r="G360" s="5" t="s">
        <v>359</v>
      </c>
      <c r="H360" s="5" t="s">
        <v>359</v>
      </c>
      <c r="I360" s="5" t="s">
        <v>28</v>
      </c>
      <c r="J360" s="5" t="s">
        <v>15</v>
      </c>
      <c r="K360" s="5" t="s">
        <v>377</v>
      </c>
    </row>
    <row r="361" spans="1:11" hidden="1">
      <c r="A361" s="5">
        <v>6</v>
      </c>
      <c r="B361" s="5" t="s">
        <v>403</v>
      </c>
      <c r="C361" s="5">
        <v>2017</v>
      </c>
      <c r="D361" s="5" t="s">
        <v>404</v>
      </c>
      <c r="E361" s="22">
        <v>10</v>
      </c>
      <c r="F361" s="22">
        <v>0</v>
      </c>
      <c r="G361" s="5" t="s">
        <v>54</v>
      </c>
      <c r="H361" s="5" t="s">
        <v>416</v>
      </c>
      <c r="I361" s="5" t="s">
        <v>29</v>
      </c>
      <c r="J361" s="5" t="s">
        <v>15</v>
      </c>
      <c r="K361" s="5" t="s">
        <v>417</v>
      </c>
    </row>
    <row r="362" spans="1:11" hidden="1">
      <c r="A362" s="5">
        <v>6</v>
      </c>
      <c r="B362" s="5" t="s">
        <v>403</v>
      </c>
      <c r="C362" s="5">
        <v>2017</v>
      </c>
      <c r="D362" s="5" t="s">
        <v>404</v>
      </c>
      <c r="E362" s="22">
        <v>12.98</v>
      </c>
      <c r="F362" s="22">
        <v>0</v>
      </c>
      <c r="G362" s="5" t="s">
        <v>54</v>
      </c>
      <c r="H362" s="5" t="s">
        <v>418</v>
      </c>
      <c r="I362" s="5" t="s">
        <v>29</v>
      </c>
      <c r="J362" s="5" t="s">
        <v>15</v>
      </c>
      <c r="K362" s="5" t="s">
        <v>57</v>
      </c>
    </row>
    <row r="363" spans="1:11" hidden="1">
      <c r="A363" s="5">
        <v>6</v>
      </c>
      <c r="B363" s="5" t="s">
        <v>403</v>
      </c>
      <c r="C363" s="5">
        <v>2017</v>
      </c>
      <c r="D363" s="5" t="s">
        <v>404</v>
      </c>
      <c r="E363" s="22">
        <v>134.97</v>
      </c>
      <c r="F363" s="22">
        <v>0</v>
      </c>
      <c r="G363" s="5" t="s">
        <v>50</v>
      </c>
      <c r="H363" s="5" t="s">
        <v>380</v>
      </c>
      <c r="I363" s="5" t="s">
        <v>29</v>
      </c>
      <c r="J363" s="5" t="s">
        <v>15</v>
      </c>
      <c r="K363" s="5" t="s">
        <v>381</v>
      </c>
    </row>
    <row r="364" spans="1:11" hidden="1">
      <c r="A364" s="5">
        <v>6</v>
      </c>
      <c r="B364" s="5" t="s">
        <v>403</v>
      </c>
      <c r="C364" s="5">
        <v>2017</v>
      </c>
      <c r="D364" s="5" t="s">
        <v>12</v>
      </c>
      <c r="E364" s="22">
        <v>60</v>
      </c>
      <c r="F364" s="22">
        <v>0</v>
      </c>
      <c r="G364" s="5" t="s">
        <v>257</v>
      </c>
      <c r="H364" s="5" t="s">
        <v>258</v>
      </c>
      <c r="I364" s="5" t="s">
        <v>29</v>
      </c>
      <c r="J364" s="5" t="s">
        <v>15</v>
      </c>
      <c r="K364" s="5" t="s">
        <v>259</v>
      </c>
    </row>
    <row r="365" spans="1:11" hidden="1">
      <c r="A365" s="5">
        <v>6</v>
      </c>
      <c r="B365" s="5" t="s">
        <v>403</v>
      </c>
      <c r="C365" s="5">
        <v>2017</v>
      </c>
      <c r="D365" s="5" t="s">
        <v>12</v>
      </c>
      <c r="E365" s="22">
        <v>10</v>
      </c>
      <c r="F365" s="22">
        <v>0</v>
      </c>
      <c r="G365" s="5" t="s">
        <v>345</v>
      </c>
      <c r="H365" s="5" t="s">
        <v>345</v>
      </c>
      <c r="I365" s="5" t="s">
        <v>28</v>
      </c>
      <c r="J365" s="5" t="s">
        <v>15</v>
      </c>
      <c r="K365" s="5" t="s">
        <v>429</v>
      </c>
    </row>
    <row r="366" spans="1:11" hidden="1">
      <c r="A366" s="5">
        <v>6</v>
      </c>
      <c r="B366" s="5" t="s">
        <v>403</v>
      </c>
      <c r="C366" s="5">
        <v>2017</v>
      </c>
      <c r="D366" s="5" t="s">
        <v>12</v>
      </c>
      <c r="E366" s="22">
        <v>30</v>
      </c>
      <c r="F366" s="22">
        <v>0</v>
      </c>
      <c r="G366" s="5" t="s">
        <v>246</v>
      </c>
      <c r="H366" s="5" t="s">
        <v>246</v>
      </c>
      <c r="I366" s="5" t="s">
        <v>28</v>
      </c>
      <c r="J366" s="5" t="s">
        <v>15</v>
      </c>
      <c r="K366" s="5" t="s">
        <v>430</v>
      </c>
    </row>
    <row r="367" spans="1:11" hidden="1">
      <c r="A367" s="5">
        <v>6</v>
      </c>
      <c r="B367" s="5" t="s">
        <v>403</v>
      </c>
      <c r="C367" s="5">
        <v>2017</v>
      </c>
      <c r="D367" s="5" t="s">
        <v>404</v>
      </c>
      <c r="E367" s="22">
        <v>24</v>
      </c>
      <c r="F367" s="22">
        <v>0</v>
      </c>
      <c r="G367" s="5" t="s">
        <v>54</v>
      </c>
      <c r="H367" s="5" t="s">
        <v>411</v>
      </c>
      <c r="I367" s="5" t="s">
        <v>28</v>
      </c>
      <c r="J367" s="5" t="s">
        <v>15</v>
      </c>
      <c r="K367" s="5" t="s">
        <v>57</v>
      </c>
    </row>
    <row r="368" spans="1:11" hidden="1">
      <c r="A368" s="5">
        <v>6</v>
      </c>
      <c r="B368" s="5" t="s">
        <v>403</v>
      </c>
      <c r="C368" s="5">
        <v>2017</v>
      </c>
      <c r="D368" s="5" t="s">
        <v>12</v>
      </c>
      <c r="E368" s="22">
        <v>2</v>
      </c>
      <c r="F368" s="22">
        <v>0</v>
      </c>
      <c r="G368" s="5" t="s">
        <v>50</v>
      </c>
      <c r="H368" s="5" t="s">
        <v>434</v>
      </c>
      <c r="I368" s="5" t="s">
        <v>28</v>
      </c>
      <c r="J368" s="5" t="s">
        <v>15</v>
      </c>
      <c r="K368" s="5" t="s">
        <v>434</v>
      </c>
    </row>
    <row r="369" spans="1:11" hidden="1">
      <c r="A369" s="5"/>
      <c r="B369" s="5"/>
      <c r="C369" s="5"/>
      <c r="D369" s="5"/>
      <c r="E369" s="22"/>
      <c r="F369" s="22"/>
      <c r="G369" s="5"/>
      <c r="H369" s="5"/>
      <c r="I369" s="5"/>
      <c r="J369" s="5"/>
      <c r="K369" s="5"/>
    </row>
    <row r="370" spans="1:11" hidden="1">
      <c r="A370" s="5">
        <v>6</v>
      </c>
      <c r="B370" s="5" t="s">
        <v>403</v>
      </c>
      <c r="C370" s="5">
        <v>2017</v>
      </c>
      <c r="D370" s="5" t="s">
        <v>404</v>
      </c>
      <c r="E370" s="22">
        <v>80</v>
      </c>
      <c r="F370" s="22">
        <v>0</v>
      </c>
      <c r="G370" s="5" t="s">
        <v>50</v>
      </c>
      <c r="H370" s="5" t="s">
        <v>414</v>
      </c>
      <c r="I370" s="5" t="s">
        <v>29</v>
      </c>
      <c r="J370" s="5" t="s">
        <v>15</v>
      </c>
      <c r="K370" s="5" t="s">
        <v>415</v>
      </c>
    </row>
    <row r="371" spans="1:11" hidden="1">
      <c r="A371" s="5">
        <v>6</v>
      </c>
      <c r="B371" s="5" t="s">
        <v>403</v>
      </c>
      <c r="C371" s="5">
        <v>2017</v>
      </c>
      <c r="D371" s="5" t="s">
        <v>11</v>
      </c>
      <c r="E371" s="22">
        <v>4.7</v>
      </c>
      <c r="F371" s="22">
        <v>0</v>
      </c>
      <c r="G371" s="5" t="s">
        <v>31</v>
      </c>
      <c r="H371" s="5" t="s">
        <v>254</v>
      </c>
      <c r="I371" s="5" t="s">
        <v>29</v>
      </c>
      <c r="J371" s="5" t="s">
        <v>15</v>
      </c>
      <c r="K371" s="5" t="s">
        <v>46</v>
      </c>
    </row>
    <row r="372" spans="1:11" hidden="1">
      <c r="A372" s="5">
        <v>6</v>
      </c>
      <c r="B372" s="5" t="s">
        <v>403</v>
      </c>
      <c r="C372" s="5">
        <v>2017</v>
      </c>
      <c r="D372" s="5" t="s">
        <v>404</v>
      </c>
      <c r="E372" s="22">
        <v>21.5</v>
      </c>
      <c r="F372" s="22">
        <v>0</v>
      </c>
      <c r="G372" s="5" t="s">
        <v>54</v>
      </c>
      <c r="H372" s="5" t="s">
        <v>411</v>
      </c>
      <c r="I372" s="5" t="s">
        <v>29</v>
      </c>
      <c r="J372" s="5" t="s">
        <v>15</v>
      </c>
      <c r="K372" s="5" t="s">
        <v>412</v>
      </c>
    </row>
    <row r="373" spans="1:11" hidden="1">
      <c r="A373" s="5">
        <v>6</v>
      </c>
      <c r="B373" s="5" t="s">
        <v>403</v>
      </c>
      <c r="C373" s="5">
        <v>2017</v>
      </c>
      <c r="D373" s="5" t="s">
        <v>11</v>
      </c>
      <c r="E373" s="22">
        <v>50</v>
      </c>
      <c r="F373" s="22">
        <v>0</v>
      </c>
      <c r="G373" s="5" t="s">
        <v>285</v>
      </c>
      <c r="H373" s="5" t="s">
        <v>296</v>
      </c>
      <c r="I373" s="5" t="s">
        <v>29</v>
      </c>
      <c r="J373" s="5" t="s">
        <v>15</v>
      </c>
      <c r="K373" s="5" t="s">
        <v>285</v>
      </c>
    </row>
    <row r="374" spans="1:11" hidden="1">
      <c r="A374" s="5">
        <v>6</v>
      </c>
      <c r="B374" s="5" t="s">
        <v>403</v>
      </c>
      <c r="C374" s="5">
        <v>2017</v>
      </c>
      <c r="D374" s="5" t="s">
        <v>12</v>
      </c>
      <c r="E374" s="22">
        <v>0</v>
      </c>
      <c r="F374" s="22">
        <v>20</v>
      </c>
      <c r="G374" s="5" t="s">
        <v>283</v>
      </c>
      <c r="H374" s="5" t="s">
        <v>283</v>
      </c>
      <c r="I374" s="5" t="s">
        <v>28</v>
      </c>
      <c r="J374" s="5" t="s">
        <v>14</v>
      </c>
      <c r="K374" s="5" t="s">
        <v>431</v>
      </c>
    </row>
    <row r="375" spans="1:11" hidden="1">
      <c r="A375" s="5">
        <v>2</v>
      </c>
      <c r="B375" s="5" t="s">
        <v>403</v>
      </c>
      <c r="C375" s="5">
        <v>2017</v>
      </c>
      <c r="D375" s="5" t="s">
        <v>404</v>
      </c>
      <c r="E375" s="22">
        <v>0</v>
      </c>
      <c r="F375" s="22">
        <v>6770.09</v>
      </c>
      <c r="G375" s="5" t="s">
        <v>26</v>
      </c>
      <c r="H375" s="5" t="s">
        <v>27</v>
      </c>
      <c r="I375" s="5" t="s">
        <v>28</v>
      </c>
      <c r="J375" s="5" t="s">
        <v>14</v>
      </c>
      <c r="K375" s="5" t="s">
        <v>121</v>
      </c>
    </row>
    <row r="376" spans="1:11" hidden="1">
      <c r="A376" s="5">
        <v>6</v>
      </c>
      <c r="B376" s="5" t="s">
        <v>403</v>
      </c>
      <c r="C376" s="5">
        <v>2017</v>
      </c>
      <c r="D376" s="5" t="s">
        <v>11</v>
      </c>
      <c r="E376" s="22">
        <v>0</v>
      </c>
      <c r="F376" s="22">
        <v>4587.42</v>
      </c>
      <c r="G376" s="5" t="s">
        <v>26</v>
      </c>
      <c r="H376" s="5" t="s">
        <v>27</v>
      </c>
      <c r="I376" s="5" t="s">
        <v>28</v>
      </c>
      <c r="J376" s="5" t="s">
        <v>14</v>
      </c>
      <c r="K376" s="5" t="s">
        <v>404</v>
      </c>
    </row>
    <row r="377" spans="1:11" hidden="1">
      <c r="A377" s="5">
        <v>6</v>
      </c>
      <c r="B377" s="5" t="s">
        <v>403</v>
      </c>
      <c r="C377" s="5">
        <v>2017</v>
      </c>
      <c r="D377" s="5" t="s">
        <v>11</v>
      </c>
      <c r="E377" s="22">
        <v>0</v>
      </c>
      <c r="F377" s="22">
        <v>117.6</v>
      </c>
      <c r="G377" s="5" t="s">
        <v>89</v>
      </c>
      <c r="H377" s="5" t="s">
        <v>27</v>
      </c>
      <c r="I377" s="5" t="s">
        <v>485</v>
      </c>
      <c r="J377" s="5" t="s">
        <v>14</v>
      </c>
      <c r="K377" s="5" t="s">
        <v>91</v>
      </c>
    </row>
    <row r="378" spans="1:11" hidden="1">
      <c r="A378" s="5">
        <v>7</v>
      </c>
      <c r="B378" s="5" t="s">
        <v>403</v>
      </c>
      <c r="C378" s="5">
        <v>2017</v>
      </c>
      <c r="D378" s="5" t="s">
        <v>12</v>
      </c>
      <c r="E378" s="22">
        <v>300</v>
      </c>
      <c r="F378" s="22">
        <v>0</v>
      </c>
      <c r="G378" s="5" t="s">
        <v>13</v>
      </c>
      <c r="H378" s="5" t="s">
        <v>13</v>
      </c>
      <c r="I378" s="5" t="s">
        <v>292</v>
      </c>
      <c r="J378" s="5" t="s">
        <v>15</v>
      </c>
      <c r="K378" s="5" t="s">
        <v>271</v>
      </c>
    </row>
    <row r="379" spans="1:11" hidden="1">
      <c r="A379" s="5">
        <v>7</v>
      </c>
      <c r="B379" s="5" t="s">
        <v>403</v>
      </c>
      <c r="C379" s="5">
        <v>2017</v>
      </c>
      <c r="D379" s="5" t="s">
        <v>12</v>
      </c>
      <c r="E379" s="22">
        <v>20</v>
      </c>
      <c r="F379" s="22">
        <v>0</v>
      </c>
      <c r="G379" s="5" t="s">
        <v>13</v>
      </c>
      <c r="H379" s="5" t="s">
        <v>13</v>
      </c>
      <c r="I379" s="5" t="s">
        <v>292</v>
      </c>
      <c r="J379" s="5" t="s">
        <v>15</v>
      </c>
      <c r="K379" s="5" t="s">
        <v>432</v>
      </c>
    </row>
    <row r="380" spans="1:11" hidden="1">
      <c r="A380" s="5">
        <v>7</v>
      </c>
      <c r="B380" s="5" t="s">
        <v>403</v>
      </c>
      <c r="C380" s="5">
        <v>2017</v>
      </c>
      <c r="D380" s="5" t="s">
        <v>12</v>
      </c>
      <c r="E380" s="22">
        <v>10</v>
      </c>
      <c r="F380" s="22">
        <v>0</v>
      </c>
      <c r="G380" s="5" t="s">
        <v>421</v>
      </c>
      <c r="H380" s="5" t="s">
        <v>422</v>
      </c>
      <c r="I380" s="5" t="s">
        <v>29</v>
      </c>
      <c r="J380" s="5" t="s">
        <v>15</v>
      </c>
      <c r="K380" s="5" t="s">
        <v>423</v>
      </c>
    </row>
    <row r="381" spans="1:11" hidden="1">
      <c r="A381" s="5">
        <v>7</v>
      </c>
      <c r="B381" s="5" t="s">
        <v>403</v>
      </c>
      <c r="C381" s="5">
        <v>2017</v>
      </c>
      <c r="D381" s="5" t="s">
        <v>12</v>
      </c>
      <c r="E381" s="22">
        <v>140</v>
      </c>
      <c r="F381" s="22">
        <v>0</v>
      </c>
      <c r="G381" s="5" t="s">
        <v>100</v>
      </c>
      <c r="H381" s="5" t="s">
        <v>424</v>
      </c>
      <c r="I381" s="5" t="s">
        <v>29</v>
      </c>
      <c r="J381" s="5" t="s">
        <v>15</v>
      </c>
      <c r="K381" s="5" t="s">
        <v>425</v>
      </c>
    </row>
    <row r="382" spans="1:11" hidden="1">
      <c r="A382" s="5">
        <v>7</v>
      </c>
      <c r="B382" s="5" t="s">
        <v>403</v>
      </c>
      <c r="C382" s="5">
        <v>2017</v>
      </c>
      <c r="D382" s="5" t="s">
        <v>12</v>
      </c>
      <c r="E382" s="22">
        <v>25</v>
      </c>
      <c r="F382" s="22">
        <v>0</v>
      </c>
      <c r="G382" s="5" t="s">
        <v>50</v>
      </c>
      <c r="H382" s="5" t="s">
        <v>426</v>
      </c>
      <c r="I382" s="5" t="s">
        <v>29</v>
      </c>
      <c r="J382" s="5" t="s">
        <v>15</v>
      </c>
      <c r="K382" s="5" t="s">
        <v>427</v>
      </c>
    </row>
    <row r="383" spans="1:11" hidden="1">
      <c r="A383" s="5">
        <v>7</v>
      </c>
      <c r="B383" s="5" t="s">
        <v>403</v>
      </c>
      <c r="C383" s="5">
        <v>2017</v>
      </c>
      <c r="D383" s="5" t="s">
        <v>11</v>
      </c>
      <c r="E383" s="22">
        <v>6</v>
      </c>
      <c r="F383" s="22">
        <v>0</v>
      </c>
      <c r="G383" s="5" t="s">
        <v>31</v>
      </c>
      <c r="H383" s="5" t="s">
        <v>98</v>
      </c>
      <c r="I383" s="5" t="s">
        <v>29</v>
      </c>
      <c r="J383" s="5" t="s">
        <v>15</v>
      </c>
      <c r="K383" s="5" t="s">
        <v>46</v>
      </c>
    </row>
    <row r="384" spans="1:11" hidden="1">
      <c r="A384" s="5">
        <v>7</v>
      </c>
      <c r="B384" s="5" t="s">
        <v>403</v>
      </c>
      <c r="C384" s="5">
        <v>2017</v>
      </c>
      <c r="D384" s="5" t="s">
        <v>404</v>
      </c>
      <c r="E384" s="22">
        <v>3300</v>
      </c>
      <c r="F384" s="22">
        <v>0</v>
      </c>
      <c r="G384" s="5" t="s">
        <v>292</v>
      </c>
      <c r="H384" s="5" t="s">
        <v>27</v>
      </c>
      <c r="I384" s="5" t="s">
        <v>292</v>
      </c>
      <c r="J384" s="5" t="s">
        <v>15</v>
      </c>
      <c r="K384" s="5" t="s">
        <v>435</v>
      </c>
    </row>
    <row r="385" spans="1:11" hidden="1">
      <c r="A385" s="5">
        <v>7</v>
      </c>
      <c r="B385" s="5" t="s">
        <v>403</v>
      </c>
      <c r="C385" s="5">
        <v>2017</v>
      </c>
      <c r="D385" s="5" t="s">
        <v>404</v>
      </c>
      <c r="E385" s="22">
        <v>10</v>
      </c>
      <c r="F385" s="22">
        <v>0</v>
      </c>
      <c r="G385" s="5" t="s">
        <v>114</v>
      </c>
      <c r="H385" s="5" t="s">
        <v>356</v>
      </c>
      <c r="I385" s="5" t="s">
        <v>29</v>
      </c>
      <c r="J385" s="5" t="s">
        <v>15</v>
      </c>
      <c r="K385" s="5" t="s">
        <v>95</v>
      </c>
    </row>
    <row r="386" spans="1:11" hidden="1">
      <c r="A386" s="5">
        <v>7</v>
      </c>
      <c r="B386" s="5" t="s">
        <v>403</v>
      </c>
      <c r="C386" s="5">
        <v>2017</v>
      </c>
      <c r="D386" s="5" t="s">
        <v>11</v>
      </c>
      <c r="E386" s="22">
        <v>23.37</v>
      </c>
      <c r="F386" s="22">
        <v>0</v>
      </c>
      <c r="G386" s="5" t="s">
        <v>31</v>
      </c>
      <c r="H386" s="5" t="s">
        <v>98</v>
      </c>
      <c r="I386" s="5" t="s">
        <v>29</v>
      </c>
      <c r="J386" s="5" t="s">
        <v>15</v>
      </c>
      <c r="K386" s="5" t="s">
        <v>46</v>
      </c>
    </row>
    <row r="387" spans="1:11" hidden="1">
      <c r="A387" s="5">
        <v>8</v>
      </c>
      <c r="B387" s="5" t="s">
        <v>403</v>
      </c>
      <c r="C387" s="5">
        <v>2017</v>
      </c>
      <c r="D387" s="5" t="s">
        <v>11</v>
      </c>
      <c r="E387" s="22">
        <v>210</v>
      </c>
      <c r="F387" s="22">
        <v>0</v>
      </c>
      <c r="G387" s="5" t="s">
        <v>114</v>
      </c>
      <c r="H387" s="5" t="s">
        <v>245</v>
      </c>
      <c r="I387" s="5" t="s">
        <v>28</v>
      </c>
      <c r="J387" s="5" t="s">
        <v>15</v>
      </c>
      <c r="K387" s="5" t="s">
        <v>245</v>
      </c>
    </row>
    <row r="388" spans="1:11" hidden="1">
      <c r="A388" s="5"/>
      <c r="B388" s="5"/>
      <c r="C388" s="5"/>
      <c r="D388" s="5"/>
      <c r="E388" s="22"/>
      <c r="F388" s="22"/>
      <c r="G388" s="5"/>
      <c r="H388" s="5"/>
      <c r="I388" s="5"/>
      <c r="J388" s="5"/>
      <c r="K388" s="5"/>
    </row>
    <row r="389" spans="1:11" hidden="1">
      <c r="A389" s="5">
        <v>8</v>
      </c>
      <c r="B389" s="5" t="s">
        <v>403</v>
      </c>
      <c r="C389" s="5">
        <v>2017</v>
      </c>
      <c r="D389" s="5" t="s">
        <v>11</v>
      </c>
      <c r="E389" s="22">
        <v>500</v>
      </c>
      <c r="F389" s="22">
        <v>0</v>
      </c>
      <c r="G389" s="5" t="s">
        <v>286</v>
      </c>
      <c r="H389" s="5" t="s">
        <v>287</v>
      </c>
      <c r="I389" s="5" t="s">
        <v>292</v>
      </c>
      <c r="J389" s="5" t="s">
        <v>15</v>
      </c>
      <c r="K389" s="5" t="s">
        <v>288</v>
      </c>
    </row>
    <row r="390" spans="1:11" hidden="1">
      <c r="A390" s="5">
        <v>8</v>
      </c>
      <c r="B390" s="5" t="s">
        <v>403</v>
      </c>
      <c r="C390" s="5">
        <v>2017</v>
      </c>
      <c r="D390" s="5" t="s">
        <v>11</v>
      </c>
      <c r="E390" s="22">
        <v>132.18</v>
      </c>
      <c r="F390" s="22">
        <v>0</v>
      </c>
      <c r="G390" s="5" t="s">
        <v>114</v>
      </c>
      <c r="H390" s="5" t="s">
        <v>242</v>
      </c>
      <c r="I390" s="5" t="s">
        <v>28</v>
      </c>
      <c r="J390" s="5" t="s">
        <v>15</v>
      </c>
      <c r="K390" s="5" t="s">
        <v>242</v>
      </c>
    </row>
    <row r="391" spans="1:11" hidden="1">
      <c r="A391" s="5">
        <v>8</v>
      </c>
      <c r="B391" s="5" t="s">
        <v>403</v>
      </c>
      <c r="C391" s="5">
        <v>2017</v>
      </c>
      <c r="D391" s="5" t="s">
        <v>11</v>
      </c>
      <c r="E391" s="22">
        <v>150</v>
      </c>
      <c r="F391" s="22">
        <v>0</v>
      </c>
      <c r="G391" s="5" t="s">
        <v>335</v>
      </c>
      <c r="H391" s="5" t="s">
        <v>26</v>
      </c>
      <c r="I391" s="5" t="s">
        <v>29</v>
      </c>
      <c r="J391" s="5" t="s">
        <v>15</v>
      </c>
      <c r="K391" s="5" t="s">
        <v>347</v>
      </c>
    </row>
    <row r="392" spans="1:11" hidden="1">
      <c r="A392" s="5">
        <v>8</v>
      </c>
      <c r="B392" s="5" t="s">
        <v>403</v>
      </c>
      <c r="C392" s="5">
        <v>2017</v>
      </c>
      <c r="D392" s="5" t="s">
        <v>11</v>
      </c>
      <c r="E392" s="22">
        <v>450</v>
      </c>
      <c r="F392" s="22">
        <v>0</v>
      </c>
      <c r="G392" s="5" t="s">
        <v>59</v>
      </c>
      <c r="H392" s="5" t="s">
        <v>103</v>
      </c>
      <c r="I392" s="5" t="s">
        <v>28</v>
      </c>
      <c r="J392" s="5" t="s">
        <v>15</v>
      </c>
      <c r="K392" s="5" t="s">
        <v>103</v>
      </c>
    </row>
    <row r="393" spans="1:11" hidden="1">
      <c r="A393" s="5">
        <v>8</v>
      </c>
      <c r="B393" s="5" t="s">
        <v>403</v>
      </c>
      <c r="C393" s="5">
        <v>2017</v>
      </c>
      <c r="D393" s="5" t="s">
        <v>404</v>
      </c>
      <c r="E393" s="22">
        <v>20</v>
      </c>
      <c r="F393" s="22">
        <v>0</v>
      </c>
      <c r="G393" s="5" t="s">
        <v>54</v>
      </c>
      <c r="H393" s="5" t="s">
        <v>436</v>
      </c>
      <c r="I393" s="5" t="s">
        <v>29</v>
      </c>
      <c r="J393" s="5" t="s">
        <v>15</v>
      </c>
      <c r="K393" s="5" t="s">
        <v>383</v>
      </c>
    </row>
    <row r="394" spans="1:11" hidden="1">
      <c r="A394" s="5"/>
      <c r="B394" s="5"/>
      <c r="C394" s="5"/>
      <c r="D394" s="5"/>
      <c r="E394" s="22"/>
      <c r="F394" s="22"/>
      <c r="G394" s="5"/>
      <c r="H394" s="5"/>
      <c r="I394" s="5"/>
      <c r="J394" s="5"/>
      <c r="K394" s="5"/>
    </row>
    <row r="395" spans="1:11" hidden="1">
      <c r="A395" s="5"/>
      <c r="B395" s="5"/>
      <c r="C395" s="5"/>
      <c r="D395" s="5"/>
      <c r="E395" s="22"/>
      <c r="F395" s="22"/>
      <c r="G395" s="5"/>
      <c r="H395" s="5"/>
      <c r="I395" s="5"/>
      <c r="J395" s="5"/>
      <c r="K395" s="5"/>
    </row>
    <row r="396" spans="1:11" hidden="1">
      <c r="A396" s="5">
        <v>8</v>
      </c>
      <c r="B396" s="5" t="s">
        <v>403</v>
      </c>
      <c r="C396" s="5">
        <v>2017</v>
      </c>
      <c r="D396" s="5" t="s">
        <v>12</v>
      </c>
      <c r="E396" s="22">
        <v>59.8</v>
      </c>
      <c r="F396" s="22">
        <v>0</v>
      </c>
      <c r="G396" s="5" t="s">
        <v>50</v>
      </c>
      <c r="H396" s="5" t="s">
        <v>437</v>
      </c>
      <c r="I396" s="5" t="s">
        <v>29</v>
      </c>
      <c r="J396" s="5" t="s">
        <v>15</v>
      </c>
      <c r="K396" s="5" t="s">
        <v>438</v>
      </c>
    </row>
    <row r="397" spans="1:11" hidden="1">
      <c r="A397" s="5">
        <v>8</v>
      </c>
      <c r="B397" s="5" t="s">
        <v>403</v>
      </c>
      <c r="C397" s="5">
        <v>2017</v>
      </c>
      <c r="D397" s="5" t="s">
        <v>12</v>
      </c>
      <c r="E397" s="22">
        <v>50.3</v>
      </c>
      <c r="F397" s="22">
        <v>0</v>
      </c>
      <c r="G397" s="5" t="s">
        <v>50</v>
      </c>
      <c r="H397" s="5" t="s">
        <v>439</v>
      </c>
      <c r="I397" s="5" t="s">
        <v>29</v>
      </c>
      <c r="J397" s="5" t="s">
        <v>15</v>
      </c>
      <c r="K397" s="5" t="s">
        <v>440</v>
      </c>
    </row>
    <row r="398" spans="1:11" hidden="1">
      <c r="A398" s="5">
        <v>8</v>
      </c>
      <c r="B398" s="5" t="s">
        <v>403</v>
      </c>
      <c r="C398" s="5">
        <v>2017</v>
      </c>
      <c r="D398" s="5" t="s">
        <v>12</v>
      </c>
      <c r="E398" s="22">
        <v>0</v>
      </c>
      <c r="F398" s="22">
        <v>150</v>
      </c>
      <c r="G398" s="5" t="s">
        <v>337</v>
      </c>
      <c r="H398" s="5" t="s">
        <v>27</v>
      </c>
      <c r="I398" s="5" t="s">
        <v>28</v>
      </c>
      <c r="J398" s="5" t="s">
        <v>14</v>
      </c>
      <c r="K398" s="5" t="s">
        <v>441</v>
      </c>
    </row>
    <row r="399" spans="1:11" hidden="1">
      <c r="A399" s="5">
        <v>8</v>
      </c>
      <c r="B399" s="5" t="s">
        <v>403</v>
      </c>
      <c r="C399" s="5">
        <v>2017</v>
      </c>
      <c r="D399" s="5" t="s">
        <v>11</v>
      </c>
      <c r="E399" s="22">
        <v>100</v>
      </c>
      <c r="F399" s="22">
        <v>0</v>
      </c>
      <c r="G399" s="5" t="s">
        <v>100</v>
      </c>
      <c r="H399" s="5" t="s">
        <v>241</v>
      </c>
      <c r="I399" s="5" t="s">
        <v>29</v>
      </c>
      <c r="J399" s="5" t="s">
        <v>15</v>
      </c>
      <c r="K399" s="5" t="s">
        <v>113</v>
      </c>
    </row>
    <row r="400" spans="1:11" hidden="1">
      <c r="A400" s="5">
        <v>8</v>
      </c>
      <c r="B400" s="5" t="s">
        <v>403</v>
      </c>
      <c r="C400" s="5">
        <v>2017</v>
      </c>
      <c r="D400" s="5" t="s">
        <v>11</v>
      </c>
      <c r="E400" s="22">
        <v>50</v>
      </c>
      <c r="F400" s="22">
        <v>0</v>
      </c>
      <c r="G400" s="5" t="s">
        <v>285</v>
      </c>
      <c r="H400" s="5" t="s">
        <v>443</v>
      </c>
      <c r="I400" s="5" t="s">
        <v>28</v>
      </c>
      <c r="J400" s="5" t="s">
        <v>15</v>
      </c>
      <c r="K400" s="5" t="s">
        <v>285</v>
      </c>
    </row>
    <row r="401" spans="1:11" hidden="1">
      <c r="A401" s="5">
        <v>8</v>
      </c>
      <c r="B401" s="5" t="s">
        <v>403</v>
      </c>
      <c r="C401" s="5">
        <v>2017</v>
      </c>
      <c r="D401" s="5" t="s">
        <v>404</v>
      </c>
      <c r="E401" s="22">
        <v>69.98</v>
      </c>
      <c r="F401" s="22">
        <v>0</v>
      </c>
      <c r="G401" s="5" t="s">
        <v>50</v>
      </c>
      <c r="H401" s="5" t="s">
        <v>380</v>
      </c>
      <c r="I401" s="5" t="s">
        <v>29</v>
      </c>
      <c r="J401" s="5" t="s">
        <v>15</v>
      </c>
      <c r="K401" s="5" t="s">
        <v>444</v>
      </c>
    </row>
    <row r="402" spans="1:11" hidden="1">
      <c r="A402" s="5">
        <v>8</v>
      </c>
      <c r="B402" s="5" t="s">
        <v>403</v>
      </c>
      <c r="C402" s="5">
        <v>2017</v>
      </c>
      <c r="D402" s="5" t="s">
        <v>404</v>
      </c>
      <c r="E402" s="22">
        <v>25</v>
      </c>
      <c r="F402" s="22">
        <v>0</v>
      </c>
      <c r="G402" s="5" t="s">
        <v>54</v>
      </c>
      <c r="H402" s="5" t="s">
        <v>445</v>
      </c>
      <c r="I402" s="5" t="s">
        <v>29</v>
      </c>
      <c r="J402" s="5" t="s">
        <v>15</v>
      </c>
      <c r="K402" s="5" t="s">
        <v>93</v>
      </c>
    </row>
    <row r="403" spans="1:11" hidden="1">
      <c r="A403" s="5">
        <v>9</v>
      </c>
      <c r="B403" s="5" t="s">
        <v>403</v>
      </c>
      <c r="C403" s="5">
        <v>2017</v>
      </c>
      <c r="D403" s="5" t="s">
        <v>12</v>
      </c>
      <c r="E403" s="22">
        <v>25</v>
      </c>
      <c r="F403" s="22">
        <v>0</v>
      </c>
      <c r="G403" s="5" t="s">
        <v>421</v>
      </c>
      <c r="H403" s="5" t="s">
        <v>13</v>
      </c>
      <c r="I403" s="5" t="s">
        <v>29</v>
      </c>
      <c r="J403" s="5" t="s">
        <v>15</v>
      </c>
      <c r="K403" s="5" t="s">
        <v>457</v>
      </c>
    </row>
    <row r="404" spans="1:11" hidden="1">
      <c r="A404" s="5">
        <v>9</v>
      </c>
      <c r="B404" s="5" t="s">
        <v>403</v>
      </c>
      <c r="C404" s="5">
        <v>2017</v>
      </c>
      <c r="D404" s="5" t="s">
        <v>12</v>
      </c>
      <c r="E404" s="22">
        <v>50</v>
      </c>
      <c r="F404" s="22">
        <v>0</v>
      </c>
      <c r="G404" s="5" t="s">
        <v>13</v>
      </c>
      <c r="H404" s="5" t="s">
        <v>13</v>
      </c>
      <c r="I404" s="5" t="s">
        <v>292</v>
      </c>
      <c r="J404" s="5" t="s">
        <v>15</v>
      </c>
      <c r="K404" s="5" t="s">
        <v>271</v>
      </c>
    </row>
    <row r="405" spans="1:11" hidden="1">
      <c r="A405" s="5">
        <v>9</v>
      </c>
      <c r="B405" s="5" t="s">
        <v>403</v>
      </c>
      <c r="C405" s="5">
        <v>2017</v>
      </c>
      <c r="D405" s="5" t="s">
        <v>12</v>
      </c>
      <c r="E405" s="22">
        <v>40</v>
      </c>
      <c r="F405" s="22">
        <v>0</v>
      </c>
      <c r="G405" s="5" t="s">
        <v>13</v>
      </c>
      <c r="H405" s="5" t="s">
        <v>13</v>
      </c>
      <c r="I405" s="5" t="s">
        <v>29</v>
      </c>
      <c r="J405" s="5" t="s">
        <v>15</v>
      </c>
      <c r="K405" s="5" t="s">
        <v>458</v>
      </c>
    </row>
    <row r="406" spans="1:11" hidden="1">
      <c r="A406" s="5">
        <v>10</v>
      </c>
      <c r="B406" s="5" t="s">
        <v>403</v>
      </c>
      <c r="C406" s="5">
        <v>2017</v>
      </c>
      <c r="D406" s="5" t="s">
        <v>404</v>
      </c>
      <c r="E406" s="22">
        <v>201.91</v>
      </c>
      <c r="F406" s="22">
        <v>0</v>
      </c>
      <c r="G406" s="5" t="s">
        <v>50</v>
      </c>
      <c r="H406" s="5" t="s">
        <v>459</v>
      </c>
      <c r="I406" s="5" t="s">
        <v>292</v>
      </c>
      <c r="J406" s="5" t="s">
        <v>15</v>
      </c>
      <c r="K406" s="5" t="s">
        <v>460</v>
      </c>
    </row>
    <row r="407" spans="1:11" hidden="1">
      <c r="A407" s="5">
        <v>10</v>
      </c>
      <c r="B407" s="5" t="s">
        <v>403</v>
      </c>
      <c r="C407" s="5">
        <v>2017</v>
      </c>
      <c r="D407" s="5" t="s">
        <v>12</v>
      </c>
      <c r="E407" s="22">
        <v>7.24</v>
      </c>
      <c r="F407" s="22">
        <v>0</v>
      </c>
      <c r="G407" s="5" t="s">
        <v>43</v>
      </c>
      <c r="H407" s="5" t="s">
        <v>461</v>
      </c>
      <c r="I407" s="5" t="s">
        <v>29</v>
      </c>
      <c r="J407" s="5" t="s">
        <v>15</v>
      </c>
      <c r="K407" s="5" t="s">
        <v>462</v>
      </c>
    </row>
    <row r="408" spans="1:11" hidden="1">
      <c r="A408" s="5">
        <v>10</v>
      </c>
      <c r="B408" s="5" t="s">
        <v>403</v>
      </c>
      <c r="C408" s="5">
        <v>2017</v>
      </c>
      <c r="D408" s="5" t="s">
        <v>11</v>
      </c>
      <c r="E408" s="22">
        <v>15.74</v>
      </c>
      <c r="F408" s="22">
        <v>0</v>
      </c>
      <c r="G408" s="5" t="s">
        <v>31</v>
      </c>
      <c r="H408" s="5" t="s">
        <v>98</v>
      </c>
      <c r="I408" s="5" t="s">
        <v>29</v>
      </c>
      <c r="J408" s="5" t="s">
        <v>15</v>
      </c>
      <c r="K408" s="5" t="s">
        <v>46</v>
      </c>
    </row>
    <row r="409" spans="1:11" hidden="1">
      <c r="A409" s="5">
        <v>10</v>
      </c>
      <c r="B409" s="5" t="s">
        <v>403</v>
      </c>
      <c r="C409" s="5">
        <v>2017</v>
      </c>
      <c r="D409" s="5" t="s">
        <v>12</v>
      </c>
      <c r="E409" s="22">
        <v>100</v>
      </c>
      <c r="F409" s="22">
        <v>0</v>
      </c>
      <c r="G409" s="5" t="s">
        <v>250</v>
      </c>
      <c r="H409" s="5" t="s">
        <v>463</v>
      </c>
      <c r="I409" s="5" t="s">
        <v>29</v>
      </c>
      <c r="J409" s="5" t="s">
        <v>15</v>
      </c>
      <c r="K409" s="5" t="s">
        <v>464</v>
      </c>
    </row>
    <row r="410" spans="1:11" hidden="1">
      <c r="A410" s="5">
        <v>11</v>
      </c>
      <c r="B410" s="5" t="s">
        <v>403</v>
      </c>
      <c r="C410" s="5">
        <v>2017</v>
      </c>
      <c r="D410" s="5" t="s">
        <v>12</v>
      </c>
      <c r="E410" s="22">
        <v>70</v>
      </c>
      <c r="F410" s="22">
        <v>0</v>
      </c>
      <c r="G410" s="5" t="s">
        <v>250</v>
      </c>
      <c r="H410" s="5" t="s">
        <v>463</v>
      </c>
      <c r="I410" s="5" t="s">
        <v>28</v>
      </c>
      <c r="J410" s="5" t="s">
        <v>15</v>
      </c>
      <c r="K410" s="5" t="s">
        <v>465</v>
      </c>
    </row>
    <row r="411" spans="1:11" hidden="1">
      <c r="A411" s="5">
        <v>11</v>
      </c>
      <c r="B411" s="5" t="s">
        <v>403</v>
      </c>
      <c r="C411" s="5">
        <v>2017</v>
      </c>
      <c r="D411" s="5" t="s">
        <v>12</v>
      </c>
      <c r="E411" s="22">
        <v>35</v>
      </c>
      <c r="F411" s="22">
        <v>0</v>
      </c>
      <c r="G411" s="5" t="s">
        <v>50</v>
      </c>
      <c r="H411" s="5" t="s">
        <v>466</v>
      </c>
      <c r="I411" s="5" t="s">
        <v>28</v>
      </c>
      <c r="J411" s="5" t="s">
        <v>15</v>
      </c>
      <c r="K411" s="5" t="s">
        <v>467</v>
      </c>
    </row>
    <row r="412" spans="1:11" hidden="1">
      <c r="A412" s="5">
        <v>11</v>
      </c>
      <c r="B412" s="5" t="s">
        <v>403</v>
      </c>
      <c r="C412" s="5">
        <v>2017</v>
      </c>
      <c r="D412" s="5" t="s">
        <v>12</v>
      </c>
      <c r="E412" s="22">
        <v>200</v>
      </c>
      <c r="F412" s="22">
        <v>0</v>
      </c>
      <c r="G412" s="5" t="s">
        <v>13</v>
      </c>
      <c r="H412" s="5" t="s">
        <v>13</v>
      </c>
      <c r="I412" s="5" t="s">
        <v>292</v>
      </c>
      <c r="J412" s="5" t="s">
        <v>15</v>
      </c>
      <c r="K412" s="5" t="s">
        <v>271</v>
      </c>
    </row>
    <row r="413" spans="1:11" hidden="1">
      <c r="A413" s="5">
        <v>11</v>
      </c>
      <c r="B413" s="5" t="s">
        <v>403</v>
      </c>
      <c r="C413" s="5">
        <v>2017</v>
      </c>
      <c r="D413" s="5" t="s">
        <v>12</v>
      </c>
      <c r="E413" s="22">
        <v>40</v>
      </c>
      <c r="F413" s="22">
        <v>0</v>
      </c>
      <c r="G413" s="5" t="s">
        <v>13</v>
      </c>
      <c r="H413" s="5" t="s">
        <v>13</v>
      </c>
      <c r="I413" s="5" t="s">
        <v>292</v>
      </c>
      <c r="J413" s="5" t="s">
        <v>15</v>
      </c>
      <c r="K413" s="5" t="s">
        <v>271</v>
      </c>
    </row>
    <row r="414" spans="1:11" hidden="1">
      <c r="A414" s="5">
        <v>11</v>
      </c>
      <c r="B414" s="5" t="s">
        <v>403</v>
      </c>
      <c r="C414" s="5">
        <v>2017</v>
      </c>
      <c r="D414" s="5" t="s">
        <v>12</v>
      </c>
      <c r="E414" s="22">
        <v>100</v>
      </c>
      <c r="F414" s="22">
        <v>0</v>
      </c>
      <c r="G414" s="5" t="s">
        <v>335</v>
      </c>
      <c r="H414" s="5" t="s">
        <v>26</v>
      </c>
      <c r="I414" s="5" t="s">
        <v>29</v>
      </c>
      <c r="J414" s="5" t="s">
        <v>15</v>
      </c>
      <c r="K414" s="5" t="s">
        <v>347</v>
      </c>
    </row>
    <row r="415" spans="1:11" hidden="1">
      <c r="A415" s="5">
        <v>11</v>
      </c>
      <c r="B415" s="5" t="s">
        <v>403</v>
      </c>
      <c r="C415" s="5">
        <v>2017</v>
      </c>
      <c r="D415" s="5" t="s">
        <v>12</v>
      </c>
      <c r="E415" s="22">
        <v>0</v>
      </c>
      <c r="F415" s="22">
        <v>100</v>
      </c>
      <c r="G415" s="5" t="s">
        <v>337</v>
      </c>
      <c r="H415" s="5" t="s">
        <v>27</v>
      </c>
      <c r="I415" s="5" t="s">
        <v>28</v>
      </c>
      <c r="J415" s="5" t="s">
        <v>14</v>
      </c>
      <c r="K415" s="5" t="s">
        <v>477</v>
      </c>
    </row>
    <row r="416" spans="1:11" hidden="1">
      <c r="A416" s="5">
        <v>11</v>
      </c>
      <c r="B416" s="5" t="s">
        <v>403</v>
      </c>
      <c r="C416" s="5">
        <v>2017</v>
      </c>
      <c r="D416" s="5" t="s">
        <v>12</v>
      </c>
      <c r="E416" s="22">
        <v>150</v>
      </c>
      <c r="F416" s="22">
        <v>0</v>
      </c>
      <c r="G416" s="5" t="s">
        <v>335</v>
      </c>
      <c r="H416" s="5" t="s">
        <v>26</v>
      </c>
      <c r="I416" s="5" t="s">
        <v>29</v>
      </c>
      <c r="J416" s="5" t="s">
        <v>15</v>
      </c>
      <c r="K416" s="5" t="s">
        <v>347</v>
      </c>
    </row>
    <row r="417" spans="1:11" hidden="1">
      <c r="A417" s="5"/>
      <c r="B417" s="5"/>
      <c r="C417" s="5"/>
      <c r="D417" s="5"/>
      <c r="E417" s="22"/>
      <c r="F417" s="22"/>
      <c r="G417" s="5"/>
      <c r="H417" s="5"/>
      <c r="I417" s="5"/>
      <c r="J417" s="5"/>
      <c r="K417" s="5"/>
    </row>
    <row r="418" spans="1:11" hidden="1">
      <c r="A418" s="5">
        <v>11</v>
      </c>
      <c r="B418" s="5" t="s">
        <v>403</v>
      </c>
      <c r="C418" s="5">
        <v>2017</v>
      </c>
      <c r="D418" s="5" t="s">
        <v>12</v>
      </c>
      <c r="E418" s="22">
        <v>0</v>
      </c>
      <c r="F418" s="22">
        <v>150</v>
      </c>
      <c r="G418" s="5" t="s">
        <v>337</v>
      </c>
      <c r="H418" s="5" t="s">
        <v>27</v>
      </c>
      <c r="I418" s="5" t="s">
        <v>28</v>
      </c>
      <c r="J418" s="5" t="s">
        <v>14</v>
      </c>
      <c r="K418" s="5" t="s">
        <v>477</v>
      </c>
    </row>
    <row r="419" spans="1:11" hidden="1">
      <c r="A419" s="5">
        <v>11</v>
      </c>
      <c r="B419" s="5" t="s">
        <v>403</v>
      </c>
      <c r="C419" s="5">
        <v>2017</v>
      </c>
      <c r="D419" s="5" t="s">
        <v>12</v>
      </c>
      <c r="E419" s="22">
        <v>150</v>
      </c>
      <c r="F419" s="22">
        <v>0</v>
      </c>
      <c r="G419" s="5" t="s">
        <v>80</v>
      </c>
      <c r="H419" s="5" t="s">
        <v>246</v>
      </c>
      <c r="I419" s="5" t="s">
        <v>28</v>
      </c>
      <c r="J419" s="5" t="s">
        <v>15</v>
      </c>
      <c r="K419" s="5" t="s">
        <v>442</v>
      </c>
    </row>
    <row r="420" spans="1:11" hidden="1">
      <c r="A420" s="5">
        <v>11</v>
      </c>
      <c r="B420" s="5" t="s">
        <v>403</v>
      </c>
      <c r="C420" s="5">
        <v>2017</v>
      </c>
      <c r="D420" s="5" t="s">
        <v>12</v>
      </c>
      <c r="E420" s="22">
        <v>20</v>
      </c>
      <c r="F420" s="22">
        <v>0</v>
      </c>
      <c r="G420" s="5" t="s">
        <v>80</v>
      </c>
      <c r="H420" s="5" t="s">
        <v>345</v>
      </c>
      <c r="I420" s="5" t="s">
        <v>28</v>
      </c>
      <c r="J420" s="5" t="s">
        <v>15</v>
      </c>
      <c r="K420" s="5" t="s">
        <v>482</v>
      </c>
    </row>
    <row r="421" spans="1:11" hidden="1">
      <c r="A421" s="5">
        <v>11</v>
      </c>
      <c r="B421" s="5" t="s">
        <v>403</v>
      </c>
      <c r="C421" s="5">
        <v>2017</v>
      </c>
      <c r="D421" s="5" t="s">
        <v>11</v>
      </c>
      <c r="E421" s="22">
        <v>2.02</v>
      </c>
      <c r="F421" s="22">
        <v>0</v>
      </c>
      <c r="G421" s="5" t="s">
        <v>31</v>
      </c>
      <c r="H421" s="5" t="s">
        <v>32</v>
      </c>
      <c r="I421" s="5" t="s">
        <v>29</v>
      </c>
      <c r="J421" s="5" t="s">
        <v>15</v>
      </c>
      <c r="K421" s="5" t="s">
        <v>46</v>
      </c>
    </row>
    <row r="422" spans="1:11" hidden="1">
      <c r="A422" s="5">
        <v>11</v>
      </c>
      <c r="B422" s="5" t="s">
        <v>403</v>
      </c>
      <c r="C422" s="5">
        <v>2017</v>
      </c>
      <c r="D422" s="5" t="s">
        <v>404</v>
      </c>
      <c r="E422" s="22">
        <v>25</v>
      </c>
      <c r="F422" s="22">
        <v>0</v>
      </c>
      <c r="G422" s="5" t="s">
        <v>54</v>
      </c>
      <c r="H422" s="5" t="s">
        <v>445</v>
      </c>
      <c r="I422" s="5" t="s">
        <v>29</v>
      </c>
      <c r="J422" s="5" t="s">
        <v>15</v>
      </c>
      <c r="K422" s="5" t="s">
        <v>93</v>
      </c>
    </row>
    <row r="423" spans="1:11" hidden="1">
      <c r="A423" s="5">
        <v>11</v>
      </c>
      <c r="B423" s="5" t="s">
        <v>403</v>
      </c>
      <c r="C423" s="5">
        <v>2017</v>
      </c>
      <c r="D423" s="5" t="s">
        <v>12</v>
      </c>
      <c r="E423" s="22">
        <v>4.8</v>
      </c>
      <c r="F423" s="22">
        <v>0</v>
      </c>
      <c r="G423" s="5" t="s">
        <v>31</v>
      </c>
      <c r="H423" s="5" t="s">
        <v>468</v>
      </c>
      <c r="I423" s="5" t="s">
        <v>29</v>
      </c>
      <c r="J423" s="5" t="s">
        <v>15</v>
      </c>
      <c r="K423" s="5" t="s">
        <v>469</v>
      </c>
    </row>
    <row r="424" spans="1:11" hidden="1">
      <c r="A424" s="5">
        <v>11</v>
      </c>
      <c r="B424" s="5" t="s">
        <v>403</v>
      </c>
      <c r="C424" s="5">
        <v>2017</v>
      </c>
      <c r="D424" s="5" t="s">
        <v>12</v>
      </c>
      <c r="E424" s="22">
        <v>4.8</v>
      </c>
      <c r="F424" s="22">
        <v>0</v>
      </c>
      <c r="G424" s="5" t="s">
        <v>31</v>
      </c>
      <c r="H424" s="5" t="s">
        <v>468</v>
      </c>
      <c r="I424" s="5" t="s">
        <v>29</v>
      </c>
      <c r="J424" s="5" t="s">
        <v>15</v>
      </c>
      <c r="K424" s="5" t="s">
        <v>469</v>
      </c>
    </row>
    <row r="425" spans="1:11" hidden="1">
      <c r="A425" s="5">
        <v>11</v>
      </c>
      <c r="B425" s="5" t="s">
        <v>403</v>
      </c>
      <c r="C425" s="5">
        <v>2017</v>
      </c>
      <c r="D425" s="5" t="s">
        <v>12</v>
      </c>
      <c r="E425" s="22">
        <v>151</v>
      </c>
      <c r="F425" s="22">
        <v>0</v>
      </c>
      <c r="G425" s="5" t="s">
        <v>114</v>
      </c>
      <c r="H425" s="5" t="s">
        <v>470</v>
      </c>
      <c r="I425" s="5" t="s">
        <v>29</v>
      </c>
      <c r="J425" s="5" t="s">
        <v>15</v>
      </c>
      <c r="K425" s="5" t="s">
        <v>471</v>
      </c>
    </row>
    <row r="426" spans="1:11" hidden="1">
      <c r="A426" s="5"/>
      <c r="B426" s="5"/>
      <c r="C426" s="5"/>
      <c r="D426" s="5"/>
      <c r="E426" s="22"/>
      <c r="F426" s="22"/>
      <c r="G426" s="5"/>
      <c r="H426" s="5"/>
      <c r="I426" s="5"/>
      <c r="J426" s="5"/>
      <c r="K426" s="5"/>
    </row>
    <row r="427" spans="1:11" hidden="1">
      <c r="A427" s="5"/>
      <c r="B427" s="5"/>
      <c r="C427" s="5"/>
      <c r="D427" s="5"/>
      <c r="E427" s="22"/>
      <c r="F427" s="22"/>
      <c r="G427" s="5"/>
      <c r="H427" s="5"/>
      <c r="I427" s="5"/>
      <c r="J427" s="5"/>
      <c r="K427" s="5"/>
    </row>
    <row r="428" spans="1:11" hidden="1">
      <c r="A428" s="5"/>
      <c r="B428" s="5"/>
      <c r="C428" s="5"/>
      <c r="D428" s="5"/>
      <c r="E428" s="22"/>
      <c r="F428" s="22"/>
      <c r="G428" s="5"/>
      <c r="H428" s="5"/>
      <c r="I428" s="5"/>
      <c r="J428" s="5"/>
      <c r="K428" s="5"/>
    </row>
    <row r="429" spans="1:11" hidden="1">
      <c r="A429" s="5"/>
      <c r="B429" s="5"/>
      <c r="C429" s="5"/>
      <c r="D429" s="5"/>
      <c r="E429" s="22"/>
      <c r="F429" s="22"/>
      <c r="G429" s="5"/>
      <c r="H429" s="5"/>
      <c r="I429" s="5"/>
      <c r="J429" s="5"/>
      <c r="K429" s="5"/>
    </row>
    <row r="430" spans="1:11" hidden="1">
      <c r="A430" s="5"/>
      <c r="B430" s="5"/>
      <c r="C430" s="5"/>
      <c r="D430" s="5"/>
      <c r="E430" s="22"/>
      <c r="F430" s="22"/>
      <c r="G430" s="5"/>
      <c r="H430" s="5"/>
      <c r="I430" s="5"/>
      <c r="J430" s="5"/>
      <c r="K430" s="5"/>
    </row>
    <row r="431" spans="1:11" hidden="1">
      <c r="A431" s="5"/>
      <c r="B431" s="5"/>
      <c r="C431" s="5"/>
      <c r="D431" s="5"/>
      <c r="E431" s="22"/>
      <c r="F431" s="22"/>
      <c r="G431" s="5"/>
      <c r="H431" s="5"/>
      <c r="I431" s="5"/>
      <c r="J431" s="5"/>
      <c r="K431" s="5"/>
    </row>
    <row r="432" spans="1:11" hidden="1">
      <c r="A432" s="5"/>
      <c r="B432" s="5"/>
      <c r="C432" s="5"/>
      <c r="D432" s="5"/>
      <c r="E432" s="22"/>
      <c r="F432" s="22"/>
      <c r="G432" s="5"/>
      <c r="H432" s="5"/>
      <c r="I432" s="5"/>
      <c r="J432" s="5"/>
      <c r="K432" s="5"/>
    </row>
    <row r="433" spans="1:11" hidden="1">
      <c r="A433" s="5"/>
      <c r="B433" s="5"/>
      <c r="C433" s="5"/>
      <c r="D433" s="5"/>
      <c r="E433" s="22"/>
      <c r="F433" s="22"/>
      <c r="G433" s="5"/>
      <c r="H433" s="5"/>
      <c r="I433" s="5"/>
      <c r="J433" s="5"/>
      <c r="K433" s="5"/>
    </row>
    <row r="434" spans="1:11" hidden="1">
      <c r="A434" s="5"/>
      <c r="B434" s="5"/>
      <c r="C434" s="5"/>
      <c r="D434" s="5"/>
      <c r="E434" s="22"/>
      <c r="F434" s="22"/>
      <c r="G434" s="5"/>
      <c r="H434" s="5"/>
      <c r="I434" s="5"/>
      <c r="J434" s="5"/>
      <c r="K434" s="5"/>
    </row>
    <row r="435" spans="1:11" hidden="1">
      <c r="A435" s="5">
        <v>13</v>
      </c>
      <c r="B435" s="5" t="s">
        <v>403</v>
      </c>
      <c r="C435" s="5">
        <v>2017</v>
      </c>
      <c r="D435" s="5" t="s">
        <v>12</v>
      </c>
      <c r="E435" s="22">
        <v>25</v>
      </c>
      <c r="F435" s="22">
        <v>0</v>
      </c>
      <c r="G435" s="5" t="s">
        <v>100</v>
      </c>
      <c r="H435" s="5" t="s">
        <v>241</v>
      </c>
      <c r="I435" s="5" t="s">
        <v>29</v>
      </c>
      <c r="J435" s="5" t="s">
        <v>15</v>
      </c>
      <c r="K435" s="5" t="s">
        <v>113</v>
      </c>
    </row>
    <row r="436" spans="1:11" hidden="1">
      <c r="A436" s="5">
        <v>12</v>
      </c>
      <c r="B436" s="5" t="s">
        <v>403</v>
      </c>
      <c r="C436" s="5">
        <v>2017</v>
      </c>
      <c r="D436" s="5" t="s">
        <v>12</v>
      </c>
      <c r="E436" s="22">
        <v>123</v>
      </c>
      <c r="F436" s="22">
        <v>0</v>
      </c>
      <c r="G436" s="5" t="s">
        <v>50</v>
      </c>
      <c r="H436" s="5" t="s">
        <v>472</v>
      </c>
      <c r="I436" s="5" t="s">
        <v>29</v>
      </c>
      <c r="J436" s="5" t="s">
        <v>15</v>
      </c>
      <c r="K436" s="5" t="s">
        <v>473</v>
      </c>
    </row>
    <row r="437" spans="1:11" hidden="1">
      <c r="A437" s="5">
        <v>13</v>
      </c>
      <c r="B437" s="5" t="s">
        <v>403</v>
      </c>
      <c r="C437" s="5">
        <v>2017</v>
      </c>
      <c r="D437" s="5" t="s">
        <v>12</v>
      </c>
      <c r="E437" s="22">
        <v>55</v>
      </c>
      <c r="F437" s="22">
        <v>0</v>
      </c>
      <c r="G437" s="5" t="s">
        <v>257</v>
      </c>
      <c r="H437" s="5" t="s">
        <v>474</v>
      </c>
      <c r="I437" s="5" t="s">
        <v>29</v>
      </c>
      <c r="J437" s="5" t="s">
        <v>15</v>
      </c>
      <c r="K437" s="5" t="s">
        <v>475</v>
      </c>
    </row>
    <row r="438" spans="1:11" hidden="1">
      <c r="A438" s="5">
        <v>13</v>
      </c>
      <c r="B438" s="5" t="s">
        <v>403</v>
      </c>
      <c r="C438" s="5">
        <v>2017</v>
      </c>
      <c r="D438" s="5" t="s">
        <v>12</v>
      </c>
      <c r="E438" s="22">
        <v>20</v>
      </c>
      <c r="F438" s="22">
        <v>0</v>
      </c>
      <c r="G438" s="5" t="s">
        <v>335</v>
      </c>
      <c r="H438" s="5" t="s">
        <v>26</v>
      </c>
      <c r="I438" s="5" t="s">
        <v>29</v>
      </c>
      <c r="J438" s="5" t="s">
        <v>15</v>
      </c>
      <c r="K438" s="5" t="s">
        <v>347</v>
      </c>
    </row>
    <row r="439" spans="1:11" hidden="1">
      <c r="A439" s="5">
        <v>13</v>
      </c>
      <c r="B439" s="5" t="s">
        <v>403</v>
      </c>
      <c r="C439" s="5">
        <v>2017</v>
      </c>
      <c r="D439" s="5" t="s">
        <v>12</v>
      </c>
      <c r="E439" s="22">
        <v>0</v>
      </c>
      <c r="F439" s="22">
        <v>20</v>
      </c>
      <c r="G439" s="5" t="s">
        <v>337</v>
      </c>
      <c r="H439" s="5" t="s">
        <v>27</v>
      </c>
      <c r="I439" s="5" t="s">
        <v>28</v>
      </c>
      <c r="J439" s="5" t="s">
        <v>14</v>
      </c>
      <c r="K439" s="5" t="s">
        <v>477</v>
      </c>
    </row>
    <row r="440" spans="1:11" hidden="1">
      <c r="A440" s="5">
        <v>13</v>
      </c>
      <c r="B440" s="5" t="s">
        <v>403</v>
      </c>
      <c r="C440" s="5">
        <v>2017</v>
      </c>
      <c r="D440" s="5" t="s">
        <v>12</v>
      </c>
      <c r="E440" s="22">
        <v>700</v>
      </c>
      <c r="F440" s="22">
        <v>0</v>
      </c>
      <c r="G440" s="5" t="s">
        <v>335</v>
      </c>
      <c r="H440" s="5" t="s">
        <v>26</v>
      </c>
      <c r="I440" s="5" t="s">
        <v>29</v>
      </c>
      <c r="J440" s="5" t="s">
        <v>15</v>
      </c>
      <c r="K440" s="5" t="s">
        <v>347</v>
      </c>
    </row>
    <row r="441" spans="1:11" hidden="1">
      <c r="A441" s="5">
        <v>13</v>
      </c>
      <c r="B441" s="5" t="s">
        <v>403</v>
      </c>
      <c r="C441" s="5">
        <v>2017</v>
      </c>
      <c r="D441" s="5" t="s">
        <v>12</v>
      </c>
      <c r="E441" s="22">
        <v>0</v>
      </c>
      <c r="F441" s="22">
        <v>100</v>
      </c>
      <c r="G441" s="5" t="s">
        <v>337</v>
      </c>
      <c r="H441" s="5" t="s">
        <v>27</v>
      </c>
      <c r="I441" s="5" t="s">
        <v>28</v>
      </c>
      <c r="J441" s="5" t="s">
        <v>14</v>
      </c>
      <c r="K441" s="5" t="s">
        <v>477</v>
      </c>
    </row>
    <row r="442" spans="1:11" hidden="1">
      <c r="A442" s="5">
        <v>13</v>
      </c>
      <c r="B442" s="5" t="s">
        <v>403</v>
      </c>
      <c r="C442" s="5">
        <v>2017</v>
      </c>
      <c r="D442" s="5" t="s">
        <v>12</v>
      </c>
      <c r="E442" s="22">
        <v>0</v>
      </c>
      <c r="F442" s="22">
        <v>600</v>
      </c>
      <c r="G442" s="5" t="s">
        <v>26</v>
      </c>
      <c r="H442" s="5" t="s">
        <v>27</v>
      </c>
      <c r="I442" s="5" t="s">
        <v>28</v>
      </c>
      <c r="J442" s="5" t="s">
        <v>14</v>
      </c>
      <c r="K442" s="5" t="s">
        <v>476</v>
      </c>
    </row>
    <row r="443" spans="1:11" hidden="1">
      <c r="A443" s="5">
        <v>12</v>
      </c>
      <c r="B443" s="5" t="s">
        <v>403</v>
      </c>
      <c r="C443" s="5">
        <v>2017</v>
      </c>
      <c r="D443" s="5" t="s">
        <v>12</v>
      </c>
      <c r="E443" s="22">
        <v>95</v>
      </c>
      <c r="F443" s="22">
        <v>0</v>
      </c>
      <c r="G443" s="5" t="s">
        <v>13</v>
      </c>
      <c r="H443" s="5" t="s">
        <v>13</v>
      </c>
      <c r="I443" s="5" t="s">
        <v>28</v>
      </c>
      <c r="J443" s="5" t="s">
        <v>15</v>
      </c>
      <c r="K443" s="5" t="s">
        <v>478</v>
      </c>
    </row>
    <row r="444" spans="1:11" hidden="1">
      <c r="A444" s="5">
        <v>12</v>
      </c>
      <c r="B444" s="5" t="s">
        <v>403</v>
      </c>
      <c r="C444" s="5">
        <v>2017</v>
      </c>
      <c r="D444" s="5" t="s">
        <v>11</v>
      </c>
      <c r="E444" s="22">
        <v>50</v>
      </c>
      <c r="F444" s="22">
        <v>0</v>
      </c>
      <c r="G444" s="5" t="s">
        <v>285</v>
      </c>
      <c r="H444" s="5" t="s">
        <v>443</v>
      </c>
      <c r="I444" s="5" t="s">
        <v>28</v>
      </c>
      <c r="J444" s="5" t="s">
        <v>15</v>
      </c>
      <c r="K444" s="5" t="s">
        <v>285</v>
      </c>
    </row>
    <row r="445" spans="1:11" hidden="1">
      <c r="A445" s="5">
        <v>14</v>
      </c>
      <c r="B445" s="5" t="s">
        <v>403</v>
      </c>
      <c r="C445" s="5">
        <v>2017</v>
      </c>
      <c r="D445" s="5" t="s">
        <v>11</v>
      </c>
      <c r="E445" s="22">
        <v>12.22</v>
      </c>
      <c r="F445" s="22">
        <v>0</v>
      </c>
      <c r="G445" s="5" t="s">
        <v>31</v>
      </c>
      <c r="H445" s="5" t="s">
        <v>98</v>
      </c>
      <c r="I445" s="5" t="s">
        <v>29</v>
      </c>
      <c r="J445" s="5" t="s">
        <v>15</v>
      </c>
      <c r="K445" s="5" t="s">
        <v>46</v>
      </c>
    </row>
    <row r="446" spans="1:11" hidden="1">
      <c r="A446" s="5">
        <v>14</v>
      </c>
      <c r="B446" s="5" t="s">
        <v>403</v>
      </c>
      <c r="C446" s="5">
        <v>2017</v>
      </c>
      <c r="D446" s="5" t="s">
        <v>12</v>
      </c>
      <c r="E446" s="22">
        <v>0</v>
      </c>
      <c r="F446" s="22">
        <v>1754.89</v>
      </c>
      <c r="G446" s="5" t="s">
        <v>26</v>
      </c>
      <c r="H446" s="5" t="s">
        <v>27</v>
      </c>
      <c r="I446" s="5" t="s">
        <v>28</v>
      </c>
      <c r="J446" s="5" t="s">
        <v>14</v>
      </c>
      <c r="K446" s="5" t="s">
        <v>481</v>
      </c>
    </row>
    <row r="447" spans="1:11" hidden="1">
      <c r="A447" s="5">
        <v>15</v>
      </c>
      <c r="B447" s="5" t="s">
        <v>403</v>
      </c>
      <c r="C447" s="5">
        <v>2017</v>
      </c>
      <c r="D447" s="5" t="s">
        <v>404</v>
      </c>
      <c r="E447" s="22">
        <v>5.3</v>
      </c>
      <c r="F447" s="22">
        <v>0</v>
      </c>
      <c r="G447" s="5" t="s">
        <v>54</v>
      </c>
      <c r="H447" s="5" t="s">
        <v>479</v>
      </c>
      <c r="I447" s="5" t="s">
        <v>29</v>
      </c>
      <c r="J447" s="5" t="s">
        <v>15</v>
      </c>
      <c r="K447" s="5" t="s">
        <v>57</v>
      </c>
    </row>
    <row r="448" spans="1:11" hidden="1">
      <c r="A448" s="5">
        <v>15</v>
      </c>
      <c r="B448" s="5" t="s">
        <v>403</v>
      </c>
      <c r="C448" s="5">
        <v>2017</v>
      </c>
      <c r="D448" s="5" t="s">
        <v>404</v>
      </c>
      <c r="E448" s="22">
        <v>10</v>
      </c>
      <c r="F448" s="22">
        <v>0</v>
      </c>
      <c r="G448" s="5" t="s">
        <v>54</v>
      </c>
      <c r="H448" s="5" t="s">
        <v>479</v>
      </c>
      <c r="I448" s="5" t="s">
        <v>29</v>
      </c>
      <c r="J448" s="5" t="s">
        <v>15</v>
      </c>
      <c r="K448" s="5" t="s">
        <v>57</v>
      </c>
    </row>
    <row r="449" spans="1:11" hidden="1">
      <c r="A449" s="5">
        <v>15</v>
      </c>
      <c r="B449" s="5" t="s">
        <v>403</v>
      </c>
      <c r="C449" s="5">
        <v>2017</v>
      </c>
      <c r="D449" s="5" t="s">
        <v>12</v>
      </c>
      <c r="E449" s="22">
        <v>200</v>
      </c>
      <c r="F449" s="22">
        <v>0</v>
      </c>
      <c r="G449" s="5" t="s">
        <v>13</v>
      </c>
      <c r="H449" s="5" t="s">
        <v>13</v>
      </c>
      <c r="I449" s="5" t="s">
        <v>292</v>
      </c>
      <c r="J449" s="5" t="s">
        <v>15</v>
      </c>
      <c r="K449" s="5" t="s">
        <v>271</v>
      </c>
    </row>
    <row r="450" spans="1:11" hidden="1">
      <c r="A450" s="5">
        <v>15</v>
      </c>
      <c r="B450" s="5" t="s">
        <v>403</v>
      </c>
      <c r="C450" s="5">
        <v>2017</v>
      </c>
      <c r="D450" s="5" t="s">
        <v>12</v>
      </c>
      <c r="E450" s="22">
        <v>50</v>
      </c>
      <c r="F450" s="22">
        <v>0</v>
      </c>
      <c r="G450" s="5" t="s">
        <v>13</v>
      </c>
      <c r="H450" s="5" t="s">
        <v>13</v>
      </c>
      <c r="I450" s="5" t="s">
        <v>292</v>
      </c>
      <c r="J450" s="5" t="s">
        <v>15</v>
      </c>
      <c r="K450" s="5" t="s">
        <v>271</v>
      </c>
    </row>
    <row r="451" spans="1:11" hidden="1">
      <c r="A451" s="5">
        <v>15</v>
      </c>
      <c r="B451" s="5" t="s">
        <v>403</v>
      </c>
      <c r="C451" s="5">
        <v>2017</v>
      </c>
      <c r="D451" s="5" t="s">
        <v>11</v>
      </c>
      <c r="E451" s="22">
        <v>6.5</v>
      </c>
      <c r="F451" s="22">
        <v>0</v>
      </c>
      <c r="G451" s="5" t="s">
        <v>31</v>
      </c>
      <c r="H451" s="5" t="s">
        <v>98</v>
      </c>
      <c r="I451" s="5" t="s">
        <v>29</v>
      </c>
      <c r="J451" s="5" t="s">
        <v>15</v>
      </c>
      <c r="K451" s="5" t="s">
        <v>46</v>
      </c>
    </row>
    <row r="452" spans="1:11" hidden="1">
      <c r="A452" s="5">
        <v>15</v>
      </c>
      <c r="B452" s="5" t="s">
        <v>403</v>
      </c>
      <c r="C452" s="5">
        <v>2017</v>
      </c>
      <c r="D452" s="5" t="s">
        <v>12</v>
      </c>
      <c r="E452" s="22">
        <v>140</v>
      </c>
      <c r="F452" s="22">
        <v>0</v>
      </c>
      <c r="G452" s="5" t="s">
        <v>13</v>
      </c>
      <c r="H452" s="5" t="s">
        <v>13</v>
      </c>
      <c r="I452" s="5" t="s">
        <v>292</v>
      </c>
      <c r="J452" s="5" t="s">
        <v>15</v>
      </c>
      <c r="K452" s="5" t="s">
        <v>271</v>
      </c>
    </row>
    <row r="453" spans="1:11" hidden="1">
      <c r="A453" s="5">
        <v>15</v>
      </c>
      <c r="B453" s="5" t="s">
        <v>403</v>
      </c>
      <c r="C453" s="5">
        <v>2017</v>
      </c>
      <c r="D453" s="5" t="s">
        <v>12</v>
      </c>
      <c r="E453" s="22">
        <v>150</v>
      </c>
      <c r="F453" s="22">
        <v>0</v>
      </c>
      <c r="G453" s="5" t="s">
        <v>13</v>
      </c>
      <c r="H453" s="5" t="s">
        <v>13</v>
      </c>
      <c r="I453" s="5" t="s">
        <v>292</v>
      </c>
      <c r="J453" s="5" t="s">
        <v>15</v>
      </c>
      <c r="K453" s="5" t="s">
        <v>271</v>
      </c>
    </row>
    <row r="454" spans="1:11" hidden="1">
      <c r="A454" s="5">
        <v>15</v>
      </c>
      <c r="B454" s="5" t="s">
        <v>403</v>
      </c>
      <c r="C454" s="5">
        <v>2017</v>
      </c>
      <c r="D454" s="5" t="s">
        <v>11</v>
      </c>
      <c r="E454" s="22">
        <v>50</v>
      </c>
      <c r="F454" s="22">
        <v>0</v>
      </c>
      <c r="G454" s="5" t="s">
        <v>285</v>
      </c>
      <c r="H454" s="5" t="s">
        <v>296</v>
      </c>
      <c r="I454" s="5" t="s">
        <v>28</v>
      </c>
      <c r="J454" s="5" t="s">
        <v>15</v>
      </c>
      <c r="K454" s="5" t="s">
        <v>285</v>
      </c>
    </row>
    <row r="455" spans="1:11" hidden="1">
      <c r="A455" s="5">
        <v>16</v>
      </c>
      <c r="B455" s="5" t="s">
        <v>403</v>
      </c>
      <c r="C455" s="5">
        <v>2017</v>
      </c>
      <c r="D455" s="5" t="s">
        <v>12</v>
      </c>
      <c r="E455" s="22">
        <v>40</v>
      </c>
      <c r="F455" s="22">
        <v>0</v>
      </c>
      <c r="G455" s="5" t="s">
        <v>335</v>
      </c>
      <c r="H455" s="5" t="s">
        <v>26</v>
      </c>
      <c r="I455" s="5" t="s">
        <v>29</v>
      </c>
      <c r="J455" s="5" t="s">
        <v>15</v>
      </c>
      <c r="K455" s="5" t="s">
        <v>480</v>
      </c>
    </row>
    <row r="456" spans="1:11" hidden="1">
      <c r="A456" s="5">
        <v>16</v>
      </c>
      <c r="B456" s="5" t="s">
        <v>403</v>
      </c>
      <c r="C456" s="5">
        <v>2017</v>
      </c>
      <c r="D456" s="5" t="s">
        <v>11</v>
      </c>
      <c r="E456" s="22">
        <v>13.71</v>
      </c>
      <c r="F456" s="22">
        <v>0</v>
      </c>
      <c r="G456" s="5" t="s">
        <v>31</v>
      </c>
      <c r="H456" s="5" t="s">
        <v>98</v>
      </c>
      <c r="I456" s="5" t="s">
        <v>29</v>
      </c>
      <c r="J456" s="5" t="s">
        <v>15</v>
      </c>
      <c r="K456" s="5" t="s">
        <v>46</v>
      </c>
    </row>
    <row r="457" spans="1:11" hidden="1">
      <c r="A457" s="5">
        <v>17</v>
      </c>
      <c r="B457" s="5" t="s">
        <v>403</v>
      </c>
      <c r="C457" s="5">
        <v>2017</v>
      </c>
      <c r="D457" s="5" t="s">
        <v>404</v>
      </c>
      <c r="E457" s="22">
        <v>250</v>
      </c>
      <c r="F457" s="22">
        <v>0</v>
      </c>
      <c r="G457" s="5" t="s">
        <v>114</v>
      </c>
      <c r="H457" s="5" t="s">
        <v>242</v>
      </c>
      <c r="I457" s="5" t="s">
        <v>292</v>
      </c>
      <c r="J457" s="5" t="s">
        <v>15</v>
      </c>
      <c r="K457" s="5" t="s">
        <v>489</v>
      </c>
    </row>
    <row r="458" spans="1:11" hidden="1">
      <c r="A458" s="5">
        <v>17</v>
      </c>
      <c r="B458" s="5" t="s">
        <v>403</v>
      </c>
      <c r="C458" s="5">
        <v>2017</v>
      </c>
      <c r="D458" s="5" t="s">
        <v>404</v>
      </c>
      <c r="E458" s="22">
        <v>100</v>
      </c>
      <c r="F458" s="22">
        <v>0</v>
      </c>
      <c r="G458" s="5" t="s">
        <v>114</v>
      </c>
      <c r="H458" s="5" t="s">
        <v>242</v>
      </c>
      <c r="I458" s="5" t="s">
        <v>29</v>
      </c>
      <c r="J458" s="5" t="s">
        <v>15</v>
      </c>
      <c r="K458" s="5" t="s">
        <v>489</v>
      </c>
    </row>
    <row r="459" spans="1:11" hidden="1">
      <c r="A459" s="5"/>
      <c r="B459" s="5"/>
      <c r="C459" s="5"/>
      <c r="D459" s="5"/>
      <c r="E459" s="22"/>
      <c r="F459" s="22"/>
      <c r="G459" s="5"/>
      <c r="H459" s="5"/>
      <c r="I459" s="5"/>
      <c r="J459" s="5"/>
      <c r="K459" s="5"/>
    </row>
    <row r="460" spans="1:11" hidden="1">
      <c r="A460" s="5"/>
      <c r="B460" s="5"/>
      <c r="C460" s="5"/>
      <c r="D460" s="5"/>
      <c r="E460" s="22"/>
      <c r="F460" s="22"/>
      <c r="G460" s="5"/>
      <c r="H460" s="5"/>
      <c r="I460" s="5"/>
      <c r="J460" s="5"/>
      <c r="K460" s="5"/>
    </row>
    <row r="461" spans="1:11" hidden="1">
      <c r="A461" s="5"/>
      <c r="B461" s="5"/>
      <c r="C461" s="5"/>
      <c r="D461" s="5"/>
      <c r="E461" s="22"/>
      <c r="F461" s="22"/>
      <c r="G461" s="5"/>
      <c r="H461" s="5"/>
      <c r="I461" s="5"/>
      <c r="J461" s="5"/>
      <c r="K461" s="5"/>
    </row>
    <row r="462" spans="1:11" hidden="1">
      <c r="A462" s="5"/>
      <c r="B462" s="5"/>
      <c r="C462" s="5"/>
      <c r="D462" s="5"/>
      <c r="E462" s="22"/>
      <c r="F462" s="22"/>
      <c r="G462" s="5"/>
      <c r="H462" s="5"/>
      <c r="I462" s="5"/>
      <c r="J462" s="5"/>
      <c r="K462" s="5"/>
    </row>
    <row r="463" spans="1:11" hidden="1">
      <c r="A463" s="5">
        <v>17</v>
      </c>
      <c r="B463" s="5" t="s">
        <v>403</v>
      </c>
      <c r="C463" s="5">
        <v>2017</v>
      </c>
      <c r="D463" s="5" t="s">
        <v>11</v>
      </c>
      <c r="E463" s="22">
        <v>7.05</v>
      </c>
      <c r="F463" s="22">
        <v>0</v>
      </c>
      <c r="G463" s="5" t="s">
        <v>31</v>
      </c>
      <c r="H463" s="5" t="s">
        <v>490</v>
      </c>
      <c r="I463" s="5" t="s">
        <v>29</v>
      </c>
      <c r="J463" s="5" t="s">
        <v>15</v>
      </c>
      <c r="K463" s="5" t="s">
        <v>46</v>
      </c>
    </row>
    <row r="464" spans="1:11" hidden="1">
      <c r="A464" s="5">
        <v>17</v>
      </c>
      <c r="B464" s="5" t="s">
        <v>403</v>
      </c>
      <c r="C464" s="5">
        <v>2017</v>
      </c>
      <c r="D464" s="5" t="s">
        <v>404</v>
      </c>
      <c r="E464" s="22">
        <v>30</v>
      </c>
      <c r="F464" s="22">
        <v>0</v>
      </c>
      <c r="G464" s="5" t="s">
        <v>114</v>
      </c>
      <c r="H464" s="5" t="s">
        <v>491</v>
      </c>
      <c r="I464" s="5" t="s">
        <v>29</v>
      </c>
      <c r="J464" s="5" t="s">
        <v>15</v>
      </c>
      <c r="K464" s="5" t="s">
        <v>492</v>
      </c>
    </row>
    <row r="465" spans="1:11" hidden="1">
      <c r="A465" s="5">
        <v>17</v>
      </c>
      <c r="B465" s="5" t="s">
        <v>403</v>
      </c>
      <c r="C465" s="5">
        <v>2017</v>
      </c>
      <c r="D465" s="5" t="s">
        <v>404</v>
      </c>
      <c r="E465" s="22">
        <v>260</v>
      </c>
      <c r="F465" s="22">
        <v>0</v>
      </c>
      <c r="G465" s="5" t="s">
        <v>114</v>
      </c>
      <c r="H465" s="5" t="s">
        <v>491</v>
      </c>
      <c r="I465" s="5" t="s">
        <v>29</v>
      </c>
      <c r="J465" s="5" t="s">
        <v>15</v>
      </c>
      <c r="K465" s="5" t="s">
        <v>493</v>
      </c>
    </row>
    <row r="466" spans="1:11" hidden="1">
      <c r="A466" s="5">
        <v>17</v>
      </c>
      <c r="B466" s="5" t="s">
        <v>403</v>
      </c>
      <c r="C466" s="5">
        <v>2017</v>
      </c>
      <c r="D466" s="5" t="s">
        <v>404</v>
      </c>
      <c r="E466" s="22">
        <v>20</v>
      </c>
      <c r="F466" s="22">
        <v>0</v>
      </c>
      <c r="G466" s="5" t="s">
        <v>54</v>
      </c>
      <c r="H466" s="5" t="s">
        <v>494</v>
      </c>
      <c r="I466" s="5" t="s">
        <v>29</v>
      </c>
      <c r="J466" s="5" t="s">
        <v>15</v>
      </c>
      <c r="K466" s="5" t="s">
        <v>57</v>
      </c>
    </row>
    <row r="467" spans="1:11" hidden="1">
      <c r="A467" s="5">
        <v>18</v>
      </c>
      <c r="B467" s="5" t="s">
        <v>403</v>
      </c>
      <c r="C467" s="5">
        <v>2017</v>
      </c>
      <c r="D467" s="5" t="s">
        <v>12</v>
      </c>
      <c r="E467" s="22">
        <v>300</v>
      </c>
      <c r="F467" s="22">
        <v>0</v>
      </c>
      <c r="G467" s="5" t="s">
        <v>13</v>
      </c>
      <c r="H467" s="5" t="s">
        <v>13</v>
      </c>
      <c r="I467" s="5" t="s">
        <v>292</v>
      </c>
      <c r="J467" s="5" t="s">
        <v>15</v>
      </c>
      <c r="K467" s="5" t="s">
        <v>271</v>
      </c>
    </row>
    <row r="468" spans="1:11" hidden="1">
      <c r="A468" s="5">
        <v>18</v>
      </c>
      <c r="B468" s="5" t="s">
        <v>403</v>
      </c>
      <c r="C468" s="5">
        <v>2017</v>
      </c>
      <c r="D468" s="5" t="s">
        <v>404</v>
      </c>
      <c r="E468" s="22">
        <v>200</v>
      </c>
      <c r="F468" s="22">
        <v>0</v>
      </c>
      <c r="G468" s="5" t="s">
        <v>495</v>
      </c>
      <c r="H468" s="5" t="s">
        <v>167</v>
      </c>
      <c r="I468" s="5" t="s">
        <v>29</v>
      </c>
      <c r="J468" s="5" t="s">
        <v>15</v>
      </c>
      <c r="K468" s="5" t="s">
        <v>496</v>
      </c>
    </row>
    <row r="469" spans="1:11" hidden="1">
      <c r="A469" s="5">
        <v>18</v>
      </c>
      <c r="B469" s="5" t="s">
        <v>403</v>
      </c>
      <c r="C469" s="5">
        <v>2017</v>
      </c>
      <c r="D469" s="5" t="s">
        <v>12</v>
      </c>
      <c r="E469" s="22">
        <v>12</v>
      </c>
      <c r="F469" s="22">
        <v>0</v>
      </c>
      <c r="G469" s="5" t="s">
        <v>54</v>
      </c>
      <c r="H469" s="5" t="s">
        <v>497</v>
      </c>
      <c r="I469" s="5" t="s">
        <v>29</v>
      </c>
      <c r="J469" s="5" t="s">
        <v>15</v>
      </c>
      <c r="K469" s="5" t="s">
        <v>57</v>
      </c>
    </row>
    <row r="470" spans="1:11" hidden="1">
      <c r="A470" s="5">
        <v>20</v>
      </c>
      <c r="B470" s="5" t="s">
        <v>403</v>
      </c>
      <c r="C470" s="5">
        <v>2017</v>
      </c>
      <c r="D470" s="5" t="s">
        <v>12</v>
      </c>
      <c r="E470" s="22">
        <v>6.48</v>
      </c>
      <c r="F470" s="22">
        <v>0</v>
      </c>
      <c r="G470" s="5" t="s">
        <v>54</v>
      </c>
      <c r="H470" s="5" t="s">
        <v>498</v>
      </c>
      <c r="I470" s="5" t="s">
        <v>29</v>
      </c>
      <c r="J470" s="5" t="s">
        <v>15</v>
      </c>
      <c r="K470" s="5" t="s">
        <v>57</v>
      </c>
    </row>
    <row r="471" spans="1:11" hidden="1">
      <c r="A471" s="5">
        <v>19</v>
      </c>
      <c r="B471" s="5" t="s">
        <v>403</v>
      </c>
      <c r="C471" s="5">
        <v>2017</v>
      </c>
      <c r="D471" s="5" t="s">
        <v>12</v>
      </c>
      <c r="E471" s="22">
        <v>6.48</v>
      </c>
      <c r="F471" s="22">
        <v>0</v>
      </c>
      <c r="G471" s="5" t="s">
        <v>54</v>
      </c>
      <c r="H471" s="5" t="s">
        <v>498</v>
      </c>
      <c r="I471" s="5" t="s">
        <v>29</v>
      </c>
      <c r="J471" s="5" t="s">
        <v>15</v>
      </c>
      <c r="K471" s="5" t="s">
        <v>57</v>
      </c>
    </row>
    <row r="472" spans="1:11" hidden="1">
      <c r="A472" s="5">
        <v>19</v>
      </c>
      <c r="B472" s="5" t="s">
        <v>403</v>
      </c>
      <c r="C472" s="5">
        <v>2017</v>
      </c>
      <c r="D472" s="5" t="s">
        <v>404</v>
      </c>
      <c r="E472" s="22">
        <v>27.5</v>
      </c>
      <c r="F472" s="22">
        <v>0</v>
      </c>
      <c r="G472" s="5" t="s">
        <v>54</v>
      </c>
      <c r="H472" s="5" t="s">
        <v>499</v>
      </c>
      <c r="I472" s="5" t="s">
        <v>29</v>
      </c>
      <c r="J472" s="5" t="s">
        <v>15</v>
      </c>
      <c r="K472" s="5" t="s">
        <v>57</v>
      </c>
    </row>
    <row r="473" spans="1:11" hidden="1">
      <c r="A473" s="5">
        <v>18</v>
      </c>
      <c r="B473" s="5" t="s">
        <v>403</v>
      </c>
      <c r="C473" s="5">
        <v>2017</v>
      </c>
      <c r="D473" s="5" t="s">
        <v>404</v>
      </c>
      <c r="E473" s="22">
        <v>33.5</v>
      </c>
      <c r="F473" s="22">
        <v>0</v>
      </c>
      <c r="G473" s="5" t="s">
        <v>54</v>
      </c>
      <c r="H473" s="5" t="s">
        <v>500</v>
      </c>
      <c r="I473" s="5" t="s">
        <v>29</v>
      </c>
      <c r="J473" s="5" t="s">
        <v>15</v>
      </c>
      <c r="K473" s="5" t="s">
        <v>57</v>
      </c>
    </row>
    <row r="474" spans="1:11" hidden="1">
      <c r="A474" s="5">
        <v>18</v>
      </c>
      <c r="B474" s="5" t="s">
        <v>403</v>
      </c>
      <c r="C474" s="5">
        <v>2017</v>
      </c>
      <c r="D474" s="5" t="s">
        <v>404</v>
      </c>
      <c r="E474" s="22">
        <v>35</v>
      </c>
      <c r="F474" s="22">
        <v>0</v>
      </c>
      <c r="G474" s="5" t="s">
        <v>495</v>
      </c>
      <c r="H474" s="5" t="s">
        <v>167</v>
      </c>
      <c r="I474" s="5" t="s">
        <v>29</v>
      </c>
      <c r="J474" s="5" t="s">
        <v>15</v>
      </c>
      <c r="K474" s="5" t="s">
        <v>501</v>
      </c>
    </row>
    <row r="475" spans="1:11" hidden="1">
      <c r="A475" s="5">
        <v>18</v>
      </c>
      <c r="B475" s="5" t="s">
        <v>403</v>
      </c>
      <c r="C475" s="5">
        <v>2017</v>
      </c>
      <c r="D475" s="5" t="s">
        <v>404</v>
      </c>
      <c r="E475" s="22">
        <v>1160</v>
      </c>
      <c r="F475" s="22">
        <v>0</v>
      </c>
      <c r="G475" s="5" t="s">
        <v>495</v>
      </c>
      <c r="H475" s="5" t="s">
        <v>167</v>
      </c>
      <c r="I475" s="5" t="s">
        <v>29</v>
      </c>
      <c r="J475" s="5" t="s">
        <v>15</v>
      </c>
      <c r="K475" s="5" t="s">
        <v>502</v>
      </c>
    </row>
    <row r="476" spans="1:11" hidden="1">
      <c r="A476" s="5">
        <v>20</v>
      </c>
      <c r="B476" s="5" t="s">
        <v>403</v>
      </c>
      <c r="C476" s="5">
        <v>2017</v>
      </c>
      <c r="D476" s="5" t="s">
        <v>404</v>
      </c>
      <c r="E476" s="22">
        <v>16.5</v>
      </c>
      <c r="F476" s="22">
        <v>0</v>
      </c>
      <c r="G476" s="5" t="s">
        <v>40</v>
      </c>
      <c r="H476" s="5" t="s">
        <v>503</v>
      </c>
      <c r="I476" s="5" t="s">
        <v>29</v>
      </c>
      <c r="J476" s="5" t="s">
        <v>15</v>
      </c>
      <c r="K476" s="5" t="s">
        <v>504</v>
      </c>
    </row>
    <row r="477" spans="1:11" hidden="1">
      <c r="A477" s="5">
        <v>18</v>
      </c>
      <c r="B477" s="5" t="s">
        <v>403</v>
      </c>
      <c r="C477" s="5">
        <v>2017</v>
      </c>
      <c r="D477" s="5" t="s">
        <v>11</v>
      </c>
      <c r="E477" s="22">
        <v>50</v>
      </c>
      <c r="F477" s="22">
        <v>0</v>
      </c>
      <c r="G477" s="5" t="s">
        <v>285</v>
      </c>
      <c r="H477" s="5" t="s">
        <v>296</v>
      </c>
      <c r="I477" s="5" t="s">
        <v>29</v>
      </c>
      <c r="J477" s="5" t="s">
        <v>15</v>
      </c>
      <c r="K477" s="5" t="s">
        <v>285</v>
      </c>
    </row>
    <row r="478" spans="1:11" hidden="1">
      <c r="A478" s="5">
        <v>21</v>
      </c>
      <c r="B478" s="5" t="s">
        <v>403</v>
      </c>
      <c r="C478" s="5">
        <v>2017</v>
      </c>
      <c r="D478" s="5" t="s">
        <v>404</v>
      </c>
      <c r="E478" s="22">
        <v>20</v>
      </c>
      <c r="F478" s="22">
        <v>0</v>
      </c>
      <c r="G478" s="5" t="s">
        <v>31</v>
      </c>
      <c r="H478" s="5" t="s">
        <v>505</v>
      </c>
      <c r="I478" s="5" t="s">
        <v>335</v>
      </c>
      <c r="J478" s="5" t="s">
        <v>15</v>
      </c>
      <c r="K478" s="5" t="s">
        <v>46</v>
      </c>
    </row>
    <row r="479" spans="1:11" hidden="1">
      <c r="A479" s="5">
        <v>21</v>
      </c>
      <c r="B479" s="5" t="s">
        <v>403</v>
      </c>
      <c r="C479" s="5">
        <v>2017</v>
      </c>
      <c r="D479" s="5" t="s">
        <v>404</v>
      </c>
      <c r="E479" s="22">
        <v>20</v>
      </c>
      <c r="F479" s="22">
        <v>0</v>
      </c>
      <c r="G479" s="5" t="s">
        <v>31</v>
      </c>
      <c r="H479" s="5" t="s">
        <v>505</v>
      </c>
      <c r="I479" s="5" t="s">
        <v>335</v>
      </c>
      <c r="J479" s="5" t="s">
        <v>15</v>
      </c>
      <c r="K479" s="5" t="s">
        <v>46</v>
      </c>
    </row>
    <row r="480" spans="1:11" hidden="1">
      <c r="A480" s="5">
        <v>21</v>
      </c>
      <c r="B480" s="5" t="s">
        <v>403</v>
      </c>
      <c r="C480" s="5">
        <v>2017</v>
      </c>
      <c r="D480" s="5" t="s">
        <v>404</v>
      </c>
      <c r="E480" s="22">
        <v>34</v>
      </c>
      <c r="F480" s="22">
        <v>0</v>
      </c>
      <c r="G480" s="5" t="s">
        <v>40</v>
      </c>
      <c r="H480" s="5" t="s">
        <v>503</v>
      </c>
      <c r="I480" s="5" t="s">
        <v>29</v>
      </c>
      <c r="J480" s="5" t="s">
        <v>15</v>
      </c>
      <c r="K480" s="5" t="s">
        <v>504</v>
      </c>
    </row>
    <row r="481" spans="1:11" hidden="1">
      <c r="A481" s="5">
        <v>22</v>
      </c>
      <c r="B481" s="5" t="s">
        <v>403</v>
      </c>
      <c r="C481" s="5">
        <v>2017</v>
      </c>
      <c r="D481" s="5" t="s">
        <v>404</v>
      </c>
      <c r="E481" s="22">
        <v>50</v>
      </c>
      <c r="F481" s="22">
        <v>0</v>
      </c>
      <c r="G481" s="5" t="s">
        <v>13</v>
      </c>
      <c r="H481" s="5" t="s">
        <v>13</v>
      </c>
      <c r="I481" s="5" t="s">
        <v>292</v>
      </c>
      <c r="J481" s="5" t="s">
        <v>15</v>
      </c>
      <c r="K481" s="5" t="s">
        <v>271</v>
      </c>
    </row>
    <row r="482" spans="1:11" hidden="1">
      <c r="A482" s="5">
        <v>22</v>
      </c>
      <c r="B482" s="5" t="s">
        <v>403</v>
      </c>
      <c r="C482" s="5">
        <v>2017</v>
      </c>
      <c r="D482" s="5" t="s">
        <v>404</v>
      </c>
      <c r="E482" s="22">
        <v>20</v>
      </c>
      <c r="F482" s="22">
        <v>0</v>
      </c>
      <c r="G482" s="5" t="s">
        <v>31</v>
      </c>
      <c r="H482" s="5" t="s">
        <v>505</v>
      </c>
      <c r="I482" s="5" t="s">
        <v>335</v>
      </c>
      <c r="J482" s="5" t="s">
        <v>15</v>
      </c>
      <c r="K482" s="5" t="s">
        <v>46</v>
      </c>
    </row>
    <row r="483" spans="1:11" hidden="1">
      <c r="A483" s="5">
        <v>22</v>
      </c>
      <c r="B483" s="5" t="s">
        <v>403</v>
      </c>
      <c r="C483" s="5">
        <v>2017</v>
      </c>
      <c r="D483" s="5" t="s">
        <v>12</v>
      </c>
      <c r="E483" s="22">
        <v>3.89</v>
      </c>
      <c r="F483" s="22">
        <v>0</v>
      </c>
      <c r="G483" s="5" t="s">
        <v>31</v>
      </c>
      <c r="H483" s="5" t="s">
        <v>254</v>
      </c>
      <c r="I483" s="5" t="s">
        <v>29</v>
      </c>
      <c r="J483" s="5" t="s">
        <v>15</v>
      </c>
      <c r="K483" s="5" t="s">
        <v>46</v>
      </c>
    </row>
    <row r="484" spans="1:11" hidden="1">
      <c r="A484" s="5">
        <v>22</v>
      </c>
      <c r="B484" s="5" t="s">
        <v>403</v>
      </c>
      <c r="C484" s="5">
        <v>2017</v>
      </c>
      <c r="D484" s="5" t="s">
        <v>12</v>
      </c>
      <c r="E484" s="22">
        <v>11.95</v>
      </c>
      <c r="F484" s="22">
        <v>0</v>
      </c>
      <c r="G484" s="5" t="s">
        <v>31</v>
      </c>
      <c r="H484" s="5" t="s">
        <v>254</v>
      </c>
      <c r="I484" s="5" t="s">
        <v>29</v>
      </c>
      <c r="J484" s="5" t="s">
        <v>15</v>
      </c>
      <c r="K484" s="5" t="s">
        <v>46</v>
      </c>
    </row>
    <row r="485" spans="1:11" hidden="1">
      <c r="A485" s="5">
        <v>22</v>
      </c>
      <c r="B485" s="5" t="s">
        <v>403</v>
      </c>
      <c r="C485" s="5">
        <v>2017</v>
      </c>
      <c r="D485" s="5" t="s">
        <v>12</v>
      </c>
      <c r="E485" s="22">
        <v>26.9</v>
      </c>
      <c r="F485" s="22">
        <v>0</v>
      </c>
      <c r="G485" s="5" t="s">
        <v>31</v>
      </c>
      <c r="H485" s="5" t="s">
        <v>254</v>
      </c>
      <c r="I485" s="5" t="s">
        <v>29</v>
      </c>
      <c r="J485" s="5" t="s">
        <v>15</v>
      </c>
      <c r="K485" s="5" t="s">
        <v>46</v>
      </c>
    </row>
    <row r="486" spans="1:11" hidden="1">
      <c r="A486" s="5">
        <v>22</v>
      </c>
      <c r="B486" s="5" t="s">
        <v>403</v>
      </c>
      <c r="C486" s="5">
        <v>2017</v>
      </c>
      <c r="D486" s="5" t="s">
        <v>12</v>
      </c>
      <c r="E486" s="22">
        <v>1160</v>
      </c>
      <c r="F486" s="22">
        <v>0</v>
      </c>
      <c r="G486" s="5" t="s">
        <v>495</v>
      </c>
      <c r="H486" s="5" t="s">
        <v>167</v>
      </c>
      <c r="I486" s="5" t="s">
        <v>29</v>
      </c>
      <c r="J486" s="5" t="s">
        <v>15</v>
      </c>
      <c r="K486" s="5" t="s">
        <v>502</v>
      </c>
    </row>
    <row r="487" spans="1:11" hidden="1">
      <c r="A487" s="5">
        <v>22</v>
      </c>
      <c r="B487" s="5" t="s">
        <v>403</v>
      </c>
      <c r="C487" s="5">
        <v>2017</v>
      </c>
      <c r="D487" s="5" t="s">
        <v>404</v>
      </c>
      <c r="E487" s="22">
        <v>254.9</v>
      </c>
      <c r="F487" s="22">
        <v>0</v>
      </c>
      <c r="G487" s="5" t="s">
        <v>40</v>
      </c>
      <c r="H487" s="5" t="s">
        <v>507</v>
      </c>
      <c r="I487" s="5" t="s">
        <v>29</v>
      </c>
      <c r="J487" s="5" t="s">
        <v>15</v>
      </c>
      <c r="K487" s="5" t="s">
        <v>504</v>
      </c>
    </row>
    <row r="488" spans="1:11" hidden="1">
      <c r="A488" s="5">
        <v>23</v>
      </c>
      <c r="B488" s="5" t="s">
        <v>403</v>
      </c>
      <c r="C488" s="5">
        <v>2017</v>
      </c>
      <c r="D488" s="5" t="s">
        <v>12</v>
      </c>
      <c r="E488" s="22">
        <v>35.94</v>
      </c>
      <c r="F488" s="22">
        <v>0</v>
      </c>
      <c r="G488" s="5" t="s">
        <v>31</v>
      </c>
      <c r="H488" s="5" t="s">
        <v>506</v>
      </c>
      <c r="I488" s="5" t="s">
        <v>29</v>
      </c>
      <c r="J488" s="5" t="s">
        <v>15</v>
      </c>
      <c r="K488" s="5" t="s">
        <v>46</v>
      </c>
    </row>
    <row r="489" spans="1:11" hidden="1">
      <c r="A489" s="5">
        <v>23</v>
      </c>
      <c r="B489" s="5" t="s">
        <v>403</v>
      </c>
      <c r="C489" s="5">
        <v>2017</v>
      </c>
      <c r="D489" s="5" t="s">
        <v>12</v>
      </c>
      <c r="E489" s="22">
        <v>13.2</v>
      </c>
      <c r="F489" s="22">
        <v>0</v>
      </c>
      <c r="G489" s="5" t="s">
        <v>31</v>
      </c>
      <c r="H489" s="5" t="s">
        <v>490</v>
      </c>
      <c r="I489" s="5" t="s">
        <v>29</v>
      </c>
      <c r="J489" s="5" t="s">
        <v>15</v>
      </c>
      <c r="K489" s="5" t="s">
        <v>46</v>
      </c>
    </row>
    <row r="490" spans="1:11" hidden="1">
      <c r="A490" s="5">
        <v>23</v>
      </c>
      <c r="B490" s="5" t="s">
        <v>403</v>
      </c>
      <c r="C490" s="5">
        <v>2017</v>
      </c>
      <c r="D490" s="5" t="s">
        <v>12</v>
      </c>
      <c r="E490" s="22">
        <v>24.91</v>
      </c>
      <c r="F490" s="22">
        <v>0</v>
      </c>
      <c r="G490" s="5" t="s">
        <v>31</v>
      </c>
      <c r="H490" s="5" t="s">
        <v>490</v>
      </c>
      <c r="I490" s="5" t="s">
        <v>29</v>
      </c>
      <c r="J490" s="5" t="s">
        <v>15</v>
      </c>
      <c r="K490" s="5" t="s">
        <v>46</v>
      </c>
    </row>
    <row r="491" spans="1:11" hidden="1">
      <c r="A491" s="5">
        <v>23</v>
      </c>
      <c r="B491" s="5" t="s">
        <v>403</v>
      </c>
      <c r="C491" s="5">
        <v>2017</v>
      </c>
      <c r="D491" s="5" t="s">
        <v>12</v>
      </c>
      <c r="E491" s="22">
        <v>20</v>
      </c>
      <c r="F491" s="22">
        <v>0</v>
      </c>
      <c r="G491" s="5" t="s">
        <v>40</v>
      </c>
      <c r="H491" s="5" t="s">
        <v>379</v>
      </c>
      <c r="I491" s="5" t="s">
        <v>29</v>
      </c>
      <c r="J491" s="5" t="s">
        <v>15</v>
      </c>
      <c r="K491" s="5" t="s">
        <v>504</v>
      </c>
    </row>
    <row r="492" spans="1:11" hidden="1">
      <c r="A492" s="5">
        <v>24</v>
      </c>
      <c r="B492" s="5" t="s">
        <v>403</v>
      </c>
      <c r="C492" s="5">
        <v>2017</v>
      </c>
      <c r="D492" s="5" t="s">
        <v>12</v>
      </c>
      <c r="E492" s="22">
        <v>16.899999999999999</v>
      </c>
      <c r="F492" s="22">
        <v>0</v>
      </c>
      <c r="G492" s="5" t="s">
        <v>50</v>
      </c>
      <c r="H492" s="5" t="s">
        <v>508</v>
      </c>
      <c r="I492" s="5" t="s">
        <v>29</v>
      </c>
      <c r="J492" s="5" t="s">
        <v>15</v>
      </c>
      <c r="K492" s="5" t="s">
        <v>508</v>
      </c>
    </row>
    <row r="493" spans="1:11" hidden="1">
      <c r="A493" s="5">
        <v>24</v>
      </c>
      <c r="B493" s="5" t="s">
        <v>403</v>
      </c>
      <c r="C493" s="5">
        <v>2017</v>
      </c>
      <c r="D493" s="5" t="s">
        <v>404</v>
      </c>
      <c r="E493" s="22">
        <v>100</v>
      </c>
      <c r="F493" s="22">
        <v>0</v>
      </c>
      <c r="G493" s="5" t="s">
        <v>50</v>
      </c>
      <c r="H493" s="5" t="s">
        <v>373</v>
      </c>
      <c r="I493" s="5" t="s">
        <v>335</v>
      </c>
      <c r="J493" s="5" t="s">
        <v>15</v>
      </c>
      <c r="K493" s="5" t="s">
        <v>509</v>
      </c>
    </row>
    <row r="494" spans="1:11" hidden="1">
      <c r="A494" s="5">
        <v>24</v>
      </c>
      <c r="B494" s="5" t="s">
        <v>403</v>
      </c>
      <c r="C494" s="5">
        <v>2017</v>
      </c>
      <c r="D494" s="5" t="s">
        <v>12</v>
      </c>
      <c r="E494" s="22">
        <v>7.38</v>
      </c>
      <c r="F494" s="22">
        <v>0</v>
      </c>
      <c r="G494" s="5" t="s">
        <v>31</v>
      </c>
      <c r="H494" s="5" t="s">
        <v>490</v>
      </c>
      <c r="I494" s="5" t="s">
        <v>29</v>
      </c>
      <c r="J494" s="5" t="s">
        <v>15</v>
      </c>
      <c r="K494" s="5" t="s">
        <v>46</v>
      </c>
    </row>
    <row r="495" spans="1:11" hidden="1">
      <c r="A495" s="5">
        <v>24</v>
      </c>
      <c r="B495" s="5" t="s">
        <v>403</v>
      </c>
      <c r="C495" s="5">
        <v>2017</v>
      </c>
      <c r="D495" s="5" t="s">
        <v>12</v>
      </c>
      <c r="E495" s="22">
        <v>5.49</v>
      </c>
      <c r="F495" s="22">
        <v>0</v>
      </c>
      <c r="G495" s="5" t="s">
        <v>31</v>
      </c>
      <c r="H495" s="5" t="s">
        <v>490</v>
      </c>
      <c r="I495" s="5" t="s">
        <v>29</v>
      </c>
      <c r="J495" s="5" t="s">
        <v>15</v>
      </c>
      <c r="K495" s="5" t="s">
        <v>46</v>
      </c>
    </row>
    <row r="496" spans="1:11" hidden="1">
      <c r="A496" s="5">
        <v>24</v>
      </c>
      <c r="B496" s="5" t="s">
        <v>403</v>
      </c>
      <c r="C496" s="5">
        <v>2017</v>
      </c>
      <c r="D496" s="5" t="s">
        <v>11</v>
      </c>
      <c r="E496" s="22">
        <v>50</v>
      </c>
      <c r="F496" s="22">
        <v>0</v>
      </c>
      <c r="G496" s="5" t="s">
        <v>285</v>
      </c>
      <c r="H496" s="5" t="s">
        <v>296</v>
      </c>
      <c r="I496" s="5" t="s">
        <v>29</v>
      </c>
      <c r="J496" s="5" t="s">
        <v>15</v>
      </c>
      <c r="K496" s="5" t="s">
        <v>285</v>
      </c>
    </row>
    <row r="497" spans="1:11" hidden="1">
      <c r="A497" s="5">
        <v>24</v>
      </c>
      <c r="B497" s="5" t="s">
        <v>403</v>
      </c>
      <c r="C497" s="5">
        <v>2017</v>
      </c>
      <c r="D497" s="5" t="s">
        <v>404</v>
      </c>
      <c r="E497" s="22">
        <v>28</v>
      </c>
      <c r="F497" s="22">
        <v>0</v>
      </c>
      <c r="G497" s="5" t="s">
        <v>54</v>
      </c>
      <c r="H497" s="5" t="s">
        <v>510</v>
      </c>
      <c r="I497" s="5" t="s">
        <v>29</v>
      </c>
      <c r="J497" s="5" t="s">
        <v>15</v>
      </c>
      <c r="K497" s="5" t="s">
        <v>57</v>
      </c>
    </row>
    <row r="498" spans="1:11" hidden="1">
      <c r="A498" s="5">
        <v>24</v>
      </c>
      <c r="B498" s="5" t="s">
        <v>403</v>
      </c>
      <c r="C498" s="5">
        <v>2017</v>
      </c>
      <c r="D498" s="5" t="s">
        <v>404</v>
      </c>
      <c r="E498" s="22">
        <v>39</v>
      </c>
      <c r="F498" s="22">
        <v>0</v>
      </c>
      <c r="G498" s="5" t="s">
        <v>50</v>
      </c>
      <c r="H498" s="5" t="s">
        <v>511</v>
      </c>
      <c r="I498" s="5" t="s">
        <v>29</v>
      </c>
      <c r="J498" s="5" t="s">
        <v>15</v>
      </c>
      <c r="K498" s="5" t="s">
        <v>512</v>
      </c>
    </row>
    <row r="499" spans="1:11" hidden="1">
      <c r="A499" s="5">
        <v>24</v>
      </c>
      <c r="B499" s="5" t="s">
        <v>403</v>
      </c>
      <c r="C499" s="5">
        <v>2017</v>
      </c>
      <c r="D499" s="5" t="s">
        <v>404</v>
      </c>
      <c r="E499" s="22">
        <v>2.5</v>
      </c>
      <c r="F499" s="22">
        <v>0</v>
      </c>
      <c r="G499" s="5" t="s">
        <v>54</v>
      </c>
      <c r="H499" s="5" t="s">
        <v>513</v>
      </c>
      <c r="I499" s="5" t="s">
        <v>29</v>
      </c>
      <c r="J499" s="5" t="s">
        <v>15</v>
      </c>
      <c r="K499" s="5" t="s">
        <v>356</v>
      </c>
    </row>
    <row r="500" spans="1:11" hidden="1">
      <c r="A500" s="5">
        <v>25</v>
      </c>
      <c r="B500" s="5" t="s">
        <v>403</v>
      </c>
      <c r="C500" s="5">
        <v>2017</v>
      </c>
      <c r="D500" s="5" t="s">
        <v>12</v>
      </c>
      <c r="E500" s="22">
        <v>30</v>
      </c>
      <c r="F500" s="22">
        <v>0</v>
      </c>
      <c r="G500" s="5" t="s">
        <v>13</v>
      </c>
      <c r="H500" s="5" t="s">
        <v>13</v>
      </c>
      <c r="I500" s="5" t="s">
        <v>292</v>
      </c>
      <c r="J500" s="5" t="s">
        <v>15</v>
      </c>
      <c r="K500" s="5" t="s">
        <v>271</v>
      </c>
    </row>
    <row r="501" spans="1:11" hidden="1">
      <c r="A501" s="5">
        <v>25</v>
      </c>
      <c r="B501" s="5" t="s">
        <v>403</v>
      </c>
      <c r="C501" s="5">
        <v>2017</v>
      </c>
      <c r="D501" s="5" t="s">
        <v>404</v>
      </c>
      <c r="E501" s="22">
        <v>37</v>
      </c>
      <c r="F501" s="22">
        <v>0</v>
      </c>
      <c r="G501" s="5" t="s">
        <v>13</v>
      </c>
      <c r="H501" s="5" t="s">
        <v>13</v>
      </c>
      <c r="I501" s="5" t="s">
        <v>292</v>
      </c>
      <c r="J501" s="5" t="s">
        <v>15</v>
      </c>
      <c r="K501" s="5" t="s">
        <v>271</v>
      </c>
    </row>
    <row r="502" spans="1:11" hidden="1">
      <c r="A502" s="5">
        <v>25</v>
      </c>
      <c r="B502" s="5" t="s">
        <v>403</v>
      </c>
      <c r="C502" s="5">
        <v>2017</v>
      </c>
      <c r="D502" s="5" t="s">
        <v>12</v>
      </c>
      <c r="E502" s="22">
        <v>20</v>
      </c>
      <c r="F502" s="22">
        <v>0</v>
      </c>
      <c r="G502" s="5" t="s">
        <v>50</v>
      </c>
      <c r="H502" s="5" t="s">
        <v>359</v>
      </c>
      <c r="I502" s="5" t="s">
        <v>335</v>
      </c>
      <c r="J502" s="5" t="s">
        <v>15</v>
      </c>
      <c r="K502" s="5" t="s">
        <v>514</v>
      </c>
    </row>
    <row r="503" spans="1:11" hidden="1">
      <c r="A503" s="5">
        <v>25</v>
      </c>
      <c r="B503" s="5" t="s">
        <v>403</v>
      </c>
      <c r="C503" s="5">
        <v>2017</v>
      </c>
      <c r="D503" s="5" t="s">
        <v>12</v>
      </c>
      <c r="E503" s="22">
        <v>5.95</v>
      </c>
      <c r="F503" s="22">
        <v>0</v>
      </c>
      <c r="G503" s="5" t="s">
        <v>31</v>
      </c>
      <c r="H503" s="5" t="s">
        <v>490</v>
      </c>
      <c r="I503" s="5" t="s">
        <v>29</v>
      </c>
      <c r="J503" s="5" t="s">
        <v>15</v>
      </c>
      <c r="K503" s="5" t="s">
        <v>46</v>
      </c>
    </row>
    <row r="504" spans="1:11" hidden="1">
      <c r="A504" s="5">
        <v>25</v>
      </c>
      <c r="B504" s="5" t="s">
        <v>403</v>
      </c>
      <c r="C504" s="5">
        <v>2017</v>
      </c>
      <c r="D504" s="5" t="s">
        <v>12</v>
      </c>
      <c r="E504" s="22">
        <v>8.89</v>
      </c>
      <c r="F504" s="22">
        <v>0</v>
      </c>
      <c r="G504" s="5" t="s">
        <v>31</v>
      </c>
      <c r="H504" s="5" t="s">
        <v>490</v>
      </c>
      <c r="I504" s="5" t="s">
        <v>29</v>
      </c>
      <c r="J504" s="5" t="s">
        <v>15</v>
      </c>
      <c r="K504" s="5" t="s">
        <v>46</v>
      </c>
    </row>
    <row r="505" spans="1:11" hidden="1">
      <c r="A505" s="5">
        <v>26</v>
      </c>
      <c r="B505" s="5" t="s">
        <v>403</v>
      </c>
      <c r="C505" s="5">
        <v>2017</v>
      </c>
      <c r="D505" s="5" t="s">
        <v>404</v>
      </c>
      <c r="E505" s="22">
        <v>13.55</v>
      </c>
      <c r="F505" s="22">
        <v>0</v>
      </c>
      <c r="G505" s="5" t="s">
        <v>31</v>
      </c>
      <c r="H505" s="5" t="s">
        <v>32</v>
      </c>
      <c r="I505" s="5" t="s">
        <v>29</v>
      </c>
      <c r="J505" s="5" t="s">
        <v>15</v>
      </c>
      <c r="K505" s="5" t="s">
        <v>46</v>
      </c>
    </row>
    <row r="506" spans="1:11" hidden="1">
      <c r="A506" s="5">
        <v>27</v>
      </c>
      <c r="B506" s="5" t="s">
        <v>403</v>
      </c>
      <c r="C506" s="5">
        <v>2017</v>
      </c>
      <c r="D506" s="5" t="s">
        <v>404</v>
      </c>
      <c r="E506" s="22">
        <v>23</v>
      </c>
      <c r="F506" s="22">
        <v>0</v>
      </c>
      <c r="G506" s="5" t="s">
        <v>31</v>
      </c>
      <c r="H506" s="5" t="s">
        <v>63</v>
      </c>
      <c r="I506" s="5" t="s">
        <v>29</v>
      </c>
      <c r="J506" s="5" t="s">
        <v>15</v>
      </c>
      <c r="K506" s="5" t="s">
        <v>516</v>
      </c>
    </row>
    <row r="507" spans="1:11" hidden="1">
      <c r="A507" s="5">
        <v>27</v>
      </c>
      <c r="B507" s="5" t="s">
        <v>403</v>
      </c>
      <c r="C507" s="5">
        <v>2017</v>
      </c>
      <c r="D507" s="5" t="s">
        <v>12</v>
      </c>
      <c r="E507" s="22">
        <v>40.17</v>
      </c>
      <c r="F507" s="22">
        <v>0</v>
      </c>
      <c r="G507" s="5" t="s">
        <v>54</v>
      </c>
      <c r="H507" s="5" t="s">
        <v>515</v>
      </c>
      <c r="I507" s="5" t="s">
        <v>29</v>
      </c>
      <c r="J507" s="5" t="s">
        <v>15</v>
      </c>
      <c r="K507" s="5" t="s">
        <v>57</v>
      </c>
    </row>
    <row r="508" spans="1:11" hidden="1">
      <c r="A508" s="5">
        <v>26</v>
      </c>
      <c r="B508" s="5" t="s">
        <v>403</v>
      </c>
      <c r="C508" s="5">
        <v>2017</v>
      </c>
      <c r="D508" s="5" t="s">
        <v>404</v>
      </c>
      <c r="E508" s="22">
        <v>33.799999999999997</v>
      </c>
      <c r="F508" s="22">
        <v>0</v>
      </c>
      <c r="G508" s="5" t="s">
        <v>31</v>
      </c>
      <c r="H508" s="5" t="s">
        <v>32</v>
      </c>
      <c r="I508" s="5" t="s">
        <v>29</v>
      </c>
      <c r="J508" s="5" t="s">
        <v>15</v>
      </c>
      <c r="K508" s="5" t="s">
        <v>46</v>
      </c>
    </row>
    <row r="509" spans="1:11" hidden="1">
      <c r="A509" s="5">
        <v>28</v>
      </c>
      <c r="B509" s="5" t="s">
        <v>403</v>
      </c>
      <c r="C509" s="5">
        <v>2017</v>
      </c>
      <c r="D509" s="5" t="s">
        <v>12</v>
      </c>
      <c r="E509" s="22">
        <v>19.100000000000001</v>
      </c>
      <c r="F509" s="22">
        <v>0</v>
      </c>
      <c r="G509" s="5" t="s">
        <v>50</v>
      </c>
      <c r="H509" s="5" t="s">
        <v>517</v>
      </c>
      <c r="I509" s="5" t="s">
        <v>292</v>
      </c>
      <c r="J509" s="5" t="s">
        <v>15</v>
      </c>
      <c r="K509" s="5" t="s">
        <v>518</v>
      </c>
    </row>
    <row r="510" spans="1:11" hidden="1">
      <c r="A510" s="5">
        <v>28</v>
      </c>
      <c r="B510" s="5" t="s">
        <v>403</v>
      </c>
      <c r="C510" s="5">
        <v>2017</v>
      </c>
      <c r="D510" s="5" t="s">
        <v>404</v>
      </c>
      <c r="E510" s="22">
        <v>9</v>
      </c>
      <c r="F510" s="22">
        <v>0</v>
      </c>
      <c r="G510" s="5" t="s">
        <v>40</v>
      </c>
      <c r="H510" s="5" t="s">
        <v>519</v>
      </c>
      <c r="I510" s="5" t="s">
        <v>29</v>
      </c>
      <c r="J510" s="5" t="s">
        <v>15</v>
      </c>
      <c r="K510" s="5" t="s">
        <v>504</v>
      </c>
    </row>
    <row r="511" spans="1:11" hidden="1">
      <c r="A511" s="5">
        <v>27</v>
      </c>
      <c r="B511" s="5" t="s">
        <v>403</v>
      </c>
      <c r="C511" s="5">
        <v>2017</v>
      </c>
      <c r="D511" s="5" t="s">
        <v>12</v>
      </c>
      <c r="E511" s="22">
        <v>24.95</v>
      </c>
      <c r="F511" s="22">
        <v>0</v>
      </c>
      <c r="G511" s="5" t="s">
        <v>31</v>
      </c>
      <c r="H511" s="5" t="s">
        <v>520</v>
      </c>
      <c r="I511" s="5" t="s">
        <v>485</v>
      </c>
      <c r="J511" s="5" t="s">
        <v>15</v>
      </c>
      <c r="K511" s="5" t="s">
        <v>46</v>
      </c>
    </row>
    <row r="512" spans="1:11" hidden="1">
      <c r="A512" s="5">
        <v>28</v>
      </c>
      <c r="B512" s="5" t="s">
        <v>403</v>
      </c>
      <c r="C512" s="5">
        <v>2017</v>
      </c>
      <c r="D512" s="5" t="s">
        <v>12</v>
      </c>
      <c r="E512" s="22">
        <v>4.99</v>
      </c>
      <c r="F512" s="22">
        <v>0</v>
      </c>
      <c r="G512" s="5" t="s">
        <v>31</v>
      </c>
      <c r="H512" s="5" t="s">
        <v>32</v>
      </c>
      <c r="I512" s="5" t="s">
        <v>485</v>
      </c>
      <c r="J512" s="5" t="s">
        <v>15</v>
      </c>
      <c r="K512" s="5" t="s">
        <v>46</v>
      </c>
    </row>
    <row r="513" spans="1:11" hidden="1">
      <c r="A513" s="5">
        <v>28</v>
      </c>
      <c r="B513" s="5" t="s">
        <v>403</v>
      </c>
      <c r="C513" s="5">
        <v>2017</v>
      </c>
      <c r="D513" s="5" t="s">
        <v>12</v>
      </c>
      <c r="E513" s="22">
        <v>42.32</v>
      </c>
      <c r="F513" s="22">
        <v>0</v>
      </c>
      <c r="G513" s="5" t="s">
        <v>31</v>
      </c>
      <c r="H513" s="5" t="s">
        <v>32</v>
      </c>
      <c r="I513" s="5" t="s">
        <v>485</v>
      </c>
      <c r="J513" s="5" t="s">
        <v>15</v>
      </c>
      <c r="K513" s="5" t="s">
        <v>46</v>
      </c>
    </row>
    <row r="514" spans="1:11" hidden="1">
      <c r="A514" s="5">
        <v>29</v>
      </c>
      <c r="B514" s="5" t="s">
        <v>403</v>
      </c>
      <c r="C514" s="5">
        <v>2017</v>
      </c>
      <c r="D514" s="5" t="s">
        <v>12</v>
      </c>
      <c r="E514" s="22">
        <v>8</v>
      </c>
      <c r="F514" s="22">
        <v>0</v>
      </c>
      <c r="G514" s="5" t="s">
        <v>54</v>
      </c>
      <c r="H514" s="5" t="s">
        <v>521</v>
      </c>
      <c r="I514" s="5" t="s">
        <v>29</v>
      </c>
      <c r="J514" s="5" t="s">
        <v>15</v>
      </c>
      <c r="K514" s="5" t="s">
        <v>57</v>
      </c>
    </row>
    <row r="515" spans="1:11" hidden="1">
      <c r="A515" s="5">
        <v>29</v>
      </c>
      <c r="B515" s="5" t="s">
        <v>403</v>
      </c>
      <c r="C515" s="5">
        <v>2017</v>
      </c>
      <c r="D515" s="5" t="s">
        <v>522</v>
      </c>
      <c r="E515" s="22">
        <v>100</v>
      </c>
      <c r="F515" s="22">
        <v>0</v>
      </c>
      <c r="G515" s="5" t="s">
        <v>13</v>
      </c>
      <c r="H515" s="5" t="s">
        <v>13</v>
      </c>
      <c r="I515" s="5" t="s">
        <v>292</v>
      </c>
      <c r="J515" s="5" t="s">
        <v>15</v>
      </c>
      <c r="K515" s="5" t="s">
        <v>271</v>
      </c>
    </row>
    <row r="516" spans="1:11" hidden="1">
      <c r="A516" s="5">
        <v>30</v>
      </c>
      <c r="B516" s="5" t="s">
        <v>403</v>
      </c>
      <c r="C516" s="5">
        <v>2017</v>
      </c>
      <c r="D516" s="84" t="s">
        <v>11</v>
      </c>
      <c r="E516" s="22">
        <v>50</v>
      </c>
      <c r="F516" s="22">
        <v>0</v>
      </c>
      <c r="G516" s="5" t="s">
        <v>285</v>
      </c>
      <c r="H516" s="5" t="s">
        <v>37</v>
      </c>
      <c r="I516" s="5" t="s">
        <v>29</v>
      </c>
      <c r="J516" s="5" t="s">
        <v>15</v>
      </c>
      <c r="K516" s="5" t="s">
        <v>285</v>
      </c>
    </row>
    <row r="517" spans="1:11" hidden="1">
      <c r="A517" s="5">
        <v>30</v>
      </c>
      <c r="B517" s="5" t="s">
        <v>403</v>
      </c>
      <c r="C517" s="5">
        <v>2017</v>
      </c>
      <c r="D517" s="5" t="s">
        <v>522</v>
      </c>
      <c r="E517" s="22">
        <v>0</v>
      </c>
      <c r="F517" s="22">
        <v>3074</v>
      </c>
      <c r="G517" s="5" t="s">
        <v>26</v>
      </c>
      <c r="H517" s="5" t="s">
        <v>27</v>
      </c>
      <c r="I517" s="5" t="s">
        <v>28</v>
      </c>
      <c r="J517" s="5" t="s">
        <v>14</v>
      </c>
      <c r="K517" s="5" t="s">
        <v>523</v>
      </c>
    </row>
    <row r="518" spans="1:11" hidden="1">
      <c r="A518" s="5">
        <v>30</v>
      </c>
      <c r="B518" s="5" t="s">
        <v>403</v>
      </c>
      <c r="C518" s="5">
        <v>2017</v>
      </c>
      <c r="D518" s="5" t="s">
        <v>522</v>
      </c>
      <c r="E518" s="22">
        <v>120</v>
      </c>
      <c r="F518" s="22">
        <v>0</v>
      </c>
      <c r="G518" s="5" t="s">
        <v>13</v>
      </c>
      <c r="H518" s="5" t="s">
        <v>13</v>
      </c>
      <c r="I518" s="5" t="s">
        <v>335</v>
      </c>
      <c r="J518" s="5" t="s">
        <v>15</v>
      </c>
      <c r="K518" s="5" t="s">
        <v>524</v>
      </c>
    </row>
    <row r="519" spans="1:11" hidden="1">
      <c r="A519" s="5">
        <v>30</v>
      </c>
      <c r="B519" s="5" t="s">
        <v>403</v>
      </c>
      <c r="C519" s="5">
        <v>2017</v>
      </c>
      <c r="D519" s="5" t="s">
        <v>11</v>
      </c>
      <c r="E519" s="22">
        <v>4.2300000000000004</v>
      </c>
      <c r="F519" s="22">
        <v>0</v>
      </c>
      <c r="G519" s="5" t="s">
        <v>31</v>
      </c>
      <c r="H519" s="5" t="s">
        <v>490</v>
      </c>
      <c r="I519" s="5" t="s">
        <v>29</v>
      </c>
      <c r="J519" s="5" t="s">
        <v>15</v>
      </c>
      <c r="K519" s="5" t="s">
        <v>46</v>
      </c>
    </row>
    <row r="520" spans="1:11" hidden="1">
      <c r="A520" s="5">
        <v>30</v>
      </c>
      <c r="B520" s="5" t="s">
        <v>403</v>
      </c>
      <c r="C520" s="5">
        <v>2017</v>
      </c>
      <c r="D520" s="5" t="s">
        <v>522</v>
      </c>
      <c r="E520" s="22">
        <v>700</v>
      </c>
      <c r="F520" s="22">
        <v>0</v>
      </c>
      <c r="G520" s="5" t="s">
        <v>13</v>
      </c>
      <c r="H520" s="5" t="s">
        <v>13</v>
      </c>
      <c r="I520" s="5" t="s">
        <v>335</v>
      </c>
      <c r="J520" s="5" t="s">
        <v>15</v>
      </c>
      <c r="K520" s="5" t="s">
        <v>524</v>
      </c>
    </row>
    <row r="521" spans="1:11" hidden="1">
      <c r="A521" s="5">
        <v>30</v>
      </c>
      <c r="B521" s="5" t="s">
        <v>403</v>
      </c>
      <c r="C521" s="5">
        <v>2017</v>
      </c>
      <c r="D521" s="5" t="s">
        <v>522</v>
      </c>
      <c r="E521" s="22">
        <v>41.56</v>
      </c>
      <c r="F521" s="22">
        <v>0</v>
      </c>
      <c r="G521" s="5" t="s">
        <v>40</v>
      </c>
      <c r="H521" s="5" t="s">
        <v>525</v>
      </c>
      <c r="I521" s="5" t="s">
        <v>29</v>
      </c>
      <c r="J521" s="5" t="s">
        <v>15</v>
      </c>
      <c r="K521" s="5" t="s">
        <v>504</v>
      </c>
    </row>
    <row r="522" spans="1:11" hidden="1">
      <c r="A522" s="5">
        <v>30</v>
      </c>
      <c r="B522" s="5" t="s">
        <v>403</v>
      </c>
      <c r="C522" s="5">
        <v>2017</v>
      </c>
      <c r="D522" s="5" t="s">
        <v>522</v>
      </c>
      <c r="E522" s="22">
        <v>12</v>
      </c>
      <c r="F522" s="22">
        <v>0</v>
      </c>
      <c r="G522" s="5" t="s">
        <v>40</v>
      </c>
      <c r="H522" s="5" t="s">
        <v>379</v>
      </c>
      <c r="I522" s="5" t="s">
        <v>29</v>
      </c>
      <c r="J522" s="5" t="s">
        <v>15</v>
      </c>
      <c r="K522" s="5" t="s">
        <v>504</v>
      </c>
    </row>
    <row r="523" spans="1:11" hidden="1">
      <c r="A523" s="5">
        <v>1</v>
      </c>
      <c r="B523" s="5" t="s">
        <v>526</v>
      </c>
      <c r="C523" s="5">
        <v>2017</v>
      </c>
      <c r="D523" s="5" t="s">
        <v>11</v>
      </c>
      <c r="E523" s="22">
        <v>0</v>
      </c>
      <c r="F523" s="22">
        <v>431.2</v>
      </c>
      <c r="G523" s="5" t="s">
        <v>90</v>
      </c>
      <c r="H523" s="5" t="s">
        <v>27</v>
      </c>
      <c r="I523" s="5" t="s">
        <v>485</v>
      </c>
      <c r="J523" s="5" t="s">
        <v>14</v>
      </c>
      <c r="K523" s="5" t="s">
        <v>91</v>
      </c>
    </row>
    <row r="524" spans="1:11" hidden="1">
      <c r="A524" s="5">
        <v>1</v>
      </c>
      <c r="B524" s="5" t="s">
        <v>526</v>
      </c>
      <c r="C524" s="5">
        <v>2017</v>
      </c>
      <c r="D524" s="5" t="s">
        <v>11</v>
      </c>
      <c r="E524" s="22">
        <v>15.21</v>
      </c>
      <c r="F524" s="22">
        <v>0</v>
      </c>
      <c r="G524" s="5" t="s">
        <v>31</v>
      </c>
      <c r="H524" s="5" t="s">
        <v>528</v>
      </c>
      <c r="I524" s="5" t="s">
        <v>29</v>
      </c>
      <c r="J524" s="5" t="s">
        <v>15</v>
      </c>
      <c r="K524" s="5" t="s">
        <v>46</v>
      </c>
    </row>
    <row r="525" spans="1:11" hidden="1">
      <c r="A525" s="5">
        <v>1</v>
      </c>
      <c r="B525" s="5" t="s">
        <v>526</v>
      </c>
      <c r="C525" s="5">
        <v>2017</v>
      </c>
      <c r="D525" s="5" t="s">
        <v>12</v>
      </c>
      <c r="E525" s="22">
        <v>4</v>
      </c>
      <c r="F525" s="22">
        <v>0</v>
      </c>
      <c r="G525" s="5" t="s">
        <v>40</v>
      </c>
      <c r="H525" s="5" t="s">
        <v>372</v>
      </c>
      <c r="I525" s="5" t="s">
        <v>29</v>
      </c>
      <c r="J525" s="5" t="s">
        <v>15</v>
      </c>
      <c r="K525" s="5" t="s">
        <v>256</v>
      </c>
    </row>
    <row r="526" spans="1:11" hidden="1">
      <c r="A526" s="5">
        <v>2</v>
      </c>
      <c r="B526" s="5" t="s">
        <v>526</v>
      </c>
      <c r="C526" s="5">
        <v>2017</v>
      </c>
      <c r="D526" s="5" t="s">
        <v>522</v>
      </c>
      <c r="E526" s="22">
        <v>100</v>
      </c>
      <c r="F526" s="22">
        <v>0</v>
      </c>
      <c r="G526" s="5" t="s">
        <v>13</v>
      </c>
      <c r="H526" s="5" t="s">
        <v>13</v>
      </c>
      <c r="I526" s="5" t="s">
        <v>292</v>
      </c>
      <c r="J526" s="5" t="s">
        <v>15</v>
      </c>
      <c r="K526" s="5" t="s">
        <v>13</v>
      </c>
    </row>
    <row r="527" spans="1:11" hidden="1">
      <c r="A527" s="5">
        <v>2</v>
      </c>
      <c r="B527" s="5" t="s">
        <v>526</v>
      </c>
      <c r="C527" s="5">
        <v>2017</v>
      </c>
      <c r="D527" s="5" t="s">
        <v>522</v>
      </c>
      <c r="E527" s="22">
        <v>200</v>
      </c>
      <c r="F527" s="22">
        <v>0</v>
      </c>
      <c r="G527" s="5" t="s">
        <v>13</v>
      </c>
      <c r="H527" s="5" t="s">
        <v>13</v>
      </c>
      <c r="I527" s="5" t="s">
        <v>335</v>
      </c>
      <c r="J527" s="5" t="s">
        <v>15</v>
      </c>
      <c r="K527" s="5" t="s">
        <v>13</v>
      </c>
    </row>
    <row r="528" spans="1:11" hidden="1">
      <c r="A528" s="5">
        <v>2</v>
      </c>
      <c r="B528" s="5" t="s">
        <v>526</v>
      </c>
      <c r="C528" s="5">
        <v>2017</v>
      </c>
      <c r="D528" s="5" t="s">
        <v>522</v>
      </c>
      <c r="E528" s="22">
        <v>80</v>
      </c>
      <c r="F528" s="22">
        <v>0</v>
      </c>
      <c r="G528" s="5" t="s">
        <v>13</v>
      </c>
      <c r="H528" s="5" t="s">
        <v>13</v>
      </c>
      <c r="I528" s="5" t="s">
        <v>335</v>
      </c>
      <c r="J528" s="5" t="s">
        <v>15</v>
      </c>
      <c r="K528" s="5" t="s">
        <v>13</v>
      </c>
    </row>
    <row r="529" spans="1:11" hidden="1">
      <c r="A529" s="5">
        <v>3</v>
      </c>
      <c r="B529" s="5" t="s">
        <v>526</v>
      </c>
      <c r="C529" s="5">
        <v>2017</v>
      </c>
      <c r="D529" s="5" t="s">
        <v>12</v>
      </c>
      <c r="E529" s="22">
        <v>30</v>
      </c>
      <c r="F529" s="22">
        <v>0</v>
      </c>
      <c r="G529" s="5" t="s">
        <v>50</v>
      </c>
      <c r="H529" s="5" t="s">
        <v>533</v>
      </c>
      <c r="I529" s="5" t="s">
        <v>29</v>
      </c>
      <c r="J529" s="5" t="s">
        <v>15</v>
      </c>
      <c r="K529" s="5" t="s">
        <v>534</v>
      </c>
    </row>
    <row r="530" spans="1:11" hidden="1">
      <c r="A530" s="5">
        <v>2</v>
      </c>
      <c r="B530" s="5" t="s">
        <v>526</v>
      </c>
      <c r="C530" s="5">
        <v>2017</v>
      </c>
      <c r="D530" s="5" t="s">
        <v>11</v>
      </c>
      <c r="E530" s="22">
        <v>7.55</v>
      </c>
      <c r="F530" s="22">
        <v>0</v>
      </c>
      <c r="G530" s="5" t="s">
        <v>31</v>
      </c>
      <c r="H530" s="5" t="s">
        <v>528</v>
      </c>
      <c r="I530" s="5" t="s">
        <v>29</v>
      </c>
      <c r="J530" s="5" t="s">
        <v>15</v>
      </c>
      <c r="K530" s="5" t="s">
        <v>46</v>
      </c>
    </row>
    <row r="531" spans="1:11" hidden="1">
      <c r="A531" s="5">
        <v>2</v>
      </c>
      <c r="B531" s="5" t="s">
        <v>526</v>
      </c>
      <c r="C531" s="5">
        <v>2017</v>
      </c>
      <c r="D531" s="84" t="s">
        <v>11</v>
      </c>
      <c r="E531" s="22">
        <v>50</v>
      </c>
      <c r="F531" s="22">
        <v>0</v>
      </c>
      <c r="G531" s="5" t="s">
        <v>285</v>
      </c>
      <c r="H531" s="5" t="s">
        <v>37</v>
      </c>
      <c r="I531" s="5" t="s">
        <v>29</v>
      </c>
      <c r="J531" s="5" t="s">
        <v>15</v>
      </c>
      <c r="K531" s="5" t="s">
        <v>285</v>
      </c>
    </row>
    <row r="532" spans="1:11" hidden="1">
      <c r="A532" s="5">
        <v>2</v>
      </c>
      <c r="B532" s="5" t="s">
        <v>526</v>
      </c>
      <c r="C532" s="5">
        <v>2017</v>
      </c>
      <c r="D532" s="5" t="s">
        <v>12</v>
      </c>
      <c r="E532" s="22">
        <v>5</v>
      </c>
      <c r="F532" s="22">
        <v>0</v>
      </c>
      <c r="G532" s="5" t="s">
        <v>54</v>
      </c>
      <c r="H532" s="5" t="s">
        <v>530</v>
      </c>
      <c r="I532" s="5" t="s">
        <v>29</v>
      </c>
      <c r="J532" s="5" t="s">
        <v>15</v>
      </c>
      <c r="K532" s="5" t="s">
        <v>57</v>
      </c>
    </row>
    <row r="533" spans="1:11" hidden="1">
      <c r="A533" s="5">
        <v>2</v>
      </c>
      <c r="B533" s="5" t="s">
        <v>526</v>
      </c>
      <c r="C533" s="5">
        <v>2017</v>
      </c>
      <c r="D533" s="5" t="s">
        <v>12</v>
      </c>
      <c r="E533" s="22">
        <v>10</v>
      </c>
      <c r="F533" s="22">
        <v>0</v>
      </c>
      <c r="G533" s="5" t="s">
        <v>54</v>
      </c>
      <c r="H533" s="5" t="s">
        <v>530</v>
      </c>
      <c r="I533" s="5" t="s">
        <v>29</v>
      </c>
      <c r="J533" s="5" t="s">
        <v>15</v>
      </c>
      <c r="K533" s="5" t="s">
        <v>57</v>
      </c>
    </row>
    <row r="534" spans="1:11" hidden="1">
      <c r="A534" s="5">
        <v>3</v>
      </c>
      <c r="B534" s="5" t="s">
        <v>526</v>
      </c>
      <c r="C534" s="5">
        <v>2017</v>
      </c>
      <c r="D534" s="5" t="s">
        <v>12</v>
      </c>
      <c r="E534" s="110">
        <v>9</v>
      </c>
      <c r="F534" s="22">
        <v>0</v>
      </c>
      <c r="G534" s="5" t="s">
        <v>54</v>
      </c>
      <c r="H534" s="5" t="s">
        <v>531</v>
      </c>
      <c r="I534" s="5" t="s">
        <v>29</v>
      </c>
      <c r="J534" s="5" t="s">
        <v>15</v>
      </c>
      <c r="K534" s="5" t="s">
        <v>267</v>
      </c>
    </row>
    <row r="535" spans="1:11" hidden="1">
      <c r="A535" s="5">
        <v>2</v>
      </c>
      <c r="B535" s="5" t="s">
        <v>526</v>
      </c>
      <c r="C535" s="5">
        <v>2017</v>
      </c>
      <c r="D535" s="5" t="s">
        <v>12</v>
      </c>
      <c r="E535" s="22">
        <v>30</v>
      </c>
      <c r="F535" s="22">
        <v>0</v>
      </c>
      <c r="G535" s="5" t="s">
        <v>50</v>
      </c>
      <c r="H535" s="5" t="s">
        <v>532</v>
      </c>
      <c r="I535" s="5" t="s">
        <v>29</v>
      </c>
      <c r="J535" s="5" t="s">
        <v>15</v>
      </c>
      <c r="K535" s="5" t="s">
        <v>529</v>
      </c>
    </row>
    <row r="536" spans="1:11" hidden="1">
      <c r="A536" s="5">
        <v>2</v>
      </c>
      <c r="B536" s="5" t="s">
        <v>526</v>
      </c>
      <c r="C536" s="5">
        <v>2017</v>
      </c>
      <c r="D536" s="5" t="s">
        <v>12</v>
      </c>
      <c r="E536" s="22">
        <v>17.399999999999999</v>
      </c>
      <c r="F536" s="22">
        <v>0</v>
      </c>
      <c r="G536" s="5" t="s">
        <v>54</v>
      </c>
      <c r="H536" s="5" t="s">
        <v>511</v>
      </c>
      <c r="I536" s="5" t="s">
        <v>29</v>
      </c>
      <c r="J536" s="5" t="s">
        <v>15</v>
      </c>
      <c r="K536" s="5" t="s">
        <v>57</v>
      </c>
    </row>
    <row r="537" spans="1:11" hidden="1">
      <c r="A537" s="5">
        <v>2</v>
      </c>
      <c r="B537" s="5" t="s">
        <v>526</v>
      </c>
      <c r="C537" s="5">
        <v>2017</v>
      </c>
      <c r="D537" s="5" t="s">
        <v>12</v>
      </c>
      <c r="E537" s="22">
        <v>40</v>
      </c>
      <c r="F537" s="22">
        <v>0</v>
      </c>
      <c r="G537" s="5" t="s">
        <v>54</v>
      </c>
      <c r="H537" s="5" t="s">
        <v>530</v>
      </c>
      <c r="I537" s="5" t="s">
        <v>29</v>
      </c>
      <c r="J537" s="5" t="s">
        <v>15</v>
      </c>
      <c r="K537" s="5" t="s">
        <v>535</v>
      </c>
    </row>
    <row r="538" spans="1:11" hidden="1">
      <c r="A538" s="5">
        <v>4</v>
      </c>
      <c r="B538" s="5" t="s">
        <v>526</v>
      </c>
      <c r="C538" s="5">
        <v>2017</v>
      </c>
      <c r="D538" s="5" t="s">
        <v>12</v>
      </c>
      <c r="E538" s="22">
        <v>23.9</v>
      </c>
      <c r="F538" s="22">
        <v>0</v>
      </c>
      <c r="G538" s="5" t="s">
        <v>54</v>
      </c>
      <c r="H538" s="5" t="s">
        <v>536</v>
      </c>
      <c r="I538" s="5" t="s">
        <v>29</v>
      </c>
      <c r="J538" s="5" t="s">
        <v>15</v>
      </c>
      <c r="K538" s="5" t="s">
        <v>537</v>
      </c>
    </row>
    <row r="539" spans="1:11" hidden="1">
      <c r="A539" s="5">
        <v>3</v>
      </c>
      <c r="B539" s="5" t="s">
        <v>526</v>
      </c>
      <c r="C539" s="5">
        <v>2017</v>
      </c>
      <c r="D539" s="5" t="s">
        <v>12</v>
      </c>
      <c r="E539" s="22">
        <v>15.8</v>
      </c>
      <c r="F539" s="22">
        <v>0</v>
      </c>
      <c r="G539" s="5" t="s">
        <v>54</v>
      </c>
      <c r="H539" s="5" t="s">
        <v>302</v>
      </c>
      <c r="I539" s="5" t="s">
        <v>29</v>
      </c>
      <c r="J539" s="5" t="s">
        <v>15</v>
      </c>
      <c r="K539" s="5" t="s">
        <v>57</v>
      </c>
    </row>
    <row r="540" spans="1:11" hidden="1">
      <c r="A540" s="5">
        <v>2</v>
      </c>
      <c r="B540" s="5" t="s">
        <v>526</v>
      </c>
      <c r="C540" s="5">
        <v>2017</v>
      </c>
      <c r="D540" s="5" t="s">
        <v>12</v>
      </c>
      <c r="E540" s="22">
        <v>110</v>
      </c>
      <c r="F540" s="22">
        <v>0</v>
      </c>
      <c r="G540" s="5" t="s">
        <v>26</v>
      </c>
      <c r="H540" s="5" t="s">
        <v>50</v>
      </c>
      <c r="I540" s="5" t="s">
        <v>335</v>
      </c>
      <c r="J540" s="5" t="s">
        <v>15</v>
      </c>
      <c r="K540" s="5" t="s">
        <v>538</v>
      </c>
    </row>
    <row r="541" spans="1:11" hidden="1">
      <c r="A541" s="5">
        <v>6</v>
      </c>
      <c r="B541" s="5" t="s">
        <v>526</v>
      </c>
      <c r="C541" s="5">
        <v>2017</v>
      </c>
      <c r="D541" s="5" t="s">
        <v>12</v>
      </c>
      <c r="E541" s="22">
        <v>16</v>
      </c>
      <c r="F541" s="22">
        <v>0</v>
      </c>
      <c r="G541" s="5" t="s">
        <v>50</v>
      </c>
      <c r="H541" s="5" t="s">
        <v>539</v>
      </c>
      <c r="I541" s="5" t="s">
        <v>29</v>
      </c>
      <c r="J541" s="5" t="s">
        <v>15</v>
      </c>
      <c r="K541" s="5" t="s">
        <v>35</v>
      </c>
    </row>
    <row r="542" spans="1:11" hidden="1">
      <c r="A542" s="5">
        <v>6</v>
      </c>
      <c r="B542" s="5" t="s">
        <v>526</v>
      </c>
      <c r="C542" s="5">
        <v>2017</v>
      </c>
      <c r="D542" s="5" t="s">
        <v>11</v>
      </c>
      <c r="E542" s="22">
        <v>0</v>
      </c>
      <c r="F542" s="22">
        <v>3300</v>
      </c>
      <c r="G542" s="5" t="s">
        <v>26</v>
      </c>
      <c r="H542" s="5" t="s">
        <v>27</v>
      </c>
      <c r="I542" s="5" t="s">
        <v>28</v>
      </c>
      <c r="J542" s="5" t="s">
        <v>14</v>
      </c>
      <c r="K542" s="5" t="s">
        <v>121</v>
      </c>
    </row>
    <row r="543" spans="1:11" hidden="1">
      <c r="A543" s="5">
        <v>6</v>
      </c>
      <c r="B543" s="5" t="s">
        <v>526</v>
      </c>
      <c r="C543" s="5">
        <v>2017</v>
      </c>
      <c r="D543" s="5" t="s">
        <v>11</v>
      </c>
      <c r="E543" s="22">
        <v>0</v>
      </c>
      <c r="F543" s="22">
        <v>1877.54</v>
      </c>
      <c r="G543" s="5" t="s">
        <v>26</v>
      </c>
      <c r="H543" s="5" t="s">
        <v>27</v>
      </c>
      <c r="I543" s="5" t="s">
        <v>28</v>
      </c>
      <c r="J543" s="5" t="s">
        <v>14</v>
      </c>
      <c r="K543" s="5" t="s">
        <v>121</v>
      </c>
    </row>
    <row r="544" spans="1:11" hidden="1">
      <c r="A544" s="5">
        <v>6</v>
      </c>
      <c r="B544" s="5" t="s">
        <v>526</v>
      </c>
      <c r="C544" s="5">
        <v>2017</v>
      </c>
      <c r="D544" s="5" t="s">
        <v>11</v>
      </c>
      <c r="E544" s="22">
        <v>30</v>
      </c>
      <c r="F544" s="22">
        <v>0</v>
      </c>
      <c r="G544" s="5" t="s">
        <v>50</v>
      </c>
      <c r="H544" s="5" t="s">
        <v>108</v>
      </c>
      <c r="I544" s="5" t="s">
        <v>29</v>
      </c>
      <c r="J544" s="5" t="s">
        <v>15</v>
      </c>
      <c r="K544" s="5" t="s">
        <v>457</v>
      </c>
    </row>
    <row r="545" spans="1:11" hidden="1">
      <c r="A545" s="5">
        <v>6</v>
      </c>
      <c r="B545" s="5" t="s">
        <v>526</v>
      </c>
      <c r="C545" s="5">
        <v>2017</v>
      </c>
      <c r="D545" s="5" t="s">
        <v>522</v>
      </c>
      <c r="E545" s="22">
        <v>500</v>
      </c>
      <c r="F545" s="22">
        <v>0</v>
      </c>
      <c r="G545" s="5" t="s">
        <v>13</v>
      </c>
      <c r="H545" s="5" t="s">
        <v>13</v>
      </c>
      <c r="I545" s="5" t="s">
        <v>335</v>
      </c>
      <c r="J545" s="5" t="s">
        <v>15</v>
      </c>
      <c r="K545" s="5" t="s">
        <v>540</v>
      </c>
    </row>
    <row r="546" spans="1:11" hidden="1">
      <c r="A546" s="5">
        <v>6</v>
      </c>
      <c r="B546" s="5" t="s">
        <v>526</v>
      </c>
      <c r="C546" s="5">
        <v>2017</v>
      </c>
      <c r="D546" s="5" t="s">
        <v>12</v>
      </c>
      <c r="E546" s="22">
        <v>18</v>
      </c>
      <c r="F546" s="22">
        <v>0</v>
      </c>
      <c r="G546" s="5" t="s">
        <v>54</v>
      </c>
      <c r="H546" s="5" t="s">
        <v>541</v>
      </c>
      <c r="I546" s="5" t="s">
        <v>29</v>
      </c>
      <c r="J546" s="5" t="s">
        <v>15</v>
      </c>
      <c r="K546" s="5" t="s">
        <v>542</v>
      </c>
    </row>
    <row r="547" spans="1:11" hidden="1">
      <c r="A547" s="5">
        <v>6</v>
      </c>
      <c r="B547" s="5" t="s">
        <v>526</v>
      </c>
      <c r="C547" s="5">
        <v>2017</v>
      </c>
      <c r="D547" s="5" t="s">
        <v>11</v>
      </c>
      <c r="E547" s="22">
        <v>80</v>
      </c>
      <c r="F547" s="22">
        <v>0</v>
      </c>
      <c r="G547" s="5" t="s">
        <v>100</v>
      </c>
      <c r="H547" s="5" t="s">
        <v>241</v>
      </c>
      <c r="I547" s="5" t="s">
        <v>29</v>
      </c>
      <c r="J547" s="5" t="s">
        <v>15</v>
      </c>
      <c r="K547" s="5" t="s">
        <v>543</v>
      </c>
    </row>
    <row r="548" spans="1:11" hidden="1">
      <c r="A548" s="5">
        <v>6</v>
      </c>
      <c r="B548" s="5" t="s">
        <v>526</v>
      </c>
      <c r="C548" s="5">
        <v>2017</v>
      </c>
      <c r="D548" s="5" t="s">
        <v>12</v>
      </c>
      <c r="E548" s="22">
        <v>1.6</v>
      </c>
      <c r="F548" s="22">
        <v>0</v>
      </c>
      <c r="G548" s="5" t="s">
        <v>50</v>
      </c>
      <c r="H548" s="5" t="s">
        <v>544</v>
      </c>
      <c r="I548" s="5" t="s">
        <v>29</v>
      </c>
      <c r="J548" s="5" t="s">
        <v>15</v>
      </c>
      <c r="K548" s="5" t="s">
        <v>545</v>
      </c>
    </row>
    <row r="549" spans="1:11" hidden="1">
      <c r="A549" s="5">
        <v>6</v>
      </c>
      <c r="B549" s="5" t="s">
        <v>526</v>
      </c>
      <c r="C549" s="5">
        <v>2017</v>
      </c>
      <c r="D549" s="5" t="s">
        <v>12</v>
      </c>
      <c r="E549" s="22">
        <v>580</v>
      </c>
      <c r="F549" s="22">
        <v>0</v>
      </c>
      <c r="G549" s="5" t="s">
        <v>337</v>
      </c>
      <c r="H549" s="5" t="s">
        <v>27</v>
      </c>
      <c r="I549" s="5" t="s">
        <v>335</v>
      </c>
      <c r="J549" s="5" t="s">
        <v>15</v>
      </c>
      <c r="K549" s="5" t="s">
        <v>546</v>
      </c>
    </row>
    <row r="550" spans="1:11" hidden="1">
      <c r="A550" s="5">
        <v>6</v>
      </c>
      <c r="B550" s="5" t="s">
        <v>526</v>
      </c>
      <c r="C550" s="5">
        <v>2017</v>
      </c>
      <c r="D550" s="5" t="s">
        <v>12</v>
      </c>
      <c r="E550" s="22">
        <v>0</v>
      </c>
      <c r="F550" s="22">
        <v>580</v>
      </c>
      <c r="G550" s="5" t="s">
        <v>337</v>
      </c>
      <c r="H550" s="5" t="s">
        <v>27</v>
      </c>
      <c r="I550" s="5" t="s">
        <v>28</v>
      </c>
      <c r="J550" s="5" t="s">
        <v>14</v>
      </c>
      <c r="K550" s="5" t="s">
        <v>547</v>
      </c>
    </row>
    <row r="551" spans="1:11" hidden="1">
      <c r="A551" s="5">
        <v>6</v>
      </c>
      <c r="B551" s="5" t="s">
        <v>526</v>
      </c>
      <c r="C551" s="5">
        <v>2017</v>
      </c>
      <c r="D551" s="5" t="s">
        <v>11</v>
      </c>
      <c r="E551" s="22">
        <v>450</v>
      </c>
      <c r="F551" s="22">
        <v>0</v>
      </c>
      <c r="G551" s="5" t="s">
        <v>59</v>
      </c>
      <c r="H551" s="5" t="s">
        <v>103</v>
      </c>
      <c r="I551" s="5" t="s">
        <v>28</v>
      </c>
      <c r="J551" s="5" t="s">
        <v>15</v>
      </c>
      <c r="K551" s="5" t="s">
        <v>548</v>
      </c>
    </row>
    <row r="552" spans="1:11" hidden="1">
      <c r="A552" s="5">
        <v>6</v>
      </c>
      <c r="B552" s="5" t="s">
        <v>526</v>
      </c>
      <c r="C552" s="5">
        <v>2017</v>
      </c>
      <c r="D552" s="5" t="s">
        <v>11</v>
      </c>
      <c r="E552" s="22">
        <v>80</v>
      </c>
      <c r="F552" s="22">
        <v>0</v>
      </c>
      <c r="G552" s="5" t="s">
        <v>50</v>
      </c>
      <c r="H552" s="5" t="s">
        <v>241</v>
      </c>
      <c r="I552" s="5" t="s">
        <v>28</v>
      </c>
      <c r="J552" s="5" t="s">
        <v>15</v>
      </c>
      <c r="K552" s="5" t="s">
        <v>549</v>
      </c>
    </row>
    <row r="553" spans="1:11" hidden="1">
      <c r="A553" s="5">
        <v>6</v>
      </c>
      <c r="B553" s="5" t="s">
        <v>526</v>
      </c>
      <c r="C553" s="5">
        <v>2017</v>
      </c>
      <c r="D553" s="5" t="s">
        <v>11</v>
      </c>
      <c r="E553" s="22">
        <v>500</v>
      </c>
      <c r="F553" s="22">
        <v>0</v>
      </c>
      <c r="G553" s="5" t="s">
        <v>286</v>
      </c>
      <c r="H553" s="5" t="s">
        <v>287</v>
      </c>
      <c r="I553" s="5" t="s">
        <v>292</v>
      </c>
      <c r="J553" s="5" t="s">
        <v>15</v>
      </c>
      <c r="K553" s="5" t="s">
        <v>288</v>
      </c>
    </row>
    <row r="554" spans="1:11" hidden="1">
      <c r="A554" s="5">
        <v>6</v>
      </c>
      <c r="B554" s="5"/>
      <c r="C554" s="5"/>
      <c r="D554" s="5"/>
      <c r="E554" s="22"/>
      <c r="F554" s="22"/>
      <c r="G554" s="5"/>
      <c r="H554" s="5"/>
      <c r="I554" s="5"/>
      <c r="J554" s="5"/>
      <c r="K554" s="5"/>
    </row>
    <row r="555" spans="1:11" hidden="1">
      <c r="A555" s="5">
        <v>7</v>
      </c>
      <c r="B555" s="5" t="s">
        <v>526</v>
      </c>
      <c r="C555" s="5">
        <v>2017</v>
      </c>
      <c r="D555" s="5" t="s">
        <v>522</v>
      </c>
      <c r="E555" s="22">
        <v>160</v>
      </c>
      <c r="F555" s="22">
        <v>0</v>
      </c>
      <c r="G555" s="5" t="s">
        <v>13</v>
      </c>
      <c r="H555" s="5" t="s">
        <v>13</v>
      </c>
      <c r="I555" s="5" t="s">
        <v>335</v>
      </c>
      <c r="J555" s="5" t="s">
        <v>15</v>
      </c>
      <c r="K555" s="5" t="s">
        <v>496</v>
      </c>
    </row>
    <row r="556" spans="1:11" hidden="1">
      <c r="A556" s="5">
        <v>7</v>
      </c>
      <c r="B556" s="5" t="s">
        <v>526</v>
      </c>
      <c r="C556" s="5">
        <v>2017</v>
      </c>
      <c r="D556" s="84" t="s">
        <v>11</v>
      </c>
      <c r="E556" s="22">
        <v>50</v>
      </c>
      <c r="F556" s="22">
        <v>0</v>
      </c>
      <c r="G556" s="5" t="s">
        <v>285</v>
      </c>
      <c r="H556" s="5" t="s">
        <v>37</v>
      </c>
      <c r="I556" s="5" t="s">
        <v>29</v>
      </c>
      <c r="J556" s="5" t="s">
        <v>15</v>
      </c>
      <c r="K556" s="5" t="s">
        <v>285</v>
      </c>
    </row>
    <row r="557" spans="1:11" hidden="1">
      <c r="A557" s="5">
        <v>7</v>
      </c>
      <c r="B557" s="5" t="s">
        <v>526</v>
      </c>
      <c r="C557" s="5">
        <v>2017</v>
      </c>
      <c r="D557" s="5" t="s">
        <v>12</v>
      </c>
      <c r="E557" s="22">
        <v>100</v>
      </c>
      <c r="F557" s="22">
        <v>0</v>
      </c>
      <c r="G557" s="5" t="s">
        <v>13</v>
      </c>
      <c r="H557" s="5" t="s">
        <v>13</v>
      </c>
      <c r="I557" s="5" t="s">
        <v>29</v>
      </c>
      <c r="J557" s="5" t="s">
        <v>15</v>
      </c>
      <c r="K557" s="5" t="s">
        <v>551</v>
      </c>
    </row>
    <row r="558" spans="1:11" hidden="1">
      <c r="A558" s="5">
        <v>7</v>
      </c>
      <c r="B558" s="5" t="s">
        <v>526</v>
      </c>
      <c r="C558" s="5">
        <v>2017</v>
      </c>
      <c r="D558" s="5" t="s">
        <v>12</v>
      </c>
      <c r="E558" s="22">
        <v>23</v>
      </c>
      <c r="F558" s="22">
        <v>0</v>
      </c>
      <c r="G558" s="5" t="s">
        <v>40</v>
      </c>
      <c r="H558" s="5" t="s">
        <v>503</v>
      </c>
      <c r="I558" s="5" t="s">
        <v>29</v>
      </c>
      <c r="J558" s="5" t="s">
        <v>15</v>
      </c>
      <c r="K558" s="5" t="s">
        <v>256</v>
      </c>
    </row>
    <row r="559" spans="1:11" hidden="1">
      <c r="A559" s="5">
        <v>7</v>
      </c>
      <c r="B559" s="5" t="s">
        <v>526</v>
      </c>
      <c r="C559" s="5">
        <v>2017</v>
      </c>
      <c r="D559" s="5" t="s">
        <v>12</v>
      </c>
      <c r="E559" s="22">
        <v>23</v>
      </c>
      <c r="F559" s="22">
        <v>0</v>
      </c>
      <c r="G559" s="5" t="s">
        <v>54</v>
      </c>
      <c r="H559" s="5" t="s">
        <v>266</v>
      </c>
      <c r="I559" s="5" t="s">
        <v>29</v>
      </c>
      <c r="J559" s="5" t="s">
        <v>15</v>
      </c>
      <c r="K559" s="5" t="s">
        <v>267</v>
      </c>
    </row>
    <row r="560" spans="1:11" hidden="1">
      <c r="A560" s="5">
        <v>7</v>
      </c>
      <c r="B560" s="5" t="s">
        <v>526</v>
      </c>
      <c r="C560" s="5">
        <v>2017</v>
      </c>
      <c r="D560" s="5" t="s">
        <v>11</v>
      </c>
      <c r="E560" s="22">
        <v>60</v>
      </c>
      <c r="F560" s="22">
        <v>0</v>
      </c>
      <c r="G560" s="5" t="s">
        <v>257</v>
      </c>
      <c r="H560" s="5" t="s">
        <v>474</v>
      </c>
      <c r="I560" s="5" t="s">
        <v>29</v>
      </c>
      <c r="J560" s="5" t="s">
        <v>15</v>
      </c>
      <c r="K560" s="5" t="s">
        <v>71</v>
      </c>
    </row>
    <row r="561" spans="1:11" hidden="1">
      <c r="A561" s="5">
        <v>8</v>
      </c>
      <c r="B561" s="5" t="s">
        <v>526</v>
      </c>
      <c r="C561" s="5">
        <v>2017</v>
      </c>
      <c r="D561" s="5" t="s">
        <v>12</v>
      </c>
      <c r="E561" s="22">
        <v>100</v>
      </c>
      <c r="F561" s="22">
        <v>0</v>
      </c>
      <c r="G561" s="5" t="s">
        <v>13</v>
      </c>
      <c r="H561" s="5" t="s">
        <v>13</v>
      </c>
      <c r="I561" s="5" t="s">
        <v>335</v>
      </c>
      <c r="J561" s="5" t="s">
        <v>15</v>
      </c>
      <c r="K561" s="5" t="s">
        <v>13</v>
      </c>
    </row>
    <row r="562" spans="1:11" hidden="1">
      <c r="A562" s="5">
        <v>8</v>
      </c>
      <c r="B562" s="5" t="s">
        <v>526</v>
      </c>
      <c r="C562" s="5">
        <v>2017</v>
      </c>
      <c r="D562" s="5" t="s">
        <v>522</v>
      </c>
      <c r="E562" s="22">
        <v>350</v>
      </c>
      <c r="F562" s="22">
        <v>0</v>
      </c>
      <c r="G562" s="5" t="s">
        <v>13</v>
      </c>
      <c r="H562" s="5" t="s">
        <v>13</v>
      </c>
      <c r="I562" s="5" t="s">
        <v>335</v>
      </c>
      <c r="J562" s="5" t="s">
        <v>15</v>
      </c>
      <c r="K562" s="5" t="s">
        <v>552</v>
      </c>
    </row>
    <row r="563" spans="1:11" hidden="1">
      <c r="A563" s="5">
        <v>8</v>
      </c>
      <c r="B563" s="5" t="s">
        <v>526</v>
      </c>
      <c r="C563" s="5">
        <v>2017</v>
      </c>
      <c r="D563" s="5" t="s">
        <v>12</v>
      </c>
      <c r="E563" s="22">
        <v>35</v>
      </c>
      <c r="F563" s="22">
        <v>0</v>
      </c>
      <c r="G563" s="5" t="s">
        <v>54</v>
      </c>
      <c r="H563" s="5" t="s">
        <v>511</v>
      </c>
      <c r="I563" s="5" t="s">
        <v>29</v>
      </c>
      <c r="J563" s="5" t="s">
        <v>15</v>
      </c>
      <c r="K563" s="5" t="s">
        <v>57</v>
      </c>
    </row>
    <row r="564" spans="1:11" hidden="1">
      <c r="A564" s="5">
        <v>8</v>
      </c>
      <c r="B564" s="5" t="s">
        <v>526</v>
      </c>
      <c r="C564" s="5">
        <v>2017</v>
      </c>
      <c r="D564" s="5" t="s">
        <v>12</v>
      </c>
      <c r="E564" s="22">
        <v>10</v>
      </c>
      <c r="F564" s="22">
        <v>0</v>
      </c>
      <c r="G564" s="5" t="s">
        <v>40</v>
      </c>
      <c r="H564" s="5" t="s">
        <v>553</v>
      </c>
      <c r="I564" s="5" t="s">
        <v>29</v>
      </c>
      <c r="J564" s="5" t="s">
        <v>15</v>
      </c>
      <c r="K564" s="5" t="s">
        <v>256</v>
      </c>
    </row>
    <row r="565" spans="1:11" hidden="1">
      <c r="A565" s="5">
        <v>9</v>
      </c>
      <c r="B565" s="5" t="s">
        <v>526</v>
      </c>
      <c r="C565" s="5">
        <v>2017</v>
      </c>
      <c r="D565" s="5" t="s">
        <v>11</v>
      </c>
      <c r="E565" s="22">
        <v>12.99</v>
      </c>
      <c r="F565" s="22">
        <v>0</v>
      </c>
      <c r="G565" s="5" t="s">
        <v>31</v>
      </c>
      <c r="H565" s="5" t="s">
        <v>528</v>
      </c>
      <c r="I565" s="5" t="s">
        <v>29</v>
      </c>
      <c r="J565" s="5" t="s">
        <v>15</v>
      </c>
      <c r="K565" s="5" t="s">
        <v>46</v>
      </c>
    </row>
    <row r="566" spans="1:11" hidden="1">
      <c r="A566" s="5">
        <v>9</v>
      </c>
      <c r="B566" s="5" t="s">
        <v>526</v>
      </c>
      <c r="C566" s="5">
        <v>2017</v>
      </c>
      <c r="D566" s="5" t="s">
        <v>522</v>
      </c>
      <c r="E566" s="22">
        <v>126</v>
      </c>
      <c r="F566" s="22">
        <v>0</v>
      </c>
      <c r="G566" s="5" t="s">
        <v>40</v>
      </c>
      <c r="H566" s="5" t="s">
        <v>554</v>
      </c>
      <c r="I566" s="5" t="s">
        <v>29</v>
      </c>
      <c r="J566" s="5" t="s">
        <v>15</v>
      </c>
      <c r="K566" s="5" t="s">
        <v>555</v>
      </c>
    </row>
    <row r="567" spans="1:11" hidden="1">
      <c r="A567" s="5">
        <v>9</v>
      </c>
      <c r="B567" s="5" t="s">
        <v>526</v>
      </c>
      <c r="C567" s="5">
        <v>2017</v>
      </c>
      <c r="D567" s="5" t="s">
        <v>11</v>
      </c>
      <c r="E567" s="22">
        <v>950</v>
      </c>
      <c r="F567" s="22">
        <v>0</v>
      </c>
      <c r="G567" s="5" t="s">
        <v>59</v>
      </c>
      <c r="H567" s="5" t="s">
        <v>103</v>
      </c>
      <c r="I567" s="5" t="s">
        <v>292</v>
      </c>
      <c r="J567" s="5" t="s">
        <v>15</v>
      </c>
      <c r="K567" s="5" t="s">
        <v>556</v>
      </c>
    </row>
    <row r="568" spans="1:11" hidden="1">
      <c r="A568" s="5">
        <v>9</v>
      </c>
      <c r="B568" s="5" t="s">
        <v>526</v>
      </c>
      <c r="C568" s="5">
        <v>2017</v>
      </c>
      <c r="D568" s="5" t="s">
        <v>11</v>
      </c>
      <c r="E568" s="22">
        <v>70</v>
      </c>
      <c r="F568" s="22">
        <v>0</v>
      </c>
      <c r="G568" s="5" t="s">
        <v>250</v>
      </c>
      <c r="H568" s="5" t="s">
        <v>463</v>
      </c>
      <c r="I568" s="5" t="s">
        <v>29</v>
      </c>
      <c r="J568" s="5" t="s">
        <v>15</v>
      </c>
      <c r="K568" s="5" t="s">
        <v>557</v>
      </c>
    </row>
    <row r="569" spans="1:11" hidden="1">
      <c r="A569" s="5">
        <v>10</v>
      </c>
      <c r="B569" s="5" t="s">
        <v>526</v>
      </c>
      <c r="C569" s="5">
        <v>2017</v>
      </c>
      <c r="D569" s="5" t="s">
        <v>12</v>
      </c>
      <c r="E569" s="22">
        <v>7</v>
      </c>
      <c r="F569" s="22">
        <v>0</v>
      </c>
      <c r="G569" s="5" t="s">
        <v>31</v>
      </c>
      <c r="H569" s="5" t="s">
        <v>558</v>
      </c>
      <c r="I569" s="5" t="s">
        <v>29</v>
      </c>
      <c r="J569" s="5" t="s">
        <v>15</v>
      </c>
      <c r="K569" s="5" t="s">
        <v>301</v>
      </c>
    </row>
    <row r="570" spans="1:11" hidden="1">
      <c r="A570" s="5">
        <v>10</v>
      </c>
      <c r="B570" s="5" t="s">
        <v>526</v>
      </c>
      <c r="C570" s="5">
        <v>2017</v>
      </c>
      <c r="D570" s="5" t="s">
        <v>522</v>
      </c>
      <c r="E570" s="22">
        <v>140</v>
      </c>
      <c r="F570" s="22">
        <v>0</v>
      </c>
      <c r="G570" s="5" t="s">
        <v>13</v>
      </c>
      <c r="H570" s="5" t="s">
        <v>13</v>
      </c>
      <c r="I570" s="5" t="s">
        <v>335</v>
      </c>
      <c r="J570" s="5" t="s">
        <v>15</v>
      </c>
      <c r="K570" s="5" t="s">
        <v>13</v>
      </c>
    </row>
    <row r="571" spans="1:11" hidden="1">
      <c r="A571" s="5">
        <v>10</v>
      </c>
      <c r="B571" s="5" t="s">
        <v>526</v>
      </c>
      <c r="C571" s="5">
        <v>2017</v>
      </c>
      <c r="D571" s="5" t="s">
        <v>522</v>
      </c>
      <c r="E571" s="22">
        <v>53.11</v>
      </c>
      <c r="F571" s="22">
        <v>0</v>
      </c>
      <c r="G571" s="5" t="s">
        <v>40</v>
      </c>
      <c r="H571" s="5" t="s">
        <v>559</v>
      </c>
      <c r="I571" s="5" t="s">
        <v>29</v>
      </c>
      <c r="J571" s="5" t="s">
        <v>15</v>
      </c>
      <c r="K571" s="5" t="s">
        <v>256</v>
      </c>
    </row>
    <row r="572" spans="1:11" hidden="1">
      <c r="A572" s="5">
        <v>10</v>
      </c>
      <c r="B572" s="5" t="s">
        <v>526</v>
      </c>
      <c r="C572" s="5">
        <v>2017</v>
      </c>
      <c r="D572" s="84" t="s">
        <v>11</v>
      </c>
      <c r="E572" s="22">
        <v>50</v>
      </c>
      <c r="F572" s="22">
        <v>0</v>
      </c>
      <c r="G572" s="5" t="s">
        <v>285</v>
      </c>
      <c r="H572" s="5" t="s">
        <v>37</v>
      </c>
      <c r="I572" s="5" t="s">
        <v>29</v>
      </c>
      <c r="J572" s="5" t="s">
        <v>15</v>
      </c>
      <c r="K572" s="5" t="s">
        <v>285</v>
      </c>
    </row>
    <row r="573" spans="1:11" hidden="1">
      <c r="A573" s="5">
        <v>10</v>
      </c>
      <c r="B573" s="5" t="s">
        <v>526</v>
      </c>
      <c r="C573" s="5">
        <v>2017</v>
      </c>
      <c r="D573" s="5" t="s">
        <v>12</v>
      </c>
      <c r="E573" s="22">
        <v>10</v>
      </c>
      <c r="F573" s="22">
        <v>0</v>
      </c>
      <c r="G573" s="5" t="s">
        <v>50</v>
      </c>
      <c r="H573" s="5" t="s">
        <v>359</v>
      </c>
      <c r="I573" s="5" t="s">
        <v>28</v>
      </c>
      <c r="J573" s="5" t="s">
        <v>15</v>
      </c>
      <c r="K573" s="5" t="s">
        <v>560</v>
      </c>
    </row>
    <row r="574" spans="1:11" hidden="1">
      <c r="A574" s="5"/>
      <c r="B574" s="5"/>
      <c r="C574" s="5"/>
      <c r="D574" s="5"/>
      <c r="E574" s="22"/>
      <c r="F574" s="22"/>
      <c r="G574" s="5"/>
      <c r="H574" s="5"/>
      <c r="I574" s="5"/>
      <c r="J574" s="5"/>
      <c r="K574" s="5"/>
    </row>
    <row r="575" spans="1:11">
      <c r="A575" s="5">
        <v>10</v>
      </c>
      <c r="B575" s="5" t="s">
        <v>526</v>
      </c>
      <c r="C575" s="5">
        <v>2017</v>
      </c>
      <c r="D575" s="5" t="s">
        <v>11</v>
      </c>
      <c r="E575" s="22">
        <v>103</v>
      </c>
      <c r="F575" s="22">
        <v>0</v>
      </c>
      <c r="G575" s="5" t="s">
        <v>114</v>
      </c>
      <c r="H575" s="5" t="s">
        <v>550</v>
      </c>
      <c r="I575" s="5" t="s">
        <v>29</v>
      </c>
      <c r="J575" s="5" t="s">
        <v>15</v>
      </c>
      <c r="K575" s="5" t="s">
        <v>242</v>
      </c>
    </row>
    <row r="576" spans="1:11" hidden="1">
      <c r="A576" s="5">
        <v>13</v>
      </c>
      <c r="B576" s="5" t="s">
        <v>526</v>
      </c>
      <c r="C576" s="5">
        <v>2017</v>
      </c>
      <c r="D576" s="5" t="s">
        <v>11</v>
      </c>
      <c r="E576" s="22">
        <v>16.62</v>
      </c>
      <c r="F576" s="22">
        <v>0</v>
      </c>
      <c r="G576" s="5" t="s">
        <v>31</v>
      </c>
      <c r="H576" s="5" t="s">
        <v>520</v>
      </c>
      <c r="I576" s="5" t="s">
        <v>485</v>
      </c>
      <c r="J576" s="5" t="s">
        <v>15</v>
      </c>
      <c r="K576" s="5" t="s">
        <v>46</v>
      </c>
    </row>
    <row r="577" spans="1:11" hidden="1">
      <c r="A577" s="5">
        <v>13</v>
      </c>
      <c r="B577" s="5" t="s">
        <v>526</v>
      </c>
      <c r="C577" s="5">
        <v>2017</v>
      </c>
      <c r="D577" s="5" t="s">
        <v>11</v>
      </c>
      <c r="E577" s="22">
        <v>34.92</v>
      </c>
      <c r="F577" s="22">
        <v>0</v>
      </c>
      <c r="G577" s="5" t="s">
        <v>31</v>
      </c>
      <c r="H577" s="5" t="s">
        <v>520</v>
      </c>
      <c r="I577" s="5" t="s">
        <v>485</v>
      </c>
      <c r="J577" s="5" t="s">
        <v>15</v>
      </c>
      <c r="K577" s="5" t="s">
        <v>46</v>
      </c>
    </row>
    <row r="578" spans="1:11">
      <c r="A578" s="5">
        <v>13</v>
      </c>
      <c r="B578" s="5" t="s">
        <v>526</v>
      </c>
      <c r="C578" s="5">
        <v>2017</v>
      </c>
      <c r="D578" s="5" t="s">
        <v>11</v>
      </c>
      <c r="E578" s="22">
        <v>210</v>
      </c>
      <c r="F578" s="22">
        <v>0</v>
      </c>
      <c r="G578" s="5" t="s">
        <v>114</v>
      </c>
      <c r="H578" s="5" t="s">
        <v>245</v>
      </c>
      <c r="I578" s="5" t="s">
        <v>28</v>
      </c>
      <c r="J578" s="5" t="s">
        <v>15</v>
      </c>
      <c r="K578" s="5" t="s">
        <v>245</v>
      </c>
    </row>
    <row r="579" spans="1:11" hidden="1">
      <c r="A579" s="5">
        <v>13</v>
      </c>
      <c r="B579" s="5" t="s">
        <v>526</v>
      </c>
      <c r="C579" s="5">
        <v>2017</v>
      </c>
      <c r="D579" s="5" t="s">
        <v>11</v>
      </c>
      <c r="E579" s="22">
        <v>124.86</v>
      </c>
      <c r="F579" s="22">
        <v>0</v>
      </c>
      <c r="G579" s="5" t="s">
        <v>31</v>
      </c>
      <c r="H579" s="5" t="s">
        <v>571</v>
      </c>
      <c r="I579" s="5" t="s">
        <v>485</v>
      </c>
      <c r="J579" s="5" t="s">
        <v>15</v>
      </c>
      <c r="K579" s="5" t="s">
        <v>569</v>
      </c>
    </row>
    <row r="580" spans="1:11" hidden="1">
      <c r="A580" s="5">
        <v>11</v>
      </c>
      <c r="B580" s="5" t="s">
        <v>526</v>
      </c>
      <c r="C580" s="5">
        <v>2017</v>
      </c>
      <c r="D580" s="5" t="s">
        <v>522</v>
      </c>
      <c r="E580" s="22">
        <v>260</v>
      </c>
      <c r="F580" s="22">
        <v>0</v>
      </c>
      <c r="G580" s="5" t="s">
        <v>59</v>
      </c>
      <c r="H580" s="5" t="s">
        <v>59</v>
      </c>
      <c r="I580" s="5" t="s">
        <v>292</v>
      </c>
      <c r="J580" s="5" t="s">
        <v>15</v>
      </c>
      <c r="K580" s="5" t="s">
        <v>561</v>
      </c>
    </row>
    <row r="581" spans="1:11" hidden="1">
      <c r="A581" s="5">
        <v>11</v>
      </c>
      <c r="B581" s="5" t="s">
        <v>526</v>
      </c>
      <c r="C581" s="5">
        <v>2017</v>
      </c>
      <c r="D581" s="5" t="s">
        <v>12</v>
      </c>
      <c r="E581" s="22">
        <v>12.5</v>
      </c>
      <c r="F581" s="22">
        <v>0</v>
      </c>
      <c r="G581" s="5" t="s">
        <v>54</v>
      </c>
      <c r="H581" s="5" t="s">
        <v>562</v>
      </c>
      <c r="I581" s="5" t="s">
        <v>29</v>
      </c>
      <c r="J581" s="5" t="s">
        <v>15</v>
      </c>
      <c r="K581" s="5" t="s">
        <v>267</v>
      </c>
    </row>
    <row r="582" spans="1:11" hidden="1">
      <c r="A582" s="5">
        <v>12</v>
      </c>
      <c r="B582" s="5" t="s">
        <v>526</v>
      </c>
      <c r="C582" s="5">
        <v>2017</v>
      </c>
      <c r="D582" s="5" t="s">
        <v>522</v>
      </c>
      <c r="E582" s="22">
        <v>137.71</v>
      </c>
      <c r="F582" s="22">
        <v>0</v>
      </c>
      <c r="G582" s="5" t="s">
        <v>59</v>
      </c>
      <c r="H582" s="5" t="s">
        <v>59</v>
      </c>
      <c r="I582" s="5" t="s">
        <v>29</v>
      </c>
      <c r="J582" s="5" t="s">
        <v>15</v>
      </c>
      <c r="K582" s="5" t="s">
        <v>563</v>
      </c>
    </row>
    <row r="583" spans="1:11" hidden="1">
      <c r="A583" s="5">
        <v>11</v>
      </c>
      <c r="B583" s="5" t="s">
        <v>526</v>
      </c>
      <c r="C583" s="5">
        <v>2017</v>
      </c>
      <c r="D583" s="5" t="s">
        <v>11</v>
      </c>
      <c r="E583" s="22">
        <v>46.9</v>
      </c>
      <c r="F583" s="22">
        <v>0</v>
      </c>
      <c r="G583" s="5" t="s">
        <v>31</v>
      </c>
      <c r="H583" s="5" t="s">
        <v>520</v>
      </c>
      <c r="I583" s="5" t="s">
        <v>485</v>
      </c>
      <c r="J583" s="5" t="s">
        <v>15</v>
      </c>
      <c r="K583" s="5" t="s">
        <v>46</v>
      </c>
    </row>
    <row r="584" spans="1:11" hidden="1">
      <c r="A584" s="5">
        <v>11</v>
      </c>
      <c r="B584" s="5" t="s">
        <v>526</v>
      </c>
      <c r="C584" s="5">
        <v>2017</v>
      </c>
      <c r="D584" s="84" t="s">
        <v>12</v>
      </c>
      <c r="E584" s="22">
        <v>8</v>
      </c>
      <c r="F584" s="22">
        <v>0</v>
      </c>
      <c r="G584" s="5" t="s">
        <v>31</v>
      </c>
      <c r="H584" s="5" t="s">
        <v>254</v>
      </c>
      <c r="I584" s="5" t="s">
        <v>28</v>
      </c>
      <c r="J584" s="5" t="s">
        <v>15</v>
      </c>
      <c r="K584" s="5" t="s">
        <v>46</v>
      </c>
    </row>
    <row r="585" spans="1:11" hidden="1">
      <c r="A585" s="5">
        <v>12</v>
      </c>
      <c r="B585" s="5" t="s">
        <v>526</v>
      </c>
      <c r="C585" s="5">
        <v>2017</v>
      </c>
      <c r="D585" s="5" t="s">
        <v>12</v>
      </c>
      <c r="E585" s="22">
        <v>550</v>
      </c>
      <c r="F585" s="22">
        <v>0</v>
      </c>
      <c r="G585" s="5" t="s">
        <v>59</v>
      </c>
      <c r="H585" s="5" t="s">
        <v>564</v>
      </c>
      <c r="I585" s="5" t="s">
        <v>335</v>
      </c>
      <c r="J585" s="5" t="s">
        <v>15</v>
      </c>
      <c r="K585" s="5" t="s">
        <v>565</v>
      </c>
    </row>
    <row r="586" spans="1:11" hidden="1">
      <c r="A586" s="5">
        <v>12</v>
      </c>
      <c r="B586" s="5" t="s">
        <v>526</v>
      </c>
      <c r="C586" s="5">
        <v>2017</v>
      </c>
      <c r="D586" s="5" t="s">
        <v>12</v>
      </c>
      <c r="E586" s="22">
        <v>50</v>
      </c>
      <c r="F586" s="22">
        <v>0</v>
      </c>
      <c r="G586" s="5" t="s">
        <v>50</v>
      </c>
      <c r="H586" s="5" t="s">
        <v>566</v>
      </c>
      <c r="I586" s="5" t="s">
        <v>335</v>
      </c>
      <c r="J586" s="5" t="s">
        <v>15</v>
      </c>
      <c r="K586" s="5" t="s">
        <v>567</v>
      </c>
    </row>
    <row r="587" spans="1:11" hidden="1">
      <c r="A587" s="5">
        <v>12</v>
      </c>
      <c r="B587" s="5" t="s">
        <v>526</v>
      </c>
      <c r="C587" s="5">
        <v>2017</v>
      </c>
      <c r="D587" s="5" t="s">
        <v>12</v>
      </c>
      <c r="E587" s="22">
        <v>22</v>
      </c>
      <c r="F587" s="22">
        <v>0</v>
      </c>
      <c r="G587" s="5" t="s">
        <v>54</v>
      </c>
      <c r="H587" s="5" t="s">
        <v>531</v>
      </c>
      <c r="I587" s="5" t="s">
        <v>29</v>
      </c>
      <c r="J587" s="5" t="s">
        <v>15</v>
      </c>
      <c r="K587" s="5" t="s">
        <v>267</v>
      </c>
    </row>
    <row r="588" spans="1:11" hidden="1">
      <c r="A588" s="5"/>
      <c r="B588" s="5"/>
      <c r="C588" s="5"/>
      <c r="D588" s="5"/>
      <c r="E588" s="22"/>
      <c r="F588" s="22"/>
      <c r="G588" s="5"/>
      <c r="H588" s="5"/>
      <c r="I588" s="5"/>
      <c r="J588" s="5"/>
      <c r="K588" s="5"/>
    </row>
    <row r="589" spans="1:11" hidden="1">
      <c r="A589" s="5">
        <v>13</v>
      </c>
      <c r="B589" s="5" t="s">
        <v>526</v>
      </c>
      <c r="C589" s="5">
        <v>2017</v>
      </c>
      <c r="D589" s="5" t="s">
        <v>12</v>
      </c>
      <c r="E589" s="22">
        <v>7</v>
      </c>
      <c r="F589" s="22">
        <v>0</v>
      </c>
      <c r="G589" s="5" t="s">
        <v>40</v>
      </c>
      <c r="H589" s="5" t="s">
        <v>568</v>
      </c>
      <c r="I589" s="5" t="s">
        <v>29</v>
      </c>
      <c r="J589" s="5" t="s">
        <v>15</v>
      </c>
      <c r="K589" s="5" t="s">
        <v>281</v>
      </c>
    </row>
    <row r="590" spans="1:11" hidden="1">
      <c r="A590" s="5">
        <v>13</v>
      </c>
      <c r="B590" s="5" t="s">
        <v>526</v>
      </c>
      <c r="C590" s="5">
        <v>2017</v>
      </c>
      <c r="D590" s="5" t="s">
        <v>12</v>
      </c>
      <c r="E590" s="22">
        <v>21</v>
      </c>
      <c r="F590" s="22">
        <v>0</v>
      </c>
      <c r="G590" s="5" t="s">
        <v>54</v>
      </c>
      <c r="H590" s="5" t="s">
        <v>562</v>
      </c>
      <c r="I590" s="5" t="s">
        <v>29</v>
      </c>
      <c r="J590" s="5" t="s">
        <v>15</v>
      </c>
      <c r="K590" s="5" t="s">
        <v>267</v>
      </c>
    </row>
    <row r="591" spans="1:11" hidden="1">
      <c r="A591" s="5">
        <v>14</v>
      </c>
      <c r="B591" s="5" t="s">
        <v>526</v>
      </c>
      <c r="C591" s="5">
        <v>2017</v>
      </c>
      <c r="D591" s="5" t="s">
        <v>12</v>
      </c>
      <c r="E591" s="22">
        <v>25</v>
      </c>
      <c r="F591" s="22">
        <v>0</v>
      </c>
      <c r="G591" s="5" t="s">
        <v>50</v>
      </c>
      <c r="H591" s="5" t="s">
        <v>393</v>
      </c>
      <c r="I591" s="5" t="s">
        <v>29</v>
      </c>
      <c r="J591" s="5" t="s">
        <v>15</v>
      </c>
      <c r="K591" s="5" t="s">
        <v>457</v>
      </c>
    </row>
    <row r="592" spans="1:11" hidden="1">
      <c r="A592" s="5">
        <v>14</v>
      </c>
      <c r="B592" s="5" t="s">
        <v>526</v>
      </c>
      <c r="C592" s="5">
        <v>2017</v>
      </c>
      <c r="D592" s="5" t="s">
        <v>12</v>
      </c>
      <c r="E592" s="22">
        <v>15</v>
      </c>
      <c r="F592" s="22">
        <v>0</v>
      </c>
      <c r="G592" s="5" t="s">
        <v>50</v>
      </c>
      <c r="H592" s="5" t="s">
        <v>393</v>
      </c>
      <c r="I592" s="5" t="s">
        <v>29</v>
      </c>
      <c r="J592" s="5" t="s">
        <v>15</v>
      </c>
      <c r="K592" s="5" t="s">
        <v>457</v>
      </c>
    </row>
    <row r="593" spans="1:11" hidden="1">
      <c r="A593" s="5">
        <v>14</v>
      </c>
      <c r="B593" s="5" t="s">
        <v>526</v>
      </c>
      <c r="C593" s="5">
        <v>2017</v>
      </c>
      <c r="D593" s="5" t="s">
        <v>11</v>
      </c>
      <c r="E593" s="22">
        <v>109.34</v>
      </c>
      <c r="F593" s="22">
        <v>0</v>
      </c>
      <c r="G593" s="5" t="s">
        <v>31</v>
      </c>
      <c r="H593" s="5" t="s">
        <v>506</v>
      </c>
      <c r="I593" s="5" t="s">
        <v>29</v>
      </c>
      <c r="J593" s="5" t="s">
        <v>15</v>
      </c>
      <c r="K593" s="5" t="s">
        <v>569</v>
      </c>
    </row>
    <row r="594" spans="1:11" hidden="1">
      <c r="A594" s="5">
        <v>14</v>
      </c>
      <c r="B594" s="5" t="s">
        <v>526</v>
      </c>
      <c r="C594" s="5">
        <v>2017</v>
      </c>
      <c r="D594" s="5" t="s">
        <v>11</v>
      </c>
      <c r="E594" s="22">
        <v>87.62</v>
      </c>
      <c r="F594" s="22">
        <v>0</v>
      </c>
      <c r="G594" s="5" t="s">
        <v>31</v>
      </c>
      <c r="H594" s="5" t="s">
        <v>571</v>
      </c>
      <c r="I594" s="5" t="s">
        <v>29</v>
      </c>
      <c r="J594" s="5" t="s">
        <v>15</v>
      </c>
      <c r="K594" s="5" t="s">
        <v>569</v>
      </c>
    </row>
    <row r="595" spans="1:11" hidden="1">
      <c r="A595" s="5">
        <v>14</v>
      </c>
      <c r="B595" s="5" t="s">
        <v>526</v>
      </c>
      <c r="C595" s="5">
        <v>2017</v>
      </c>
      <c r="D595" s="5" t="s">
        <v>12</v>
      </c>
      <c r="E595" s="22">
        <v>24</v>
      </c>
      <c r="F595" s="22">
        <v>0</v>
      </c>
      <c r="G595" s="5" t="s">
        <v>50</v>
      </c>
      <c r="H595" s="5" t="s">
        <v>375</v>
      </c>
      <c r="I595" s="5" t="s">
        <v>29</v>
      </c>
      <c r="J595" s="5" t="s">
        <v>15</v>
      </c>
      <c r="K595" s="5" t="s">
        <v>35</v>
      </c>
    </row>
    <row r="596" spans="1:11" hidden="1">
      <c r="A596" s="5">
        <v>14</v>
      </c>
      <c r="B596" s="5" t="s">
        <v>526</v>
      </c>
      <c r="C596" s="5">
        <v>2017</v>
      </c>
      <c r="D596" s="5" t="s">
        <v>12</v>
      </c>
      <c r="E596" s="22">
        <v>10.8</v>
      </c>
      <c r="F596" s="22">
        <v>0</v>
      </c>
      <c r="G596" s="5" t="s">
        <v>40</v>
      </c>
      <c r="H596" s="5" t="s">
        <v>568</v>
      </c>
      <c r="I596" s="5" t="s">
        <v>29</v>
      </c>
      <c r="J596" s="5" t="s">
        <v>15</v>
      </c>
      <c r="K596" s="5" t="s">
        <v>281</v>
      </c>
    </row>
    <row r="597" spans="1:11" hidden="1">
      <c r="A597" s="5">
        <v>14</v>
      </c>
      <c r="B597" s="5" t="s">
        <v>526</v>
      </c>
      <c r="C597" s="5">
        <v>2017</v>
      </c>
      <c r="D597" s="5" t="s">
        <v>12</v>
      </c>
      <c r="E597" s="22">
        <v>70.650000000000006</v>
      </c>
      <c r="F597" s="22">
        <v>0</v>
      </c>
      <c r="G597" s="5" t="s">
        <v>54</v>
      </c>
      <c r="H597" s="5" t="s">
        <v>515</v>
      </c>
      <c r="I597" s="5" t="s">
        <v>29</v>
      </c>
      <c r="J597" s="5" t="s">
        <v>15</v>
      </c>
      <c r="K597" s="5" t="s">
        <v>570</v>
      </c>
    </row>
    <row r="598" spans="1:11" hidden="1">
      <c r="A598" s="5">
        <v>14</v>
      </c>
      <c r="B598" s="5" t="s">
        <v>526</v>
      </c>
      <c r="C598" s="5">
        <v>2017</v>
      </c>
      <c r="D598" s="5" t="s">
        <v>12</v>
      </c>
      <c r="E598" s="22">
        <v>17</v>
      </c>
      <c r="F598" s="22">
        <v>0</v>
      </c>
      <c r="G598" s="5" t="s">
        <v>54</v>
      </c>
      <c r="H598" s="5" t="s">
        <v>562</v>
      </c>
      <c r="I598" s="5" t="s">
        <v>29</v>
      </c>
      <c r="J598" s="5" t="s">
        <v>15</v>
      </c>
      <c r="K598" s="5" t="s">
        <v>267</v>
      </c>
    </row>
    <row r="599" spans="1:11" hidden="1">
      <c r="A599" s="5">
        <v>15</v>
      </c>
      <c r="B599" s="5" t="s">
        <v>526</v>
      </c>
      <c r="C599" s="5">
        <v>2017</v>
      </c>
      <c r="D599" s="5" t="s">
        <v>12</v>
      </c>
      <c r="E599" s="22">
        <v>24</v>
      </c>
      <c r="F599" s="22">
        <v>0</v>
      </c>
      <c r="G599" s="5" t="s">
        <v>50</v>
      </c>
      <c r="H599" s="5" t="s">
        <v>375</v>
      </c>
      <c r="I599" s="5" t="s">
        <v>29</v>
      </c>
      <c r="J599" s="5" t="s">
        <v>15</v>
      </c>
      <c r="K599" s="5" t="s">
        <v>35</v>
      </c>
    </row>
    <row r="600" spans="1:11" hidden="1">
      <c r="A600" s="5">
        <v>14</v>
      </c>
      <c r="B600" s="5" t="s">
        <v>526</v>
      </c>
      <c r="C600" s="5">
        <v>2017</v>
      </c>
      <c r="D600" s="5" t="s">
        <v>11</v>
      </c>
      <c r="E600" s="22">
        <v>253.24</v>
      </c>
      <c r="F600" s="22">
        <v>0</v>
      </c>
      <c r="G600" s="5" t="s">
        <v>31</v>
      </c>
      <c r="H600" s="5" t="s">
        <v>506</v>
      </c>
      <c r="I600" s="5" t="s">
        <v>485</v>
      </c>
      <c r="J600" s="5" t="s">
        <v>15</v>
      </c>
      <c r="K600" s="5" t="s">
        <v>569</v>
      </c>
    </row>
    <row r="601" spans="1:11" hidden="1">
      <c r="A601" s="5">
        <v>15</v>
      </c>
      <c r="B601" s="5" t="s">
        <v>526</v>
      </c>
      <c r="C601" s="5">
        <v>2017</v>
      </c>
      <c r="D601" s="5" t="s">
        <v>12</v>
      </c>
      <c r="E601" s="22">
        <v>200</v>
      </c>
      <c r="F601" s="22">
        <v>0</v>
      </c>
      <c r="G601" s="5" t="s">
        <v>13</v>
      </c>
      <c r="H601" s="5" t="s">
        <v>13</v>
      </c>
      <c r="I601" s="5" t="s">
        <v>335</v>
      </c>
      <c r="J601" s="5" t="s">
        <v>15</v>
      </c>
      <c r="K601" s="5" t="s">
        <v>586</v>
      </c>
    </row>
    <row r="602" spans="1:11" hidden="1">
      <c r="A602" s="5">
        <v>15</v>
      </c>
      <c r="B602" s="5" t="s">
        <v>526</v>
      </c>
      <c r="C602" s="5">
        <v>2017</v>
      </c>
      <c r="D602" s="84" t="s">
        <v>11</v>
      </c>
      <c r="E602" s="22">
        <v>50</v>
      </c>
      <c r="F602" s="22">
        <v>0</v>
      </c>
      <c r="G602" s="5" t="s">
        <v>285</v>
      </c>
      <c r="H602" s="5" t="s">
        <v>575</v>
      </c>
      <c r="I602" s="5" t="s">
        <v>29</v>
      </c>
      <c r="J602" s="5" t="s">
        <v>15</v>
      </c>
      <c r="K602" s="5" t="s">
        <v>285</v>
      </c>
    </row>
    <row r="603" spans="1:11" hidden="1">
      <c r="A603" s="5">
        <v>15</v>
      </c>
      <c r="B603" s="5" t="s">
        <v>526</v>
      </c>
      <c r="C603" s="5">
        <v>2017</v>
      </c>
      <c r="D603" s="5" t="s">
        <v>12</v>
      </c>
      <c r="E603" s="22">
        <v>12</v>
      </c>
      <c r="F603" s="22">
        <v>0</v>
      </c>
      <c r="G603" s="5" t="s">
        <v>54</v>
      </c>
      <c r="H603" s="5" t="s">
        <v>576</v>
      </c>
      <c r="I603" s="5" t="s">
        <v>29</v>
      </c>
      <c r="J603" s="5" t="s">
        <v>15</v>
      </c>
      <c r="K603" s="5" t="s">
        <v>577</v>
      </c>
    </row>
    <row r="604" spans="1:11" hidden="1">
      <c r="A604" s="5">
        <v>15</v>
      </c>
      <c r="B604" s="5" t="s">
        <v>526</v>
      </c>
      <c r="C604" s="5">
        <v>2017</v>
      </c>
      <c r="D604" s="5" t="s">
        <v>12</v>
      </c>
      <c r="E604" s="22">
        <v>10</v>
      </c>
      <c r="F604" s="22">
        <v>0</v>
      </c>
      <c r="G604" s="5" t="s">
        <v>54</v>
      </c>
      <c r="H604" s="5" t="s">
        <v>562</v>
      </c>
      <c r="I604" s="5" t="s">
        <v>29</v>
      </c>
      <c r="J604" s="5" t="s">
        <v>15</v>
      </c>
      <c r="K604" s="5" t="s">
        <v>267</v>
      </c>
    </row>
    <row r="605" spans="1:11" hidden="1">
      <c r="A605" s="5">
        <v>16</v>
      </c>
      <c r="B605" s="5" t="s">
        <v>526</v>
      </c>
      <c r="C605" s="5">
        <v>2017</v>
      </c>
      <c r="D605" s="5" t="s">
        <v>12</v>
      </c>
      <c r="E605" s="22">
        <v>28</v>
      </c>
      <c r="F605" s="22">
        <v>0</v>
      </c>
      <c r="G605" s="5" t="s">
        <v>40</v>
      </c>
      <c r="H605" s="5" t="s">
        <v>568</v>
      </c>
      <c r="I605" s="5" t="s">
        <v>29</v>
      </c>
      <c r="J605" s="5" t="s">
        <v>15</v>
      </c>
      <c r="K605" s="5" t="s">
        <v>578</v>
      </c>
    </row>
    <row r="606" spans="1:11" hidden="1">
      <c r="A606" s="5">
        <v>16</v>
      </c>
      <c r="B606" s="5" t="s">
        <v>526</v>
      </c>
      <c r="C606" s="5">
        <v>2017</v>
      </c>
      <c r="D606" s="5" t="s">
        <v>12</v>
      </c>
      <c r="E606" s="22">
        <v>5</v>
      </c>
      <c r="F606" s="22">
        <v>0</v>
      </c>
      <c r="G606" s="5" t="s">
        <v>54</v>
      </c>
      <c r="H606" s="5" t="s">
        <v>579</v>
      </c>
      <c r="I606" s="5" t="s">
        <v>29</v>
      </c>
      <c r="J606" s="5" t="s">
        <v>15</v>
      </c>
      <c r="K606" s="5" t="s">
        <v>580</v>
      </c>
    </row>
    <row r="607" spans="1:11" hidden="1">
      <c r="A607" s="5">
        <v>16</v>
      </c>
      <c r="B607" s="5" t="s">
        <v>526</v>
      </c>
      <c r="C607" s="5">
        <v>2017</v>
      </c>
      <c r="D607" s="5" t="s">
        <v>12</v>
      </c>
      <c r="E607" s="22">
        <v>15.5</v>
      </c>
      <c r="F607" s="22">
        <v>0</v>
      </c>
      <c r="G607" s="5" t="s">
        <v>54</v>
      </c>
      <c r="H607" s="5" t="s">
        <v>579</v>
      </c>
      <c r="I607" s="5" t="s">
        <v>29</v>
      </c>
      <c r="J607" s="5" t="s">
        <v>15</v>
      </c>
      <c r="K607" s="5" t="s">
        <v>577</v>
      </c>
    </row>
    <row r="608" spans="1:11" hidden="1">
      <c r="A608" s="5">
        <v>17</v>
      </c>
      <c r="B608" s="5" t="s">
        <v>526</v>
      </c>
      <c r="C608" s="5">
        <v>2017</v>
      </c>
      <c r="D608" s="5" t="s">
        <v>11</v>
      </c>
      <c r="E608" s="22">
        <v>6.78</v>
      </c>
      <c r="F608" s="22">
        <v>0</v>
      </c>
      <c r="G608" s="5" t="s">
        <v>31</v>
      </c>
      <c r="H608" s="5" t="s">
        <v>520</v>
      </c>
      <c r="I608" s="5" t="s">
        <v>29</v>
      </c>
      <c r="J608" s="5" t="s">
        <v>15</v>
      </c>
      <c r="K608" s="5" t="s">
        <v>569</v>
      </c>
    </row>
    <row r="609" spans="1:11" hidden="1">
      <c r="A609" s="5">
        <v>17</v>
      </c>
      <c r="B609" s="5" t="s">
        <v>526</v>
      </c>
      <c r="C609" s="5">
        <v>2017</v>
      </c>
      <c r="D609" s="5" t="s">
        <v>11</v>
      </c>
      <c r="E609" s="22">
        <v>18.739999999999998</v>
      </c>
      <c r="F609" s="22">
        <v>0</v>
      </c>
      <c r="G609" s="5" t="s">
        <v>31</v>
      </c>
      <c r="H609" s="5" t="s">
        <v>571</v>
      </c>
      <c r="I609" s="5" t="s">
        <v>29</v>
      </c>
      <c r="J609" s="5" t="s">
        <v>15</v>
      </c>
      <c r="K609" s="5" t="s">
        <v>569</v>
      </c>
    </row>
    <row r="610" spans="1:11" hidden="1">
      <c r="A610" s="5">
        <v>18</v>
      </c>
      <c r="B610" s="5" t="s">
        <v>526</v>
      </c>
      <c r="C610" s="5">
        <v>2017</v>
      </c>
      <c r="D610" s="84" t="s">
        <v>11</v>
      </c>
      <c r="E610" s="22">
        <v>50</v>
      </c>
      <c r="F610" s="22">
        <v>0</v>
      </c>
      <c r="G610" s="5" t="s">
        <v>285</v>
      </c>
      <c r="H610" s="5" t="s">
        <v>575</v>
      </c>
      <c r="I610" s="5" t="s">
        <v>29</v>
      </c>
      <c r="J610" s="5" t="s">
        <v>15</v>
      </c>
      <c r="K610" s="5" t="s">
        <v>285</v>
      </c>
    </row>
    <row r="611" spans="1:11" hidden="1">
      <c r="A611" s="5">
        <v>17</v>
      </c>
      <c r="B611" s="5" t="s">
        <v>526</v>
      </c>
      <c r="C611" s="5">
        <v>2017</v>
      </c>
      <c r="D611" s="5" t="s">
        <v>12</v>
      </c>
      <c r="E611" s="22">
        <v>7</v>
      </c>
      <c r="F611" s="22">
        <v>0</v>
      </c>
      <c r="G611" s="5" t="s">
        <v>54</v>
      </c>
      <c r="H611" s="5" t="s">
        <v>581</v>
      </c>
      <c r="I611" s="5" t="s">
        <v>29</v>
      </c>
      <c r="J611" s="5" t="s">
        <v>15</v>
      </c>
      <c r="K611" s="5" t="s">
        <v>577</v>
      </c>
    </row>
    <row r="612" spans="1:11" hidden="1">
      <c r="A612" s="5">
        <v>18</v>
      </c>
      <c r="B612" s="5" t="s">
        <v>526</v>
      </c>
      <c r="C612" s="5">
        <v>2017</v>
      </c>
      <c r="D612" s="5" t="s">
        <v>12</v>
      </c>
      <c r="E612" s="22">
        <v>10</v>
      </c>
      <c r="F612" s="22">
        <v>0</v>
      </c>
      <c r="G612" s="5" t="s">
        <v>50</v>
      </c>
      <c r="H612" s="5" t="s">
        <v>375</v>
      </c>
      <c r="I612" s="5" t="s">
        <v>29</v>
      </c>
      <c r="J612" s="5" t="s">
        <v>15</v>
      </c>
      <c r="K612" s="5" t="s">
        <v>35</v>
      </c>
    </row>
    <row r="613" spans="1:11" hidden="1">
      <c r="A613" s="5">
        <v>17</v>
      </c>
      <c r="B613" s="5" t="s">
        <v>526</v>
      </c>
      <c r="C613" s="5">
        <v>2017</v>
      </c>
      <c r="D613" s="5" t="s">
        <v>12</v>
      </c>
      <c r="E613" s="22">
        <v>8.25</v>
      </c>
      <c r="F613" s="22">
        <v>0</v>
      </c>
      <c r="G613" s="5" t="s">
        <v>54</v>
      </c>
      <c r="H613" s="5" t="s">
        <v>582</v>
      </c>
      <c r="I613" s="5" t="s">
        <v>29</v>
      </c>
      <c r="J613" s="5" t="s">
        <v>15</v>
      </c>
      <c r="K613" s="5" t="s">
        <v>542</v>
      </c>
    </row>
    <row r="614" spans="1:11" hidden="1">
      <c r="A614" s="5">
        <v>17</v>
      </c>
      <c r="B614" s="5" t="s">
        <v>526</v>
      </c>
      <c r="C614" s="5">
        <v>2017</v>
      </c>
      <c r="D614" s="5" t="s">
        <v>12</v>
      </c>
      <c r="E614" s="22">
        <v>10.5</v>
      </c>
      <c r="F614" s="22">
        <v>0</v>
      </c>
      <c r="G614" s="5" t="s">
        <v>40</v>
      </c>
      <c r="H614" s="5" t="s">
        <v>568</v>
      </c>
      <c r="I614" s="5" t="s">
        <v>29</v>
      </c>
      <c r="J614" s="5" t="s">
        <v>15</v>
      </c>
      <c r="K614" s="5" t="s">
        <v>583</v>
      </c>
    </row>
    <row r="615" spans="1:11" hidden="1">
      <c r="A615" s="5">
        <v>17</v>
      </c>
      <c r="B615" s="5" t="s">
        <v>526</v>
      </c>
      <c r="C615" s="5">
        <v>2017</v>
      </c>
      <c r="D615" s="5" t="s">
        <v>12</v>
      </c>
      <c r="E615" s="22">
        <v>9</v>
      </c>
      <c r="F615" s="22">
        <v>0</v>
      </c>
      <c r="G615" s="5" t="s">
        <v>54</v>
      </c>
      <c r="H615" s="5" t="s">
        <v>584</v>
      </c>
      <c r="I615" s="5" t="s">
        <v>29</v>
      </c>
      <c r="J615" s="5" t="s">
        <v>15</v>
      </c>
      <c r="K615" s="5" t="s">
        <v>301</v>
      </c>
    </row>
    <row r="616" spans="1:11" hidden="1">
      <c r="A616" s="5">
        <v>17</v>
      </c>
      <c r="B616" s="5" t="s">
        <v>526</v>
      </c>
      <c r="C616" s="5">
        <v>2017</v>
      </c>
      <c r="D616" s="5" t="s">
        <v>12</v>
      </c>
      <c r="E616" s="22">
        <v>13</v>
      </c>
      <c r="F616" s="22">
        <v>0</v>
      </c>
      <c r="G616" s="5" t="s">
        <v>54</v>
      </c>
      <c r="H616" s="5" t="s">
        <v>585</v>
      </c>
      <c r="I616" s="5" t="s">
        <v>29</v>
      </c>
      <c r="J616" s="5" t="s">
        <v>15</v>
      </c>
      <c r="K616" s="5" t="s">
        <v>577</v>
      </c>
    </row>
    <row r="617" spans="1:11" hidden="1">
      <c r="A617" s="5">
        <v>16</v>
      </c>
      <c r="B617" s="5" t="s">
        <v>526</v>
      </c>
      <c r="C617" s="5">
        <v>2017</v>
      </c>
      <c r="D617" s="5" t="s">
        <v>12</v>
      </c>
      <c r="E617" s="22">
        <v>30</v>
      </c>
      <c r="F617" s="22">
        <v>0</v>
      </c>
      <c r="G617" s="5" t="s">
        <v>40</v>
      </c>
      <c r="H617" s="5" t="s">
        <v>568</v>
      </c>
      <c r="I617" s="5" t="s">
        <v>29</v>
      </c>
      <c r="J617" s="5" t="s">
        <v>15</v>
      </c>
      <c r="K617" s="5" t="s">
        <v>256</v>
      </c>
    </row>
    <row r="618" spans="1:11" hidden="1">
      <c r="A618" s="5">
        <v>16</v>
      </c>
      <c r="B618" s="5" t="s">
        <v>526</v>
      </c>
      <c r="C618" s="5">
        <v>2017</v>
      </c>
      <c r="D618" s="5" t="s">
        <v>12</v>
      </c>
      <c r="E618" s="22">
        <v>10</v>
      </c>
      <c r="F618" s="22">
        <v>0</v>
      </c>
      <c r="G618" s="5" t="s">
        <v>257</v>
      </c>
      <c r="H618" s="5" t="s">
        <v>70</v>
      </c>
      <c r="I618" s="5" t="s">
        <v>29</v>
      </c>
      <c r="J618" s="5" t="s">
        <v>15</v>
      </c>
      <c r="K618" s="5" t="s">
        <v>71</v>
      </c>
    </row>
    <row r="619" spans="1:11" hidden="1">
      <c r="A619" s="5">
        <v>17</v>
      </c>
      <c r="B619" s="5" t="s">
        <v>526</v>
      </c>
      <c r="C619" s="5">
        <v>2017</v>
      </c>
      <c r="D619" s="5" t="s">
        <v>12</v>
      </c>
      <c r="E619" s="22">
        <v>14</v>
      </c>
      <c r="F619" s="22">
        <v>0</v>
      </c>
      <c r="G619" s="5" t="s">
        <v>54</v>
      </c>
      <c r="H619" s="5" t="s">
        <v>585</v>
      </c>
      <c r="I619" s="5" t="s">
        <v>29</v>
      </c>
      <c r="J619" s="5" t="s">
        <v>15</v>
      </c>
      <c r="K619" s="5" t="s">
        <v>57</v>
      </c>
    </row>
    <row r="620" spans="1:11" hidden="1">
      <c r="A620" s="5">
        <v>18</v>
      </c>
      <c r="B620" s="5" t="s">
        <v>526</v>
      </c>
      <c r="C620" s="5">
        <v>2017</v>
      </c>
      <c r="D620" s="5" t="s">
        <v>12</v>
      </c>
      <c r="E620" s="22">
        <v>6.8</v>
      </c>
      <c r="F620" s="22">
        <v>0</v>
      </c>
      <c r="G620" s="5" t="s">
        <v>31</v>
      </c>
      <c r="H620" s="5" t="s">
        <v>520</v>
      </c>
      <c r="I620" s="5" t="s">
        <v>28</v>
      </c>
      <c r="J620" s="5" t="s">
        <v>15</v>
      </c>
      <c r="K620" s="5" t="s">
        <v>46</v>
      </c>
    </row>
    <row r="621" spans="1:11" hidden="1">
      <c r="A621" s="5">
        <v>19</v>
      </c>
      <c r="B621" s="5" t="s">
        <v>526</v>
      </c>
      <c r="C621" s="5">
        <v>2017</v>
      </c>
      <c r="D621" s="5" t="s">
        <v>12</v>
      </c>
      <c r="E621" s="22">
        <v>16</v>
      </c>
      <c r="F621" s="22">
        <v>0</v>
      </c>
      <c r="G621" s="5" t="s">
        <v>54</v>
      </c>
      <c r="H621" s="5" t="s">
        <v>587</v>
      </c>
      <c r="I621" s="5" t="s">
        <v>29</v>
      </c>
      <c r="J621" s="5" t="s">
        <v>15</v>
      </c>
      <c r="K621" s="5" t="s">
        <v>46</v>
      </c>
    </row>
    <row r="622" spans="1:11" hidden="1">
      <c r="A622" s="5">
        <v>19</v>
      </c>
      <c r="B622" s="5" t="s">
        <v>526</v>
      </c>
      <c r="C622" s="5">
        <v>2017</v>
      </c>
      <c r="D622" s="5" t="s">
        <v>12</v>
      </c>
      <c r="E622" s="22">
        <v>142.66999999999999</v>
      </c>
      <c r="F622" s="22">
        <v>0</v>
      </c>
      <c r="G622" s="5" t="s">
        <v>54</v>
      </c>
      <c r="H622" s="5" t="s">
        <v>588</v>
      </c>
      <c r="I622" s="5" t="s">
        <v>29</v>
      </c>
      <c r="J622" s="5" t="s">
        <v>15</v>
      </c>
      <c r="K622" s="5" t="s">
        <v>46</v>
      </c>
    </row>
    <row r="623" spans="1:11" hidden="1">
      <c r="A623" s="5">
        <v>20</v>
      </c>
      <c r="B623" s="5" t="s">
        <v>526</v>
      </c>
      <c r="C623" s="5">
        <v>2017</v>
      </c>
      <c r="D623" s="5" t="s">
        <v>522</v>
      </c>
      <c r="E623" s="22">
        <v>0</v>
      </c>
      <c r="F623" s="22">
        <v>1674.03</v>
      </c>
      <c r="G623" s="5" t="s">
        <v>26</v>
      </c>
      <c r="H623" s="5" t="s">
        <v>27</v>
      </c>
      <c r="I623" s="5" t="s">
        <v>28</v>
      </c>
      <c r="J623" s="5" t="s">
        <v>14</v>
      </c>
      <c r="K623" s="5" t="s">
        <v>589</v>
      </c>
    </row>
    <row r="624" spans="1:11" hidden="1">
      <c r="A624" s="5">
        <v>20</v>
      </c>
      <c r="B624" s="5" t="s">
        <v>526</v>
      </c>
      <c r="C624" s="5">
        <v>2017</v>
      </c>
      <c r="D624" s="5" t="s">
        <v>522</v>
      </c>
      <c r="E624" s="22">
        <v>100</v>
      </c>
      <c r="F624" s="22">
        <v>0</v>
      </c>
      <c r="G624" s="5" t="s">
        <v>100</v>
      </c>
      <c r="H624" s="5" t="s">
        <v>13</v>
      </c>
      <c r="I624" s="5" t="s">
        <v>292</v>
      </c>
      <c r="J624" s="5" t="s">
        <v>15</v>
      </c>
      <c r="K624" s="5" t="s">
        <v>591</v>
      </c>
    </row>
    <row r="625" spans="1:11" hidden="1">
      <c r="A625" s="5">
        <v>20</v>
      </c>
      <c r="B625" s="5" t="s">
        <v>526</v>
      </c>
      <c r="C625" s="5">
        <v>2017</v>
      </c>
      <c r="D625" s="5" t="s">
        <v>522</v>
      </c>
      <c r="E625" s="22">
        <v>200</v>
      </c>
      <c r="F625" s="22">
        <v>0</v>
      </c>
      <c r="G625" s="5" t="s">
        <v>100</v>
      </c>
      <c r="H625" s="5" t="s">
        <v>13</v>
      </c>
      <c r="I625" s="5" t="s">
        <v>292</v>
      </c>
      <c r="J625" s="5" t="s">
        <v>15</v>
      </c>
      <c r="K625" s="5" t="s">
        <v>592</v>
      </c>
    </row>
    <row r="626" spans="1:11" hidden="1">
      <c r="A626" s="5">
        <v>20</v>
      </c>
      <c r="B626" s="5" t="s">
        <v>526</v>
      </c>
      <c r="C626" s="5">
        <v>2017</v>
      </c>
      <c r="D626" s="5" t="s">
        <v>12</v>
      </c>
      <c r="E626" s="22">
        <v>25.8</v>
      </c>
      <c r="F626" s="22">
        <v>0</v>
      </c>
      <c r="G626" s="5" t="s">
        <v>40</v>
      </c>
      <c r="H626" s="5" t="s">
        <v>568</v>
      </c>
      <c r="I626" s="5" t="s">
        <v>29</v>
      </c>
      <c r="J626" s="5" t="s">
        <v>15</v>
      </c>
      <c r="K626" s="5" t="s">
        <v>256</v>
      </c>
    </row>
    <row r="627" spans="1:11" hidden="1">
      <c r="A627" s="5">
        <v>20</v>
      </c>
      <c r="B627" s="5" t="s">
        <v>526</v>
      </c>
      <c r="C627" s="5">
        <v>2017</v>
      </c>
      <c r="D627" s="5" t="s">
        <v>12</v>
      </c>
      <c r="E627" s="22">
        <v>12</v>
      </c>
      <c r="F627" s="22">
        <v>0</v>
      </c>
      <c r="G627" s="5" t="s">
        <v>31</v>
      </c>
      <c r="H627" s="5" t="s">
        <v>584</v>
      </c>
      <c r="I627" s="5" t="s">
        <v>29</v>
      </c>
      <c r="J627" s="5" t="s">
        <v>15</v>
      </c>
      <c r="K627" s="5" t="s">
        <v>301</v>
      </c>
    </row>
    <row r="628" spans="1:11" hidden="1">
      <c r="A628" s="5">
        <v>21</v>
      </c>
      <c r="B628" s="5" t="s">
        <v>526</v>
      </c>
      <c r="C628" s="5">
        <v>2017</v>
      </c>
      <c r="D628" s="5" t="s">
        <v>522</v>
      </c>
      <c r="E628" s="22">
        <v>39.9</v>
      </c>
      <c r="F628" s="22">
        <v>0</v>
      </c>
      <c r="G628" s="5" t="s">
        <v>50</v>
      </c>
      <c r="H628" s="5" t="s">
        <v>593</v>
      </c>
      <c r="I628" s="5" t="s">
        <v>29</v>
      </c>
      <c r="J628" s="5" t="s">
        <v>15</v>
      </c>
      <c r="K628" s="5" t="s">
        <v>594</v>
      </c>
    </row>
    <row r="629" spans="1:11" hidden="1">
      <c r="A629" s="5">
        <v>21</v>
      </c>
      <c r="B629" s="5" t="s">
        <v>526</v>
      </c>
      <c r="C629" s="5">
        <v>2017</v>
      </c>
      <c r="D629" s="5" t="s">
        <v>12</v>
      </c>
      <c r="E629" s="22">
        <v>12.95</v>
      </c>
      <c r="F629" s="22">
        <v>0</v>
      </c>
      <c r="G629" s="5" t="s">
        <v>40</v>
      </c>
      <c r="H629" s="5" t="s">
        <v>568</v>
      </c>
      <c r="I629" s="5" t="s">
        <v>29</v>
      </c>
      <c r="J629" s="5" t="s">
        <v>15</v>
      </c>
      <c r="K629" s="5" t="s">
        <v>256</v>
      </c>
    </row>
    <row r="630" spans="1:11" hidden="1">
      <c r="A630" s="5">
        <v>21</v>
      </c>
      <c r="B630" s="5" t="s">
        <v>526</v>
      </c>
      <c r="C630" s="5">
        <v>2017</v>
      </c>
      <c r="D630" s="5" t="s">
        <v>12</v>
      </c>
      <c r="E630" s="22">
        <v>11.5</v>
      </c>
      <c r="F630" s="22">
        <v>0</v>
      </c>
      <c r="G630" s="5" t="s">
        <v>31</v>
      </c>
      <c r="H630" s="5" t="s">
        <v>584</v>
      </c>
      <c r="I630" s="5" t="s">
        <v>29</v>
      </c>
      <c r="J630" s="5" t="s">
        <v>15</v>
      </c>
      <c r="K630" s="5" t="s">
        <v>301</v>
      </c>
    </row>
    <row r="631" spans="1:11" hidden="1">
      <c r="A631" s="5">
        <v>21</v>
      </c>
      <c r="B631" s="5" t="s">
        <v>526</v>
      </c>
      <c r="C631" s="5">
        <v>2017</v>
      </c>
      <c r="D631" s="5" t="s">
        <v>12</v>
      </c>
      <c r="E631" s="22">
        <v>25</v>
      </c>
      <c r="F631" s="22">
        <v>0</v>
      </c>
      <c r="G631" s="5" t="s">
        <v>50</v>
      </c>
      <c r="H631" s="5" t="s">
        <v>595</v>
      </c>
      <c r="I631" s="5" t="s">
        <v>29</v>
      </c>
      <c r="J631" s="5" t="s">
        <v>15</v>
      </c>
      <c r="K631" s="5" t="s">
        <v>596</v>
      </c>
    </row>
    <row r="632" spans="1:11" hidden="1">
      <c r="A632" s="5">
        <v>21</v>
      </c>
      <c r="B632" s="5" t="s">
        <v>526</v>
      </c>
      <c r="C632" s="5">
        <v>2017</v>
      </c>
      <c r="D632" s="5" t="s">
        <v>522</v>
      </c>
      <c r="E632" s="22">
        <v>300</v>
      </c>
      <c r="F632" s="22">
        <v>0</v>
      </c>
      <c r="G632" s="5" t="s">
        <v>50</v>
      </c>
      <c r="H632" s="5" t="s">
        <v>597</v>
      </c>
      <c r="I632" s="5" t="s">
        <v>335</v>
      </c>
      <c r="J632" s="5" t="s">
        <v>15</v>
      </c>
      <c r="K632" s="5" t="s">
        <v>598</v>
      </c>
    </row>
    <row r="633" spans="1:11" hidden="1">
      <c r="A633" s="5">
        <v>21</v>
      </c>
      <c r="B633" s="5" t="s">
        <v>526</v>
      </c>
      <c r="C633" s="5">
        <v>2017</v>
      </c>
      <c r="D633" s="5" t="s">
        <v>12</v>
      </c>
      <c r="E633" s="22">
        <v>20</v>
      </c>
      <c r="F633" s="22">
        <v>0</v>
      </c>
      <c r="G633" s="5" t="s">
        <v>54</v>
      </c>
      <c r="H633" s="5" t="s">
        <v>585</v>
      </c>
      <c r="I633" s="5" t="s">
        <v>28</v>
      </c>
      <c r="J633" s="5" t="s">
        <v>15</v>
      </c>
      <c r="K633" s="5" t="s">
        <v>57</v>
      </c>
    </row>
    <row r="634" spans="1:11" hidden="1">
      <c r="A634" s="5">
        <v>22</v>
      </c>
      <c r="B634" s="5" t="s">
        <v>526</v>
      </c>
      <c r="C634" s="5">
        <v>2017</v>
      </c>
      <c r="D634" s="5" t="s">
        <v>12</v>
      </c>
      <c r="E634" s="22">
        <v>0</v>
      </c>
      <c r="F634" s="22">
        <v>1500</v>
      </c>
      <c r="G634" s="5" t="s">
        <v>286</v>
      </c>
      <c r="H634" s="5" t="s">
        <v>286</v>
      </c>
      <c r="I634" s="5" t="s">
        <v>28</v>
      </c>
      <c r="J634" s="5" t="s">
        <v>14</v>
      </c>
      <c r="K634" s="5" t="s">
        <v>599</v>
      </c>
    </row>
    <row r="635" spans="1:11" hidden="1">
      <c r="A635" s="5">
        <v>22</v>
      </c>
      <c r="B635" s="5" t="s">
        <v>526</v>
      </c>
      <c r="C635" s="5">
        <v>2017</v>
      </c>
      <c r="D635" s="5" t="s">
        <v>11</v>
      </c>
      <c r="E635" s="22">
        <v>23.94</v>
      </c>
      <c r="F635" s="22">
        <v>0</v>
      </c>
      <c r="G635" s="5" t="s">
        <v>31</v>
      </c>
      <c r="H635" s="5" t="s">
        <v>520</v>
      </c>
      <c r="I635" s="5" t="s">
        <v>29</v>
      </c>
      <c r="J635" s="5" t="s">
        <v>15</v>
      </c>
      <c r="K635" s="5" t="s">
        <v>46</v>
      </c>
    </row>
    <row r="636" spans="1:11" hidden="1">
      <c r="A636" s="5">
        <v>22</v>
      </c>
      <c r="B636" s="5" t="s">
        <v>526</v>
      </c>
      <c r="C636" s="5">
        <v>2017</v>
      </c>
      <c r="D636" s="5" t="s">
        <v>11</v>
      </c>
      <c r="E636" s="22">
        <v>7.98</v>
      </c>
      <c r="F636" s="22">
        <v>0</v>
      </c>
      <c r="G636" s="5" t="s">
        <v>31</v>
      </c>
      <c r="H636" s="5" t="s">
        <v>600</v>
      </c>
      <c r="I636" s="5" t="s">
        <v>29</v>
      </c>
      <c r="J636" s="5" t="s">
        <v>15</v>
      </c>
      <c r="K636" s="5" t="s">
        <v>46</v>
      </c>
    </row>
    <row r="637" spans="1:11" hidden="1">
      <c r="A637" s="5">
        <v>22</v>
      </c>
      <c r="B637" s="5" t="s">
        <v>526</v>
      </c>
      <c r="C637" s="5">
        <v>2017</v>
      </c>
      <c r="D637" s="5" t="s">
        <v>12</v>
      </c>
      <c r="E637" s="22">
        <v>66.5</v>
      </c>
      <c r="F637" s="22">
        <v>0</v>
      </c>
      <c r="G637" s="5" t="s">
        <v>50</v>
      </c>
      <c r="H637" s="5" t="s">
        <v>601</v>
      </c>
      <c r="I637" s="5" t="s">
        <v>29</v>
      </c>
      <c r="J637" s="5" t="s">
        <v>15</v>
      </c>
      <c r="K637" s="5" t="s">
        <v>602</v>
      </c>
    </row>
    <row r="638" spans="1:11" hidden="1">
      <c r="A638" s="5">
        <v>22</v>
      </c>
      <c r="B638" s="5" t="s">
        <v>526</v>
      </c>
      <c r="C638" s="5">
        <v>2017</v>
      </c>
      <c r="D638" s="5" t="s">
        <v>12</v>
      </c>
      <c r="E638" s="22">
        <v>15.7</v>
      </c>
      <c r="F638" s="22">
        <v>0</v>
      </c>
      <c r="G638" s="5" t="s">
        <v>54</v>
      </c>
      <c r="H638" s="5" t="s">
        <v>603</v>
      </c>
      <c r="I638" s="5" t="s">
        <v>29</v>
      </c>
      <c r="J638" s="5" t="s">
        <v>15</v>
      </c>
      <c r="K638" s="5" t="s">
        <v>57</v>
      </c>
    </row>
    <row r="639" spans="1:11" hidden="1">
      <c r="A639" s="5">
        <v>24</v>
      </c>
      <c r="B639" s="5" t="s">
        <v>526</v>
      </c>
      <c r="C639" s="5">
        <v>2017</v>
      </c>
      <c r="D639" s="5" t="s">
        <v>12</v>
      </c>
      <c r="E639" s="22">
        <v>15</v>
      </c>
      <c r="F639" s="22">
        <v>0</v>
      </c>
      <c r="G639" s="5" t="s">
        <v>50</v>
      </c>
      <c r="H639" s="5" t="s">
        <v>393</v>
      </c>
      <c r="I639" s="5" t="s">
        <v>29</v>
      </c>
      <c r="J639" s="5" t="s">
        <v>15</v>
      </c>
      <c r="K639" s="5" t="s">
        <v>457</v>
      </c>
    </row>
    <row r="640" spans="1:11" hidden="1">
      <c r="A640" s="5">
        <v>24</v>
      </c>
      <c r="B640" s="5" t="s">
        <v>526</v>
      </c>
      <c r="C640" s="5">
        <v>2017</v>
      </c>
      <c r="D640" s="5" t="s">
        <v>12</v>
      </c>
      <c r="E640" s="22">
        <v>15</v>
      </c>
      <c r="F640" s="22">
        <v>0</v>
      </c>
      <c r="G640" s="5" t="s">
        <v>50</v>
      </c>
      <c r="H640" s="5" t="s">
        <v>393</v>
      </c>
      <c r="I640" s="5" t="s">
        <v>29</v>
      </c>
      <c r="J640" s="5" t="s">
        <v>15</v>
      </c>
      <c r="K640" s="5" t="s">
        <v>457</v>
      </c>
    </row>
    <row r="641" spans="1:11" hidden="1">
      <c r="A641" s="5">
        <v>24</v>
      </c>
      <c r="B641" s="5" t="s">
        <v>526</v>
      </c>
      <c r="C641" s="5">
        <v>2017</v>
      </c>
      <c r="D641" s="5" t="s">
        <v>12</v>
      </c>
      <c r="E641" s="22">
        <v>94</v>
      </c>
      <c r="F641" s="22">
        <v>0</v>
      </c>
      <c r="G641" s="5" t="s">
        <v>59</v>
      </c>
      <c r="H641" s="5" t="s">
        <v>104</v>
      </c>
      <c r="I641" s="5" t="s">
        <v>29</v>
      </c>
      <c r="J641" s="5" t="s">
        <v>15</v>
      </c>
      <c r="K641" s="5" t="s">
        <v>604</v>
      </c>
    </row>
    <row r="642" spans="1:11" hidden="1">
      <c r="A642" s="5">
        <v>24</v>
      </c>
      <c r="B642" s="5" t="s">
        <v>526</v>
      </c>
      <c r="C642" s="5">
        <v>2017</v>
      </c>
      <c r="D642" s="5" t="s">
        <v>12</v>
      </c>
      <c r="E642" s="22">
        <v>73.760000000000005</v>
      </c>
      <c r="F642" s="22">
        <v>0</v>
      </c>
      <c r="G642" s="5" t="s">
        <v>59</v>
      </c>
      <c r="H642" s="5" t="s">
        <v>104</v>
      </c>
      <c r="I642" s="5" t="s">
        <v>29</v>
      </c>
      <c r="J642" s="5" t="s">
        <v>15</v>
      </c>
      <c r="K642" s="5" t="s">
        <v>604</v>
      </c>
    </row>
    <row r="643" spans="1:11" hidden="1">
      <c r="A643" s="5">
        <v>24</v>
      </c>
      <c r="B643" s="5" t="s">
        <v>526</v>
      </c>
      <c r="C643" s="5">
        <v>2017</v>
      </c>
      <c r="D643" s="5" t="s">
        <v>12</v>
      </c>
      <c r="E643" s="22">
        <v>100</v>
      </c>
      <c r="F643" s="22">
        <v>0</v>
      </c>
      <c r="G643" s="5" t="s">
        <v>50</v>
      </c>
      <c r="H643" s="5" t="s">
        <v>13</v>
      </c>
      <c r="I643" s="5" t="s">
        <v>292</v>
      </c>
      <c r="J643" s="5" t="s">
        <v>15</v>
      </c>
      <c r="K643" s="5" t="s">
        <v>598</v>
      </c>
    </row>
    <row r="644" spans="1:11" hidden="1">
      <c r="A644" s="5">
        <v>25</v>
      </c>
      <c r="B644" s="5" t="s">
        <v>526</v>
      </c>
      <c r="C644" s="5">
        <v>2017</v>
      </c>
      <c r="D644" s="5" t="s">
        <v>12</v>
      </c>
      <c r="E644" s="22">
        <v>600</v>
      </c>
      <c r="F644" s="22">
        <v>0</v>
      </c>
      <c r="G644" s="5" t="s">
        <v>59</v>
      </c>
      <c r="H644" s="5" t="s">
        <v>606</v>
      </c>
      <c r="I644" s="5" t="s">
        <v>335</v>
      </c>
      <c r="J644" s="5" t="s">
        <v>15</v>
      </c>
      <c r="K644" s="5" t="s">
        <v>607</v>
      </c>
    </row>
    <row r="645" spans="1:11" hidden="1">
      <c r="A645" s="5">
        <v>23</v>
      </c>
      <c r="B645" s="5" t="s">
        <v>526</v>
      </c>
      <c r="C645" s="5">
        <v>2017</v>
      </c>
      <c r="D645" s="5" t="s">
        <v>11</v>
      </c>
      <c r="E645" s="22">
        <v>7</v>
      </c>
      <c r="F645" s="22">
        <v>0</v>
      </c>
      <c r="G645" s="5" t="s">
        <v>31</v>
      </c>
      <c r="H645" s="5" t="s">
        <v>605</v>
      </c>
      <c r="I645" s="5" t="s">
        <v>29</v>
      </c>
      <c r="J645" s="5" t="s">
        <v>15</v>
      </c>
      <c r="K645" s="5" t="s">
        <v>57</v>
      </c>
    </row>
    <row r="646" spans="1:11" hidden="1">
      <c r="A646" s="5">
        <v>23</v>
      </c>
      <c r="B646" s="5" t="s">
        <v>526</v>
      </c>
      <c r="C646" s="5">
        <v>2017</v>
      </c>
      <c r="D646" s="5" t="s">
        <v>11</v>
      </c>
      <c r="E646" s="22">
        <v>7.98</v>
      </c>
      <c r="F646" s="22">
        <v>0</v>
      </c>
      <c r="G646" s="5" t="s">
        <v>31</v>
      </c>
      <c r="H646" s="5" t="s">
        <v>608</v>
      </c>
      <c r="I646" s="5" t="s">
        <v>29</v>
      </c>
      <c r="J646" s="5" t="s">
        <v>15</v>
      </c>
      <c r="K646" s="5" t="s">
        <v>46</v>
      </c>
    </row>
    <row r="647" spans="1:11" hidden="1">
      <c r="A647" s="5">
        <v>23</v>
      </c>
      <c r="B647" s="5" t="s">
        <v>526</v>
      </c>
      <c r="C647" s="5">
        <v>2017</v>
      </c>
      <c r="D647" s="5" t="s">
        <v>11</v>
      </c>
      <c r="E647" s="22">
        <v>28.13</v>
      </c>
      <c r="F647" s="22">
        <v>0</v>
      </c>
      <c r="G647" s="5" t="s">
        <v>31</v>
      </c>
      <c r="H647" s="5" t="s">
        <v>520</v>
      </c>
      <c r="I647" s="5" t="s">
        <v>29</v>
      </c>
      <c r="J647" s="5" t="s">
        <v>15</v>
      </c>
      <c r="K647" s="5" t="s">
        <v>46</v>
      </c>
    </row>
    <row r="648" spans="1:11" hidden="1">
      <c r="A648" s="5">
        <v>24</v>
      </c>
      <c r="B648" s="5" t="s">
        <v>526</v>
      </c>
      <c r="C648" s="5">
        <v>2017</v>
      </c>
      <c r="D648" s="5" t="s">
        <v>11</v>
      </c>
      <c r="E648" s="22">
        <v>35.92</v>
      </c>
      <c r="F648" s="22">
        <v>0</v>
      </c>
      <c r="G648" s="5" t="s">
        <v>31</v>
      </c>
      <c r="H648" s="5" t="s">
        <v>520</v>
      </c>
      <c r="I648" s="5" t="s">
        <v>29</v>
      </c>
      <c r="J648" s="5" t="s">
        <v>15</v>
      </c>
      <c r="K648" s="5" t="s">
        <v>46</v>
      </c>
    </row>
    <row r="649" spans="1:11" hidden="1">
      <c r="A649" s="5">
        <v>24</v>
      </c>
      <c r="B649" s="5" t="s">
        <v>526</v>
      </c>
      <c r="C649" s="5">
        <v>2017</v>
      </c>
      <c r="D649" s="5" t="s">
        <v>11</v>
      </c>
      <c r="E649" s="22">
        <v>9.69</v>
      </c>
      <c r="F649" s="22">
        <v>0</v>
      </c>
      <c r="G649" s="5" t="s">
        <v>31</v>
      </c>
      <c r="H649" s="5" t="s">
        <v>520</v>
      </c>
      <c r="I649" s="5" t="s">
        <v>29</v>
      </c>
      <c r="J649" s="5" t="s">
        <v>15</v>
      </c>
      <c r="K649" s="5" t="s">
        <v>46</v>
      </c>
    </row>
    <row r="650" spans="1:11" hidden="1">
      <c r="A650" s="5">
        <v>23</v>
      </c>
      <c r="B650" s="5" t="s">
        <v>526</v>
      </c>
      <c r="C650" s="5">
        <v>2017</v>
      </c>
      <c r="D650" s="5" t="s">
        <v>11</v>
      </c>
      <c r="E650" s="22">
        <v>19.66</v>
      </c>
      <c r="F650" s="22">
        <v>0</v>
      </c>
      <c r="G650" s="5" t="s">
        <v>31</v>
      </c>
      <c r="H650" s="5" t="s">
        <v>600</v>
      </c>
      <c r="I650" s="5" t="s">
        <v>29</v>
      </c>
      <c r="J650" s="5" t="s">
        <v>15</v>
      </c>
      <c r="K650" s="5" t="s">
        <v>46</v>
      </c>
    </row>
    <row r="651" spans="1:11" hidden="1">
      <c r="A651" s="5">
        <v>23</v>
      </c>
      <c r="B651" s="5" t="s">
        <v>526</v>
      </c>
      <c r="C651" s="5">
        <v>2017</v>
      </c>
      <c r="D651" s="5" t="s">
        <v>11</v>
      </c>
      <c r="E651" s="22">
        <v>50</v>
      </c>
      <c r="F651" s="22">
        <v>0</v>
      </c>
      <c r="G651" s="5" t="s">
        <v>285</v>
      </c>
      <c r="H651" s="5" t="s">
        <v>396</v>
      </c>
      <c r="I651" s="5" t="s">
        <v>29</v>
      </c>
      <c r="J651" s="5" t="s">
        <v>15</v>
      </c>
      <c r="K651" s="5" t="s">
        <v>285</v>
      </c>
    </row>
    <row r="652" spans="1:11" hidden="1">
      <c r="A652" s="5">
        <v>26</v>
      </c>
      <c r="B652" s="5" t="s">
        <v>526</v>
      </c>
      <c r="C652" s="5">
        <v>2017</v>
      </c>
      <c r="D652" s="5" t="s">
        <v>11</v>
      </c>
      <c r="E652" s="22">
        <v>16</v>
      </c>
      <c r="F652" s="22">
        <v>0</v>
      </c>
      <c r="G652" s="5" t="s">
        <v>31</v>
      </c>
      <c r="H652" s="5" t="s">
        <v>609</v>
      </c>
      <c r="I652" s="5" t="s">
        <v>29</v>
      </c>
      <c r="J652" s="5" t="s">
        <v>15</v>
      </c>
      <c r="K652" s="5" t="s">
        <v>46</v>
      </c>
    </row>
    <row r="653" spans="1:11" hidden="1">
      <c r="A653" s="5">
        <v>26</v>
      </c>
      <c r="B653" s="5" t="s">
        <v>526</v>
      </c>
      <c r="C653" s="5">
        <v>2017</v>
      </c>
      <c r="D653" s="5" t="s">
        <v>12</v>
      </c>
      <c r="E653" s="22">
        <v>262</v>
      </c>
      <c r="F653" s="22">
        <v>0</v>
      </c>
      <c r="G653" s="5" t="s">
        <v>50</v>
      </c>
      <c r="H653" s="5" t="s">
        <v>610</v>
      </c>
      <c r="I653" s="5" t="s">
        <v>29</v>
      </c>
      <c r="J653" s="5" t="s">
        <v>15</v>
      </c>
      <c r="K653" s="5" t="s">
        <v>612</v>
      </c>
    </row>
    <row r="654" spans="1:11" hidden="1">
      <c r="A654" s="5">
        <v>23</v>
      </c>
      <c r="B654" s="5" t="s">
        <v>526</v>
      </c>
      <c r="C654" s="5">
        <v>2017</v>
      </c>
      <c r="D654" s="5" t="s">
        <v>12</v>
      </c>
      <c r="E654" s="22">
        <v>35</v>
      </c>
      <c r="F654" s="22">
        <v>0</v>
      </c>
      <c r="G654" s="5" t="s">
        <v>40</v>
      </c>
      <c r="H654" s="5" t="s">
        <v>613</v>
      </c>
      <c r="I654" s="5" t="s">
        <v>29</v>
      </c>
      <c r="J654" s="5" t="s">
        <v>15</v>
      </c>
      <c r="K654" s="5" t="s">
        <v>256</v>
      </c>
    </row>
    <row r="655" spans="1:11" hidden="1">
      <c r="A655" s="5">
        <v>26</v>
      </c>
      <c r="B655" s="5" t="s">
        <v>526</v>
      </c>
      <c r="C655" s="5">
        <v>2017</v>
      </c>
      <c r="D655" s="5" t="s">
        <v>12</v>
      </c>
      <c r="E655" s="22">
        <v>10</v>
      </c>
      <c r="F655" s="22">
        <v>0</v>
      </c>
      <c r="G655" s="5" t="s">
        <v>40</v>
      </c>
      <c r="H655" s="5" t="s">
        <v>611</v>
      </c>
      <c r="I655" s="5" t="s">
        <v>29</v>
      </c>
      <c r="J655" s="5" t="s">
        <v>15</v>
      </c>
      <c r="K655" s="5" t="s">
        <v>256</v>
      </c>
    </row>
    <row r="656" spans="1:11" hidden="1">
      <c r="A656" s="5">
        <v>26</v>
      </c>
      <c r="B656" s="5" t="s">
        <v>526</v>
      </c>
      <c r="C656" s="5">
        <v>2017</v>
      </c>
      <c r="D656" s="5" t="s">
        <v>12</v>
      </c>
      <c r="E656" s="22">
        <v>4.5</v>
      </c>
      <c r="F656" s="22">
        <v>0</v>
      </c>
      <c r="G656" s="5" t="s">
        <v>40</v>
      </c>
      <c r="H656" s="5" t="s">
        <v>611</v>
      </c>
      <c r="I656" s="5" t="s">
        <v>29</v>
      </c>
      <c r="J656" s="5" t="s">
        <v>15</v>
      </c>
      <c r="K656" s="5" t="s">
        <v>256</v>
      </c>
    </row>
    <row r="657" spans="1:11" hidden="1">
      <c r="A657" s="5">
        <v>26</v>
      </c>
      <c r="B657" s="5" t="s">
        <v>526</v>
      </c>
      <c r="C657" s="5">
        <v>2017</v>
      </c>
      <c r="D657" s="5" t="s">
        <v>11</v>
      </c>
      <c r="E657" s="22">
        <v>5</v>
      </c>
      <c r="F657" s="22">
        <v>0</v>
      </c>
      <c r="G657" s="5" t="s">
        <v>31</v>
      </c>
      <c r="H657" s="5" t="s">
        <v>584</v>
      </c>
      <c r="I657" s="5" t="s">
        <v>29</v>
      </c>
      <c r="J657" s="5" t="s">
        <v>15</v>
      </c>
      <c r="K657" s="5" t="s">
        <v>57</v>
      </c>
    </row>
    <row r="658" spans="1:11" hidden="1">
      <c r="A658" s="5">
        <v>26</v>
      </c>
      <c r="B658" s="5" t="s">
        <v>526</v>
      </c>
      <c r="C658" s="5">
        <v>2017</v>
      </c>
      <c r="D658" s="5" t="s">
        <v>11</v>
      </c>
      <c r="E658" s="22">
        <v>0</v>
      </c>
      <c r="F658" s="22">
        <v>431.2</v>
      </c>
      <c r="G658" s="5" t="s">
        <v>90</v>
      </c>
      <c r="H658" s="5" t="s">
        <v>27</v>
      </c>
      <c r="I658" s="5" t="s">
        <v>485</v>
      </c>
      <c r="J658" s="5" t="s">
        <v>14</v>
      </c>
      <c r="K658" s="5" t="s">
        <v>91</v>
      </c>
    </row>
    <row r="659" spans="1:11" hidden="1">
      <c r="A659" s="5">
        <v>26</v>
      </c>
      <c r="B659" s="5" t="s">
        <v>526</v>
      </c>
      <c r="C659" s="5">
        <v>2017</v>
      </c>
      <c r="D659" s="5" t="s">
        <v>11</v>
      </c>
      <c r="E659" s="22">
        <v>12.11</v>
      </c>
      <c r="F659" s="22">
        <v>0</v>
      </c>
      <c r="G659" s="5" t="s">
        <v>31</v>
      </c>
      <c r="H659" s="5" t="s">
        <v>520</v>
      </c>
      <c r="I659" s="5" t="s">
        <v>485</v>
      </c>
      <c r="J659" s="5" t="s">
        <v>15</v>
      </c>
      <c r="K659" s="5" t="s">
        <v>46</v>
      </c>
    </row>
    <row r="660" spans="1:11" hidden="1">
      <c r="A660" s="5">
        <v>24</v>
      </c>
      <c r="B660" s="5" t="s">
        <v>526</v>
      </c>
      <c r="C660" s="5">
        <v>2017</v>
      </c>
      <c r="D660" s="5" t="s">
        <v>12</v>
      </c>
      <c r="E660" s="22">
        <v>80.900000000000006</v>
      </c>
      <c r="F660" s="22">
        <v>0</v>
      </c>
      <c r="G660" s="5" t="s">
        <v>50</v>
      </c>
      <c r="H660" s="5" t="s">
        <v>137</v>
      </c>
      <c r="I660" s="5" t="s">
        <v>29</v>
      </c>
      <c r="J660" s="5" t="s">
        <v>15</v>
      </c>
      <c r="K660" s="5" t="s">
        <v>614</v>
      </c>
    </row>
    <row r="661" spans="1:11" hidden="1">
      <c r="A661" s="5">
        <v>23</v>
      </c>
      <c r="B661" s="5" t="s">
        <v>526</v>
      </c>
      <c r="C661" s="5">
        <v>2017</v>
      </c>
      <c r="D661" s="5" t="s">
        <v>12</v>
      </c>
      <c r="E661" s="22">
        <v>83.4</v>
      </c>
      <c r="F661" s="22">
        <v>0</v>
      </c>
      <c r="G661" s="5" t="s">
        <v>54</v>
      </c>
      <c r="H661" s="5" t="s">
        <v>302</v>
      </c>
      <c r="I661" s="5" t="s">
        <v>29</v>
      </c>
      <c r="J661" s="5" t="s">
        <v>15</v>
      </c>
      <c r="K661" s="5" t="s">
        <v>615</v>
      </c>
    </row>
    <row r="662" spans="1:11" hidden="1">
      <c r="A662" s="5">
        <v>23</v>
      </c>
      <c r="B662" s="5" t="s">
        <v>526</v>
      </c>
      <c r="C662" s="5">
        <v>2017</v>
      </c>
      <c r="D662" s="5" t="s">
        <v>12</v>
      </c>
      <c r="E662" s="22">
        <v>220</v>
      </c>
      <c r="F662" s="22">
        <v>0</v>
      </c>
      <c r="G662" s="5" t="s">
        <v>50</v>
      </c>
      <c r="H662" s="5" t="s">
        <v>337</v>
      </c>
      <c r="I662" s="5" t="s">
        <v>335</v>
      </c>
      <c r="J662" s="5" t="s">
        <v>15</v>
      </c>
      <c r="K662" s="5" t="s">
        <v>335</v>
      </c>
    </row>
    <row r="663" spans="1:11" hidden="1">
      <c r="A663" s="5">
        <v>23</v>
      </c>
      <c r="B663" s="5" t="s">
        <v>526</v>
      </c>
      <c r="C663" s="5">
        <v>2017</v>
      </c>
      <c r="D663" s="5" t="s">
        <v>12</v>
      </c>
      <c r="E663" s="22">
        <v>16.899999999999999</v>
      </c>
      <c r="F663" s="22">
        <v>0</v>
      </c>
      <c r="G663" s="5" t="s">
        <v>50</v>
      </c>
      <c r="H663" s="5" t="s">
        <v>508</v>
      </c>
      <c r="I663" s="5" t="s">
        <v>29</v>
      </c>
      <c r="J663" s="5" t="s">
        <v>15</v>
      </c>
      <c r="K663" s="5" t="s">
        <v>508</v>
      </c>
    </row>
    <row r="664" spans="1:11" hidden="1">
      <c r="A664" s="5">
        <v>27</v>
      </c>
      <c r="B664" s="5" t="s">
        <v>526</v>
      </c>
      <c r="C664" s="5">
        <v>2017</v>
      </c>
      <c r="D664" s="5" t="s">
        <v>11</v>
      </c>
      <c r="E664" s="22">
        <v>32.799999999999997</v>
      </c>
      <c r="F664" s="22">
        <v>0</v>
      </c>
      <c r="G664" s="5" t="s">
        <v>31</v>
      </c>
      <c r="H664" s="5" t="s">
        <v>622</v>
      </c>
      <c r="I664" s="5" t="s">
        <v>29</v>
      </c>
      <c r="J664" s="5" t="s">
        <v>15</v>
      </c>
      <c r="K664" s="5" t="s">
        <v>46</v>
      </c>
    </row>
    <row r="665" spans="1:11" hidden="1">
      <c r="A665" s="5">
        <v>27</v>
      </c>
      <c r="B665" s="5" t="s">
        <v>526</v>
      </c>
      <c r="C665" s="5">
        <v>2017</v>
      </c>
      <c r="D665" s="5" t="s">
        <v>12</v>
      </c>
      <c r="E665" s="22">
        <v>26.3</v>
      </c>
      <c r="F665" s="22">
        <v>0</v>
      </c>
      <c r="G665" s="5" t="s">
        <v>54</v>
      </c>
      <c r="H665" s="5" t="s">
        <v>623</v>
      </c>
      <c r="I665" s="5" t="s">
        <v>29</v>
      </c>
      <c r="J665" s="5" t="s">
        <v>15</v>
      </c>
      <c r="K665" s="5" t="s">
        <v>624</v>
      </c>
    </row>
    <row r="666" spans="1:11" hidden="1">
      <c r="A666" s="5">
        <v>28</v>
      </c>
      <c r="B666" s="5" t="s">
        <v>526</v>
      </c>
      <c r="C666" s="5">
        <v>2017</v>
      </c>
      <c r="D666" s="5" t="s">
        <v>12</v>
      </c>
      <c r="E666" s="22">
        <v>100</v>
      </c>
      <c r="F666" s="22">
        <v>0</v>
      </c>
      <c r="G666" s="5" t="s">
        <v>50</v>
      </c>
      <c r="H666" s="5" t="s">
        <v>13</v>
      </c>
      <c r="I666" s="5" t="s">
        <v>335</v>
      </c>
      <c r="J666" s="5" t="s">
        <v>15</v>
      </c>
      <c r="K666" s="5" t="s">
        <v>13</v>
      </c>
    </row>
    <row r="667" spans="1:11" hidden="1">
      <c r="A667" s="5">
        <v>28</v>
      </c>
      <c r="B667" s="5" t="s">
        <v>526</v>
      </c>
      <c r="C667" s="5">
        <v>2017</v>
      </c>
      <c r="D667" s="5" t="s">
        <v>12</v>
      </c>
      <c r="E667" s="22">
        <v>21</v>
      </c>
      <c r="F667" s="22">
        <v>0</v>
      </c>
      <c r="G667" s="5" t="s">
        <v>40</v>
      </c>
      <c r="H667" s="5" t="s">
        <v>568</v>
      </c>
      <c r="I667" s="5" t="s">
        <v>29</v>
      </c>
      <c r="J667" s="5" t="s">
        <v>15</v>
      </c>
      <c r="K667" s="5" t="s">
        <v>256</v>
      </c>
    </row>
    <row r="668" spans="1:11" hidden="1">
      <c r="A668" s="5">
        <v>28</v>
      </c>
      <c r="B668" s="5" t="s">
        <v>526</v>
      </c>
      <c r="C668" s="5">
        <v>2017</v>
      </c>
      <c r="D668" s="5" t="s">
        <v>12</v>
      </c>
      <c r="E668" s="22">
        <v>10</v>
      </c>
      <c r="F668" s="22">
        <v>0</v>
      </c>
      <c r="G668" s="5" t="s">
        <v>40</v>
      </c>
      <c r="H668" s="5" t="s">
        <v>568</v>
      </c>
      <c r="I668" s="5" t="s">
        <v>29</v>
      </c>
      <c r="J668" s="5" t="s">
        <v>15</v>
      </c>
      <c r="K668" s="5" t="s">
        <v>256</v>
      </c>
    </row>
    <row r="669" spans="1:11" hidden="1">
      <c r="A669" s="5">
        <v>28</v>
      </c>
      <c r="B669" s="5" t="s">
        <v>526</v>
      </c>
      <c r="C669" s="5">
        <v>2017</v>
      </c>
      <c r="D669" s="5" t="s">
        <v>12</v>
      </c>
      <c r="E669" s="22">
        <v>4</v>
      </c>
      <c r="F669" s="22">
        <v>0</v>
      </c>
      <c r="G669" s="5" t="s">
        <v>40</v>
      </c>
      <c r="H669" s="5" t="s">
        <v>568</v>
      </c>
      <c r="I669" s="5" t="s">
        <v>29</v>
      </c>
      <c r="J669" s="5" t="s">
        <v>15</v>
      </c>
      <c r="K669" s="5" t="s">
        <v>256</v>
      </c>
    </row>
    <row r="670" spans="1:11" hidden="1">
      <c r="A670" s="5">
        <v>28</v>
      </c>
      <c r="B670" s="5" t="s">
        <v>526</v>
      </c>
      <c r="C670" s="5">
        <v>2017</v>
      </c>
      <c r="D670" s="5" t="s">
        <v>12</v>
      </c>
      <c r="E670" s="22">
        <v>5</v>
      </c>
      <c r="F670" s="22">
        <v>0</v>
      </c>
      <c r="G670" s="5" t="s">
        <v>31</v>
      </c>
      <c r="H670" s="5" t="s">
        <v>584</v>
      </c>
      <c r="I670" s="5" t="s">
        <v>29</v>
      </c>
      <c r="J670" s="5" t="s">
        <v>15</v>
      </c>
      <c r="K670" s="5" t="s">
        <v>301</v>
      </c>
    </row>
    <row r="671" spans="1:11" hidden="1">
      <c r="A671" s="5">
        <v>29</v>
      </c>
      <c r="B671" s="5" t="s">
        <v>526</v>
      </c>
      <c r="C671" s="5">
        <v>2017</v>
      </c>
      <c r="D671" s="5" t="s">
        <v>12</v>
      </c>
      <c r="E671" s="22">
        <v>50</v>
      </c>
      <c r="F671" s="22">
        <v>0</v>
      </c>
      <c r="G671" s="5" t="s">
        <v>13</v>
      </c>
      <c r="H671" s="5" t="s">
        <v>13</v>
      </c>
      <c r="I671" s="5" t="s">
        <v>335</v>
      </c>
      <c r="J671" s="5" t="s">
        <v>15</v>
      </c>
      <c r="K671" s="5" t="s">
        <v>627</v>
      </c>
    </row>
    <row r="672" spans="1:11" hidden="1">
      <c r="A672" s="5">
        <v>29</v>
      </c>
      <c r="B672" s="5" t="s">
        <v>526</v>
      </c>
      <c r="C672" s="5">
        <v>2017</v>
      </c>
      <c r="D672" s="5" t="s">
        <v>12</v>
      </c>
      <c r="E672" s="22">
        <v>4.5</v>
      </c>
      <c r="F672" s="22">
        <v>0</v>
      </c>
      <c r="G672" s="5" t="s">
        <v>31</v>
      </c>
      <c r="H672" s="5" t="s">
        <v>584</v>
      </c>
      <c r="I672" s="5" t="s">
        <v>29</v>
      </c>
      <c r="J672" s="5" t="s">
        <v>15</v>
      </c>
      <c r="K672" s="5" t="s">
        <v>301</v>
      </c>
    </row>
    <row r="673" spans="1:11" hidden="1">
      <c r="A673" s="5">
        <v>29</v>
      </c>
      <c r="B673" s="5" t="s">
        <v>526</v>
      </c>
      <c r="C673" s="5">
        <v>2017</v>
      </c>
      <c r="D673" s="5" t="s">
        <v>12</v>
      </c>
      <c r="E673" s="22">
        <v>4</v>
      </c>
      <c r="F673" s="22">
        <v>0</v>
      </c>
      <c r="G673" s="5" t="s">
        <v>31</v>
      </c>
      <c r="H673" s="5" t="s">
        <v>584</v>
      </c>
      <c r="I673" s="5" t="s">
        <v>29</v>
      </c>
      <c r="J673" s="5" t="s">
        <v>15</v>
      </c>
      <c r="K673" s="5" t="s">
        <v>301</v>
      </c>
    </row>
    <row r="674" spans="1:11" hidden="1">
      <c r="A674" s="5">
        <v>29</v>
      </c>
      <c r="B674" s="5" t="s">
        <v>526</v>
      </c>
      <c r="C674" s="5">
        <v>2017</v>
      </c>
      <c r="D674" s="5" t="s">
        <v>12</v>
      </c>
      <c r="E674" s="22">
        <v>14</v>
      </c>
      <c r="F674" s="22">
        <v>0</v>
      </c>
      <c r="G674" s="5" t="s">
        <v>54</v>
      </c>
      <c r="H674" s="5" t="s">
        <v>625</v>
      </c>
      <c r="I674" s="5" t="s">
        <v>29</v>
      </c>
      <c r="J674" s="5" t="s">
        <v>15</v>
      </c>
      <c r="K674" s="5" t="s">
        <v>57</v>
      </c>
    </row>
    <row r="675" spans="1:11" hidden="1">
      <c r="A675" s="5">
        <v>29</v>
      </c>
      <c r="B675" s="5" t="s">
        <v>526</v>
      </c>
      <c r="C675" s="5">
        <v>2017</v>
      </c>
      <c r="D675" s="5" t="s">
        <v>11</v>
      </c>
      <c r="E675" s="22">
        <v>52.9</v>
      </c>
      <c r="F675" s="22">
        <v>0</v>
      </c>
      <c r="G675" s="5" t="s">
        <v>31</v>
      </c>
      <c r="H675" s="5" t="s">
        <v>520</v>
      </c>
      <c r="I675" s="5" t="s">
        <v>485</v>
      </c>
      <c r="J675" s="5" t="s">
        <v>15</v>
      </c>
      <c r="K675" s="5" t="s">
        <v>46</v>
      </c>
    </row>
    <row r="676" spans="1:11" hidden="1">
      <c r="A676" s="5">
        <v>30</v>
      </c>
      <c r="B676" s="5" t="s">
        <v>526</v>
      </c>
      <c r="C676" s="5">
        <v>2017</v>
      </c>
      <c r="D676" s="5" t="s">
        <v>12</v>
      </c>
      <c r="E676" s="22">
        <v>15</v>
      </c>
      <c r="F676" s="22">
        <v>0</v>
      </c>
      <c r="G676" s="5" t="s">
        <v>50</v>
      </c>
      <c r="H676" s="5" t="s">
        <v>359</v>
      </c>
      <c r="I676" s="5" t="s">
        <v>292</v>
      </c>
      <c r="J676" s="5" t="s">
        <v>15</v>
      </c>
      <c r="K676" s="5" t="s">
        <v>626</v>
      </c>
    </row>
    <row r="677" spans="1:11" hidden="1">
      <c r="A677" s="5">
        <v>30</v>
      </c>
      <c r="B677" s="5" t="s">
        <v>526</v>
      </c>
      <c r="C677" s="5">
        <v>2017</v>
      </c>
      <c r="D677" s="5" t="s">
        <v>12</v>
      </c>
      <c r="E677" s="22">
        <v>30</v>
      </c>
      <c r="F677" s="22">
        <v>0</v>
      </c>
      <c r="G677" s="5" t="s">
        <v>13</v>
      </c>
      <c r="H677" s="5" t="s">
        <v>13</v>
      </c>
      <c r="I677" s="5" t="s">
        <v>292</v>
      </c>
      <c r="J677" s="5" t="s">
        <v>15</v>
      </c>
      <c r="K677" s="5" t="s">
        <v>13</v>
      </c>
    </row>
    <row r="678" spans="1:11" hidden="1">
      <c r="A678" s="5">
        <v>30</v>
      </c>
      <c r="B678" s="5" t="s">
        <v>526</v>
      </c>
      <c r="C678" s="5">
        <v>2017</v>
      </c>
      <c r="D678" s="5" t="s">
        <v>12</v>
      </c>
      <c r="E678" s="22">
        <v>40</v>
      </c>
      <c r="F678" s="22">
        <v>0</v>
      </c>
      <c r="G678" s="5" t="s">
        <v>337</v>
      </c>
      <c r="H678" s="5" t="s">
        <v>337</v>
      </c>
      <c r="I678" s="5" t="s">
        <v>335</v>
      </c>
      <c r="J678" s="5" t="s">
        <v>15</v>
      </c>
      <c r="K678" s="5" t="s">
        <v>27</v>
      </c>
    </row>
    <row r="679" spans="1:11" hidden="1">
      <c r="A679" s="5">
        <v>30</v>
      </c>
      <c r="B679" s="5" t="s">
        <v>526</v>
      </c>
      <c r="C679" s="5">
        <v>2017</v>
      </c>
      <c r="D679" s="5" t="s">
        <v>12</v>
      </c>
      <c r="E679" s="22">
        <v>90</v>
      </c>
      <c r="F679" s="22">
        <v>0</v>
      </c>
      <c r="G679" s="5" t="s">
        <v>13</v>
      </c>
      <c r="H679" s="5" t="s">
        <v>13</v>
      </c>
      <c r="I679" s="5" t="s">
        <v>335</v>
      </c>
      <c r="J679" s="5" t="s">
        <v>15</v>
      </c>
      <c r="K679" s="5" t="s">
        <v>627</v>
      </c>
    </row>
    <row r="680" spans="1:11" hidden="1">
      <c r="A680" s="5">
        <v>31</v>
      </c>
      <c r="B680" s="5" t="s">
        <v>526</v>
      </c>
      <c r="C680" s="5">
        <v>2017</v>
      </c>
      <c r="D680" s="5" t="s">
        <v>12</v>
      </c>
      <c r="E680" s="22">
        <v>7</v>
      </c>
      <c r="F680" s="22">
        <v>0</v>
      </c>
      <c r="G680" s="5" t="s">
        <v>40</v>
      </c>
      <c r="H680" s="5" t="s">
        <v>568</v>
      </c>
      <c r="I680" s="5" t="s">
        <v>29</v>
      </c>
      <c r="J680" s="5" t="s">
        <v>15</v>
      </c>
      <c r="K680" s="5" t="s">
        <v>256</v>
      </c>
    </row>
    <row r="681" spans="1:11" hidden="1">
      <c r="A681" s="5">
        <v>2</v>
      </c>
      <c r="B681" s="5" t="s">
        <v>630</v>
      </c>
      <c r="C681" s="5">
        <v>2018</v>
      </c>
      <c r="D681" s="5" t="s">
        <v>12</v>
      </c>
      <c r="E681" s="22">
        <v>3</v>
      </c>
      <c r="F681" s="22">
        <v>0</v>
      </c>
      <c r="G681" s="5" t="s">
        <v>40</v>
      </c>
      <c r="H681" s="5" t="s">
        <v>568</v>
      </c>
      <c r="I681" s="5" t="s">
        <v>29</v>
      </c>
      <c r="J681" s="5" t="s">
        <v>15</v>
      </c>
      <c r="K681" s="5" t="s">
        <v>256</v>
      </c>
    </row>
    <row r="682" spans="1:11" hidden="1">
      <c r="A682" s="5">
        <v>31</v>
      </c>
      <c r="B682" s="5" t="s">
        <v>526</v>
      </c>
      <c r="C682" s="5">
        <v>2017</v>
      </c>
      <c r="D682" s="5" t="s">
        <v>12</v>
      </c>
      <c r="E682" s="22">
        <v>40</v>
      </c>
      <c r="F682" s="22">
        <v>0</v>
      </c>
      <c r="G682" s="5" t="s">
        <v>50</v>
      </c>
      <c r="H682" s="5" t="s">
        <v>595</v>
      </c>
      <c r="I682" s="5" t="s">
        <v>29</v>
      </c>
      <c r="J682" s="5" t="s">
        <v>15</v>
      </c>
      <c r="K682" s="5" t="s">
        <v>628</v>
      </c>
    </row>
    <row r="683" spans="1:11" hidden="1">
      <c r="A683" s="5">
        <v>2</v>
      </c>
      <c r="B683" s="5" t="s">
        <v>630</v>
      </c>
      <c r="C683" s="5">
        <v>2018</v>
      </c>
      <c r="D683" s="5" t="s">
        <v>12</v>
      </c>
      <c r="E683" s="22">
        <v>5.5</v>
      </c>
      <c r="F683" s="22">
        <v>0</v>
      </c>
      <c r="G683" s="5" t="s">
        <v>40</v>
      </c>
      <c r="H683" s="5" t="s">
        <v>568</v>
      </c>
      <c r="I683" s="5" t="s">
        <v>29</v>
      </c>
      <c r="J683" s="5" t="s">
        <v>15</v>
      </c>
      <c r="K683" s="5" t="s">
        <v>256</v>
      </c>
    </row>
    <row r="684" spans="1:11" hidden="1">
      <c r="A684" s="5">
        <v>1</v>
      </c>
      <c r="B684" s="5" t="s">
        <v>630</v>
      </c>
      <c r="C684" s="5">
        <v>2018</v>
      </c>
      <c r="D684" s="5" t="s">
        <v>12</v>
      </c>
      <c r="E684" s="22">
        <v>18</v>
      </c>
      <c r="F684" s="22">
        <v>0</v>
      </c>
      <c r="G684" s="5" t="s">
        <v>40</v>
      </c>
      <c r="H684" s="5" t="s">
        <v>568</v>
      </c>
      <c r="I684" s="5" t="s">
        <v>29</v>
      </c>
      <c r="J684" s="5" t="s">
        <v>15</v>
      </c>
      <c r="K684" s="5" t="s">
        <v>256</v>
      </c>
    </row>
    <row r="685" spans="1:11" hidden="1">
      <c r="A685" s="5">
        <v>1</v>
      </c>
      <c r="B685" s="5" t="s">
        <v>630</v>
      </c>
      <c r="C685" s="5">
        <v>2018</v>
      </c>
      <c r="D685" s="5" t="s">
        <v>12</v>
      </c>
      <c r="E685" s="22">
        <v>6</v>
      </c>
      <c r="F685" s="22">
        <v>0</v>
      </c>
      <c r="G685" s="5" t="s">
        <v>31</v>
      </c>
      <c r="H685" s="5" t="s">
        <v>584</v>
      </c>
      <c r="I685" s="5" t="s">
        <v>29</v>
      </c>
      <c r="J685" s="5" t="s">
        <v>15</v>
      </c>
      <c r="K685" s="5" t="s">
        <v>629</v>
      </c>
    </row>
    <row r="686" spans="1:11" hidden="1">
      <c r="A686" s="5">
        <v>30</v>
      </c>
      <c r="B686" s="5" t="s">
        <v>526</v>
      </c>
      <c r="C686" s="5">
        <v>2017</v>
      </c>
      <c r="D686" s="5" t="s">
        <v>12</v>
      </c>
      <c r="E686" s="22">
        <v>17</v>
      </c>
      <c r="F686" s="22">
        <v>0</v>
      </c>
      <c r="G686" s="5" t="s">
        <v>54</v>
      </c>
      <c r="H686" s="5" t="s">
        <v>625</v>
      </c>
      <c r="I686" s="5" t="s">
        <v>29</v>
      </c>
      <c r="J686" s="5" t="s">
        <v>15</v>
      </c>
      <c r="K686" s="5" t="s">
        <v>57</v>
      </c>
    </row>
    <row r="687" spans="1:11" hidden="1">
      <c r="A687" s="5">
        <v>31</v>
      </c>
      <c r="B687" s="5" t="s">
        <v>526</v>
      </c>
      <c r="C687" s="5">
        <v>2017</v>
      </c>
      <c r="D687" s="5" t="s">
        <v>11</v>
      </c>
      <c r="E687" s="22">
        <v>40</v>
      </c>
      <c r="F687" s="22">
        <v>0</v>
      </c>
      <c r="G687" s="5" t="s">
        <v>285</v>
      </c>
      <c r="H687" s="5" t="s">
        <v>296</v>
      </c>
      <c r="I687" s="5" t="s">
        <v>29</v>
      </c>
      <c r="J687" s="5" t="s">
        <v>15</v>
      </c>
      <c r="K687" s="5" t="s">
        <v>285</v>
      </c>
    </row>
    <row r="688" spans="1:11" hidden="1">
      <c r="A688" s="5">
        <v>1</v>
      </c>
      <c r="B688" s="5" t="s">
        <v>630</v>
      </c>
      <c r="C688" s="5">
        <v>2018</v>
      </c>
      <c r="D688" s="5" t="s">
        <v>11</v>
      </c>
      <c r="E688" s="22">
        <v>27.19</v>
      </c>
      <c r="F688" s="22">
        <v>0</v>
      </c>
      <c r="G688" s="5" t="s">
        <v>31</v>
      </c>
      <c r="H688" s="5" t="s">
        <v>506</v>
      </c>
      <c r="I688" s="5" t="s">
        <v>29</v>
      </c>
      <c r="J688" s="5" t="s">
        <v>15</v>
      </c>
      <c r="K688" s="5" t="s">
        <v>46</v>
      </c>
    </row>
    <row r="689" spans="1:11" hidden="1">
      <c r="A689" s="5">
        <v>1</v>
      </c>
      <c r="B689" s="5" t="s">
        <v>630</v>
      </c>
      <c r="C689" s="5">
        <v>2018</v>
      </c>
      <c r="D689" s="5" t="s">
        <v>11</v>
      </c>
      <c r="E689" s="22">
        <v>21.29</v>
      </c>
      <c r="F689" s="22">
        <v>0</v>
      </c>
      <c r="G689" s="5" t="s">
        <v>31</v>
      </c>
      <c r="H689" s="5" t="s">
        <v>571</v>
      </c>
      <c r="I689" s="5" t="s">
        <v>29</v>
      </c>
      <c r="J689" s="5" t="s">
        <v>15</v>
      </c>
      <c r="K689" s="5" t="s">
        <v>46</v>
      </c>
    </row>
    <row r="690" spans="1:11" hidden="1">
      <c r="A690" s="5">
        <v>1</v>
      </c>
      <c r="B690" s="5" t="s">
        <v>630</v>
      </c>
      <c r="C690" s="5">
        <v>2018</v>
      </c>
      <c r="D690" s="5" t="s">
        <v>11</v>
      </c>
      <c r="E690" s="22">
        <v>19.920000000000002</v>
      </c>
      <c r="F690" s="22">
        <v>0</v>
      </c>
      <c r="G690" s="5" t="s">
        <v>31</v>
      </c>
      <c r="H690" s="5" t="s">
        <v>571</v>
      </c>
      <c r="I690" s="5" t="s">
        <v>29</v>
      </c>
      <c r="J690" s="5" t="s">
        <v>15</v>
      </c>
      <c r="K690" s="5" t="s">
        <v>46</v>
      </c>
    </row>
    <row r="691" spans="1:11" hidden="1">
      <c r="A691" s="5">
        <v>2</v>
      </c>
      <c r="B691" s="5" t="s">
        <v>630</v>
      </c>
      <c r="C691" s="5">
        <v>2018</v>
      </c>
      <c r="D691" s="5" t="s">
        <v>11</v>
      </c>
      <c r="E691" s="22">
        <v>180.34</v>
      </c>
      <c r="F691" s="22">
        <v>0</v>
      </c>
      <c r="G691" s="5" t="s">
        <v>31</v>
      </c>
      <c r="H691" s="5" t="s">
        <v>571</v>
      </c>
      <c r="I691" s="5" t="s">
        <v>29</v>
      </c>
      <c r="J691" s="5" t="s">
        <v>15</v>
      </c>
      <c r="K691" s="5" t="s">
        <v>46</v>
      </c>
    </row>
    <row r="692" spans="1:11" hidden="1">
      <c r="A692" s="5">
        <v>2</v>
      </c>
      <c r="B692" s="5" t="s">
        <v>630</v>
      </c>
      <c r="C692" s="5">
        <v>2018</v>
      </c>
      <c r="D692" s="5" t="s">
        <v>11</v>
      </c>
      <c r="E692" s="22">
        <v>3.69</v>
      </c>
      <c r="F692" s="22">
        <v>0</v>
      </c>
      <c r="G692" s="5" t="s">
        <v>31</v>
      </c>
      <c r="H692" s="5" t="s">
        <v>520</v>
      </c>
      <c r="I692" s="5" t="s">
        <v>29</v>
      </c>
      <c r="J692" s="5" t="s">
        <v>15</v>
      </c>
      <c r="K692" s="5" t="s">
        <v>46</v>
      </c>
    </row>
    <row r="693" spans="1:11" hidden="1">
      <c r="A693" s="5">
        <v>2</v>
      </c>
      <c r="B693" s="5" t="s">
        <v>630</v>
      </c>
      <c r="C693" s="5">
        <v>2018</v>
      </c>
      <c r="D693" s="5" t="s">
        <v>11</v>
      </c>
      <c r="E693" s="22">
        <v>32.64</v>
      </c>
      <c r="F693" s="22">
        <v>0</v>
      </c>
      <c r="G693" s="5" t="s">
        <v>31</v>
      </c>
      <c r="H693" s="5" t="s">
        <v>506</v>
      </c>
      <c r="I693" s="5" t="s">
        <v>29</v>
      </c>
      <c r="J693" s="5" t="s">
        <v>15</v>
      </c>
      <c r="K693" s="5" t="s">
        <v>46</v>
      </c>
    </row>
    <row r="694" spans="1:11" hidden="1">
      <c r="A694" s="5">
        <v>4</v>
      </c>
      <c r="B694" s="5" t="s">
        <v>630</v>
      </c>
      <c r="C694" s="5">
        <v>2018</v>
      </c>
      <c r="D694" s="5" t="s">
        <v>12</v>
      </c>
      <c r="E694" s="22">
        <v>380</v>
      </c>
      <c r="F694" s="22">
        <v>0</v>
      </c>
      <c r="G694" s="5" t="s">
        <v>337</v>
      </c>
      <c r="H694" s="5" t="s">
        <v>337</v>
      </c>
      <c r="I694" s="5" t="s">
        <v>335</v>
      </c>
      <c r="J694" s="5" t="s">
        <v>15</v>
      </c>
      <c r="K694" s="5" t="s">
        <v>631</v>
      </c>
    </row>
    <row r="695" spans="1:11" hidden="1">
      <c r="A695" s="5">
        <v>4</v>
      </c>
      <c r="B695" s="5" t="s">
        <v>630</v>
      </c>
      <c r="C695" s="5">
        <v>2018</v>
      </c>
      <c r="D695" s="5" t="s">
        <v>11</v>
      </c>
      <c r="E695" s="22">
        <v>12</v>
      </c>
      <c r="F695" s="22">
        <v>0</v>
      </c>
      <c r="G695" s="5" t="s">
        <v>257</v>
      </c>
      <c r="H695" s="5" t="s">
        <v>632</v>
      </c>
      <c r="I695" s="5" t="s">
        <v>29</v>
      </c>
      <c r="J695" s="5" t="s">
        <v>15</v>
      </c>
      <c r="K695" s="5" t="s">
        <v>633</v>
      </c>
    </row>
    <row r="696" spans="1:11" hidden="1">
      <c r="A696" s="5">
        <v>4</v>
      </c>
      <c r="B696" s="5" t="s">
        <v>630</v>
      </c>
      <c r="C696" s="5">
        <v>2018</v>
      </c>
      <c r="D696" s="5" t="s">
        <v>11</v>
      </c>
      <c r="E696" s="22">
        <v>20</v>
      </c>
      <c r="F696" s="22">
        <v>0</v>
      </c>
      <c r="G696" s="5" t="s">
        <v>285</v>
      </c>
      <c r="H696" s="5" t="s">
        <v>296</v>
      </c>
      <c r="I696" s="5" t="s">
        <v>29</v>
      </c>
      <c r="J696" s="5" t="s">
        <v>15</v>
      </c>
      <c r="K696" s="5" t="s">
        <v>285</v>
      </c>
    </row>
    <row r="697" spans="1:11" hidden="1">
      <c r="A697" s="5">
        <v>4</v>
      </c>
      <c r="B697" s="5" t="s">
        <v>630</v>
      </c>
      <c r="C697" s="5">
        <v>2018</v>
      </c>
      <c r="D697" s="5" t="s">
        <v>12</v>
      </c>
      <c r="E697" s="22">
        <v>33</v>
      </c>
      <c r="F697" s="22">
        <v>0</v>
      </c>
      <c r="G697" s="5" t="s">
        <v>40</v>
      </c>
      <c r="H697" s="5" t="s">
        <v>554</v>
      </c>
      <c r="I697" s="5" t="s">
        <v>29</v>
      </c>
      <c r="J697" s="5" t="s">
        <v>15</v>
      </c>
      <c r="K697" s="5" t="s">
        <v>256</v>
      </c>
    </row>
    <row r="698" spans="1:11" hidden="1">
      <c r="A698" s="5">
        <v>4</v>
      </c>
      <c r="B698" s="5" t="s">
        <v>630</v>
      </c>
      <c r="C698" s="5">
        <v>2018</v>
      </c>
      <c r="D698" s="5" t="s">
        <v>12</v>
      </c>
      <c r="E698" s="22">
        <v>17.059999999999999</v>
      </c>
      <c r="F698" s="22"/>
      <c r="G698" s="5" t="s">
        <v>54</v>
      </c>
      <c r="H698" s="5" t="s">
        <v>634</v>
      </c>
      <c r="I698" s="5" t="s">
        <v>29</v>
      </c>
      <c r="J698" s="5" t="s">
        <v>15</v>
      </c>
      <c r="K698" s="5" t="s">
        <v>57</v>
      </c>
    </row>
    <row r="699" spans="1:11" hidden="1">
      <c r="A699" s="5">
        <v>5</v>
      </c>
      <c r="B699" s="5" t="s">
        <v>630</v>
      </c>
      <c r="C699" s="5">
        <v>2018</v>
      </c>
      <c r="D699" s="5" t="s">
        <v>11</v>
      </c>
      <c r="E699" s="22">
        <v>0</v>
      </c>
      <c r="F699" s="22">
        <v>5391.36</v>
      </c>
      <c r="G699" s="5" t="s">
        <v>26</v>
      </c>
      <c r="H699" s="5" t="s">
        <v>27</v>
      </c>
      <c r="I699" s="5" t="s">
        <v>28</v>
      </c>
      <c r="J699" s="5" t="s">
        <v>14</v>
      </c>
      <c r="K699" s="5" t="s">
        <v>635</v>
      </c>
    </row>
    <row r="700" spans="1:11" hidden="1">
      <c r="A700" s="5">
        <v>5</v>
      </c>
      <c r="B700" s="5" t="s">
        <v>630</v>
      </c>
      <c r="C700" s="5">
        <v>2018</v>
      </c>
      <c r="D700" s="5" t="s">
        <v>12</v>
      </c>
      <c r="E700" s="22">
        <v>0</v>
      </c>
      <c r="F700" s="22">
        <v>320</v>
      </c>
      <c r="G700" s="5" t="s">
        <v>26</v>
      </c>
      <c r="H700" s="5" t="s">
        <v>27</v>
      </c>
      <c r="I700" s="5" t="s">
        <v>28</v>
      </c>
      <c r="J700" s="5" t="s">
        <v>14</v>
      </c>
      <c r="K700" s="5" t="s">
        <v>636</v>
      </c>
    </row>
    <row r="701" spans="1:11" hidden="1">
      <c r="A701" s="5">
        <v>5</v>
      </c>
      <c r="B701" s="5" t="s">
        <v>630</v>
      </c>
      <c r="C701" s="5">
        <v>2018</v>
      </c>
      <c r="D701" s="5" t="s">
        <v>12</v>
      </c>
      <c r="E701" s="22">
        <v>0</v>
      </c>
      <c r="F701" s="22">
        <v>60</v>
      </c>
      <c r="G701" s="5" t="s">
        <v>337</v>
      </c>
      <c r="H701" s="5" t="s">
        <v>27</v>
      </c>
      <c r="I701" s="5" t="s">
        <v>28</v>
      </c>
      <c r="J701" s="5" t="s">
        <v>14</v>
      </c>
      <c r="K701" s="5" t="s">
        <v>637</v>
      </c>
    </row>
    <row r="702" spans="1:11">
      <c r="A702" s="5"/>
      <c r="B702" s="5"/>
      <c r="C702" s="5"/>
      <c r="D702" s="5"/>
      <c r="E702" s="22"/>
      <c r="F702" s="22"/>
      <c r="G702" s="5"/>
      <c r="H702" s="5"/>
      <c r="I702" s="5"/>
      <c r="J702" s="5"/>
      <c r="K702" s="5"/>
    </row>
    <row r="703" spans="1:11">
      <c r="A703" s="5">
        <v>5</v>
      </c>
      <c r="B703" s="5" t="s">
        <v>630</v>
      </c>
      <c r="C703" s="5">
        <v>2018</v>
      </c>
      <c r="D703" s="5" t="s">
        <v>12</v>
      </c>
      <c r="E703" s="22">
        <v>60</v>
      </c>
      <c r="F703" s="22">
        <v>0</v>
      </c>
      <c r="G703" s="5" t="s">
        <v>54</v>
      </c>
      <c r="H703" s="5" t="s">
        <v>27</v>
      </c>
      <c r="I703" s="5" t="s">
        <v>28</v>
      </c>
      <c r="J703" s="5" t="s">
        <v>15</v>
      </c>
      <c r="K703" s="5" t="s">
        <v>638</v>
      </c>
    </row>
    <row r="704" spans="1:11">
      <c r="A704" s="5">
        <v>5</v>
      </c>
      <c r="B704" s="5" t="s">
        <v>630</v>
      </c>
      <c r="C704" s="5">
        <v>2018</v>
      </c>
      <c r="D704" s="5" t="s">
        <v>12</v>
      </c>
      <c r="E704" s="22">
        <v>25</v>
      </c>
      <c r="F704" s="22">
        <v>0</v>
      </c>
      <c r="G704" s="5" t="s">
        <v>13</v>
      </c>
      <c r="H704" s="5" t="s">
        <v>393</v>
      </c>
      <c r="I704" s="5" t="s">
        <v>29</v>
      </c>
      <c r="J704" s="5" t="s">
        <v>15</v>
      </c>
      <c r="K704" s="5" t="s">
        <v>457</v>
      </c>
    </row>
    <row r="705" spans="1:11">
      <c r="A705" s="5">
        <v>5</v>
      </c>
      <c r="B705" s="5" t="s">
        <v>630</v>
      </c>
      <c r="C705" s="5">
        <v>2018</v>
      </c>
      <c r="D705" s="5" t="s">
        <v>12</v>
      </c>
      <c r="E705" s="22">
        <v>350</v>
      </c>
      <c r="F705" s="22">
        <v>0</v>
      </c>
      <c r="G705" s="5" t="s">
        <v>13</v>
      </c>
      <c r="H705" s="5" t="s">
        <v>639</v>
      </c>
      <c r="I705" s="5" t="s">
        <v>292</v>
      </c>
      <c r="J705" s="5" t="s">
        <v>15</v>
      </c>
      <c r="K705" s="5" t="s">
        <v>640</v>
      </c>
    </row>
    <row r="706" spans="1:11">
      <c r="A706" s="5">
        <v>5</v>
      </c>
      <c r="B706" s="5" t="s">
        <v>630</v>
      </c>
      <c r="C706" s="5">
        <v>2018</v>
      </c>
      <c r="D706" s="5" t="s">
        <v>11</v>
      </c>
      <c r="E706" s="22">
        <v>10.98</v>
      </c>
      <c r="F706" s="22">
        <v>0</v>
      </c>
      <c r="G706" s="5" t="s">
        <v>31</v>
      </c>
      <c r="H706" s="5" t="s">
        <v>520</v>
      </c>
      <c r="I706" s="5" t="s">
        <v>29</v>
      </c>
      <c r="J706" s="5" t="s">
        <v>15</v>
      </c>
      <c r="K706" s="5" t="s">
        <v>46</v>
      </c>
    </row>
    <row r="707" spans="1:11" ht="30">
      <c r="A707" s="5">
        <v>5</v>
      </c>
      <c r="B707" s="5" t="s">
        <v>630</v>
      </c>
      <c r="C707" s="5">
        <v>2018</v>
      </c>
      <c r="D707" s="5" t="s">
        <v>12</v>
      </c>
      <c r="E707" s="22">
        <v>43.9</v>
      </c>
      <c r="F707" s="22">
        <v>0</v>
      </c>
      <c r="G707" s="5" t="s">
        <v>54</v>
      </c>
      <c r="H707" s="5" t="s">
        <v>641</v>
      </c>
      <c r="I707" s="5" t="s">
        <v>29</v>
      </c>
      <c r="J707" s="5" t="s">
        <v>15</v>
      </c>
      <c r="K707" s="5" t="s">
        <v>642</v>
      </c>
    </row>
    <row r="708" spans="1:11">
      <c r="A708" s="5">
        <v>5</v>
      </c>
      <c r="B708" s="5" t="s">
        <v>630</v>
      </c>
      <c r="C708" s="5">
        <v>2018</v>
      </c>
      <c r="D708" s="5" t="s">
        <v>12</v>
      </c>
      <c r="E708" s="22">
        <v>25</v>
      </c>
      <c r="F708" s="22">
        <v>0</v>
      </c>
      <c r="G708" s="5" t="s">
        <v>40</v>
      </c>
      <c r="H708" s="5" t="s">
        <v>644</v>
      </c>
      <c r="I708" s="5" t="s">
        <v>29</v>
      </c>
      <c r="J708" s="5" t="s">
        <v>15</v>
      </c>
      <c r="K708" s="5" t="s">
        <v>645</v>
      </c>
    </row>
    <row r="709" spans="1:11">
      <c r="A709" s="5">
        <v>5</v>
      </c>
      <c r="B709" s="5" t="s">
        <v>630</v>
      </c>
      <c r="C709" s="5">
        <v>2018</v>
      </c>
      <c r="D709" s="5" t="s">
        <v>12</v>
      </c>
      <c r="E709" s="22">
        <v>10</v>
      </c>
      <c r="F709" s="22">
        <v>0</v>
      </c>
      <c r="G709" s="5" t="s">
        <v>54</v>
      </c>
      <c r="H709" s="5" t="s">
        <v>643</v>
      </c>
      <c r="I709" s="5" t="s">
        <v>29</v>
      </c>
      <c r="J709" s="5" t="s">
        <v>15</v>
      </c>
      <c r="K709" s="5" t="s">
        <v>577</v>
      </c>
    </row>
    <row r="710" spans="1:11">
      <c r="A710" s="5">
        <v>5</v>
      </c>
      <c r="B710" s="5" t="s">
        <v>630</v>
      </c>
      <c r="C710" s="5">
        <v>2018</v>
      </c>
      <c r="D710" s="5" t="s">
        <v>12</v>
      </c>
      <c r="E710" s="22">
        <v>15</v>
      </c>
      <c r="F710" s="22">
        <v>0</v>
      </c>
      <c r="G710" s="5" t="s">
        <v>54</v>
      </c>
      <c r="H710" s="5" t="s">
        <v>643</v>
      </c>
      <c r="I710" s="5" t="s">
        <v>29</v>
      </c>
      <c r="J710" s="5" t="s">
        <v>15</v>
      </c>
      <c r="K710" s="5" t="s">
        <v>577</v>
      </c>
    </row>
    <row r="711" spans="1:11">
      <c r="A711" s="5">
        <v>6</v>
      </c>
      <c r="B711" s="5" t="s">
        <v>630</v>
      </c>
      <c r="C711" s="5">
        <v>2018</v>
      </c>
      <c r="D711" s="5" t="s">
        <v>11</v>
      </c>
      <c r="E711" s="22">
        <v>33.54</v>
      </c>
      <c r="F711" s="22">
        <v>0</v>
      </c>
      <c r="G711" s="5" t="s">
        <v>31</v>
      </c>
      <c r="H711" s="5" t="s">
        <v>520</v>
      </c>
      <c r="I711" s="5" t="s">
        <v>29</v>
      </c>
      <c r="J711" s="5" t="s">
        <v>15</v>
      </c>
      <c r="K711" s="5" t="s">
        <v>46</v>
      </c>
    </row>
    <row r="712" spans="1:11">
      <c r="A712" s="5">
        <v>7</v>
      </c>
      <c r="B712" s="5" t="s">
        <v>630</v>
      </c>
      <c r="C712" s="5">
        <v>2018</v>
      </c>
      <c r="D712" s="5" t="s">
        <v>11</v>
      </c>
      <c r="E712" s="22">
        <v>11.19</v>
      </c>
      <c r="F712" s="22">
        <v>0</v>
      </c>
      <c r="G712" s="5" t="s">
        <v>31</v>
      </c>
      <c r="H712" s="5" t="s">
        <v>600</v>
      </c>
      <c r="I712" s="5" t="s">
        <v>29</v>
      </c>
      <c r="J712" s="5" t="s">
        <v>15</v>
      </c>
      <c r="K712" s="5" t="s">
        <v>46</v>
      </c>
    </row>
    <row r="713" spans="1:11">
      <c r="A713" s="5">
        <v>8</v>
      </c>
      <c r="B713" s="5" t="s">
        <v>630</v>
      </c>
      <c r="C713" s="5">
        <v>2018</v>
      </c>
      <c r="D713" s="5" t="s">
        <v>11</v>
      </c>
      <c r="E713" s="22">
        <v>900</v>
      </c>
      <c r="F713" s="22">
        <v>0</v>
      </c>
      <c r="G713" s="5" t="s">
        <v>59</v>
      </c>
      <c r="H713" s="5" t="s">
        <v>103</v>
      </c>
      <c r="I713" s="5" t="s">
        <v>292</v>
      </c>
      <c r="J713" s="5" t="s">
        <v>15</v>
      </c>
      <c r="K713" s="5" t="s">
        <v>646</v>
      </c>
    </row>
    <row r="714" spans="1:11">
      <c r="A714" s="5">
        <v>8</v>
      </c>
      <c r="B714" s="5" t="s">
        <v>630</v>
      </c>
      <c r="C714" s="5">
        <v>2018</v>
      </c>
      <c r="D714" s="5" t="s">
        <v>11</v>
      </c>
      <c r="E714" s="22">
        <v>78.92</v>
      </c>
      <c r="F714" s="22">
        <v>0</v>
      </c>
      <c r="G714" s="5" t="s">
        <v>59</v>
      </c>
      <c r="H714" s="5" t="s">
        <v>240</v>
      </c>
      <c r="I714" s="5" t="s">
        <v>29</v>
      </c>
      <c r="J714" s="5" t="s">
        <v>15</v>
      </c>
      <c r="K714" s="5" t="s">
        <v>647</v>
      </c>
    </row>
    <row r="715" spans="1:11">
      <c r="A715" s="5">
        <v>8</v>
      </c>
      <c r="B715" s="5" t="s">
        <v>630</v>
      </c>
      <c r="C715" s="5">
        <v>2018</v>
      </c>
      <c r="D715" s="5" t="s">
        <v>11</v>
      </c>
      <c r="E715" s="22">
        <v>31.05</v>
      </c>
      <c r="F715" s="22">
        <v>0</v>
      </c>
      <c r="G715" s="5" t="s">
        <v>59</v>
      </c>
      <c r="H715" s="5" t="s">
        <v>104</v>
      </c>
      <c r="I715" s="5" t="s">
        <v>29</v>
      </c>
      <c r="J715" s="5" t="s">
        <v>15</v>
      </c>
      <c r="K715" s="5" t="s">
        <v>648</v>
      </c>
    </row>
    <row r="716" spans="1:11">
      <c r="A716" s="5">
        <v>6</v>
      </c>
      <c r="B716" s="5" t="s">
        <v>630</v>
      </c>
      <c r="C716" s="5">
        <v>2018</v>
      </c>
      <c r="D716" s="5" t="s">
        <v>12</v>
      </c>
      <c r="E716" s="22">
        <v>70</v>
      </c>
      <c r="F716" s="22">
        <v>0</v>
      </c>
      <c r="G716" s="5" t="s">
        <v>13</v>
      </c>
      <c r="H716" s="5" t="s">
        <v>649</v>
      </c>
      <c r="I716" s="5" t="s">
        <v>292</v>
      </c>
      <c r="J716" s="5" t="s">
        <v>15</v>
      </c>
      <c r="K716" s="5" t="s">
        <v>650</v>
      </c>
    </row>
    <row r="717" spans="1:11">
      <c r="A717" s="5">
        <v>6</v>
      </c>
      <c r="B717" s="5" t="s">
        <v>630</v>
      </c>
      <c r="C717" s="5">
        <v>2018</v>
      </c>
      <c r="D717" s="5" t="s">
        <v>12</v>
      </c>
      <c r="E717" s="22">
        <v>260</v>
      </c>
      <c r="F717" s="22">
        <v>0</v>
      </c>
      <c r="G717" s="5" t="s">
        <v>13</v>
      </c>
      <c r="H717" s="5" t="s">
        <v>651</v>
      </c>
      <c r="I717" s="5" t="s">
        <v>292</v>
      </c>
      <c r="J717" s="5" t="s">
        <v>15</v>
      </c>
      <c r="K717" s="5" t="s">
        <v>652</v>
      </c>
    </row>
    <row r="718" spans="1:11">
      <c r="A718" s="5">
        <v>6</v>
      </c>
      <c r="B718" s="5" t="s">
        <v>630</v>
      </c>
      <c r="C718" s="5">
        <v>2018</v>
      </c>
      <c r="D718" s="5" t="s">
        <v>12</v>
      </c>
      <c r="E718" s="22">
        <v>30</v>
      </c>
      <c r="F718" s="22">
        <v>0</v>
      </c>
      <c r="G718" s="5" t="s">
        <v>13</v>
      </c>
      <c r="H718" s="5" t="s">
        <v>13</v>
      </c>
      <c r="I718" s="5" t="s">
        <v>292</v>
      </c>
      <c r="J718" s="5" t="s">
        <v>15</v>
      </c>
      <c r="K718" s="5" t="s">
        <v>653</v>
      </c>
    </row>
    <row r="719" spans="1:11">
      <c r="A719" s="5">
        <v>6</v>
      </c>
      <c r="B719" s="5" t="s">
        <v>630</v>
      </c>
      <c r="C719" s="5">
        <v>2018</v>
      </c>
      <c r="D719" s="5" t="s">
        <v>12</v>
      </c>
      <c r="E719" s="22">
        <v>90</v>
      </c>
      <c r="F719" s="22">
        <v>0</v>
      </c>
      <c r="G719" s="5" t="s">
        <v>13</v>
      </c>
      <c r="H719" s="5" t="s">
        <v>13</v>
      </c>
      <c r="I719" s="5" t="s">
        <v>292</v>
      </c>
      <c r="J719" s="5" t="s">
        <v>15</v>
      </c>
      <c r="K719" s="5" t="s">
        <v>654</v>
      </c>
    </row>
    <row r="720" spans="1:11">
      <c r="A720" s="5">
        <v>7</v>
      </c>
      <c r="B720" s="5" t="s">
        <v>630</v>
      </c>
      <c r="C720" s="5">
        <v>2018</v>
      </c>
      <c r="D720" s="5" t="s">
        <v>12</v>
      </c>
      <c r="E720" s="22">
        <v>190</v>
      </c>
      <c r="F720" s="22">
        <v>0</v>
      </c>
      <c r="G720" s="5" t="s">
        <v>13</v>
      </c>
      <c r="H720" s="5" t="s">
        <v>13</v>
      </c>
      <c r="I720" s="5" t="s">
        <v>335</v>
      </c>
      <c r="J720" s="5" t="s">
        <v>15</v>
      </c>
      <c r="K720" s="5" t="s">
        <v>667</v>
      </c>
    </row>
    <row r="721" spans="1:11">
      <c r="A721" s="5">
        <v>8</v>
      </c>
      <c r="B721" s="5" t="s">
        <v>630</v>
      </c>
      <c r="C721" s="5">
        <v>2018</v>
      </c>
      <c r="D721" s="5" t="s">
        <v>12</v>
      </c>
      <c r="E721" s="22">
        <v>16</v>
      </c>
      <c r="F721" s="22">
        <v>0</v>
      </c>
      <c r="G721" s="5" t="s">
        <v>54</v>
      </c>
      <c r="H721" s="5" t="s">
        <v>655</v>
      </c>
      <c r="I721" s="5" t="s">
        <v>29</v>
      </c>
      <c r="J721" s="5" t="s">
        <v>15</v>
      </c>
      <c r="K721" s="5" t="s">
        <v>656</v>
      </c>
    </row>
    <row r="722" spans="1:11">
      <c r="A722" s="5">
        <v>7</v>
      </c>
      <c r="B722" s="5" t="s">
        <v>630</v>
      </c>
      <c r="C722" s="5">
        <v>2018</v>
      </c>
      <c r="D722" s="5" t="s">
        <v>11</v>
      </c>
      <c r="E722" s="22">
        <v>10.77</v>
      </c>
      <c r="F722" s="22">
        <v>0</v>
      </c>
      <c r="G722" s="5" t="s">
        <v>31</v>
      </c>
      <c r="H722" s="5" t="s">
        <v>520</v>
      </c>
      <c r="I722" s="5" t="s">
        <v>29</v>
      </c>
      <c r="J722" s="5" t="s">
        <v>15</v>
      </c>
      <c r="K722" s="5" t="s">
        <v>46</v>
      </c>
    </row>
    <row r="723" spans="1:11">
      <c r="A723" s="5">
        <v>7</v>
      </c>
      <c r="B723" s="5" t="s">
        <v>630</v>
      </c>
      <c r="C723" s="5">
        <v>2018</v>
      </c>
      <c r="D723" s="5" t="s">
        <v>11</v>
      </c>
      <c r="E723" s="22">
        <v>28.56</v>
      </c>
      <c r="F723" s="22">
        <v>0</v>
      </c>
      <c r="G723" s="5" t="s">
        <v>31</v>
      </c>
      <c r="H723" s="5" t="s">
        <v>520</v>
      </c>
      <c r="I723" s="5" t="s">
        <v>29</v>
      </c>
      <c r="J723" s="5" t="s">
        <v>15</v>
      </c>
      <c r="K723" s="5" t="s">
        <v>46</v>
      </c>
    </row>
    <row r="724" spans="1:11">
      <c r="A724" s="5">
        <v>7</v>
      </c>
      <c r="B724" s="5" t="s">
        <v>630</v>
      </c>
      <c r="C724" s="5">
        <v>2018</v>
      </c>
      <c r="D724" s="5" t="s">
        <v>11</v>
      </c>
      <c r="E724" s="22">
        <v>3.89</v>
      </c>
      <c r="F724" s="22">
        <v>0</v>
      </c>
      <c r="G724" s="5" t="s">
        <v>31</v>
      </c>
      <c r="H724" s="5" t="s">
        <v>571</v>
      </c>
      <c r="I724" s="5" t="s">
        <v>29</v>
      </c>
      <c r="J724" s="5" t="s">
        <v>15</v>
      </c>
      <c r="K724" s="5" t="s">
        <v>46</v>
      </c>
    </row>
    <row r="725" spans="1:11">
      <c r="A725" s="5">
        <v>6</v>
      </c>
      <c r="B725" s="5" t="s">
        <v>630</v>
      </c>
      <c r="C725" s="5">
        <v>2018</v>
      </c>
      <c r="D725" s="5" t="s">
        <v>11</v>
      </c>
      <c r="E725" s="22">
        <v>50</v>
      </c>
      <c r="F725" s="22">
        <v>0</v>
      </c>
      <c r="G725" s="5" t="s">
        <v>285</v>
      </c>
      <c r="H725" s="5" t="s">
        <v>657</v>
      </c>
      <c r="I725" s="5" t="s">
        <v>29</v>
      </c>
      <c r="J725" s="5" t="s">
        <v>15</v>
      </c>
      <c r="K725" s="5" t="s">
        <v>285</v>
      </c>
    </row>
    <row r="726" spans="1:11">
      <c r="A726" s="5">
        <v>6</v>
      </c>
      <c r="B726" s="5" t="s">
        <v>630</v>
      </c>
      <c r="C726" s="5">
        <v>2018</v>
      </c>
      <c r="D726" s="5" t="s">
        <v>11</v>
      </c>
      <c r="E726" s="22">
        <v>79.5</v>
      </c>
      <c r="F726" s="22">
        <v>0</v>
      </c>
      <c r="G726" s="5" t="s">
        <v>100</v>
      </c>
      <c r="H726" s="5" t="s">
        <v>658</v>
      </c>
      <c r="I726" s="5" t="s">
        <v>29</v>
      </c>
      <c r="J726" s="5" t="s">
        <v>15</v>
      </c>
      <c r="K726" s="5" t="s">
        <v>659</v>
      </c>
    </row>
    <row r="727" spans="1:11">
      <c r="A727" s="5">
        <v>6</v>
      </c>
      <c r="B727" s="5" t="s">
        <v>630</v>
      </c>
      <c r="C727" s="5">
        <v>2018</v>
      </c>
      <c r="D727" s="5" t="s">
        <v>12</v>
      </c>
      <c r="E727" s="22">
        <v>7</v>
      </c>
      <c r="F727" s="22">
        <v>0</v>
      </c>
      <c r="G727" s="5" t="s">
        <v>54</v>
      </c>
      <c r="H727" s="5" t="s">
        <v>136</v>
      </c>
      <c r="I727" s="5" t="s">
        <v>29</v>
      </c>
      <c r="J727" s="5" t="s">
        <v>15</v>
      </c>
      <c r="K727" s="5" t="s">
        <v>263</v>
      </c>
    </row>
    <row r="728" spans="1:11">
      <c r="A728" s="5">
        <v>6</v>
      </c>
      <c r="B728" s="5" t="s">
        <v>630</v>
      </c>
      <c r="C728" s="5">
        <v>2018</v>
      </c>
      <c r="D728" s="5" t="s">
        <v>12</v>
      </c>
      <c r="E728" s="22">
        <v>8.5399999999999991</v>
      </c>
      <c r="F728" s="22">
        <v>0</v>
      </c>
      <c r="G728" s="5" t="s">
        <v>54</v>
      </c>
      <c r="H728" s="5" t="s">
        <v>584</v>
      </c>
      <c r="I728" s="5" t="s">
        <v>29</v>
      </c>
      <c r="J728" s="5" t="s">
        <v>15</v>
      </c>
      <c r="K728" s="5" t="s">
        <v>301</v>
      </c>
    </row>
    <row r="729" spans="1:11">
      <c r="A729" s="5">
        <v>6</v>
      </c>
      <c r="B729" s="5" t="s">
        <v>630</v>
      </c>
      <c r="C729" s="5">
        <v>2018</v>
      </c>
      <c r="D729" s="5" t="s">
        <v>12</v>
      </c>
      <c r="E729" s="22">
        <v>12.4</v>
      </c>
      <c r="F729" s="22">
        <v>0</v>
      </c>
      <c r="G729" s="5" t="s">
        <v>50</v>
      </c>
      <c r="H729" s="5" t="s">
        <v>660</v>
      </c>
      <c r="I729" s="5" t="s">
        <v>29</v>
      </c>
      <c r="J729" s="5" t="s">
        <v>15</v>
      </c>
      <c r="K729" s="5" t="s">
        <v>661</v>
      </c>
    </row>
    <row r="730" spans="1:11">
      <c r="A730" s="5">
        <v>8</v>
      </c>
      <c r="B730" s="5" t="s">
        <v>630</v>
      </c>
      <c r="C730" s="5">
        <v>2018</v>
      </c>
      <c r="D730" s="5" t="s">
        <v>12</v>
      </c>
      <c r="E730" s="22">
        <v>80</v>
      </c>
      <c r="F730" s="22">
        <v>0</v>
      </c>
      <c r="G730" s="5" t="s">
        <v>13</v>
      </c>
      <c r="H730" s="5" t="s">
        <v>13</v>
      </c>
      <c r="I730" s="5" t="s">
        <v>29</v>
      </c>
      <c r="J730" s="5" t="s">
        <v>15</v>
      </c>
      <c r="K730" s="5" t="s">
        <v>662</v>
      </c>
    </row>
    <row r="731" spans="1:11">
      <c r="A731" s="5">
        <v>7</v>
      </c>
      <c r="B731" s="5" t="s">
        <v>630</v>
      </c>
      <c r="C731" s="5">
        <v>2018</v>
      </c>
      <c r="D731" s="5" t="s">
        <v>12</v>
      </c>
      <c r="E731" s="22">
        <v>23</v>
      </c>
      <c r="F731" s="22">
        <v>0</v>
      </c>
      <c r="G731" s="5" t="s">
        <v>40</v>
      </c>
      <c r="H731" s="5" t="s">
        <v>568</v>
      </c>
      <c r="I731" s="5" t="s">
        <v>29</v>
      </c>
      <c r="J731" s="5" t="s">
        <v>15</v>
      </c>
      <c r="K731" s="5" t="s">
        <v>256</v>
      </c>
    </row>
    <row r="732" spans="1:11">
      <c r="A732" s="5">
        <v>7</v>
      </c>
      <c r="B732" s="5" t="s">
        <v>630</v>
      </c>
      <c r="C732" s="5">
        <v>2018</v>
      </c>
      <c r="D732" s="5" t="s">
        <v>12</v>
      </c>
      <c r="E732" s="22">
        <v>4.4000000000000004</v>
      </c>
      <c r="F732" s="22">
        <v>0</v>
      </c>
      <c r="G732" s="5" t="s">
        <v>31</v>
      </c>
      <c r="H732" s="5" t="s">
        <v>663</v>
      </c>
      <c r="I732" s="5" t="s">
        <v>29</v>
      </c>
      <c r="J732" s="5" t="s">
        <v>15</v>
      </c>
      <c r="K732" s="5" t="s">
        <v>664</v>
      </c>
    </row>
    <row r="733" spans="1:11">
      <c r="A733" s="5">
        <v>6</v>
      </c>
      <c r="B733" s="5" t="s">
        <v>630</v>
      </c>
      <c r="C733" s="5">
        <v>2018</v>
      </c>
      <c r="D733" s="5" t="s">
        <v>12</v>
      </c>
      <c r="E733" s="22">
        <v>1.4</v>
      </c>
      <c r="F733" s="22">
        <v>0</v>
      </c>
      <c r="G733" s="5" t="s">
        <v>50</v>
      </c>
      <c r="H733" s="5" t="s">
        <v>544</v>
      </c>
      <c r="I733" s="5" t="s">
        <v>29</v>
      </c>
      <c r="J733" s="5" t="s">
        <v>15</v>
      </c>
      <c r="K733" s="5" t="s">
        <v>665</v>
      </c>
    </row>
    <row r="734" spans="1:11">
      <c r="A734" s="5">
        <v>6</v>
      </c>
      <c r="B734" s="5" t="s">
        <v>630</v>
      </c>
      <c r="C734" s="5">
        <v>2018</v>
      </c>
      <c r="D734" s="5" t="s">
        <v>12</v>
      </c>
      <c r="E734" s="22">
        <v>80</v>
      </c>
      <c r="F734" s="22">
        <v>0</v>
      </c>
      <c r="G734" s="5" t="s">
        <v>337</v>
      </c>
      <c r="H734" s="5" t="s">
        <v>27</v>
      </c>
      <c r="I734" s="5" t="s">
        <v>335</v>
      </c>
      <c r="J734" s="5" t="s">
        <v>15</v>
      </c>
      <c r="K734" s="5" t="s">
        <v>666</v>
      </c>
    </row>
    <row r="735" spans="1:11">
      <c r="A735" s="5">
        <v>7</v>
      </c>
      <c r="B735" s="5" t="s">
        <v>630</v>
      </c>
      <c r="C735" s="5">
        <v>2018</v>
      </c>
      <c r="D735" s="5" t="s">
        <v>12</v>
      </c>
      <c r="E735" s="22">
        <v>0</v>
      </c>
      <c r="F735" s="22">
        <v>100</v>
      </c>
      <c r="G735" s="5" t="s">
        <v>337</v>
      </c>
      <c r="H735" s="5" t="s">
        <v>27</v>
      </c>
      <c r="I735" s="5" t="s">
        <v>28</v>
      </c>
      <c r="J735" s="5" t="s">
        <v>14</v>
      </c>
      <c r="K735" s="5" t="s">
        <v>668</v>
      </c>
    </row>
    <row r="736" spans="1:11">
      <c r="A736" s="5">
        <v>7</v>
      </c>
      <c r="B736" s="5" t="s">
        <v>630</v>
      </c>
      <c r="C736" s="5">
        <v>2018</v>
      </c>
      <c r="D736" s="5" t="s">
        <v>12</v>
      </c>
      <c r="E736" s="22">
        <v>100</v>
      </c>
      <c r="F736" s="22">
        <v>0</v>
      </c>
      <c r="G736" s="5" t="s">
        <v>50</v>
      </c>
      <c r="H736" s="5" t="s">
        <v>276</v>
      </c>
      <c r="I736" s="5" t="s">
        <v>28</v>
      </c>
      <c r="J736" s="5" t="s">
        <v>15</v>
      </c>
      <c r="K736" s="5" t="s">
        <v>668</v>
      </c>
    </row>
    <row r="737" spans="1:11">
      <c r="A737" s="5">
        <v>9</v>
      </c>
      <c r="B737" s="5" t="s">
        <v>630</v>
      </c>
      <c r="C737" s="5">
        <v>2018</v>
      </c>
      <c r="D737" s="5" t="s">
        <v>12</v>
      </c>
      <c r="E737" s="22">
        <v>190</v>
      </c>
      <c r="F737" s="22">
        <v>0</v>
      </c>
      <c r="G737" s="5" t="s">
        <v>59</v>
      </c>
      <c r="H737" s="5" t="s">
        <v>669</v>
      </c>
      <c r="I737" s="5" t="s">
        <v>29</v>
      </c>
      <c r="J737" s="5" t="s">
        <v>15</v>
      </c>
      <c r="K737" s="5" t="s">
        <v>670</v>
      </c>
    </row>
    <row r="738" spans="1:11">
      <c r="A738" s="5">
        <v>9</v>
      </c>
      <c r="B738" s="5" t="s">
        <v>630</v>
      </c>
      <c r="C738" s="5">
        <v>2018</v>
      </c>
      <c r="D738" s="5" t="s">
        <v>12</v>
      </c>
      <c r="E738" s="22">
        <v>16.899999999999999</v>
      </c>
      <c r="F738" s="22">
        <v>0</v>
      </c>
      <c r="G738" s="5" t="s">
        <v>40</v>
      </c>
      <c r="H738" s="5" t="s">
        <v>568</v>
      </c>
      <c r="I738" s="5" t="s">
        <v>29</v>
      </c>
      <c r="J738" s="5" t="s">
        <v>15</v>
      </c>
      <c r="K738" s="5" t="s">
        <v>256</v>
      </c>
    </row>
    <row r="739" spans="1:11">
      <c r="A739" s="5">
        <v>9</v>
      </c>
      <c r="B739" s="5" t="s">
        <v>630</v>
      </c>
      <c r="C739" s="5">
        <v>2018</v>
      </c>
      <c r="D739" s="5" t="s">
        <v>12</v>
      </c>
      <c r="E739" s="22">
        <v>21.5</v>
      </c>
      <c r="F739" s="22">
        <v>0</v>
      </c>
      <c r="G739" s="5" t="s">
        <v>54</v>
      </c>
      <c r="H739" s="5" t="s">
        <v>671</v>
      </c>
      <c r="I739" s="5" t="s">
        <v>29</v>
      </c>
      <c r="J739" s="5" t="s">
        <v>15</v>
      </c>
      <c r="K739" s="5" t="s">
        <v>672</v>
      </c>
    </row>
    <row r="740" spans="1:11">
      <c r="A740" s="5">
        <v>9</v>
      </c>
      <c r="B740" s="5" t="s">
        <v>630</v>
      </c>
      <c r="C740" s="5">
        <v>2018</v>
      </c>
      <c r="D740" s="5" t="s">
        <v>12</v>
      </c>
      <c r="E740" s="22">
        <v>240</v>
      </c>
      <c r="F740" s="22">
        <v>0</v>
      </c>
      <c r="G740" s="5" t="s">
        <v>13</v>
      </c>
      <c r="H740" s="5" t="s">
        <v>13</v>
      </c>
      <c r="I740" s="5" t="s">
        <v>335</v>
      </c>
      <c r="J740" s="5" t="s">
        <v>15</v>
      </c>
      <c r="K740" s="5" t="s">
        <v>673</v>
      </c>
    </row>
    <row r="741" spans="1:11">
      <c r="A741" s="5">
        <v>10</v>
      </c>
      <c r="B741" s="5" t="s">
        <v>630</v>
      </c>
      <c r="C741" s="5">
        <v>2018</v>
      </c>
      <c r="D741" s="5" t="s">
        <v>12</v>
      </c>
      <c r="E741" s="22">
        <v>20</v>
      </c>
      <c r="F741" s="22">
        <v>0</v>
      </c>
      <c r="G741" s="5" t="s">
        <v>13</v>
      </c>
      <c r="H741" s="5" t="s">
        <v>393</v>
      </c>
      <c r="I741" s="5" t="s">
        <v>29</v>
      </c>
      <c r="J741" s="5" t="s">
        <v>15</v>
      </c>
      <c r="K741" s="5" t="s">
        <v>457</v>
      </c>
    </row>
    <row r="742" spans="1:11">
      <c r="A742" s="5">
        <v>10</v>
      </c>
      <c r="B742" s="5" t="s">
        <v>630</v>
      </c>
      <c r="C742" s="5">
        <v>2018</v>
      </c>
      <c r="D742" s="5" t="s">
        <v>12</v>
      </c>
      <c r="E742" s="22">
        <v>62.63</v>
      </c>
      <c r="F742" s="22">
        <v>0</v>
      </c>
      <c r="G742" s="5" t="s">
        <v>31</v>
      </c>
      <c r="H742" s="5" t="s">
        <v>571</v>
      </c>
      <c r="I742" s="5" t="s">
        <v>29</v>
      </c>
      <c r="J742" s="5" t="s">
        <v>15</v>
      </c>
      <c r="K742" s="5" t="s">
        <v>46</v>
      </c>
    </row>
    <row r="743" spans="1:11">
      <c r="A743" s="5">
        <v>10</v>
      </c>
      <c r="B743" s="5" t="s">
        <v>630</v>
      </c>
      <c r="C743" s="5">
        <v>2018</v>
      </c>
      <c r="D743" s="5" t="s">
        <v>11</v>
      </c>
      <c r="E743" s="22">
        <v>80</v>
      </c>
      <c r="F743" s="22">
        <v>0</v>
      </c>
      <c r="G743" s="5" t="s">
        <v>100</v>
      </c>
      <c r="H743" s="5" t="s">
        <v>674</v>
      </c>
      <c r="I743" s="5" t="s">
        <v>29</v>
      </c>
      <c r="J743" s="5" t="s">
        <v>15</v>
      </c>
      <c r="K743" s="5" t="s">
        <v>675</v>
      </c>
    </row>
    <row r="744" spans="1:11">
      <c r="A744" s="5">
        <v>10</v>
      </c>
      <c r="B744" s="5" t="s">
        <v>630</v>
      </c>
      <c r="C744" s="5">
        <v>2018</v>
      </c>
      <c r="D744" s="5" t="s">
        <v>11</v>
      </c>
      <c r="E744" s="22">
        <v>100</v>
      </c>
      <c r="F744" s="22">
        <v>0</v>
      </c>
      <c r="G744" s="5" t="s">
        <v>285</v>
      </c>
      <c r="H744" s="5" t="s">
        <v>676</v>
      </c>
      <c r="I744" s="5" t="s">
        <v>29</v>
      </c>
      <c r="J744" s="5" t="s">
        <v>15</v>
      </c>
      <c r="K744" s="5" t="s">
        <v>285</v>
      </c>
    </row>
    <row r="745" spans="1:11">
      <c r="A745" s="5">
        <v>11</v>
      </c>
      <c r="B745" s="5" t="s">
        <v>630</v>
      </c>
      <c r="C745" s="5">
        <v>2018</v>
      </c>
      <c r="D745" s="5" t="s">
        <v>12</v>
      </c>
      <c r="E745" s="22">
        <v>18.600000000000001</v>
      </c>
      <c r="F745" s="22">
        <v>0</v>
      </c>
      <c r="G745" s="5" t="s">
        <v>54</v>
      </c>
      <c r="H745" s="5" t="s">
        <v>677</v>
      </c>
      <c r="I745" s="5" t="s">
        <v>29</v>
      </c>
      <c r="J745" s="5" t="s">
        <v>15</v>
      </c>
      <c r="K745" s="5" t="s">
        <v>678</v>
      </c>
    </row>
    <row r="746" spans="1:11">
      <c r="A746" s="5">
        <v>11</v>
      </c>
      <c r="B746" s="5" t="s">
        <v>630</v>
      </c>
      <c r="C746" s="5">
        <v>2018</v>
      </c>
      <c r="D746" s="5"/>
      <c r="E746" s="22"/>
      <c r="F746" s="22"/>
      <c r="G746" s="5"/>
      <c r="H746" s="5"/>
      <c r="I746" s="5"/>
      <c r="J746" s="5"/>
      <c r="K746" s="5"/>
    </row>
    <row r="747" spans="1:11">
      <c r="A747" s="5">
        <v>11</v>
      </c>
      <c r="B747" s="5" t="s">
        <v>630</v>
      </c>
      <c r="C747" s="5">
        <v>2018</v>
      </c>
      <c r="D747" s="5"/>
      <c r="E747" s="22"/>
      <c r="F747" s="22"/>
      <c r="G747" s="5"/>
      <c r="H747" s="5"/>
      <c r="I747" s="5"/>
      <c r="J747" s="5"/>
      <c r="K747" s="5"/>
    </row>
    <row r="748" spans="1:11">
      <c r="A748" s="5">
        <v>11</v>
      </c>
      <c r="B748" s="5" t="s">
        <v>630</v>
      </c>
      <c r="C748" s="5">
        <v>2018</v>
      </c>
      <c r="D748" s="5"/>
      <c r="E748" s="22"/>
      <c r="F748" s="22"/>
      <c r="G748" s="5"/>
      <c r="H748" s="5"/>
      <c r="I748" s="5"/>
      <c r="J748" s="5"/>
      <c r="K748" s="5"/>
    </row>
    <row r="749" spans="1:11">
      <c r="A749" s="5">
        <v>11</v>
      </c>
      <c r="B749" s="5" t="s">
        <v>630</v>
      </c>
      <c r="C749" s="5">
        <v>2018</v>
      </c>
      <c r="D749" s="5"/>
      <c r="E749" s="22"/>
      <c r="F749" s="22"/>
      <c r="G749" s="5"/>
      <c r="H749" s="5"/>
      <c r="I749" s="5"/>
      <c r="J749" s="5"/>
      <c r="K749" s="5"/>
    </row>
    <row r="750" spans="1:11">
      <c r="A750" s="5">
        <v>11</v>
      </c>
      <c r="B750" s="5" t="s">
        <v>630</v>
      </c>
      <c r="C750" s="5">
        <v>2018</v>
      </c>
      <c r="D750" s="5"/>
      <c r="E750" s="22"/>
      <c r="F750" s="22"/>
      <c r="G750" s="5"/>
      <c r="H750" s="5"/>
      <c r="I750" s="5"/>
      <c r="J750" s="5"/>
      <c r="K750" s="5"/>
    </row>
    <row r="751" spans="1:11">
      <c r="A751" s="5"/>
      <c r="B751" s="5"/>
      <c r="C751" s="5"/>
      <c r="D751" s="5"/>
      <c r="E751" s="22"/>
      <c r="F751" s="22"/>
      <c r="G751" s="5"/>
      <c r="H751" s="5"/>
      <c r="I751" s="5"/>
      <c r="J751" s="5"/>
      <c r="K751" s="5"/>
    </row>
    <row r="752" spans="1:11">
      <c r="A752" s="5"/>
      <c r="B752" s="5"/>
      <c r="C752" s="5"/>
      <c r="D752" s="5"/>
      <c r="E752" s="22"/>
      <c r="F752" s="22"/>
      <c r="G752" s="5"/>
      <c r="H752" s="5"/>
      <c r="I752" s="5"/>
      <c r="J752" s="5"/>
      <c r="K752" s="5"/>
    </row>
    <row r="753" spans="1:11">
      <c r="A753" s="5"/>
      <c r="B753" s="5"/>
      <c r="C753" s="5"/>
      <c r="D753" s="5"/>
      <c r="E753" s="22"/>
      <c r="F753" s="22"/>
      <c r="G753" s="5"/>
      <c r="H753" s="5"/>
      <c r="I753" s="5"/>
      <c r="J753" s="5"/>
      <c r="K753" s="5"/>
    </row>
    <row r="754" spans="1:11">
      <c r="A754" s="5"/>
      <c r="B754" s="5"/>
      <c r="C754" s="5"/>
      <c r="D754" s="5"/>
      <c r="E754" s="22"/>
      <c r="F754" s="22"/>
      <c r="G754" s="5"/>
      <c r="H754" s="5"/>
      <c r="I754" s="5"/>
      <c r="J754" s="5"/>
      <c r="K754" s="5"/>
    </row>
    <row r="755" spans="1:11">
      <c r="A755" s="5"/>
      <c r="B755" s="5"/>
      <c r="C755" s="5"/>
      <c r="D755" s="5"/>
      <c r="E755" s="22"/>
      <c r="F755" s="22"/>
      <c r="G755" s="5"/>
      <c r="H755" s="5"/>
      <c r="I755" s="5"/>
      <c r="J755" s="5"/>
      <c r="K755" s="5"/>
    </row>
    <row r="756" spans="1:11">
      <c r="A756" s="5"/>
      <c r="B756" s="5"/>
      <c r="C756" s="5"/>
      <c r="D756" s="5"/>
      <c r="E756" s="22"/>
      <c r="F756" s="22"/>
      <c r="G756" s="5"/>
      <c r="H756" s="5"/>
      <c r="I756" s="5"/>
      <c r="J756" s="5"/>
      <c r="K756" s="5"/>
    </row>
    <row r="757" spans="1:11">
      <c r="A757" s="5"/>
      <c r="B757" s="5"/>
      <c r="C757" s="5"/>
      <c r="D757" s="5"/>
      <c r="E757" s="22"/>
      <c r="F757" s="22"/>
      <c r="G757" s="5"/>
      <c r="H757" s="5"/>
      <c r="I757" s="5"/>
      <c r="J757" s="5"/>
      <c r="K757" s="5"/>
    </row>
    <row r="758" spans="1:11">
      <c r="A758" s="5"/>
      <c r="B758" s="5"/>
      <c r="C758" s="5"/>
      <c r="D758" s="5"/>
      <c r="E758" s="22"/>
      <c r="F758" s="22"/>
      <c r="G758" s="5"/>
      <c r="H758" s="5"/>
      <c r="I758" s="5"/>
      <c r="J758" s="5"/>
      <c r="K758" s="5"/>
    </row>
    <row r="759" spans="1:11">
      <c r="A759" s="5"/>
      <c r="B759" s="5"/>
      <c r="C759" s="5"/>
      <c r="D759" s="5"/>
      <c r="E759" s="22"/>
      <c r="F759" s="22"/>
      <c r="G759" s="5"/>
      <c r="H759" s="5"/>
      <c r="I759" s="5"/>
      <c r="J759" s="5"/>
      <c r="K759" s="5"/>
    </row>
    <row r="760" spans="1:11">
      <c r="A760" s="5"/>
      <c r="B760" s="5"/>
      <c r="C760" s="5"/>
      <c r="D760" s="5"/>
      <c r="E760" s="22"/>
      <c r="F760" s="22"/>
      <c r="G760" s="5"/>
      <c r="H760" s="5"/>
      <c r="I760" s="5"/>
      <c r="J760" s="5"/>
      <c r="K760" s="5"/>
    </row>
    <row r="761" spans="1:11">
      <c r="A761" s="5"/>
      <c r="B761" s="5"/>
      <c r="C761" s="5"/>
      <c r="D761" s="5"/>
      <c r="E761" s="22"/>
      <c r="F761" s="22"/>
      <c r="G761" s="5"/>
      <c r="H761" s="5"/>
      <c r="I761" s="5"/>
      <c r="J761" s="5"/>
      <c r="K761" s="5"/>
    </row>
    <row r="762" spans="1:11">
      <c r="A762" s="5"/>
      <c r="B762" s="5"/>
      <c r="C762" s="5"/>
      <c r="D762" s="5"/>
      <c r="E762" s="22"/>
      <c r="F762" s="22"/>
      <c r="G762" s="5"/>
      <c r="H762" s="5"/>
      <c r="I762" s="5"/>
      <c r="J762" s="5"/>
      <c r="K762" s="5"/>
    </row>
    <row r="763" spans="1:11">
      <c r="A763" s="5"/>
      <c r="B763" s="5"/>
      <c r="C763" s="5"/>
      <c r="D763" s="5"/>
      <c r="E763" s="22"/>
      <c r="F763" s="22"/>
      <c r="G763" s="5"/>
      <c r="H763" s="5"/>
      <c r="I763" s="5"/>
      <c r="J763" s="5"/>
      <c r="K763" s="5"/>
    </row>
    <row r="764" spans="1:11">
      <c r="A764" s="5"/>
      <c r="B764" s="5"/>
      <c r="C764" s="5"/>
      <c r="D764" s="5"/>
      <c r="E764" s="22"/>
      <c r="F764" s="22"/>
      <c r="G764" s="5"/>
      <c r="H764" s="5"/>
      <c r="I764" s="5"/>
      <c r="J764" s="5"/>
      <c r="K764" s="5"/>
    </row>
    <row r="765" spans="1:11">
      <c r="A765" s="5"/>
      <c r="B765" s="5"/>
      <c r="C765" s="5"/>
      <c r="D765" s="5"/>
      <c r="E765" s="22"/>
      <c r="F765" s="22"/>
      <c r="G765" s="5"/>
      <c r="H765" s="5"/>
      <c r="I765" s="5"/>
      <c r="J765" s="5"/>
      <c r="K765" s="5"/>
    </row>
    <row r="766" spans="1:11">
      <c r="A766" s="5"/>
      <c r="B766" s="5"/>
      <c r="C766" s="5"/>
      <c r="D766" s="5"/>
      <c r="E766" s="22"/>
      <c r="F766" s="22"/>
      <c r="G766" s="5"/>
      <c r="H766" s="5"/>
      <c r="I766" s="5"/>
      <c r="J766" s="5"/>
      <c r="K766" s="5"/>
    </row>
    <row r="767" spans="1:11">
      <c r="A767" s="5"/>
      <c r="B767" s="5"/>
      <c r="C767" s="5"/>
      <c r="D767" s="5"/>
      <c r="E767" s="22"/>
      <c r="F767" s="22"/>
      <c r="G767" s="5"/>
      <c r="H767" s="5"/>
      <c r="I767" s="5"/>
      <c r="J767" s="5"/>
      <c r="K767" s="5"/>
    </row>
    <row r="768" spans="1:11">
      <c r="A768" s="5"/>
      <c r="B768" s="5"/>
      <c r="C768" s="5"/>
      <c r="D768" s="5"/>
      <c r="E768" s="22"/>
      <c r="F768" s="22"/>
      <c r="G768" s="5"/>
      <c r="H768" s="5"/>
      <c r="I768" s="5"/>
      <c r="J768" s="5"/>
      <c r="K768" s="5"/>
    </row>
    <row r="769" spans="1:11">
      <c r="A769" s="5"/>
      <c r="B769" s="5"/>
      <c r="C769" s="5"/>
      <c r="D769" s="5"/>
      <c r="E769" s="22"/>
      <c r="F769" s="22"/>
      <c r="G769" s="5"/>
      <c r="H769" s="5"/>
      <c r="I769" s="5"/>
      <c r="J769" s="5"/>
      <c r="K769" s="5"/>
    </row>
    <row r="770" spans="1:11">
      <c r="A770" s="5"/>
      <c r="B770" s="5"/>
      <c r="C770" s="5"/>
      <c r="D770" s="5"/>
      <c r="E770" s="22"/>
      <c r="F770" s="22"/>
      <c r="G770" s="5"/>
      <c r="H770" s="5"/>
      <c r="I770" s="5"/>
      <c r="J770" s="5"/>
      <c r="K770" s="5"/>
    </row>
    <row r="771" spans="1:11">
      <c r="A771" s="5"/>
      <c r="B771" s="5"/>
      <c r="C771" s="5"/>
      <c r="D771" s="5"/>
      <c r="E771" s="22"/>
      <c r="F771" s="22"/>
      <c r="G771" s="5"/>
      <c r="H771" s="5"/>
      <c r="I771" s="5"/>
      <c r="J771" s="5"/>
      <c r="K771" s="5"/>
    </row>
    <row r="772" spans="1:11">
      <c r="A772" s="5"/>
      <c r="B772" s="5"/>
      <c r="C772" s="5"/>
      <c r="D772" s="5"/>
      <c r="E772" s="22"/>
      <c r="F772" s="22"/>
      <c r="G772" s="5"/>
      <c r="H772" s="5"/>
      <c r="I772" s="5"/>
      <c r="J772" s="5"/>
      <c r="K772" s="5"/>
    </row>
    <row r="773" spans="1:11">
      <c r="A773" s="5"/>
      <c r="B773" s="5"/>
      <c r="C773" s="5"/>
      <c r="D773" s="5"/>
      <c r="E773" s="22"/>
      <c r="F773" s="22"/>
      <c r="G773" s="5"/>
      <c r="H773" s="5"/>
      <c r="I773" s="5"/>
      <c r="J773" s="5"/>
      <c r="K773" s="5"/>
    </row>
    <row r="774" spans="1:11">
      <c r="A774" s="5"/>
      <c r="B774" s="5"/>
      <c r="C774" s="5"/>
      <c r="D774" s="5"/>
      <c r="E774" s="22"/>
      <c r="F774" s="22"/>
      <c r="G774" s="5"/>
      <c r="H774" s="5"/>
      <c r="I774" s="5"/>
      <c r="J774" s="5"/>
      <c r="K774" s="5"/>
    </row>
    <row r="775" spans="1:11">
      <c r="A775" s="5"/>
      <c r="B775" s="5"/>
      <c r="C775" s="5"/>
      <c r="D775" s="5"/>
      <c r="E775" s="22"/>
      <c r="F775" s="22"/>
      <c r="G775" s="5"/>
      <c r="H775" s="5"/>
      <c r="I775" s="5"/>
      <c r="J775" s="5"/>
      <c r="K775" s="5"/>
    </row>
    <row r="776" spans="1:11">
      <c r="A776" s="5"/>
      <c r="B776" s="5"/>
      <c r="C776" s="5"/>
      <c r="D776" s="5"/>
      <c r="E776" s="22"/>
      <c r="F776" s="22"/>
      <c r="G776" s="5"/>
      <c r="H776" s="5"/>
      <c r="I776" s="5"/>
      <c r="J776" s="5"/>
      <c r="K776" s="5"/>
    </row>
    <row r="777" spans="1:11">
      <c r="A777" s="5"/>
      <c r="B777" s="5"/>
      <c r="C777" s="5"/>
      <c r="D777" s="5"/>
      <c r="E777" s="22"/>
      <c r="F777" s="22"/>
      <c r="G777" s="5"/>
      <c r="H777" s="5"/>
      <c r="I777" s="5"/>
      <c r="J777" s="5"/>
      <c r="K777" s="5"/>
    </row>
    <row r="778" spans="1:11">
      <c r="A778" s="5"/>
      <c r="B778" s="5"/>
      <c r="C778" s="5"/>
      <c r="D778" s="5"/>
      <c r="E778" s="22"/>
      <c r="F778" s="22"/>
      <c r="G778" s="5"/>
      <c r="H778" s="5"/>
      <c r="I778" s="5"/>
      <c r="J778" s="5"/>
      <c r="K778" s="5"/>
    </row>
    <row r="779" spans="1:11">
      <c r="A779" s="5"/>
      <c r="B779" s="5"/>
      <c r="C779" s="5"/>
      <c r="D779" s="5"/>
      <c r="E779" s="22"/>
      <c r="F779" s="22"/>
      <c r="G779" s="5"/>
      <c r="H779" s="5"/>
      <c r="I779" s="5"/>
      <c r="J779" s="5"/>
      <c r="K779" s="5"/>
    </row>
    <row r="780" spans="1:11">
      <c r="A780" s="5"/>
      <c r="B780" s="5"/>
      <c r="C780" s="5"/>
      <c r="D780" s="5"/>
      <c r="E780" s="22"/>
      <c r="F780" s="22"/>
      <c r="G780" s="5"/>
      <c r="H780" s="5"/>
      <c r="I780" s="5"/>
      <c r="J780" s="5"/>
      <c r="K780" s="5"/>
    </row>
    <row r="781" spans="1:11">
      <c r="A781" s="5"/>
      <c r="B781" s="5"/>
      <c r="C781" s="5"/>
      <c r="D781" s="5"/>
      <c r="E781" s="22"/>
      <c r="F781" s="22"/>
      <c r="G781" s="5"/>
      <c r="H781" s="5"/>
      <c r="I781" s="5"/>
      <c r="J781" s="5"/>
      <c r="K781" s="5"/>
    </row>
    <row r="782" spans="1:11">
      <c r="A782" s="5"/>
      <c r="B782" s="5"/>
      <c r="C782" s="5"/>
      <c r="D782" s="5"/>
      <c r="E782" s="22"/>
      <c r="F782" s="22"/>
      <c r="G782" s="5"/>
      <c r="H782" s="5"/>
      <c r="I782" s="5"/>
      <c r="J782" s="5"/>
      <c r="K782" s="5"/>
    </row>
    <row r="783" spans="1:11">
      <c r="A783" s="5"/>
      <c r="B783" s="5"/>
      <c r="C783" s="5"/>
      <c r="D783" s="5"/>
      <c r="E783" s="22"/>
      <c r="F783" s="22"/>
      <c r="G783" s="5"/>
      <c r="H783" s="5"/>
      <c r="I783" s="5"/>
      <c r="J783" s="5"/>
      <c r="K783" s="5"/>
    </row>
    <row r="784" spans="1:11">
      <c r="A784" s="5"/>
      <c r="B784" s="5"/>
      <c r="C784" s="5"/>
      <c r="D784" s="5"/>
      <c r="E784" s="22"/>
      <c r="F784" s="22"/>
      <c r="G784" s="5"/>
      <c r="H784" s="5"/>
      <c r="I784" s="5"/>
      <c r="J784" s="5"/>
      <c r="K784" s="5"/>
    </row>
    <row r="785" spans="1:11">
      <c r="A785" s="5"/>
      <c r="B785" s="5"/>
      <c r="C785" s="5"/>
      <c r="D785" s="5"/>
      <c r="E785" s="22"/>
      <c r="F785" s="22"/>
      <c r="G785" s="5"/>
      <c r="H785" s="5"/>
      <c r="I785" s="5"/>
      <c r="J785" s="5"/>
      <c r="K785" s="5"/>
    </row>
    <row r="786" spans="1:11">
      <c r="A786" s="5"/>
      <c r="B786" s="5"/>
      <c r="C786" s="5"/>
      <c r="D786" s="5"/>
      <c r="E786" s="22"/>
      <c r="F786" s="22"/>
      <c r="G786" s="5"/>
      <c r="H786" s="5"/>
      <c r="I786" s="5"/>
      <c r="J786" s="5"/>
      <c r="K786" s="5"/>
    </row>
    <row r="787" spans="1:11">
      <c r="A787" s="5"/>
      <c r="B787" s="5"/>
      <c r="C787" s="5"/>
      <c r="D787" s="5"/>
      <c r="E787" s="22"/>
      <c r="F787" s="22"/>
      <c r="G787" s="5"/>
      <c r="H787" s="5"/>
      <c r="I787" s="5"/>
      <c r="J787" s="5"/>
      <c r="K787" s="5"/>
    </row>
    <row r="788" spans="1:11">
      <c r="A788" s="5"/>
      <c r="B788" s="5"/>
      <c r="C788" s="5"/>
      <c r="D788" s="5"/>
      <c r="E788" s="22"/>
      <c r="F788" s="22"/>
      <c r="G788" s="5"/>
      <c r="H788" s="5"/>
      <c r="I788" s="5"/>
      <c r="J788" s="5"/>
      <c r="K788" s="5"/>
    </row>
    <row r="789" spans="1:11">
      <c r="A789" s="5"/>
      <c r="B789" s="5"/>
      <c r="C789" s="5"/>
      <c r="D789" s="5"/>
      <c r="E789" s="22"/>
      <c r="F789" s="22"/>
      <c r="G789" s="5"/>
      <c r="H789" s="5"/>
      <c r="I789" s="5"/>
      <c r="J789" s="5"/>
      <c r="K789" s="5"/>
    </row>
    <row r="790" spans="1:11">
      <c r="A790" s="5"/>
      <c r="B790" s="5"/>
      <c r="C790" s="5"/>
      <c r="D790" s="5"/>
      <c r="E790" s="22"/>
      <c r="F790" s="22"/>
      <c r="G790" s="5"/>
      <c r="H790" s="5"/>
      <c r="I790" s="5"/>
      <c r="J790" s="5"/>
      <c r="K790" s="5"/>
    </row>
    <row r="791" spans="1:11">
      <c r="A791" s="5"/>
      <c r="B791" s="5"/>
      <c r="C791" s="5"/>
      <c r="D791" s="5"/>
      <c r="E791" s="22"/>
      <c r="F791" s="22"/>
      <c r="G791" s="5"/>
      <c r="H791" s="5"/>
      <c r="I791" s="5"/>
      <c r="J791" s="5"/>
      <c r="K791" s="5"/>
    </row>
    <row r="792" spans="1:11">
      <c r="A792" s="5"/>
      <c r="B792" s="5"/>
      <c r="C792" s="5"/>
      <c r="D792" s="5"/>
      <c r="E792" s="22"/>
      <c r="F792" s="22"/>
      <c r="G792" s="5"/>
      <c r="H792" s="5"/>
      <c r="I792" s="5"/>
      <c r="J792" s="5"/>
      <c r="K792" s="5"/>
    </row>
    <row r="793" spans="1:11">
      <c r="A793" s="5"/>
      <c r="B793" s="5"/>
      <c r="C793" s="5"/>
      <c r="D793" s="5"/>
      <c r="E793" s="22"/>
      <c r="F793" s="22"/>
      <c r="G793" s="5"/>
      <c r="H793" s="5"/>
      <c r="I793" s="5"/>
      <c r="J793" s="5"/>
      <c r="K793" s="5"/>
    </row>
    <row r="794" spans="1:11">
      <c r="A794" s="5"/>
      <c r="B794" s="5"/>
      <c r="C794" s="5"/>
      <c r="D794" s="5"/>
      <c r="E794" s="22"/>
      <c r="F794" s="22"/>
      <c r="G794" s="5"/>
      <c r="H794" s="5"/>
      <c r="I794" s="5"/>
      <c r="J794" s="5"/>
      <c r="K794" s="5"/>
    </row>
    <row r="795" spans="1:11">
      <c r="A795" s="5"/>
      <c r="B795" s="5"/>
      <c r="C795" s="5"/>
      <c r="D795" s="5"/>
      <c r="E795" s="22"/>
      <c r="F795" s="22"/>
      <c r="G795" s="5"/>
      <c r="H795" s="5"/>
      <c r="I795" s="5"/>
      <c r="J795" s="5"/>
      <c r="K795" s="5"/>
    </row>
    <row r="796" spans="1:11">
      <c r="A796" s="5"/>
      <c r="B796" s="5"/>
      <c r="C796" s="5"/>
      <c r="D796" s="5"/>
      <c r="E796" s="22"/>
      <c r="F796" s="22"/>
      <c r="G796" s="5"/>
      <c r="H796" s="5"/>
      <c r="I796" s="5"/>
      <c r="J796" s="5"/>
      <c r="K796" s="5"/>
    </row>
    <row r="797" spans="1:11">
      <c r="A797" s="5"/>
      <c r="B797" s="5"/>
      <c r="C797" s="5"/>
      <c r="D797" s="5"/>
      <c r="E797" s="22"/>
      <c r="F797" s="22"/>
      <c r="G797" s="5"/>
      <c r="H797" s="5"/>
      <c r="I797" s="5"/>
      <c r="J797" s="5"/>
      <c r="K797" s="5"/>
    </row>
    <row r="798" spans="1:11">
      <c r="A798" s="5"/>
      <c r="B798" s="5"/>
      <c r="C798" s="5"/>
      <c r="D798" s="5"/>
      <c r="E798" s="22"/>
      <c r="F798" s="22"/>
      <c r="G798" s="5"/>
      <c r="H798" s="5"/>
      <c r="I798" s="5"/>
      <c r="J798" s="5"/>
      <c r="K798" s="5"/>
    </row>
    <row r="799" spans="1:11">
      <c r="A799" s="5"/>
      <c r="B799" s="5"/>
      <c r="C799" s="5"/>
      <c r="D799" s="5"/>
      <c r="E799" s="22"/>
      <c r="F799" s="22"/>
      <c r="G799" s="5"/>
      <c r="H799" s="5"/>
      <c r="I799" s="5"/>
      <c r="J799" s="5"/>
      <c r="K799" s="5"/>
    </row>
    <row r="800" spans="1:11">
      <c r="A800" s="5"/>
      <c r="B800" s="5"/>
      <c r="C800" s="5"/>
      <c r="D800" s="5"/>
      <c r="E800" s="22"/>
      <c r="F800" s="22"/>
      <c r="G800" s="5"/>
      <c r="H800" s="5"/>
      <c r="I800" s="5"/>
      <c r="J800" s="5"/>
      <c r="K800" s="5"/>
    </row>
    <row r="801" spans="1:11">
      <c r="A801" s="5"/>
      <c r="B801" s="5"/>
      <c r="C801" s="5"/>
      <c r="D801" s="5"/>
      <c r="E801" s="22"/>
      <c r="F801" s="22"/>
      <c r="G801" s="5"/>
      <c r="H801" s="5"/>
      <c r="I801" s="5"/>
      <c r="J801" s="5"/>
      <c r="K801" s="5"/>
    </row>
    <row r="802" spans="1:11">
      <c r="A802" s="5"/>
      <c r="B802" s="5"/>
      <c r="C802" s="5"/>
      <c r="D802" s="5"/>
      <c r="E802" s="22"/>
      <c r="F802" s="22"/>
      <c r="G802" s="5"/>
      <c r="H802" s="5"/>
      <c r="I802" s="5"/>
      <c r="J802" s="5"/>
      <c r="K802" s="5"/>
    </row>
    <row r="803" spans="1:11">
      <c r="A803" s="5"/>
      <c r="B803" s="5"/>
      <c r="C803" s="5"/>
      <c r="D803" s="5"/>
      <c r="E803" s="22"/>
      <c r="F803" s="22"/>
      <c r="G803" s="5"/>
      <c r="H803" s="5"/>
      <c r="I803" s="5"/>
      <c r="J803" s="5"/>
      <c r="K803" s="5"/>
    </row>
    <row r="804" spans="1:11">
      <c r="A804" s="5"/>
      <c r="B804" s="5"/>
      <c r="C804" s="5"/>
      <c r="D804" s="5"/>
      <c r="E804" s="22"/>
      <c r="F804" s="22"/>
      <c r="G804" s="5"/>
      <c r="H804" s="5"/>
      <c r="I804" s="5"/>
      <c r="J804" s="5"/>
      <c r="K804" s="5"/>
    </row>
    <row r="805" spans="1:11">
      <c r="A805" s="5"/>
      <c r="B805" s="5"/>
      <c r="C805" s="5"/>
      <c r="D805" s="5"/>
      <c r="E805" s="22"/>
      <c r="F805" s="22"/>
      <c r="G805" s="5"/>
      <c r="H805" s="5"/>
      <c r="I805" s="5"/>
      <c r="J805" s="5"/>
      <c r="K805" s="5"/>
    </row>
    <row r="806" spans="1:11">
      <c r="A806" s="5"/>
      <c r="B806" s="5"/>
      <c r="C806" s="5"/>
      <c r="D806" s="5"/>
      <c r="E806" s="22"/>
      <c r="F806" s="22"/>
      <c r="G806" s="5"/>
      <c r="H806" s="5"/>
      <c r="I806" s="5"/>
      <c r="J806" s="5"/>
      <c r="K806" s="5"/>
    </row>
    <row r="807" spans="1:11">
      <c r="A807" s="5"/>
      <c r="B807" s="5"/>
      <c r="C807" s="5"/>
      <c r="D807" s="5"/>
      <c r="E807" s="22"/>
      <c r="F807" s="22"/>
      <c r="G807" s="5"/>
      <c r="H807" s="5"/>
      <c r="I807" s="5"/>
      <c r="J807" s="5"/>
      <c r="K807" s="5"/>
    </row>
    <row r="808" spans="1:11">
      <c r="A808" s="5"/>
      <c r="B808" s="5"/>
      <c r="C808" s="5"/>
      <c r="D808" s="5"/>
      <c r="E808" s="22"/>
      <c r="F808" s="22"/>
      <c r="G808" s="5"/>
      <c r="H808" s="5"/>
      <c r="I808" s="5"/>
      <c r="J808" s="5"/>
      <c r="K808" s="5"/>
    </row>
    <row r="809" spans="1:11">
      <c r="A809" s="5"/>
      <c r="B809" s="5"/>
      <c r="C809" s="5"/>
      <c r="D809" s="5"/>
      <c r="E809" s="22"/>
      <c r="F809" s="22"/>
      <c r="G809" s="5"/>
      <c r="H809" s="5"/>
      <c r="I809" s="5"/>
      <c r="J809" s="5"/>
      <c r="K809" s="5"/>
    </row>
    <row r="810" spans="1:11">
      <c r="A810" s="5"/>
      <c r="B810" s="5"/>
      <c r="C810" s="5"/>
      <c r="D810" s="5"/>
      <c r="E810" s="22"/>
      <c r="F810" s="22"/>
      <c r="G810" s="5"/>
      <c r="H810" s="5"/>
      <c r="I810" s="5"/>
      <c r="J810" s="5"/>
      <c r="K810" s="5"/>
    </row>
    <row r="811" spans="1:11">
      <c r="A811" s="5"/>
      <c r="B811" s="5"/>
      <c r="C811" s="5"/>
      <c r="D811" s="5"/>
      <c r="E811" s="22"/>
      <c r="F811" s="22"/>
      <c r="G811" s="5"/>
      <c r="H811" s="5"/>
      <c r="I811" s="5"/>
      <c r="J811" s="5"/>
      <c r="K811" s="5"/>
    </row>
    <row r="812" spans="1:11">
      <c r="A812" s="5"/>
      <c r="B812" s="5"/>
      <c r="C812" s="5"/>
      <c r="D812" s="5"/>
      <c r="E812" s="22"/>
      <c r="F812" s="22"/>
      <c r="G812" s="5"/>
      <c r="H812" s="5"/>
      <c r="I812" s="5"/>
      <c r="J812" s="5"/>
      <c r="K812" s="5"/>
    </row>
    <row r="813" spans="1:11">
      <c r="A813" s="5"/>
      <c r="B813" s="5"/>
      <c r="C813" s="5"/>
      <c r="D813" s="5"/>
      <c r="E813" s="22"/>
      <c r="F813" s="22"/>
      <c r="G813" s="5"/>
      <c r="H813" s="5"/>
      <c r="I813" s="5"/>
      <c r="J813" s="5"/>
      <c r="K813" s="5"/>
    </row>
    <row r="814" spans="1:11">
      <c r="A814" s="5"/>
      <c r="B814" s="5"/>
      <c r="C814" s="5"/>
      <c r="D814" s="5"/>
      <c r="E814" s="22"/>
      <c r="F814" s="22"/>
      <c r="G814" s="5"/>
      <c r="H814" s="5"/>
      <c r="I814" s="5"/>
      <c r="J814" s="5"/>
      <c r="K814" s="5"/>
    </row>
    <row r="815" spans="1:11">
      <c r="A815" s="5"/>
      <c r="B815" s="5"/>
      <c r="C815" s="5"/>
      <c r="D815" s="5"/>
      <c r="E815" s="22"/>
      <c r="F815" s="22"/>
      <c r="G815" s="5"/>
      <c r="H815" s="5"/>
      <c r="I815" s="5"/>
      <c r="J815" s="5"/>
      <c r="K815" s="5"/>
    </row>
    <row r="816" spans="1:11">
      <c r="A816" s="5"/>
      <c r="B816" s="5"/>
      <c r="C816" s="5"/>
      <c r="D816" s="5"/>
      <c r="E816" s="22"/>
      <c r="F816" s="22"/>
      <c r="G816" s="5"/>
      <c r="H816" s="5"/>
      <c r="I816" s="5"/>
      <c r="J816" s="5"/>
      <c r="K816" s="5"/>
    </row>
    <row r="817" spans="1:11">
      <c r="A817" s="5"/>
      <c r="B817" s="5"/>
      <c r="C817" s="5"/>
      <c r="D817" s="5"/>
      <c r="E817" s="22"/>
      <c r="F817" s="22"/>
      <c r="G817" s="5"/>
      <c r="H817" s="5"/>
      <c r="I817" s="5"/>
      <c r="J817" s="5"/>
      <c r="K817" s="5"/>
    </row>
    <row r="818" spans="1:11">
      <c r="A818" s="5"/>
      <c r="B818" s="5"/>
      <c r="C818" s="5"/>
      <c r="D818" s="5"/>
      <c r="E818" s="22"/>
      <c r="F818" s="22"/>
      <c r="G818" s="5"/>
      <c r="H818" s="5"/>
      <c r="I818" s="5"/>
      <c r="J818" s="5"/>
      <c r="K818" s="5"/>
    </row>
    <row r="819" spans="1:11">
      <c r="A819" s="5"/>
      <c r="B819" s="5"/>
      <c r="C819" s="5"/>
      <c r="D819" s="5"/>
      <c r="E819" s="22"/>
      <c r="F819" s="22"/>
      <c r="G819" s="5"/>
      <c r="H819" s="5"/>
      <c r="I819" s="5"/>
      <c r="J819" s="5"/>
      <c r="K819" s="5"/>
    </row>
    <row r="820" spans="1:11">
      <c r="A820" s="5"/>
      <c r="B820" s="5"/>
      <c r="C820" s="5"/>
      <c r="D820" s="5"/>
      <c r="E820" s="22"/>
      <c r="F820" s="22"/>
      <c r="G820" s="5"/>
      <c r="H820" s="5"/>
      <c r="I820" s="5"/>
      <c r="J820" s="5"/>
      <c r="K820" s="5"/>
    </row>
    <row r="821" spans="1:11">
      <c r="A821" s="5"/>
      <c r="B821" s="5"/>
      <c r="C821" s="5"/>
      <c r="D821" s="5"/>
      <c r="E821" s="22"/>
      <c r="F821" s="22"/>
      <c r="G821" s="5"/>
      <c r="H821" s="5"/>
      <c r="I821" s="5"/>
      <c r="J821" s="5"/>
      <c r="K821" s="5"/>
    </row>
    <row r="822" spans="1:11">
      <c r="A822" s="5"/>
      <c r="B822" s="5"/>
      <c r="C822" s="5"/>
      <c r="D822" s="5"/>
      <c r="E822" s="22"/>
      <c r="F822" s="22"/>
      <c r="G822" s="5"/>
      <c r="H822" s="5"/>
      <c r="I822" s="5"/>
      <c r="J822" s="5"/>
      <c r="K822" s="5"/>
    </row>
    <row r="823" spans="1:11">
      <c r="A823" s="5"/>
      <c r="B823" s="5"/>
      <c r="C823" s="5"/>
      <c r="D823" s="5"/>
      <c r="E823" s="22"/>
      <c r="F823" s="22"/>
      <c r="G823" s="5"/>
      <c r="H823" s="5"/>
      <c r="I823" s="5"/>
      <c r="J823" s="5"/>
      <c r="K823" s="5"/>
    </row>
    <row r="824" spans="1:11">
      <c r="A824" s="5"/>
      <c r="B824" s="5"/>
      <c r="C824" s="5"/>
      <c r="D824" s="5"/>
      <c r="E824" s="22"/>
      <c r="F824" s="22"/>
      <c r="G824" s="5"/>
      <c r="H824" s="5"/>
      <c r="I824" s="5"/>
      <c r="J824" s="5"/>
      <c r="K824" s="5"/>
    </row>
    <row r="825" spans="1:11">
      <c r="A825" s="5"/>
      <c r="B825" s="5"/>
      <c r="C825" s="5"/>
      <c r="D825" s="5"/>
      <c r="E825" s="22"/>
      <c r="F825" s="22"/>
      <c r="G825" s="5"/>
      <c r="H825" s="5"/>
      <c r="I825" s="5"/>
      <c r="J825" s="5"/>
      <c r="K825" s="5"/>
    </row>
    <row r="826" spans="1:11">
      <c r="A826" s="5"/>
      <c r="B826" s="5"/>
      <c r="C826" s="5"/>
      <c r="D826" s="5"/>
      <c r="E826" s="22"/>
      <c r="F826" s="22"/>
      <c r="G826" s="5"/>
      <c r="H826" s="5"/>
      <c r="I826" s="5"/>
      <c r="J826" s="5"/>
      <c r="K826" s="5"/>
    </row>
    <row r="827" spans="1:11">
      <c r="A827" s="5"/>
      <c r="B827" s="5"/>
      <c r="C827" s="5"/>
      <c r="D827" s="5"/>
      <c r="E827" s="22"/>
      <c r="F827" s="22"/>
      <c r="G827" s="5"/>
      <c r="H827" s="5"/>
      <c r="I827" s="5"/>
      <c r="J827" s="5"/>
      <c r="K827" s="5"/>
    </row>
    <row r="828" spans="1:11">
      <c r="A828" s="5"/>
      <c r="B828" s="5"/>
      <c r="C828" s="5"/>
      <c r="D828" s="5"/>
      <c r="E828" s="22"/>
      <c r="F828" s="22"/>
      <c r="G828" s="5"/>
      <c r="H828" s="5"/>
      <c r="I828" s="5"/>
      <c r="J828" s="5"/>
      <c r="K828" s="5"/>
    </row>
    <row r="829" spans="1:11">
      <c r="A829" s="5"/>
      <c r="B829" s="5"/>
      <c r="C829" s="5"/>
      <c r="D829" s="5"/>
      <c r="E829" s="22"/>
      <c r="F829" s="22"/>
      <c r="G829" s="5"/>
      <c r="H829" s="5"/>
      <c r="I829" s="5"/>
      <c r="J829" s="5"/>
      <c r="K829" s="5"/>
    </row>
    <row r="830" spans="1:11">
      <c r="A830" s="5"/>
      <c r="B830" s="5"/>
      <c r="C830" s="5"/>
      <c r="D830" s="5"/>
      <c r="E830" s="22"/>
      <c r="F830" s="22"/>
      <c r="G830" s="5"/>
      <c r="H830" s="5"/>
      <c r="I830" s="5"/>
      <c r="J830" s="5"/>
      <c r="K830" s="5"/>
    </row>
    <row r="831" spans="1:11">
      <c r="A831" s="5"/>
      <c r="B831" s="5"/>
      <c r="C831" s="5"/>
      <c r="D831" s="5"/>
      <c r="E831" s="22"/>
      <c r="F831" s="22"/>
      <c r="G831" s="5"/>
      <c r="H831" s="5"/>
      <c r="I831" s="5"/>
      <c r="J831" s="5"/>
      <c r="K831" s="5"/>
    </row>
    <row r="832" spans="1:11">
      <c r="A832" s="5"/>
      <c r="B832" s="5"/>
      <c r="C832" s="5"/>
      <c r="D832" s="5"/>
      <c r="E832" s="22"/>
      <c r="F832" s="22"/>
      <c r="G832" s="5"/>
      <c r="H832" s="5"/>
      <c r="I832" s="5"/>
      <c r="J832" s="5"/>
      <c r="K832" s="5"/>
    </row>
    <row r="833" spans="1:11">
      <c r="A833" s="5"/>
      <c r="B833" s="5"/>
      <c r="C833" s="5"/>
      <c r="D833" s="5"/>
      <c r="E833" s="22"/>
      <c r="F833" s="22"/>
      <c r="G833" s="5"/>
      <c r="H833" s="5"/>
      <c r="I833" s="5"/>
      <c r="J833" s="5"/>
      <c r="K833" s="5"/>
    </row>
    <row r="834" spans="1:11">
      <c r="A834" s="5"/>
      <c r="B834" s="5"/>
      <c r="C834" s="5"/>
      <c r="D834" s="5"/>
      <c r="E834" s="22"/>
      <c r="F834" s="22"/>
      <c r="G834" s="5"/>
      <c r="H834" s="5"/>
      <c r="I834" s="5"/>
      <c r="J834" s="5"/>
      <c r="K834" s="5"/>
    </row>
    <row r="835" spans="1:11">
      <c r="A835" s="5"/>
      <c r="B835" s="5"/>
      <c r="C835" s="5"/>
      <c r="D835" s="5"/>
      <c r="E835" s="22"/>
      <c r="F835" s="22"/>
      <c r="G835" s="5"/>
      <c r="H835" s="5"/>
      <c r="I835" s="5"/>
      <c r="J835" s="5"/>
      <c r="K835" s="5"/>
    </row>
    <row r="836" spans="1:11">
      <c r="A836" s="5"/>
      <c r="B836" s="5"/>
      <c r="C836" s="5"/>
      <c r="D836" s="5"/>
      <c r="E836" s="22"/>
      <c r="F836" s="22"/>
      <c r="G836" s="5"/>
      <c r="H836" s="5"/>
      <c r="I836" s="5"/>
      <c r="J836" s="5"/>
      <c r="K836" s="5"/>
    </row>
    <row r="837" spans="1:11">
      <c r="A837" s="5"/>
      <c r="B837" s="5"/>
      <c r="C837" s="5"/>
      <c r="D837" s="5"/>
      <c r="E837" s="22"/>
      <c r="F837" s="22"/>
      <c r="G837" s="5"/>
      <c r="H837" s="5"/>
      <c r="I837" s="5"/>
      <c r="J837" s="5"/>
      <c r="K837" s="5"/>
    </row>
    <row r="838" spans="1:11">
      <c r="A838" s="5"/>
      <c r="B838" s="5"/>
      <c r="C838" s="5"/>
      <c r="D838" s="5"/>
      <c r="E838" s="22"/>
      <c r="F838" s="22"/>
      <c r="G838" s="5"/>
      <c r="H838" s="5"/>
      <c r="I838" s="5"/>
      <c r="J838" s="5"/>
      <c r="K838" s="5"/>
    </row>
    <row r="839" spans="1:11">
      <c r="A839" s="5"/>
      <c r="B839" s="5"/>
      <c r="C839" s="5"/>
      <c r="D839" s="5"/>
      <c r="E839" s="22"/>
      <c r="F839" s="22"/>
      <c r="G839" s="5"/>
      <c r="H839" s="5"/>
      <c r="I839" s="5"/>
      <c r="J839" s="5"/>
      <c r="K839" s="5"/>
    </row>
    <row r="840" spans="1:11">
      <c r="A840" s="5"/>
      <c r="B840" s="5"/>
      <c r="C840" s="5"/>
      <c r="D840" s="5"/>
      <c r="E840" s="22"/>
      <c r="F840" s="22"/>
      <c r="G840" s="5"/>
      <c r="H840" s="5"/>
      <c r="I840" s="5"/>
      <c r="J840" s="5"/>
      <c r="K840" s="5"/>
    </row>
    <row r="841" spans="1:11">
      <c r="A841" s="5"/>
      <c r="B841" s="5"/>
      <c r="C841" s="5"/>
      <c r="D841" s="5"/>
      <c r="E841" s="22"/>
      <c r="F841" s="22"/>
      <c r="G841" s="5"/>
      <c r="H841" s="5"/>
      <c r="I841" s="5"/>
      <c r="J841" s="5"/>
      <c r="K841" s="5"/>
    </row>
    <row r="842" spans="1:11">
      <c r="A842" s="5"/>
      <c r="B842" s="5"/>
      <c r="C842" s="5"/>
      <c r="D842" s="5"/>
      <c r="E842" s="22"/>
      <c r="F842" s="22"/>
      <c r="G842" s="5"/>
      <c r="H842" s="5"/>
      <c r="I842" s="5"/>
      <c r="J842" s="5"/>
      <c r="K842" s="5"/>
    </row>
    <row r="843" spans="1:11">
      <c r="A843" s="5"/>
      <c r="B843" s="5"/>
      <c r="C843" s="5"/>
      <c r="D843" s="5"/>
      <c r="E843" s="22"/>
      <c r="F843" s="22"/>
      <c r="G843" s="5"/>
      <c r="H843" s="5"/>
      <c r="I843" s="5"/>
      <c r="J843" s="5"/>
      <c r="K843" s="5"/>
    </row>
    <row r="844" spans="1:11">
      <c r="A844" s="5"/>
      <c r="B844" s="5"/>
      <c r="C844" s="5"/>
      <c r="D844" s="5"/>
      <c r="E844" s="22"/>
      <c r="F844" s="22"/>
      <c r="G844" s="5"/>
      <c r="H844" s="5"/>
      <c r="I844" s="5"/>
      <c r="J844" s="5"/>
      <c r="K844" s="5"/>
    </row>
  </sheetData>
  <sheetProtection formatCells="0" formatColumns="0" formatRows="0" insertColumns="0" insertRows="0" insertHyperlinks="0" deleteColumns="0" deleteRows="0" sort="0" autoFilter="0" pivotTables="0"/>
  <autoFilter ref="A1:K701">
    <filterColumn colId="1">
      <filters>
        <filter val="Dezembro"/>
      </filters>
    </filterColumn>
    <filterColumn colId="6">
      <filters>
        <filter val="CARRO"/>
      </filters>
    </filterColumn>
    <filterColumn colId="8"/>
  </autoFilter>
  <sortState ref="A106:K184">
    <sortCondition ref="A106:A184"/>
  </sortState>
  <conditionalFormatting sqref="A2:K190 B191:K191 A192:K295 A322:K844">
    <cfRule type="expression" dxfId="2414" priority="3367">
      <formula>$J2="FALTA"</formula>
    </cfRule>
    <cfRule type="expression" dxfId="2413" priority="3368">
      <formula>$J2="RECEBIDO"</formula>
    </cfRule>
    <cfRule type="expression" dxfId="2412" priority="3369">
      <formula>$J2=""</formula>
    </cfRule>
    <cfRule type="expression" dxfId="2411" priority="3370">
      <formula>$J2="PAGA"</formula>
    </cfRule>
  </conditionalFormatting>
  <conditionalFormatting sqref="A2:K190 B191:K191 A192:K295 A322:K844">
    <cfRule type="expression" dxfId="2410" priority="3361">
      <formula>$J2="AGENDADA"</formula>
    </cfRule>
  </conditionalFormatting>
  <conditionalFormatting sqref="L257:L266 L268:L270">
    <cfRule type="expression" dxfId="2409" priority="3371">
      <formula>#REF!="FALTA"</formula>
    </cfRule>
    <cfRule type="expression" dxfId="2408" priority="3372">
      <formula>#REF!="RECEBIDO"</formula>
    </cfRule>
    <cfRule type="expression" dxfId="2407" priority="3373">
      <formula>#REF!=""</formula>
    </cfRule>
    <cfRule type="expression" dxfId="2406" priority="3374">
      <formula>#REF!="PAGA"</formula>
    </cfRule>
  </conditionalFormatting>
  <conditionalFormatting sqref="L257:L266 L268:L270">
    <cfRule type="expression" dxfId="2405" priority="3411">
      <formula>#REF!="AGENDADA"</formula>
    </cfRule>
  </conditionalFormatting>
  <conditionalFormatting sqref="A296:K321 B321:C328 A328:K328">
    <cfRule type="expression" dxfId="2404" priority="3052">
      <formula>$J296="FALTA"</formula>
    </cfRule>
    <cfRule type="expression" dxfId="2403" priority="3053">
      <formula>$J296="RECEBIDO"</formula>
    </cfRule>
    <cfRule type="expression" dxfId="2402" priority="3054">
      <formula>$J296=""</formula>
    </cfRule>
    <cfRule type="expression" dxfId="2401" priority="3055">
      <formula>$J296="PAGA"</formula>
    </cfRule>
  </conditionalFormatting>
  <conditionalFormatting sqref="A296:K321 B321:C328 A328:K328">
    <cfRule type="expression" dxfId="2400" priority="3051">
      <formula>$J296="AGENDADA"</formula>
    </cfRule>
  </conditionalFormatting>
  <conditionalFormatting sqref="B296:C303">
    <cfRule type="expression" dxfId="2399" priority="3047">
      <formula>$J296="FALTA"</formula>
    </cfRule>
    <cfRule type="expression" dxfId="2398" priority="3048">
      <formula>$J296="RECEBIDO"</formula>
    </cfRule>
    <cfRule type="expression" dxfId="2397" priority="3049">
      <formula>$J296=""</formula>
    </cfRule>
    <cfRule type="expression" dxfId="2396" priority="3050">
      <formula>$J296="PAGA"</formula>
    </cfRule>
  </conditionalFormatting>
  <conditionalFormatting sqref="B296:C303">
    <cfRule type="expression" dxfId="2395" priority="3046">
      <formula>$J296="AGENDADA"</formula>
    </cfRule>
  </conditionalFormatting>
  <conditionalFormatting sqref="D296">
    <cfRule type="expression" dxfId="2394" priority="3042">
      <formula>$J296="FALTA"</formula>
    </cfRule>
    <cfRule type="expression" dxfId="2393" priority="3043">
      <formula>$J296="RECEBIDO"</formula>
    </cfRule>
    <cfRule type="expression" dxfId="2392" priority="3044">
      <formula>$J296=""</formula>
    </cfRule>
    <cfRule type="expression" dxfId="2391" priority="3045">
      <formula>$J296="PAGA"</formula>
    </cfRule>
  </conditionalFormatting>
  <conditionalFormatting sqref="D296">
    <cfRule type="expression" dxfId="2390" priority="3041">
      <formula>$J296="AGENDADA"</formula>
    </cfRule>
  </conditionalFormatting>
  <conditionalFormatting sqref="I296">
    <cfRule type="expression" dxfId="2389" priority="3037">
      <formula>$J296="FALTA"</formula>
    </cfRule>
    <cfRule type="expression" dxfId="2388" priority="3038">
      <formula>$J296="RECEBIDO"</formula>
    </cfRule>
    <cfRule type="expression" dxfId="2387" priority="3039">
      <formula>$J296=""</formula>
    </cfRule>
    <cfRule type="expression" dxfId="2386" priority="3040">
      <formula>$J296="PAGA"</formula>
    </cfRule>
  </conditionalFormatting>
  <conditionalFormatting sqref="I296">
    <cfRule type="expression" dxfId="2385" priority="3036">
      <formula>$J296="AGENDADA"</formula>
    </cfRule>
  </conditionalFormatting>
  <conditionalFormatting sqref="D299">
    <cfRule type="expression" dxfId="2384" priority="3032">
      <formula>$J299="FALTA"</formula>
    </cfRule>
    <cfRule type="expression" dxfId="2383" priority="3033">
      <formula>$J299="RECEBIDO"</formula>
    </cfRule>
    <cfRule type="expression" dxfId="2382" priority="3034">
      <formula>$J299=""</formula>
    </cfRule>
    <cfRule type="expression" dxfId="2381" priority="3035">
      <formula>$J299="PAGA"</formula>
    </cfRule>
  </conditionalFormatting>
  <conditionalFormatting sqref="D299">
    <cfRule type="expression" dxfId="2380" priority="3031">
      <formula>$J299="AGENDADA"</formula>
    </cfRule>
  </conditionalFormatting>
  <conditionalFormatting sqref="G299:K299">
    <cfRule type="expression" dxfId="2379" priority="3027">
      <formula>$J299="FALTA"</formula>
    </cfRule>
    <cfRule type="expression" dxfId="2378" priority="3028">
      <formula>$J299="RECEBIDO"</formula>
    </cfRule>
    <cfRule type="expression" dxfId="2377" priority="3029">
      <formula>$J299=""</formula>
    </cfRule>
    <cfRule type="expression" dxfId="2376" priority="3030">
      <formula>$J299="PAGA"</formula>
    </cfRule>
  </conditionalFormatting>
  <conditionalFormatting sqref="G299:K299">
    <cfRule type="expression" dxfId="2375" priority="3026">
      <formula>$J299="AGENDADA"</formula>
    </cfRule>
  </conditionalFormatting>
  <conditionalFormatting sqref="A320:K320">
    <cfRule type="expression" dxfId="2374" priority="3022">
      <formula>$J320="FALTA"</formula>
    </cfRule>
    <cfRule type="expression" dxfId="2373" priority="3023">
      <formula>$J320="RECEBIDO"</formula>
    </cfRule>
    <cfRule type="expression" dxfId="2372" priority="3024">
      <formula>$J320=""</formula>
    </cfRule>
    <cfRule type="expression" dxfId="2371" priority="3025">
      <formula>$J320="PAGA"</formula>
    </cfRule>
  </conditionalFormatting>
  <conditionalFormatting sqref="A320:K320">
    <cfRule type="expression" dxfId="2370" priority="3021">
      <formula>$J320="AGENDADA"</formula>
    </cfRule>
  </conditionalFormatting>
  <conditionalFormatting sqref="B321:C328">
    <cfRule type="expression" dxfId="2369" priority="3017">
      <formula>$J321="FALTA"</formula>
    </cfRule>
    <cfRule type="expression" dxfId="2368" priority="3018">
      <formula>$J321="RECEBIDO"</formula>
    </cfRule>
    <cfRule type="expression" dxfId="2367" priority="3019">
      <formula>$J321=""</formula>
    </cfRule>
    <cfRule type="expression" dxfId="2366" priority="3020">
      <formula>$J321="PAGA"</formula>
    </cfRule>
  </conditionalFormatting>
  <conditionalFormatting sqref="B321:C328">
    <cfRule type="expression" dxfId="2365" priority="3016">
      <formula>$J321="AGENDADA"</formula>
    </cfRule>
  </conditionalFormatting>
  <conditionalFormatting sqref="A328:K328">
    <cfRule type="expression" dxfId="2364" priority="3012">
      <formula>$J328="FALTA"</formula>
    </cfRule>
    <cfRule type="expression" dxfId="2363" priority="3013">
      <formula>$J328="RECEBIDO"</formula>
    </cfRule>
    <cfRule type="expression" dxfId="2362" priority="3014">
      <formula>$J328=""</formula>
    </cfRule>
    <cfRule type="expression" dxfId="2361" priority="3015">
      <formula>$J328="PAGA"</formula>
    </cfRule>
  </conditionalFormatting>
  <conditionalFormatting sqref="A328:K328">
    <cfRule type="expression" dxfId="2360" priority="3011">
      <formula>$J328="AGENDADA"</formula>
    </cfRule>
  </conditionalFormatting>
  <conditionalFormatting sqref="B329:C332">
    <cfRule type="expression" dxfId="2359" priority="3007">
      <formula>$J329="FALTA"</formula>
    </cfRule>
    <cfRule type="expression" dxfId="2358" priority="3008">
      <formula>$J329="RECEBIDO"</formula>
    </cfRule>
    <cfRule type="expression" dxfId="2357" priority="3009">
      <formula>$J329=""</formula>
    </cfRule>
    <cfRule type="expression" dxfId="2356" priority="3010">
      <formula>$J329="PAGA"</formula>
    </cfRule>
  </conditionalFormatting>
  <conditionalFormatting sqref="B329:C332">
    <cfRule type="expression" dxfId="2355" priority="3006">
      <formula>$J329="AGENDADA"</formula>
    </cfRule>
  </conditionalFormatting>
  <conditionalFormatting sqref="B329:C332">
    <cfRule type="expression" dxfId="2354" priority="3002">
      <formula>$J329="FALTA"</formula>
    </cfRule>
    <cfRule type="expression" dxfId="2353" priority="3003">
      <formula>$J329="RECEBIDO"</formula>
    </cfRule>
    <cfRule type="expression" dxfId="2352" priority="3004">
      <formula>$J329=""</formula>
    </cfRule>
    <cfRule type="expression" dxfId="2351" priority="3005">
      <formula>$J329="PAGA"</formula>
    </cfRule>
  </conditionalFormatting>
  <conditionalFormatting sqref="B329:C332">
    <cfRule type="expression" dxfId="2350" priority="3001">
      <formula>$J329="AGENDADA"</formula>
    </cfRule>
  </conditionalFormatting>
  <conditionalFormatting sqref="B329:C332">
    <cfRule type="expression" dxfId="2349" priority="2997">
      <formula>$J329="FALTA"</formula>
    </cfRule>
    <cfRule type="expression" dxfId="2348" priority="2998">
      <formula>$J329="RECEBIDO"</formula>
    </cfRule>
    <cfRule type="expression" dxfId="2347" priority="2999">
      <formula>$J329=""</formula>
    </cfRule>
    <cfRule type="expression" dxfId="2346" priority="3000">
      <formula>$J329="PAGA"</formula>
    </cfRule>
  </conditionalFormatting>
  <conditionalFormatting sqref="B329:C332">
    <cfRule type="expression" dxfId="2345" priority="2996">
      <formula>$J329="AGENDADA"</formula>
    </cfRule>
  </conditionalFormatting>
  <conditionalFormatting sqref="B333:C340">
    <cfRule type="expression" dxfId="2344" priority="2992">
      <formula>$J333="FALTA"</formula>
    </cfRule>
    <cfRule type="expression" dxfId="2343" priority="2993">
      <formula>$J333="RECEBIDO"</formula>
    </cfRule>
    <cfRule type="expression" dxfId="2342" priority="2994">
      <formula>$J333=""</formula>
    </cfRule>
    <cfRule type="expression" dxfId="2341" priority="2995">
      <formula>$J333="PAGA"</formula>
    </cfRule>
  </conditionalFormatting>
  <conditionalFormatting sqref="B333:C340">
    <cfRule type="expression" dxfId="2340" priority="2991">
      <formula>$J333="AGENDADA"</formula>
    </cfRule>
  </conditionalFormatting>
  <conditionalFormatting sqref="B333:C340">
    <cfRule type="expression" dxfId="2339" priority="2987">
      <formula>$J333="FALTA"</formula>
    </cfRule>
    <cfRule type="expression" dxfId="2338" priority="2988">
      <formula>$J333="RECEBIDO"</formula>
    </cfRule>
    <cfRule type="expression" dxfId="2337" priority="2989">
      <formula>$J333=""</formula>
    </cfRule>
    <cfRule type="expression" dxfId="2336" priority="2990">
      <formula>$J333="PAGA"</formula>
    </cfRule>
  </conditionalFormatting>
  <conditionalFormatting sqref="B333:C340">
    <cfRule type="expression" dxfId="2335" priority="2986">
      <formula>$J333="AGENDADA"</formula>
    </cfRule>
  </conditionalFormatting>
  <conditionalFormatting sqref="B333:C340">
    <cfRule type="expression" dxfId="2334" priority="2982">
      <formula>$J333="FALTA"</formula>
    </cfRule>
    <cfRule type="expression" dxfId="2333" priority="2983">
      <formula>$J333="RECEBIDO"</formula>
    </cfRule>
    <cfRule type="expression" dxfId="2332" priority="2984">
      <formula>$J333=""</formula>
    </cfRule>
    <cfRule type="expression" dxfId="2331" priority="2985">
      <formula>$J333="PAGA"</formula>
    </cfRule>
  </conditionalFormatting>
  <conditionalFormatting sqref="B333:C340">
    <cfRule type="expression" dxfId="2330" priority="2981">
      <formula>$J333="AGENDADA"</formula>
    </cfRule>
  </conditionalFormatting>
  <conditionalFormatting sqref="B341:C381">
    <cfRule type="expression" dxfId="2329" priority="2977">
      <formula>$J341="FALTA"</formula>
    </cfRule>
    <cfRule type="expression" dxfId="2328" priority="2978">
      <formula>$J341="RECEBIDO"</formula>
    </cfRule>
    <cfRule type="expression" dxfId="2327" priority="2979">
      <formula>$J341=""</formula>
    </cfRule>
    <cfRule type="expression" dxfId="2326" priority="2980">
      <formula>$J341="PAGA"</formula>
    </cfRule>
  </conditionalFormatting>
  <conditionalFormatting sqref="B341:C381">
    <cfRule type="expression" dxfId="2325" priority="2976">
      <formula>$J341="AGENDADA"</formula>
    </cfRule>
  </conditionalFormatting>
  <conditionalFormatting sqref="B341:C381">
    <cfRule type="expression" dxfId="2324" priority="2972">
      <formula>$J341="FALTA"</formula>
    </cfRule>
    <cfRule type="expression" dxfId="2323" priority="2973">
      <formula>$J341="RECEBIDO"</formula>
    </cfRule>
    <cfRule type="expression" dxfId="2322" priority="2974">
      <formula>$J341=""</formula>
    </cfRule>
    <cfRule type="expression" dxfId="2321" priority="2975">
      <formula>$J341="PAGA"</formula>
    </cfRule>
  </conditionalFormatting>
  <conditionalFormatting sqref="B341:C381">
    <cfRule type="expression" dxfId="2320" priority="2971">
      <formula>$J341="AGENDADA"</formula>
    </cfRule>
  </conditionalFormatting>
  <conditionalFormatting sqref="B341:C381">
    <cfRule type="expression" dxfId="2319" priority="2967">
      <formula>$J341="FALTA"</formula>
    </cfRule>
    <cfRule type="expression" dxfId="2318" priority="2968">
      <formula>$J341="RECEBIDO"</formula>
    </cfRule>
    <cfRule type="expression" dxfId="2317" priority="2969">
      <formula>$J341=""</formula>
    </cfRule>
    <cfRule type="expression" dxfId="2316" priority="2970">
      <formula>$J341="PAGA"</formula>
    </cfRule>
  </conditionalFormatting>
  <conditionalFormatting sqref="B341:C381">
    <cfRule type="expression" dxfId="2315" priority="2966">
      <formula>$J341="AGENDADA"</formula>
    </cfRule>
  </conditionalFormatting>
  <conditionalFormatting sqref="G345:K345">
    <cfRule type="expression" dxfId="2314" priority="2962">
      <formula>$J345="FALTA"</formula>
    </cfRule>
    <cfRule type="expression" dxfId="2313" priority="2963">
      <formula>$J345="RECEBIDO"</formula>
    </cfRule>
    <cfRule type="expression" dxfId="2312" priority="2964">
      <formula>$J345=""</formula>
    </cfRule>
    <cfRule type="expression" dxfId="2311" priority="2965">
      <formula>$J345="PAGA"</formula>
    </cfRule>
  </conditionalFormatting>
  <conditionalFormatting sqref="G345:K345">
    <cfRule type="expression" dxfId="2310" priority="2961">
      <formula>$J345="AGENDADA"</formula>
    </cfRule>
  </conditionalFormatting>
  <conditionalFormatting sqref="G345:K345">
    <cfRule type="expression" dxfId="2309" priority="2957">
      <formula>$J345="FALTA"</formula>
    </cfRule>
    <cfRule type="expression" dxfId="2308" priority="2958">
      <formula>$J345="RECEBIDO"</formula>
    </cfRule>
    <cfRule type="expression" dxfId="2307" priority="2959">
      <formula>$J345=""</formula>
    </cfRule>
    <cfRule type="expression" dxfId="2306" priority="2960">
      <formula>$J345="PAGA"</formula>
    </cfRule>
  </conditionalFormatting>
  <conditionalFormatting sqref="G345:K345">
    <cfRule type="expression" dxfId="2305" priority="2956">
      <formula>$J345="AGENDADA"</formula>
    </cfRule>
  </conditionalFormatting>
  <conditionalFormatting sqref="K347">
    <cfRule type="expression" dxfId="2304" priority="2952">
      <formula>$J347="FALTA"</formula>
    </cfRule>
    <cfRule type="expression" dxfId="2303" priority="2953">
      <formula>$J347="RECEBIDO"</formula>
    </cfRule>
    <cfRule type="expression" dxfId="2302" priority="2954">
      <formula>$J347=""</formula>
    </cfRule>
    <cfRule type="expression" dxfId="2301" priority="2955">
      <formula>$J347="PAGA"</formula>
    </cfRule>
  </conditionalFormatting>
  <conditionalFormatting sqref="K347">
    <cfRule type="expression" dxfId="2300" priority="2951">
      <formula>$J347="AGENDADA"</formula>
    </cfRule>
  </conditionalFormatting>
  <conditionalFormatting sqref="K347">
    <cfRule type="expression" dxfId="2299" priority="2947">
      <formula>$J347="FALTA"</formula>
    </cfRule>
    <cfRule type="expression" dxfId="2298" priority="2948">
      <formula>$J347="RECEBIDO"</formula>
    </cfRule>
    <cfRule type="expression" dxfId="2297" priority="2949">
      <formula>$J347=""</formula>
    </cfRule>
    <cfRule type="expression" dxfId="2296" priority="2950">
      <formula>$J347="PAGA"</formula>
    </cfRule>
  </conditionalFormatting>
  <conditionalFormatting sqref="K347">
    <cfRule type="expression" dxfId="2295" priority="2946">
      <formula>$J347="AGENDADA"</formula>
    </cfRule>
  </conditionalFormatting>
  <conditionalFormatting sqref="G367:K368">
    <cfRule type="expression" dxfId="2294" priority="2942">
      <formula>$J367="FALTA"</formula>
    </cfRule>
    <cfRule type="expression" dxfId="2293" priority="2943">
      <formula>$J367="RECEBIDO"</formula>
    </cfRule>
    <cfRule type="expression" dxfId="2292" priority="2944">
      <formula>$J367=""</formula>
    </cfRule>
    <cfRule type="expression" dxfId="2291" priority="2945">
      <formula>$J367="PAGA"</formula>
    </cfRule>
  </conditionalFormatting>
  <conditionalFormatting sqref="G367:K368">
    <cfRule type="expression" dxfId="2290" priority="2941">
      <formula>$J367="AGENDADA"</formula>
    </cfRule>
  </conditionalFormatting>
  <conditionalFormatting sqref="G367:K368">
    <cfRule type="expression" dxfId="2289" priority="2937">
      <formula>$J367="FALTA"</formula>
    </cfRule>
    <cfRule type="expression" dxfId="2288" priority="2938">
      <formula>$J367="RECEBIDO"</formula>
    </cfRule>
    <cfRule type="expression" dxfId="2287" priority="2939">
      <formula>$J367=""</formula>
    </cfRule>
    <cfRule type="expression" dxfId="2286" priority="2940">
      <formula>$J367="PAGA"</formula>
    </cfRule>
  </conditionalFormatting>
  <conditionalFormatting sqref="G367:K368">
    <cfRule type="expression" dxfId="2285" priority="2936">
      <formula>$J367="AGENDADA"</formula>
    </cfRule>
  </conditionalFormatting>
  <conditionalFormatting sqref="G388:K388">
    <cfRule type="expression" dxfId="2284" priority="2932">
      <formula>$J388="FALTA"</formula>
    </cfRule>
    <cfRule type="expression" dxfId="2283" priority="2933">
      <formula>$J388="RECEBIDO"</formula>
    </cfRule>
    <cfRule type="expression" dxfId="2282" priority="2934">
      <formula>$J388=""</formula>
    </cfRule>
    <cfRule type="expression" dxfId="2281" priority="2935">
      <formula>$J388="PAGA"</formula>
    </cfRule>
  </conditionalFormatting>
  <conditionalFormatting sqref="G388:K388">
    <cfRule type="expression" dxfId="2280" priority="2931">
      <formula>$J388="AGENDADA"</formula>
    </cfRule>
  </conditionalFormatting>
  <conditionalFormatting sqref="G388:K388">
    <cfRule type="expression" dxfId="2279" priority="2927">
      <formula>$J388="FALTA"</formula>
    </cfRule>
    <cfRule type="expression" dxfId="2278" priority="2928">
      <formula>$J388="RECEBIDO"</formula>
    </cfRule>
    <cfRule type="expression" dxfId="2277" priority="2929">
      <formula>$J388=""</formula>
    </cfRule>
    <cfRule type="expression" dxfId="2276" priority="2930">
      <formula>$J388="PAGA"</formula>
    </cfRule>
  </conditionalFormatting>
  <conditionalFormatting sqref="G388:K388">
    <cfRule type="expression" dxfId="2275" priority="2926">
      <formula>$J388="AGENDADA"</formula>
    </cfRule>
  </conditionalFormatting>
  <conditionalFormatting sqref="B388:C388">
    <cfRule type="expression" dxfId="2274" priority="2922">
      <formula>$J388="FALTA"</formula>
    </cfRule>
    <cfRule type="expression" dxfId="2273" priority="2923">
      <formula>$J388="RECEBIDO"</formula>
    </cfRule>
    <cfRule type="expression" dxfId="2272" priority="2924">
      <formula>$J388=""</formula>
    </cfRule>
    <cfRule type="expression" dxfId="2271" priority="2925">
      <formula>$J388="PAGA"</formula>
    </cfRule>
  </conditionalFormatting>
  <conditionalFormatting sqref="B388:C388">
    <cfRule type="expression" dxfId="2270" priority="2921">
      <formula>$J388="AGENDADA"</formula>
    </cfRule>
  </conditionalFormatting>
  <conditionalFormatting sqref="B388:C388">
    <cfRule type="expression" dxfId="2269" priority="2917">
      <formula>$J388="FALTA"</formula>
    </cfRule>
    <cfRule type="expression" dxfId="2268" priority="2918">
      <formula>$J388="RECEBIDO"</formula>
    </cfRule>
    <cfRule type="expression" dxfId="2267" priority="2919">
      <formula>$J388=""</formula>
    </cfRule>
    <cfRule type="expression" dxfId="2266" priority="2920">
      <formula>$J388="PAGA"</formula>
    </cfRule>
  </conditionalFormatting>
  <conditionalFormatting sqref="B388:C388">
    <cfRule type="expression" dxfId="2265" priority="2916">
      <formula>$J388="AGENDADA"</formula>
    </cfRule>
  </conditionalFormatting>
  <conditionalFormatting sqref="B388:C388">
    <cfRule type="expression" dxfId="2264" priority="2912">
      <formula>$J388="FALTA"</formula>
    </cfRule>
    <cfRule type="expression" dxfId="2263" priority="2913">
      <formula>$J388="RECEBIDO"</formula>
    </cfRule>
    <cfRule type="expression" dxfId="2262" priority="2914">
      <formula>$J388=""</formula>
    </cfRule>
    <cfRule type="expression" dxfId="2261" priority="2915">
      <formula>$J388="PAGA"</formula>
    </cfRule>
  </conditionalFormatting>
  <conditionalFormatting sqref="B388:C388">
    <cfRule type="expression" dxfId="2260" priority="2911">
      <formula>$J388="AGENDADA"</formula>
    </cfRule>
  </conditionalFormatting>
  <conditionalFormatting sqref="B385:B394">
    <cfRule type="expression" dxfId="2259" priority="2907">
      <formula>$J385="FALTA"</formula>
    </cfRule>
    <cfRule type="expression" dxfId="2258" priority="2908">
      <formula>$J385="RECEBIDO"</formula>
    </cfRule>
    <cfRule type="expression" dxfId="2257" priority="2909">
      <formula>$J385=""</formula>
    </cfRule>
    <cfRule type="expression" dxfId="2256" priority="2910">
      <formula>$J385="PAGA"</formula>
    </cfRule>
  </conditionalFormatting>
  <conditionalFormatting sqref="B385:B394">
    <cfRule type="expression" dxfId="2255" priority="2906">
      <formula>$J385="AGENDADA"</formula>
    </cfRule>
  </conditionalFormatting>
  <conditionalFormatting sqref="B385:B394">
    <cfRule type="expression" dxfId="2254" priority="2902">
      <formula>$J385="FALTA"</formula>
    </cfRule>
    <cfRule type="expression" dxfId="2253" priority="2903">
      <formula>$J385="RECEBIDO"</formula>
    </cfRule>
    <cfRule type="expression" dxfId="2252" priority="2904">
      <formula>$J385=""</formula>
    </cfRule>
    <cfRule type="expression" dxfId="2251" priority="2905">
      <formula>$J385="PAGA"</formula>
    </cfRule>
  </conditionalFormatting>
  <conditionalFormatting sqref="B385:B394">
    <cfRule type="expression" dxfId="2250" priority="2901">
      <formula>$J385="AGENDADA"</formula>
    </cfRule>
  </conditionalFormatting>
  <conditionalFormatting sqref="B385:B394">
    <cfRule type="expression" dxfId="2249" priority="2897">
      <formula>$J385="FALTA"</formula>
    </cfRule>
    <cfRule type="expression" dxfId="2248" priority="2898">
      <formula>$J385="RECEBIDO"</formula>
    </cfRule>
    <cfRule type="expression" dxfId="2247" priority="2899">
      <formula>$J385=""</formula>
    </cfRule>
    <cfRule type="expression" dxfId="2246" priority="2900">
      <formula>$J385="PAGA"</formula>
    </cfRule>
  </conditionalFormatting>
  <conditionalFormatting sqref="B385:B394">
    <cfRule type="expression" dxfId="2245" priority="2896">
      <formula>$J385="AGENDADA"</formula>
    </cfRule>
  </conditionalFormatting>
  <conditionalFormatting sqref="G368:K368">
    <cfRule type="expression" dxfId="2244" priority="2892">
      <formula>$J368="FALTA"</formula>
    </cfRule>
    <cfRule type="expression" dxfId="2243" priority="2893">
      <formula>$J368="RECEBIDO"</formula>
    </cfRule>
    <cfRule type="expression" dxfId="2242" priority="2894">
      <formula>$J368=""</formula>
    </cfRule>
    <cfRule type="expression" dxfId="2241" priority="2895">
      <formula>$J368="PAGA"</formula>
    </cfRule>
  </conditionalFormatting>
  <conditionalFormatting sqref="G368:K368">
    <cfRule type="expression" dxfId="2240" priority="2891">
      <formula>$J368="AGENDADA"</formula>
    </cfRule>
  </conditionalFormatting>
  <conditionalFormatting sqref="G368:K368">
    <cfRule type="expression" dxfId="2239" priority="2887">
      <formula>$J368="FALTA"</formula>
    </cfRule>
    <cfRule type="expression" dxfId="2238" priority="2888">
      <formula>$J368="RECEBIDO"</formula>
    </cfRule>
    <cfRule type="expression" dxfId="2237" priority="2889">
      <formula>$J368=""</formula>
    </cfRule>
    <cfRule type="expression" dxfId="2236" priority="2890">
      <formula>$J368="PAGA"</formula>
    </cfRule>
  </conditionalFormatting>
  <conditionalFormatting sqref="G368:K368">
    <cfRule type="expression" dxfId="2235" priority="2886">
      <formula>$J368="AGENDADA"</formula>
    </cfRule>
  </conditionalFormatting>
  <conditionalFormatting sqref="B368:C368">
    <cfRule type="expression" dxfId="2234" priority="2882">
      <formula>$J368="FALTA"</formula>
    </cfRule>
    <cfRule type="expression" dxfId="2233" priority="2883">
      <formula>$J368="RECEBIDO"</formula>
    </cfRule>
    <cfRule type="expression" dxfId="2232" priority="2884">
      <formula>$J368=""</formula>
    </cfRule>
    <cfRule type="expression" dxfId="2231" priority="2885">
      <formula>$J368="PAGA"</formula>
    </cfRule>
  </conditionalFormatting>
  <conditionalFormatting sqref="B368:C368">
    <cfRule type="expression" dxfId="2230" priority="2881">
      <formula>$J368="AGENDADA"</formula>
    </cfRule>
  </conditionalFormatting>
  <conditionalFormatting sqref="B368:C368">
    <cfRule type="expression" dxfId="2229" priority="2877">
      <formula>$J368="FALTA"</formula>
    </cfRule>
    <cfRule type="expression" dxfId="2228" priority="2878">
      <formula>$J368="RECEBIDO"</formula>
    </cfRule>
    <cfRule type="expression" dxfId="2227" priority="2879">
      <formula>$J368=""</formula>
    </cfRule>
    <cfRule type="expression" dxfId="2226" priority="2880">
      <formula>$J368="PAGA"</formula>
    </cfRule>
  </conditionalFormatting>
  <conditionalFormatting sqref="B368:C368">
    <cfRule type="expression" dxfId="2225" priority="2876">
      <formula>$J368="AGENDADA"</formula>
    </cfRule>
  </conditionalFormatting>
  <conditionalFormatting sqref="B368:C368">
    <cfRule type="expression" dxfId="2224" priority="2872">
      <formula>$J368="FALTA"</formula>
    </cfRule>
    <cfRule type="expression" dxfId="2223" priority="2873">
      <formula>$J368="RECEBIDO"</formula>
    </cfRule>
    <cfRule type="expression" dxfId="2222" priority="2874">
      <formula>$J368=""</formula>
    </cfRule>
    <cfRule type="expression" dxfId="2221" priority="2875">
      <formula>$J368="PAGA"</formula>
    </cfRule>
  </conditionalFormatting>
  <conditionalFormatting sqref="B368:C368">
    <cfRule type="expression" dxfId="2220" priority="2871">
      <formula>$J368="AGENDADA"</formula>
    </cfRule>
  </conditionalFormatting>
  <conditionalFormatting sqref="B368">
    <cfRule type="expression" dxfId="2219" priority="2867">
      <formula>$J368="FALTA"</formula>
    </cfRule>
    <cfRule type="expression" dxfId="2218" priority="2868">
      <formula>$J368="RECEBIDO"</formula>
    </cfRule>
    <cfRule type="expression" dxfId="2217" priority="2869">
      <formula>$J368=""</formula>
    </cfRule>
    <cfRule type="expression" dxfId="2216" priority="2870">
      <formula>$J368="PAGA"</formula>
    </cfRule>
  </conditionalFormatting>
  <conditionalFormatting sqref="B368">
    <cfRule type="expression" dxfId="2215" priority="2866">
      <formula>$J368="AGENDADA"</formula>
    </cfRule>
  </conditionalFormatting>
  <conditionalFormatting sqref="B368">
    <cfRule type="expression" dxfId="2214" priority="2862">
      <formula>$J368="FALTA"</formula>
    </cfRule>
    <cfRule type="expression" dxfId="2213" priority="2863">
      <formula>$J368="RECEBIDO"</formula>
    </cfRule>
    <cfRule type="expression" dxfId="2212" priority="2864">
      <formula>$J368=""</formula>
    </cfRule>
    <cfRule type="expression" dxfId="2211" priority="2865">
      <formula>$J368="PAGA"</formula>
    </cfRule>
  </conditionalFormatting>
  <conditionalFormatting sqref="B368">
    <cfRule type="expression" dxfId="2210" priority="2861">
      <formula>$J368="AGENDADA"</formula>
    </cfRule>
  </conditionalFormatting>
  <conditionalFormatting sqref="B368">
    <cfRule type="expression" dxfId="2209" priority="2857">
      <formula>$J368="FALTA"</formula>
    </cfRule>
    <cfRule type="expression" dxfId="2208" priority="2858">
      <formula>$J368="RECEBIDO"</formula>
    </cfRule>
    <cfRule type="expression" dxfId="2207" priority="2859">
      <formula>$J368=""</formula>
    </cfRule>
    <cfRule type="expression" dxfId="2206" priority="2860">
      <formula>$J368="PAGA"</formula>
    </cfRule>
  </conditionalFormatting>
  <conditionalFormatting sqref="B368">
    <cfRule type="expression" dxfId="2205" priority="2856">
      <formula>$J368="AGENDADA"</formula>
    </cfRule>
  </conditionalFormatting>
  <conditionalFormatting sqref="B395">
    <cfRule type="expression" dxfId="2204" priority="2852">
      <formula>$J395="FALTA"</formula>
    </cfRule>
    <cfRule type="expression" dxfId="2203" priority="2853">
      <formula>$J395="RECEBIDO"</formula>
    </cfRule>
    <cfRule type="expression" dxfId="2202" priority="2854">
      <formula>$J395=""</formula>
    </cfRule>
    <cfRule type="expression" dxfId="2201" priority="2855">
      <formula>$J395="PAGA"</formula>
    </cfRule>
  </conditionalFormatting>
  <conditionalFormatting sqref="B395">
    <cfRule type="expression" dxfId="2200" priority="2851">
      <formula>$J395="AGENDADA"</formula>
    </cfRule>
  </conditionalFormatting>
  <conditionalFormatting sqref="B395">
    <cfRule type="expression" dxfId="2199" priority="2847">
      <formula>$J395="FALTA"</formula>
    </cfRule>
    <cfRule type="expression" dxfId="2198" priority="2848">
      <formula>$J395="RECEBIDO"</formula>
    </cfRule>
    <cfRule type="expression" dxfId="2197" priority="2849">
      <formula>$J395=""</formula>
    </cfRule>
    <cfRule type="expression" dxfId="2196" priority="2850">
      <formula>$J395="PAGA"</formula>
    </cfRule>
  </conditionalFormatting>
  <conditionalFormatting sqref="B395">
    <cfRule type="expression" dxfId="2195" priority="2846">
      <formula>$J395="AGENDADA"</formula>
    </cfRule>
  </conditionalFormatting>
  <conditionalFormatting sqref="B395">
    <cfRule type="expression" dxfId="2194" priority="2842">
      <formula>$J395="FALTA"</formula>
    </cfRule>
    <cfRule type="expression" dxfId="2193" priority="2843">
      <formula>$J395="RECEBIDO"</formula>
    </cfRule>
    <cfRule type="expression" dxfId="2192" priority="2844">
      <formula>$J395=""</formula>
    </cfRule>
    <cfRule type="expression" dxfId="2191" priority="2845">
      <formula>$J395="PAGA"</formula>
    </cfRule>
  </conditionalFormatting>
  <conditionalFormatting sqref="B395">
    <cfRule type="expression" dxfId="2190" priority="2841">
      <formula>$J395="AGENDADA"</formula>
    </cfRule>
  </conditionalFormatting>
  <conditionalFormatting sqref="B376">
    <cfRule type="expression" dxfId="2189" priority="2837">
      <formula>$J376="FALTA"</formula>
    </cfRule>
    <cfRule type="expression" dxfId="2188" priority="2838">
      <formula>$J376="RECEBIDO"</formula>
    </cfRule>
    <cfRule type="expression" dxfId="2187" priority="2839">
      <formula>$J376=""</formula>
    </cfRule>
    <cfRule type="expression" dxfId="2186" priority="2840">
      <formula>$J376="PAGA"</formula>
    </cfRule>
  </conditionalFormatting>
  <conditionalFormatting sqref="B376">
    <cfRule type="expression" dxfId="2185" priority="2836">
      <formula>$J376="AGENDADA"</formula>
    </cfRule>
  </conditionalFormatting>
  <conditionalFormatting sqref="B376">
    <cfRule type="expression" dxfId="2184" priority="2832">
      <formula>$J376="FALTA"</formula>
    </cfRule>
    <cfRule type="expression" dxfId="2183" priority="2833">
      <formula>$J376="RECEBIDO"</formula>
    </cfRule>
    <cfRule type="expression" dxfId="2182" priority="2834">
      <formula>$J376=""</formula>
    </cfRule>
    <cfRule type="expression" dxfId="2181" priority="2835">
      <formula>$J376="PAGA"</formula>
    </cfRule>
  </conditionalFormatting>
  <conditionalFormatting sqref="B376">
    <cfRule type="expression" dxfId="2180" priority="2831">
      <formula>$J376="AGENDADA"</formula>
    </cfRule>
  </conditionalFormatting>
  <conditionalFormatting sqref="B376">
    <cfRule type="expression" dxfId="2179" priority="2827">
      <formula>$J376="FALTA"</formula>
    </cfRule>
    <cfRule type="expression" dxfId="2178" priority="2828">
      <formula>$J376="RECEBIDO"</formula>
    </cfRule>
    <cfRule type="expression" dxfId="2177" priority="2829">
      <formula>$J376=""</formula>
    </cfRule>
    <cfRule type="expression" dxfId="2176" priority="2830">
      <formula>$J376="PAGA"</formula>
    </cfRule>
  </conditionalFormatting>
  <conditionalFormatting sqref="B376">
    <cfRule type="expression" dxfId="2175" priority="2826">
      <formula>$J376="AGENDADA"</formula>
    </cfRule>
  </conditionalFormatting>
  <conditionalFormatting sqref="B373">
    <cfRule type="expression" dxfId="2174" priority="2822">
      <formula>$J373="FALTA"</formula>
    </cfRule>
    <cfRule type="expression" dxfId="2173" priority="2823">
      <formula>$J373="RECEBIDO"</formula>
    </cfRule>
    <cfRule type="expression" dxfId="2172" priority="2824">
      <formula>$J373=""</formula>
    </cfRule>
    <cfRule type="expression" dxfId="2171" priority="2825">
      <formula>$J373="PAGA"</formula>
    </cfRule>
  </conditionalFormatting>
  <conditionalFormatting sqref="B373">
    <cfRule type="expression" dxfId="2170" priority="2821">
      <formula>$J373="AGENDADA"</formula>
    </cfRule>
  </conditionalFormatting>
  <conditionalFormatting sqref="B373">
    <cfRule type="expression" dxfId="2169" priority="2817">
      <formula>$J373="FALTA"</formula>
    </cfRule>
    <cfRule type="expression" dxfId="2168" priority="2818">
      <formula>$J373="RECEBIDO"</formula>
    </cfRule>
    <cfRule type="expression" dxfId="2167" priority="2819">
      <formula>$J373=""</formula>
    </cfRule>
    <cfRule type="expression" dxfId="2166" priority="2820">
      <formula>$J373="PAGA"</formula>
    </cfRule>
  </conditionalFormatting>
  <conditionalFormatting sqref="B373">
    <cfRule type="expression" dxfId="2165" priority="2816">
      <formula>$J373="AGENDADA"</formula>
    </cfRule>
  </conditionalFormatting>
  <conditionalFormatting sqref="B373">
    <cfRule type="expression" dxfId="2164" priority="2812">
      <formula>$J373="FALTA"</formula>
    </cfRule>
    <cfRule type="expression" dxfId="2163" priority="2813">
      <formula>$J373="RECEBIDO"</formula>
    </cfRule>
    <cfRule type="expression" dxfId="2162" priority="2814">
      <formula>$J373=""</formula>
    </cfRule>
    <cfRule type="expression" dxfId="2161" priority="2815">
      <formula>$J373="PAGA"</formula>
    </cfRule>
  </conditionalFormatting>
  <conditionalFormatting sqref="B373">
    <cfRule type="expression" dxfId="2160" priority="2811">
      <formula>$J373="AGENDADA"</formula>
    </cfRule>
  </conditionalFormatting>
  <conditionalFormatting sqref="B395:C408">
    <cfRule type="expression" dxfId="2159" priority="2807">
      <formula>$J395="FALTA"</formula>
    </cfRule>
    <cfRule type="expression" dxfId="2158" priority="2808">
      <formula>$J395="RECEBIDO"</formula>
    </cfRule>
    <cfRule type="expression" dxfId="2157" priority="2809">
      <formula>$J395=""</formula>
    </cfRule>
    <cfRule type="expression" dxfId="2156" priority="2810">
      <formula>$J395="PAGA"</formula>
    </cfRule>
  </conditionalFormatting>
  <conditionalFormatting sqref="B395:C408">
    <cfRule type="expression" dxfId="2155" priority="2806">
      <formula>$J395="AGENDADA"</formula>
    </cfRule>
  </conditionalFormatting>
  <conditionalFormatting sqref="B395:C408">
    <cfRule type="expression" dxfId="2154" priority="2802">
      <formula>$J395="FALTA"</formula>
    </cfRule>
    <cfRule type="expression" dxfId="2153" priority="2803">
      <formula>$J395="RECEBIDO"</formula>
    </cfRule>
    <cfRule type="expression" dxfId="2152" priority="2804">
      <formula>$J395=""</formula>
    </cfRule>
    <cfRule type="expression" dxfId="2151" priority="2805">
      <formula>$J395="PAGA"</formula>
    </cfRule>
  </conditionalFormatting>
  <conditionalFormatting sqref="B395:C408">
    <cfRule type="expression" dxfId="2150" priority="2801">
      <formula>$J395="AGENDADA"</formula>
    </cfRule>
  </conditionalFormatting>
  <conditionalFormatting sqref="B395:C408">
    <cfRule type="expression" dxfId="2149" priority="2797">
      <formula>$J395="FALTA"</formula>
    </cfRule>
    <cfRule type="expression" dxfId="2148" priority="2798">
      <formula>$J395="RECEBIDO"</formula>
    </cfRule>
    <cfRule type="expression" dxfId="2147" priority="2799">
      <formula>$J395=""</formula>
    </cfRule>
    <cfRule type="expression" dxfId="2146" priority="2800">
      <formula>$J395="PAGA"</formula>
    </cfRule>
  </conditionalFormatting>
  <conditionalFormatting sqref="B395:C408">
    <cfRule type="expression" dxfId="2145" priority="2796">
      <formula>$J395="AGENDADA"</formula>
    </cfRule>
  </conditionalFormatting>
  <conditionalFormatting sqref="G395:K396">
    <cfRule type="expression" dxfId="2144" priority="2792">
      <formula>$J395="FALTA"</formula>
    </cfRule>
    <cfRule type="expression" dxfId="2143" priority="2793">
      <formula>$J395="RECEBIDO"</formula>
    </cfRule>
    <cfRule type="expression" dxfId="2142" priority="2794">
      <formula>$J395=""</formula>
    </cfRule>
    <cfRule type="expression" dxfId="2141" priority="2795">
      <formula>$J395="PAGA"</formula>
    </cfRule>
  </conditionalFormatting>
  <conditionalFormatting sqref="G395:K396">
    <cfRule type="expression" dxfId="2140" priority="2791">
      <formula>$J395="AGENDADA"</formula>
    </cfRule>
  </conditionalFormatting>
  <conditionalFormatting sqref="G395:K396">
    <cfRule type="expression" dxfId="2139" priority="2787">
      <formula>$J395="FALTA"</formula>
    </cfRule>
    <cfRule type="expression" dxfId="2138" priority="2788">
      <formula>$J395="RECEBIDO"</formula>
    </cfRule>
    <cfRule type="expression" dxfId="2137" priority="2789">
      <formula>$J395=""</formula>
    </cfRule>
    <cfRule type="expression" dxfId="2136" priority="2790">
      <formula>$J395="PAGA"</formula>
    </cfRule>
  </conditionalFormatting>
  <conditionalFormatting sqref="G395:K396">
    <cfRule type="expression" dxfId="2135" priority="2786">
      <formula>$J395="AGENDADA"</formula>
    </cfRule>
  </conditionalFormatting>
  <conditionalFormatting sqref="G396:K396">
    <cfRule type="expression" dxfId="2134" priority="2782">
      <formula>$J396="FALTA"</formula>
    </cfRule>
    <cfRule type="expression" dxfId="2133" priority="2783">
      <formula>$J396="RECEBIDO"</formula>
    </cfRule>
    <cfRule type="expression" dxfId="2132" priority="2784">
      <formula>$J396=""</formula>
    </cfRule>
    <cfRule type="expression" dxfId="2131" priority="2785">
      <formula>$J396="PAGA"</formula>
    </cfRule>
  </conditionalFormatting>
  <conditionalFormatting sqref="G396:K396">
    <cfRule type="expression" dxfId="2130" priority="2781">
      <formula>$J396="AGENDADA"</formula>
    </cfRule>
  </conditionalFormatting>
  <conditionalFormatting sqref="G396:K396">
    <cfRule type="expression" dxfId="2129" priority="2777">
      <formula>$J396="FALTA"</formula>
    </cfRule>
    <cfRule type="expression" dxfId="2128" priority="2778">
      <formula>$J396="RECEBIDO"</formula>
    </cfRule>
    <cfRule type="expression" dxfId="2127" priority="2779">
      <formula>$J396=""</formula>
    </cfRule>
    <cfRule type="expression" dxfId="2126" priority="2780">
      <formula>$J396="PAGA"</formula>
    </cfRule>
  </conditionalFormatting>
  <conditionalFormatting sqref="G396:K396">
    <cfRule type="expression" dxfId="2125" priority="2776">
      <formula>$J396="AGENDADA"</formula>
    </cfRule>
  </conditionalFormatting>
  <conditionalFormatting sqref="B396:C396">
    <cfRule type="expression" dxfId="2124" priority="2772">
      <formula>$J396="FALTA"</formula>
    </cfRule>
    <cfRule type="expression" dxfId="2123" priority="2773">
      <formula>$J396="RECEBIDO"</formula>
    </cfRule>
    <cfRule type="expression" dxfId="2122" priority="2774">
      <formula>$J396=""</formula>
    </cfRule>
    <cfRule type="expression" dxfId="2121" priority="2775">
      <formula>$J396="PAGA"</formula>
    </cfRule>
  </conditionalFormatting>
  <conditionalFormatting sqref="B396:C396">
    <cfRule type="expression" dxfId="2120" priority="2771">
      <formula>$J396="AGENDADA"</formula>
    </cfRule>
  </conditionalFormatting>
  <conditionalFormatting sqref="B396:C396">
    <cfRule type="expression" dxfId="2119" priority="2767">
      <formula>$J396="FALTA"</formula>
    </cfRule>
    <cfRule type="expression" dxfId="2118" priority="2768">
      <formula>$J396="RECEBIDO"</formula>
    </cfRule>
    <cfRule type="expression" dxfId="2117" priority="2769">
      <formula>$J396=""</formula>
    </cfRule>
    <cfRule type="expression" dxfId="2116" priority="2770">
      <formula>$J396="PAGA"</formula>
    </cfRule>
  </conditionalFormatting>
  <conditionalFormatting sqref="B396:C396">
    <cfRule type="expression" dxfId="2115" priority="2766">
      <formula>$J396="AGENDADA"</formula>
    </cfRule>
  </conditionalFormatting>
  <conditionalFormatting sqref="B396:C396">
    <cfRule type="expression" dxfId="2114" priority="2762">
      <formula>$J396="FALTA"</formula>
    </cfRule>
    <cfRule type="expression" dxfId="2113" priority="2763">
      <formula>$J396="RECEBIDO"</formula>
    </cfRule>
    <cfRule type="expression" dxfId="2112" priority="2764">
      <formula>$J396=""</formula>
    </cfRule>
    <cfRule type="expression" dxfId="2111" priority="2765">
      <formula>$J396="PAGA"</formula>
    </cfRule>
  </conditionalFormatting>
  <conditionalFormatting sqref="B396:C396">
    <cfRule type="expression" dxfId="2110" priority="2761">
      <formula>$J396="AGENDADA"</formula>
    </cfRule>
  </conditionalFormatting>
  <conditionalFormatting sqref="B396">
    <cfRule type="expression" dxfId="2109" priority="2757">
      <formula>$J396="FALTA"</formula>
    </cfRule>
    <cfRule type="expression" dxfId="2108" priority="2758">
      <formula>$J396="RECEBIDO"</formula>
    </cfRule>
    <cfRule type="expression" dxfId="2107" priority="2759">
      <formula>$J396=""</formula>
    </cfRule>
    <cfRule type="expression" dxfId="2106" priority="2760">
      <formula>$J396="PAGA"</formula>
    </cfRule>
  </conditionalFormatting>
  <conditionalFormatting sqref="B396">
    <cfRule type="expression" dxfId="2105" priority="2756">
      <formula>$J396="AGENDADA"</formula>
    </cfRule>
  </conditionalFormatting>
  <conditionalFormatting sqref="B396">
    <cfRule type="expression" dxfId="2104" priority="2752">
      <formula>$J396="FALTA"</formula>
    </cfRule>
    <cfRule type="expression" dxfId="2103" priority="2753">
      <formula>$J396="RECEBIDO"</formula>
    </cfRule>
    <cfRule type="expression" dxfId="2102" priority="2754">
      <formula>$J396=""</formula>
    </cfRule>
    <cfRule type="expression" dxfId="2101" priority="2755">
      <formula>$J396="PAGA"</formula>
    </cfRule>
  </conditionalFormatting>
  <conditionalFormatting sqref="B396">
    <cfRule type="expression" dxfId="2100" priority="2751">
      <formula>$J396="AGENDADA"</formula>
    </cfRule>
  </conditionalFormatting>
  <conditionalFormatting sqref="B396">
    <cfRule type="expression" dxfId="2099" priority="2747">
      <formula>$J396="FALTA"</formula>
    </cfRule>
    <cfRule type="expression" dxfId="2098" priority="2748">
      <formula>$J396="RECEBIDO"</formula>
    </cfRule>
    <cfRule type="expression" dxfId="2097" priority="2749">
      <formula>$J396=""</formula>
    </cfRule>
    <cfRule type="expression" dxfId="2096" priority="2750">
      <formula>$J396="PAGA"</formula>
    </cfRule>
  </conditionalFormatting>
  <conditionalFormatting sqref="B396">
    <cfRule type="expression" dxfId="2095" priority="2746">
      <formula>$J396="AGENDADA"</formula>
    </cfRule>
  </conditionalFormatting>
  <conditionalFormatting sqref="B401">
    <cfRule type="expression" dxfId="2094" priority="2742">
      <formula>$J401="FALTA"</formula>
    </cfRule>
    <cfRule type="expression" dxfId="2093" priority="2743">
      <formula>$J401="RECEBIDO"</formula>
    </cfRule>
    <cfRule type="expression" dxfId="2092" priority="2744">
      <formula>$J401=""</formula>
    </cfRule>
    <cfRule type="expression" dxfId="2091" priority="2745">
      <formula>$J401="PAGA"</formula>
    </cfRule>
  </conditionalFormatting>
  <conditionalFormatting sqref="B401">
    <cfRule type="expression" dxfId="2090" priority="2741">
      <formula>$J401="AGENDADA"</formula>
    </cfRule>
  </conditionalFormatting>
  <conditionalFormatting sqref="B401">
    <cfRule type="expression" dxfId="2089" priority="2737">
      <formula>$J401="FALTA"</formula>
    </cfRule>
    <cfRule type="expression" dxfId="2088" priority="2738">
      <formula>$J401="RECEBIDO"</formula>
    </cfRule>
    <cfRule type="expression" dxfId="2087" priority="2739">
      <formula>$J401=""</formula>
    </cfRule>
    <cfRule type="expression" dxfId="2086" priority="2740">
      <formula>$J401="PAGA"</formula>
    </cfRule>
  </conditionalFormatting>
  <conditionalFormatting sqref="B401">
    <cfRule type="expression" dxfId="2085" priority="2736">
      <formula>$J401="AGENDADA"</formula>
    </cfRule>
  </conditionalFormatting>
  <conditionalFormatting sqref="B401">
    <cfRule type="expression" dxfId="2084" priority="2732">
      <formula>$J401="FALTA"</formula>
    </cfRule>
    <cfRule type="expression" dxfId="2083" priority="2733">
      <formula>$J401="RECEBIDO"</formula>
    </cfRule>
    <cfRule type="expression" dxfId="2082" priority="2734">
      <formula>$J401=""</formula>
    </cfRule>
    <cfRule type="expression" dxfId="2081" priority="2735">
      <formula>$J401="PAGA"</formula>
    </cfRule>
  </conditionalFormatting>
  <conditionalFormatting sqref="B401">
    <cfRule type="expression" dxfId="2080" priority="2731">
      <formula>$J401="AGENDADA"</formula>
    </cfRule>
  </conditionalFormatting>
  <conditionalFormatting sqref="B402:C402">
    <cfRule type="expression" dxfId="2079" priority="2727">
      <formula>$J402="FALTA"</formula>
    </cfRule>
    <cfRule type="expression" dxfId="2078" priority="2728">
      <formula>$J402="RECEBIDO"</formula>
    </cfRule>
    <cfRule type="expression" dxfId="2077" priority="2729">
      <formula>$J402=""</formula>
    </cfRule>
    <cfRule type="expression" dxfId="2076" priority="2730">
      <formula>$J402="PAGA"</formula>
    </cfRule>
  </conditionalFormatting>
  <conditionalFormatting sqref="B402:C402">
    <cfRule type="expression" dxfId="2075" priority="2726">
      <formula>$J402="AGENDADA"</formula>
    </cfRule>
  </conditionalFormatting>
  <conditionalFormatting sqref="B402:C402">
    <cfRule type="expression" dxfId="2074" priority="2722">
      <formula>$J402="FALTA"</formula>
    </cfRule>
    <cfRule type="expression" dxfId="2073" priority="2723">
      <formula>$J402="RECEBIDO"</formula>
    </cfRule>
    <cfRule type="expression" dxfId="2072" priority="2724">
      <formula>$J402=""</formula>
    </cfRule>
    <cfRule type="expression" dxfId="2071" priority="2725">
      <formula>$J402="PAGA"</formula>
    </cfRule>
  </conditionalFormatting>
  <conditionalFormatting sqref="B402:C402">
    <cfRule type="expression" dxfId="2070" priority="2721">
      <formula>$J402="AGENDADA"</formula>
    </cfRule>
  </conditionalFormatting>
  <conditionalFormatting sqref="B402:C402">
    <cfRule type="expression" dxfId="2069" priority="2717">
      <formula>$J402="FALTA"</formula>
    </cfRule>
    <cfRule type="expression" dxfId="2068" priority="2718">
      <formula>$J402="RECEBIDO"</formula>
    </cfRule>
    <cfRule type="expression" dxfId="2067" priority="2719">
      <formula>$J402=""</formula>
    </cfRule>
    <cfRule type="expression" dxfId="2066" priority="2720">
      <formula>$J402="PAGA"</formula>
    </cfRule>
  </conditionalFormatting>
  <conditionalFormatting sqref="B402:C402">
    <cfRule type="expression" dxfId="2065" priority="2716">
      <formula>$J402="AGENDADA"</formula>
    </cfRule>
  </conditionalFormatting>
  <conditionalFormatting sqref="B367">
    <cfRule type="expression" dxfId="2064" priority="2712">
      <formula>$J367="FALTA"</formula>
    </cfRule>
    <cfRule type="expression" dxfId="2063" priority="2713">
      <formula>$J367="RECEBIDO"</formula>
    </cfRule>
    <cfRule type="expression" dxfId="2062" priority="2714">
      <formula>$J367=""</formula>
    </cfRule>
    <cfRule type="expression" dxfId="2061" priority="2715">
      <formula>$J367="PAGA"</formula>
    </cfRule>
  </conditionalFormatting>
  <conditionalFormatting sqref="B367">
    <cfRule type="expression" dxfId="2060" priority="2711">
      <formula>$J367="AGENDADA"</formula>
    </cfRule>
  </conditionalFormatting>
  <conditionalFormatting sqref="B367">
    <cfRule type="expression" dxfId="2059" priority="2707">
      <formula>$J367="FALTA"</formula>
    </cfRule>
    <cfRule type="expression" dxfId="2058" priority="2708">
      <formula>$J367="RECEBIDO"</formula>
    </cfRule>
    <cfRule type="expression" dxfId="2057" priority="2709">
      <formula>$J367=""</formula>
    </cfRule>
    <cfRule type="expression" dxfId="2056" priority="2710">
      <formula>$J367="PAGA"</formula>
    </cfRule>
  </conditionalFormatting>
  <conditionalFormatting sqref="B367">
    <cfRule type="expression" dxfId="2055" priority="2706">
      <formula>$J367="AGENDADA"</formula>
    </cfRule>
  </conditionalFormatting>
  <conditionalFormatting sqref="B367">
    <cfRule type="expression" dxfId="2054" priority="2702">
      <formula>$J367="FALTA"</formula>
    </cfRule>
    <cfRule type="expression" dxfId="2053" priority="2703">
      <formula>$J367="RECEBIDO"</formula>
    </cfRule>
    <cfRule type="expression" dxfId="2052" priority="2704">
      <formula>$J367=""</formula>
    </cfRule>
    <cfRule type="expression" dxfId="2051" priority="2705">
      <formula>$J367="PAGA"</formula>
    </cfRule>
  </conditionalFormatting>
  <conditionalFormatting sqref="B367">
    <cfRule type="expression" dxfId="2050" priority="2701">
      <formula>$J367="AGENDADA"</formula>
    </cfRule>
  </conditionalFormatting>
  <conditionalFormatting sqref="B372">
    <cfRule type="expression" dxfId="2049" priority="2697">
      <formula>$J372="FALTA"</formula>
    </cfRule>
    <cfRule type="expression" dxfId="2048" priority="2698">
      <formula>$J372="RECEBIDO"</formula>
    </cfRule>
    <cfRule type="expression" dxfId="2047" priority="2699">
      <formula>$J372=""</formula>
    </cfRule>
    <cfRule type="expression" dxfId="2046" priority="2700">
      <formula>$J372="PAGA"</formula>
    </cfRule>
  </conditionalFormatting>
  <conditionalFormatting sqref="B372">
    <cfRule type="expression" dxfId="2045" priority="2696">
      <formula>$J372="AGENDADA"</formula>
    </cfRule>
  </conditionalFormatting>
  <conditionalFormatting sqref="B372">
    <cfRule type="expression" dxfId="2044" priority="2692">
      <formula>$J372="FALTA"</formula>
    </cfRule>
    <cfRule type="expression" dxfId="2043" priority="2693">
      <formula>$J372="RECEBIDO"</formula>
    </cfRule>
    <cfRule type="expression" dxfId="2042" priority="2694">
      <formula>$J372=""</formula>
    </cfRule>
    <cfRule type="expression" dxfId="2041" priority="2695">
      <formula>$J372="PAGA"</formula>
    </cfRule>
  </conditionalFormatting>
  <conditionalFormatting sqref="B372">
    <cfRule type="expression" dxfId="2040" priority="2691">
      <formula>$J372="AGENDADA"</formula>
    </cfRule>
  </conditionalFormatting>
  <conditionalFormatting sqref="B372">
    <cfRule type="expression" dxfId="2039" priority="2687">
      <formula>$J372="FALTA"</formula>
    </cfRule>
    <cfRule type="expression" dxfId="2038" priority="2688">
      <formula>$J372="RECEBIDO"</formula>
    </cfRule>
    <cfRule type="expression" dxfId="2037" priority="2689">
      <formula>$J372=""</formula>
    </cfRule>
    <cfRule type="expression" dxfId="2036" priority="2690">
      <formula>$J372="PAGA"</formula>
    </cfRule>
  </conditionalFormatting>
  <conditionalFormatting sqref="B372">
    <cfRule type="expression" dxfId="2035" priority="2686">
      <formula>$J372="AGENDADA"</formula>
    </cfRule>
  </conditionalFormatting>
  <conditionalFormatting sqref="G364:K365">
    <cfRule type="expression" dxfId="2034" priority="2682">
      <formula>$J364="FALTA"</formula>
    </cfRule>
    <cfRule type="expression" dxfId="2033" priority="2683">
      <formula>$J364="RECEBIDO"</formula>
    </cfRule>
    <cfRule type="expression" dxfId="2032" priority="2684">
      <formula>$J364=""</formula>
    </cfRule>
    <cfRule type="expression" dxfId="2031" priority="2685">
      <formula>$J364="PAGA"</formula>
    </cfRule>
  </conditionalFormatting>
  <conditionalFormatting sqref="G364:K365">
    <cfRule type="expression" dxfId="2030" priority="2681">
      <formula>$J364="AGENDADA"</formula>
    </cfRule>
  </conditionalFormatting>
  <conditionalFormatting sqref="G364:K365">
    <cfRule type="expression" dxfId="2029" priority="2677">
      <formula>$J364="FALTA"</formula>
    </cfRule>
    <cfRule type="expression" dxfId="2028" priority="2678">
      <formula>$J364="RECEBIDO"</formula>
    </cfRule>
    <cfRule type="expression" dxfId="2027" priority="2679">
      <formula>$J364=""</formula>
    </cfRule>
    <cfRule type="expression" dxfId="2026" priority="2680">
      <formula>$J364="PAGA"</formula>
    </cfRule>
  </conditionalFormatting>
  <conditionalFormatting sqref="G364:K365">
    <cfRule type="expression" dxfId="2025" priority="2676">
      <formula>$J364="AGENDADA"</formula>
    </cfRule>
  </conditionalFormatting>
  <conditionalFormatting sqref="G365:K365">
    <cfRule type="expression" dxfId="2024" priority="2672">
      <formula>$J365="FALTA"</formula>
    </cfRule>
    <cfRule type="expression" dxfId="2023" priority="2673">
      <formula>$J365="RECEBIDO"</formula>
    </cfRule>
    <cfRule type="expression" dxfId="2022" priority="2674">
      <formula>$J365=""</formula>
    </cfRule>
    <cfRule type="expression" dxfId="2021" priority="2675">
      <formula>$J365="PAGA"</formula>
    </cfRule>
  </conditionalFormatting>
  <conditionalFormatting sqref="G365:K365">
    <cfRule type="expression" dxfId="2020" priority="2671">
      <formula>$J365="AGENDADA"</formula>
    </cfRule>
  </conditionalFormatting>
  <conditionalFormatting sqref="G365:K365">
    <cfRule type="expression" dxfId="2019" priority="2667">
      <formula>$J365="FALTA"</formula>
    </cfRule>
    <cfRule type="expression" dxfId="2018" priority="2668">
      <formula>$J365="RECEBIDO"</formula>
    </cfRule>
    <cfRule type="expression" dxfId="2017" priority="2669">
      <formula>$J365=""</formula>
    </cfRule>
    <cfRule type="expression" dxfId="2016" priority="2670">
      <formula>$J365="PAGA"</formula>
    </cfRule>
  </conditionalFormatting>
  <conditionalFormatting sqref="G365:K365">
    <cfRule type="expression" dxfId="2015" priority="2666">
      <formula>$J365="AGENDADA"</formula>
    </cfRule>
  </conditionalFormatting>
  <conditionalFormatting sqref="B365:C365">
    <cfRule type="expression" dxfId="2014" priority="2662">
      <formula>$J365="FALTA"</formula>
    </cfRule>
    <cfRule type="expression" dxfId="2013" priority="2663">
      <formula>$J365="RECEBIDO"</formula>
    </cfRule>
    <cfRule type="expression" dxfId="2012" priority="2664">
      <formula>$J365=""</formula>
    </cfRule>
    <cfRule type="expression" dxfId="2011" priority="2665">
      <formula>$J365="PAGA"</formula>
    </cfRule>
  </conditionalFormatting>
  <conditionalFormatting sqref="B365:C365">
    <cfRule type="expression" dxfId="2010" priority="2661">
      <formula>$J365="AGENDADA"</formula>
    </cfRule>
  </conditionalFormatting>
  <conditionalFormatting sqref="B365:C365">
    <cfRule type="expression" dxfId="2009" priority="2657">
      <formula>$J365="FALTA"</formula>
    </cfRule>
    <cfRule type="expression" dxfId="2008" priority="2658">
      <formula>$J365="RECEBIDO"</formula>
    </cfRule>
    <cfRule type="expression" dxfId="2007" priority="2659">
      <formula>$J365=""</formula>
    </cfRule>
    <cfRule type="expression" dxfId="2006" priority="2660">
      <formula>$J365="PAGA"</formula>
    </cfRule>
  </conditionalFormatting>
  <conditionalFormatting sqref="B365:C365">
    <cfRule type="expression" dxfId="2005" priority="2656">
      <formula>$J365="AGENDADA"</formula>
    </cfRule>
  </conditionalFormatting>
  <conditionalFormatting sqref="B365:C365">
    <cfRule type="expression" dxfId="2004" priority="2652">
      <formula>$J365="FALTA"</formula>
    </cfRule>
    <cfRule type="expression" dxfId="2003" priority="2653">
      <formula>$J365="RECEBIDO"</formula>
    </cfRule>
    <cfRule type="expression" dxfId="2002" priority="2654">
      <formula>$J365=""</formula>
    </cfRule>
    <cfRule type="expression" dxfId="2001" priority="2655">
      <formula>$J365="PAGA"</formula>
    </cfRule>
  </conditionalFormatting>
  <conditionalFormatting sqref="B365:C365">
    <cfRule type="expression" dxfId="2000" priority="2651">
      <formula>$J365="AGENDADA"</formula>
    </cfRule>
  </conditionalFormatting>
  <conditionalFormatting sqref="B365">
    <cfRule type="expression" dxfId="1999" priority="2647">
      <formula>$J365="FALTA"</formula>
    </cfRule>
    <cfRule type="expression" dxfId="1998" priority="2648">
      <formula>$J365="RECEBIDO"</formula>
    </cfRule>
    <cfRule type="expression" dxfId="1997" priority="2649">
      <formula>$J365=""</formula>
    </cfRule>
    <cfRule type="expression" dxfId="1996" priority="2650">
      <formula>$J365="PAGA"</formula>
    </cfRule>
  </conditionalFormatting>
  <conditionalFormatting sqref="B365">
    <cfRule type="expression" dxfId="1995" priority="2646">
      <formula>$J365="AGENDADA"</formula>
    </cfRule>
  </conditionalFormatting>
  <conditionalFormatting sqref="B365">
    <cfRule type="expression" dxfId="1994" priority="2642">
      <formula>$J365="FALTA"</formula>
    </cfRule>
    <cfRule type="expression" dxfId="1993" priority="2643">
      <formula>$J365="RECEBIDO"</formula>
    </cfRule>
    <cfRule type="expression" dxfId="1992" priority="2644">
      <formula>$J365=""</formula>
    </cfRule>
    <cfRule type="expression" dxfId="1991" priority="2645">
      <formula>$J365="PAGA"</formula>
    </cfRule>
  </conditionalFormatting>
  <conditionalFormatting sqref="B365">
    <cfRule type="expression" dxfId="1990" priority="2641">
      <formula>$J365="AGENDADA"</formula>
    </cfRule>
  </conditionalFormatting>
  <conditionalFormatting sqref="B365">
    <cfRule type="expression" dxfId="1989" priority="2637">
      <formula>$J365="FALTA"</formula>
    </cfRule>
    <cfRule type="expression" dxfId="1988" priority="2638">
      <formula>$J365="RECEBIDO"</formula>
    </cfRule>
    <cfRule type="expression" dxfId="1987" priority="2639">
      <formula>$J365=""</formula>
    </cfRule>
    <cfRule type="expression" dxfId="1986" priority="2640">
      <formula>$J365="PAGA"</formula>
    </cfRule>
  </conditionalFormatting>
  <conditionalFormatting sqref="B365">
    <cfRule type="expression" dxfId="1985" priority="2636">
      <formula>$J365="AGENDADA"</formula>
    </cfRule>
  </conditionalFormatting>
  <conditionalFormatting sqref="B364">
    <cfRule type="expression" dxfId="1984" priority="2632">
      <formula>$J364="FALTA"</formula>
    </cfRule>
    <cfRule type="expression" dxfId="1983" priority="2633">
      <formula>$J364="RECEBIDO"</formula>
    </cfRule>
    <cfRule type="expression" dxfId="1982" priority="2634">
      <formula>$J364=""</formula>
    </cfRule>
    <cfRule type="expression" dxfId="1981" priority="2635">
      <formula>$J364="PAGA"</formula>
    </cfRule>
  </conditionalFormatting>
  <conditionalFormatting sqref="B364">
    <cfRule type="expression" dxfId="1980" priority="2631">
      <formula>$J364="AGENDADA"</formula>
    </cfRule>
  </conditionalFormatting>
  <conditionalFormatting sqref="B364">
    <cfRule type="expression" dxfId="1979" priority="2627">
      <formula>$J364="FALTA"</formula>
    </cfRule>
    <cfRule type="expression" dxfId="1978" priority="2628">
      <formula>$J364="RECEBIDO"</formula>
    </cfRule>
    <cfRule type="expression" dxfId="1977" priority="2629">
      <formula>$J364=""</formula>
    </cfRule>
    <cfRule type="expression" dxfId="1976" priority="2630">
      <formula>$J364="PAGA"</formula>
    </cfRule>
  </conditionalFormatting>
  <conditionalFormatting sqref="B364">
    <cfRule type="expression" dxfId="1975" priority="2626">
      <formula>$J364="AGENDADA"</formula>
    </cfRule>
  </conditionalFormatting>
  <conditionalFormatting sqref="B364">
    <cfRule type="expression" dxfId="1974" priority="2622">
      <formula>$J364="FALTA"</formula>
    </cfRule>
    <cfRule type="expression" dxfId="1973" priority="2623">
      <formula>$J364="RECEBIDO"</formula>
    </cfRule>
    <cfRule type="expression" dxfId="1972" priority="2624">
      <formula>$J364=""</formula>
    </cfRule>
    <cfRule type="expression" dxfId="1971" priority="2625">
      <formula>$J364="PAGA"</formula>
    </cfRule>
  </conditionalFormatting>
  <conditionalFormatting sqref="B364">
    <cfRule type="expression" dxfId="1970" priority="2621">
      <formula>$J364="AGENDADA"</formula>
    </cfRule>
  </conditionalFormatting>
  <conditionalFormatting sqref="B369">
    <cfRule type="expression" dxfId="1969" priority="2617">
      <formula>$J369="FALTA"</formula>
    </cfRule>
    <cfRule type="expression" dxfId="1968" priority="2618">
      <formula>$J369="RECEBIDO"</formula>
    </cfRule>
    <cfRule type="expression" dxfId="1967" priority="2619">
      <formula>$J369=""</formula>
    </cfRule>
    <cfRule type="expression" dxfId="1966" priority="2620">
      <formula>$J369="PAGA"</formula>
    </cfRule>
  </conditionalFormatting>
  <conditionalFormatting sqref="B369">
    <cfRule type="expression" dxfId="1965" priority="2616">
      <formula>$J369="AGENDADA"</formula>
    </cfRule>
  </conditionalFormatting>
  <conditionalFormatting sqref="B369">
    <cfRule type="expression" dxfId="1964" priority="2612">
      <formula>$J369="FALTA"</formula>
    </cfRule>
    <cfRule type="expression" dxfId="1963" priority="2613">
      <formula>$J369="RECEBIDO"</formula>
    </cfRule>
    <cfRule type="expression" dxfId="1962" priority="2614">
      <formula>$J369=""</formula>
    </cfRule>
    <cfRule type="expression" dxfId="1961" priority="2615">
      <formula>$J369="PAGA"</formula>
    </cfRule>
  </conditionalFormatting>
  <conditionalFormatting sqref="B369">
    <cfRule type="expression" dxfId="1960" priority="2611">
      <formula>$J369="AGENDADA"</formula>
    </cfRule>
  </conditionalFormatting>
  <conditionalFormatting sqref="B369">
    <cfRule type="expression" dxfId="1959" priority="2607">
      <formula>$J369="FALTA"</formula>
    </cfRule>
    <cfRule type="expression" dxfId="1958" priority="2608">
      <formula>$J369="RECEBIDO"</formula>
    </cfRule>
    <cfRule type="expression" dxfId="1957" priority="2609">
      <formula>$J369=""</formula>
    </cfRule>
    <cfRule type="expression" dxfId="1956" priority="2610">
      <formula>$J369="PAGA"</formula>
    </cfRule>
  </conditionalFormatting>
  <conditionalFormatting sqref="B369">
    <cfRule type="expression" dxfId="1955" priority="2606">
      <formula>$J369="AGENDADA"</formula>
    </cfRule>
  </conditionalFormatting>
  <conditionalFormatting sqref="B370">
    <cfRule type="expression" dxfId="1954" priority="2602">
      <formula>$J370="FALTA"</formula>
    </cfRule>
    <cfRule type="expression" dxfId="1953" priority="2603">
      <formula>$J370="RECEBIDO"</formula>
    </cfRule>
    <cfRule type="expression" dxfId="1952" priority="2604">
      <formula>$J370=""</formula>
    </cfRule>
    <cfRule type="expression" dxfId="1951" priority="2605">
      <formula>$J370="PAGA"</formula>
    </cfRule>
  </conditionalFormatting>
  <conditionalFormatting sqref="B370">
    <cfRule type="expression" dxfId="1950" priority="2601">
      <formula>$J370="AGENDADA"</formula>
    </cfRule>
  </conditionalFormatting>
  <conditionalFormatting sqref="B370">
    <cfRule type="expression" dxfId="1949" priority="2597">
      <formula>$J370="FALTA"</formula>
    </cfRule>
    <cfRule type="expression" dxfId="1948" priority="2598">
      <formula>$J370="RECEBIDO"</formula>
    </cfRule>
    <cfRule type="expression" dxfId="1947" priority="2599">
      <formula>$J370=""</formula>
    </cfRule>
    <cfRule type="expression" dxfId="1946" priority="2600">
      <formula>$J370="PAGA"</formula>
    </cfRule>
  </conditionalFormatting>
  <conditionalFormatting sqref="B370">
    <cfRule type="expression" dxfId="1945" priority="2596">
      <formula>$J370="AGENDADA"</formula>
    </cfRule>
  </conditionalFormatting>
  <conditionalFormatting sqref="B370">
    <cfRule type="expression" dxfId="1944" priority="2592">
      <formula>$J370="FALTA"</formula>
    </cfRule>
    <cfRule type="expression" dxfId="1943" priority="2593">
      <formula>$J370="RECEBIDO"</formula>
    </cfRule>
    <cfRule type="expression" dxfId="1942" priority="2594">
      <formula>$J370=""</formula>
    </cfRule>
    <cfRule type="expression" dxfId="1941" priority="2595">
      <formula>$J370="PAGA"</formula>
    </cfRule>
  </conditionalFormatting>
  <conditionalFormatting sqref="B370">
    <cfRule type="expression" dxfId="1940" priority="2591">
      <formula>$J370="AGENDADA"</formula>
    </cfRule>
  </conditionalFormatting>
  <conditionalFormatting sqref="B373">
    <cfRule type="expression" dxfId="1939" priority="2587">
      <formula>$J373="FALTA"</formula>
    </cfRule>
    <cfRule type="expression" dxfId="1938" priority="2588">
      <formula>$J373="RECEBIDO"</formula>
    </cfRule>
    <cfRule type="expression" dxfId="1937" priority="2589">
      <formula>$J373=""</formula>
    </cfRule>
    <cfRule type="expression" dxfId="1936" priority="2590">
      <formula>$J373="PAGA"</formula>
    </cfRule>
  </conditionalFormatting>
  <conditionalFormatting sqref="B373">
    <cfRule type="expression" dxfId="1935" priority="2586">
      <formula>$J373="AGENDADA"</formula>
    </cfRule>
  </conditionalFormatting>
  <conditionalFormatting sqref="B373">
    <cfRule type="expression" dxfId="1934" priority="2582">
      <formula>$J373="FALTA"</formula>
    </cfRule>
    <cfRule type="expression" dxfId="1933" priority="2583">
      <formula>$J373="RECEBIDO"</formula>
    </cfRule>
    <cfRule type="expression" dxfId="1932" priority="2584">
      <formula>$J373=""</formula>
    </cfRule>
    <cfRule type="expression" dxfId="1931" priority="2585">
      <formula>$J373="PAGA"</formula>
    </cfRule>
  </conditionalFormatting>
  <conditionalFormatting sqref="B373">
    <cfRule type="expression" dxfId="1930" priority="2581">
      <formula>$J373="AGENDADA"</formula>
    </cfRule>
  </conditionalFormatting>
  <conditionalFormatting sqref="B373">
    <cfRule type="expression" dxfId="1929" priority="2577">
      <formula>$J373="FALTA"</formula>
    </cfRule>
    <cfRule type="expression" dxfId="1928" priority="2578">
      <formula>$J373="RECEBIDO"</formula>
    </cfRule>
    <cfRule type="expression" dxfId="1927" priority="2579">
      <formula>$J373=""</formula>
    </cfRule>
    <cfRule type="expression" dxfId="1926" priority="2580">
      <formula>$J373="PAGA"</formula>
    </cfRule>
  </conditionalFormatting>
  <conditionalFormatting sqref="B373">
    <cfRule type="expression" dxfId="1925" priority="2576">
      <formula>$J373="AGENDADA"</formula>
    </cfRule>
  </conditionalFormatting>
  <conditionalFormatting sqref="B403:B404">
    <cfRule type="expression" dxfId="1924" priority="2572">
      <formula>$J403="FALTA"</formula>
    </cfRule>
    <cfRule type="expression" dxfId="1923" priority="2573">
      <formula>$J403="RECEBIDO"</formula>
    </cfRule>
    <cfRule type="expression" dxfId="1922" priority="2574">
      <formula>$J403=""</formula>
    </cfRule>
    <cfRule type="expression" dxfId="1921" priority="2575">
      <formula>$J403="PAGA"</formula>
    </cfRule>
  </conditionalFormatting>
  <conditionalFormatting sqref="B403:B404">
    <cfRule type="expression" dxfId="1920" priority="2571">
      <formula>$J403="AGENDADA"</formula>
    </cfRule>
  </conditionalFormatting>
  <conditionalFormatting sqref="B403:B404">
    <cfRule type="expression" dxfId="1919" priority="2567">
      <formula>$J403="FALTA"</formula>
    </cfRule>
    <cfRule type="expression" dxfId="1918" priority="2568">
      <formula>$J403="RECEBIDO"</formula>
    </cfRule>
    <cfRule type="expression" dxfId="1917" priority="2569">
      <formula>$J403=""</formula>
    </cfRule>
    <cfRule type="expression" dxfId="1916" priority="2570">
      <formula>$J403="PAGA"</formula>
    </cfRule>
  </conditionalFormatting>
  <conditionalFormatting sqref="B403:B404">
    <cfRule type="expression" dxfId="1915" priority="2566">
      <formula>$J403="AGENDADA"</formula>
    </cfRule>
  </conditionalFormatting>
  <conditionalFormatting sqref="B403:B404">
    <cfRule type="expression" dxfId="1914" priority="2562">
      <formula>$J403="FALTA"</formula>
    </cfRule>
    <cfRule type="expression" dxfId="1913" priority="2563">
      <formula>$J403="RECEBIDO"</formula>
    </cfRule>
    <cfRule type="expression" dxfId="1912" priority="2564">
      <formula>$J403=""</formula>
    </cfRule>
    <cfRule type="expression" dxfId="1911" priority="2565">
      <formula>$J403="PAGA"</formula>
    </cfRule>
  </conditionalFormatting>
  <conditionalFormatting sqref="B403:B404">
    <cfRule type="expression" dxfId="1910" priority="2561">
      <formula>$J403="AGENDADA"</formula>
    </cfRule>
  </conditionalFormatting>
  <conditionalFormatting sqref="B405:B460">
    <cfRule type="expression" dxfId="1909" priority="2557">
      <formula>$J405="FALTA"</formula>
    </cfRule>
    <cfRule type="expression" dxfId="1908" priority="2558">
      <formula>$J405="RECEBIDO"</formula>
    </cfRule>
    <cfRule type="expression" dxfId="1907" priority="2559">
      <formula>$J405=""</formula>
    </cfRule>
    <cfRule type="expression" dxfId="1906" priority="2560">
      <formula>$J405="PAGA"</formula>
    </cfRule>
  </conditionalFormatting>
  <conditionalFormatting sqref="B405:B460">
    <cfRule type="expression" dxfId="1905" priority="2556">
      <formula>$J405="AGENDADA"</formula>
    </cfRule>
  </conditionalFormatting>
  <conditionalFormatting sqref="B405:B460">
    <cfRule type="expression" dxfId="1904" priority="2552">
      <formula>$J405="FALTA"</formula>
    </cfRule>
    <cfRule type="expression" dxfId="1903" priority="2553">
      <formula>$J405="RECEBIDO"</formula>
    </cfRule>
    <cfRule type="expression" dxfId="1902" priority="2554">
      <formula>$J405=""</formula>
    </cfRule>
    <cfRule type="expression" dxfId="1901" priority="2555">
      <formula>$J405="PAGA"</formula>
    </cfRule>
  </conditionalFormatting>
  <conditionalFormatting sqref="B405:B460">
    <cfRule type="expression" dxfId="1900" priority="2551">
      <formula>$J405="AGENDADA"</formula>
    </cfRule>
  </conditionalFormatting>
  <conditionalFormatting sqref="B405:B460">
    <cfRule type="expression" dxfId="1899" priority="2547">
      <formula>$J405="FALTA"</formula>
    </cfRule>
    <cfRule type="expression" dxfId="1898" priority="2548">
      <formula>$J405="RECEBIDO"</formula>
    </cfRule>
    <cfRule type="expression" dxfId="1897" priority="2549">
      <formula>$J405=""</formula>
    </cfRule>
    <cfRule type="expression" dxfId="1896" priority="2550">
      <formula>$J405="PAGA"</formula>
    </cfRule>
  </conditionalFormatting>
  <conditionalFormatting sqref="B405:B460">
    <cfRule type="expression" dxfId="1895" priority="2546">
      <formula>$J405="AGENDADA"</formula>
    </cfRule>
  </conditionalFormatting>
  <conditionalFormatting sqref="B409:B459">
    <cfRule type="expression" dxfId="1894" priority="2542">
      <formula>$J409="FALTA"</formula>
    </cfRule>
    <cfRule type="expression" dxfId="1893" priority="2543">
      <formula>$J409="RECEBIDO"</formula>
    </cfRule>
    <cfRule type="expression" dxfId="1892" priority="2544">
      <formula>$J409=""</formula>
    </cfRule>
    <cfRule type="expression" dxfId="1891" priority="2545">
      <formula>$J409="PAGA"</formula>
    </cfRule>
  </conditionalFormatting>
  <conditionalFormatting sqref="B409:B459">
    <cfRule type="expression" dxfId="1890" priority="2541">
      <formula>$J409="AGENDADA"</formula>
    </cfRule>
  </conditionalFormatting>
  <conditionalFormatting sqref="B409:B459">
    <cfRule type="expression" dxfId="1889" priority="2537">
      <formula>$J409="FALTA"</formula>
    </cfRule>
    <cfRule type="expression" dxfId="1888" priority="2538">
      <formula>$J409="RECEBIDO"</formula>
    </cfRule>
    <cfRule type="expression" dxfId="1887" priority="2539">
      <formula>$J409=""</formula>
    </cfRule>
    <cfRule type="expression" dxfId="1886" priority="2540">
      <formula>$J409="PAGA"</formula>
    </cfRule>
  </conditionalFormatting>
  <conditionalFormatting sqref="B409:B459">
    <cfRule type="expression" dxfId="1885" priority="2536">
      <formula>$J409="AGENDADA"</formula>
    </cfRule>
  </conditionalFormatting>
  <conditionalFormatting sqref="B409:B459">
    <cfRule type="expression" dxfId="1884" priority="2532">
      <formula>$J409="FALTA"</formula>
    </cfRule>
    <cfRule type="expression" dxfId="1883" priority="2533">
      <formula>$J409="RECEBIDO"</formula>
    </cfRule>
    <cfRule type="expression" dxfId="1882" priority="2534">
      <formula>$J409=""</formula>
    </cfRule>
    <cfRule type="expression" dxfId="1881" priority="2535">
      <formula>$J409="PAGA"</formula>
    </cfRule>
  </conditionalFormatting>
  <conditionalFormatting sqref="B409:B459">
    <cfRule type="expression" dxfId="1880" priority="2531">
      <formula>$J409="AGENDADA"</formula>
    </cfRule>
  </conditionalFormatting>
  <conditionalFormatting sqref="B378">
    <cfRule type="expression" dxfId="1879" priority="2527">
      <formula>$J378="FALTA"</formula>
    </cfRule>
    <cfRule type="expression" dxfId="1878" priority="2528">
      <formula>$J378="RECEBIDO"</formula>
    </cfRule>
    <cfRule type="expression" dxfId="1877" priority="2529">
      <formula>$J378=""</formula>
    </cfRule>
    <cfRule type="expression" dxfId="1876" priority="2530">
      <formula>$J378="PAGA"</formula>
    </cfRule>
  </conditionalFormatting>
  <conditionalFormatting sqref="B378">
    <cfRule type="expression" dxfId="1875" priority="2526">
      <formula>$J378="AGENDADA"</formula>
    </cfRule>
  </conditionalFormatting>
  <conditionalFormatting sqref="B378">
    <cfRule type="expression" dxfId="1874" priority="2522">
      <formula>$J378="FALTA"</formula>
    </cfRule>
    <cfRule type="expression" dxfId="1873" priority="2523">
      <formula>$J378="RECEBIDO"</formula>
    </cfRule>
    <cfRule type="expression" dxfId="1872" priority="2524">
      <formula>$J378=""</formula>
    </cfRule>
    <cfRule type="expression" dxfId="1871" priority="2525">
      <formula>$J378="PAGA"</formula>
    </cfRule>
  </conditionalFormatting>
  <conditionalFormatting sqref="B378">
    <cfRule type="expression" dxfId="1870" priority="2521">
      <formula>$J378="AGENDADA"</formula>
    </cfRule>
  </conditionalFormatting>
  <conditionalFormatting sqref="B378">
    <cfRule type="expression" dxfId="1869" priority="2517">
      <formula>$J378="FALTA"</formula>
    </cfRule>
    <cfRule type="expression" dxfId="1868" priority="2518">
      <formula>$J378="RECEBIDO"</formula>
    </cfRule>
    <cfRule type="expression" dxfId="1867" priority="2519">
      <formula>$J378=""</formula>
    </cfRule>
    <cfRule type="expression" dxfId="1866" priority="2520">
      <formula>$J378="PAGA"</formula>
    </cfRule>
  </conditionalFormatting>
  <conditionalFormatting sqref="B378">
    <cfRule type="expression" dxfId="1865" priority="2516">
      <formula>$J378="AGENDADA"</formula>
    </cfRule>
  </conditionalFormatting>
  <conditionalFormatting sqref="B378:C384">
    <cfRule type="expression" dxfId="1864" priority="2512">
      <formula>$J378="FALTA"</formula>
    </cfRule>
    <cfRule type="expression" dxfId="1863" priority="2513">
      <formula>$J378="RECEBIDO"</formula>
    </cfRule>
    <cfRule type="expression" dxfId="1862" priority="2514">
      <formula>$J378=""</formula>
    </cfRule>
    <cfRule type="expression" dxfId="1861" priority="2515">
      <formula>$J378="PAGA"</formula>
    </cfRule>
  </conditionalFormatting>
  <conditionalFormatting sqref="B378:C384">
    <cfRule type="expression" dxfId="1860" priority="2511">
      <formula>$J378="AGENDADA"</formula>
    </cfRule>
  </conditionalFormatting>
  <conditionalFormatting sqref="B378:C384">
    <cfRule type="expression" dxfId="1859" priority="2507">
      <formula>$J378="FALTA"</formula>
    </cfRule>
    <cfRule type="expression" dxfId="1858" priority="2508">
      <formula>$J378="RECEBIDO"</formula>
    </cfRule>
    <cfRule type="expression" dxfId="1857" priority="2509">
      <formula>$J378=""</formula>
    </cfRule>
    <cfRule type="expression" dxfId="1856" priority="2510">
      <formula>$J378="PAGA"</formula>
    </cfRule>
  </conditionalFormatting>
  <conditionalFormatting sqref="B378:C384">
    <cfRule type="expression" dxfId="1855" priority="2506">
      <formula>$J378="AGENDADA"</formula>
    </cfRule>
  </conditionalFormatting>
  <conditionalFormatting sqref="B378:C384">
    <cfRule type="expression" dxfId="1854" priority="2502">
      <formula>$J378="FALTA"</formula>
    </cfRule>
    <cfRule type="expression" dxfId="1853" priority="2503">
      <formula>$J378="RECEBIDO"</formula>
    </cfRule>
    <cfRule type="expression" dxfId="1852" priority="2504">
      <formula>$J378=""</formula>
    </cfRule>
    <cfRule type="expression" dxfId="1851" priority="2505">
      <formula>$J378="PAGA"</formula>
    </cfRule>
  </conditionalFormatting>
  <conditionalFormatting sqref="B378:C384">
    <cfRule type="expression" dxfId="1850" priority="2501">
      <formula>$J378="AGENDADA"</formula>
    </cfRule>
  </conditionalFormatting>
  <conditionalFormatting sqref="G378:K379">
    <cfRule type="expression" dxfId="1849" priority="2497">
      <formula>$J378="FALTA"</formula>
    </cfRule>
    <cfRule type="expression" dxfId="1848" priority="2498">
      <formula>$J378="RECEBIDO"</formula>
    </cfRule>
    <cfRule type="expression" dxfId="1847" priority="2499">
      <formula>$J378=""</formula>
    </cfRule>
    <cfRule type="expression" dxfId="1846" priority="2500">
      <formula>$J378="PAGA"</formula>
    </cfRule>
  </conditionalFormatting>
  <conditionalFormatting sqref="G378:K379">
    <cfRule type="expression" dxfId="1845" priority="2496">
      <formula>$J378="AGENDADA"</formula>
    </cfRule>
  </conditionalFormatting>
  <conditionalFormatting sqref="G378:K379">
    <cfRule type="expression" dxfId="1844" priority="2492">
      <formula>$J378="FALTA"</formula>
    </cfRule>
    <cfRule type="expression" dxfId="1843" priority="2493">
      <formula>$J378="RECEBIDO"</formula>
    </cfRule>
    <cfRule type="expression" dxfId="1842" priority="2494">
      <formula>$J378=""</formula>
    </cfRule>
    <cfRule type="expression" dxfId="1841" priority="2495">
      <formula>$J378="PAGA"</formula>
    </cfRule>
  </conditionalFormatting>
  <conditionalFormatting sqref="G378:K379">
    <cfRule type="expression" dxfId="1840" priority="2491">
      <formula>$J378="AGENDADA"</formula>
    </cfRule>
  </conditionalFormatting>
  <conditionalFormatting sqref="G379:K379">
    <cfRule type="expression" dxfId="1839" priority="2487">
      <formula>$J379="FALTA"</formula>
    </cfRule>
    <cfRule type="expression" dxfId="1838" priority="2488">
      <formula>$J379="RECEBIDO"</formula>
    </cfRule>
    <cfRule type="expression" dxfId="1837" priority="2489">
      <formula>$J379=""</formula>
    </cfRule>
    <cfRule type="expression" dxfId="1836" priority="2490">
      <formula>$J379="PAGA"</formula>
    </cfRule>
  </conditionalFormatting>
  <conditionalFormatting sqref="G379:K379">
    <cfRule type="expression" dxfId="1835" priority="2486">
      <formula>$J379="AGENDADA"</formula>
    </cfRule>
  </conditionalFormatting>
  <conditionalFormatting sqref="G379:K379">
    <cfRule type="expression" dxfId="1834" priority="2482">
      <formula>$J379="FALTA"</formula>
    </cfRule>
    <cfRule type="expression" dxfId="1833" priority="2483">
      <formula>$J379="RECEBIDO"</formula>
    </cfRule>
    <cfRule type="expression" dxfId="1832" priority="2484">
      <formula>$J379=""</formula>
    </cfRule>
    <cfRule type="expression" dxfId="1831" priority="2485">
      <formula>$J379="PAGA"</formula>
    </cfRule>
  </conditionalFormatting>
  <conditionalFormatting sqref="G379:K379">
    <cfRule type="expression" dxfId="1830" priority="2481">
      <formula>$J379="AGENDADA"</formula>
    </cfRule>
  </conditionalFormatting>
  <conditionalFormatting sqref="B379:C379">
    <cfRule type="expression" dxfId="1829" priority="2477">
      <formula>$J379="FALTA"</formula>
    </cfRule>
    <cfRule type="expression" dxfId="1828" priority="2478">
      <formula>$J379="RECEBIDO"</formula>
    </cfRule>
    <cfRule type="expression" dxfId="1827" priority="2479">
      <formula>$J379=""</formula>
    </cfRule>
    <cfRule type="expression" dxfId="1826" priority="2480">
      <formula>$J379="PAGA"</formula>
    </cfRule>
  </conditionalFormatting>
  <conditionalFormatting sqref="B379:C379">
    <cfRule type="expression" dxfId="1825" priority="2476">
      <formula>$J379="AGENDADA"</formula>
    </cfRule>
  </conditionalFormatting>
  <conditionalFormatting sqref="B379:C379">
    <cfRule type="expression" dxfId="1824" priority="2472">
      <formula>$J379="FALTA"</formula>
    </cfRule>
    <cfRule type="expression" dxfId="1823" priority="2473">
      <formula>$J379="RECEBIDO"</formula>
    </cfRule>
    <cfRule type="expression" dxfId="1822" priority="2474">
      <formula>$J379=""</formula>
    </cfRule>
    <cfRule type="expression" dxfId="1821" priority="2475">
      <formula>$J379="PAGA"</formula>
    </cfRule>
  </conditionalFormatting>
  <conditionalFormatting sqref="B379:C379">
    <cfRule type="expression" dxfId="1820" priority="2471">
      <formula>$J379="AGENDADA"</formula>
    </cfRule>
  </conditionalFormatting>
  <conditionalFormatting sqref="B379:C379">
    <cfRule type="expression" dxfId="1819" priority="2467">
      <formula>$J379="FALTA"</formula>
    </cfRule>
    <cfRule type="expression" dxfId="1818" priority="2468">
      <formula>$J379="RECEBIDO"</formula>
    </cfRule>
    <cfRule type="expression" dxfId="1817" priority="2469">
      <formula>$J379=""</formula>
    </cfRule>
    <cfRule type="expression" dxfId="1816" priority="2470">
      <formula>$J379="PAGA"</formula>
    </cfRule>
  </conditionalFormatting>
  <conditionalFormatting sqref="B379:C379">
    <cfRule type="expression" dxfId="1815" priority="2466">
      <formula>$J379="AGENDADA"</formula>
    </cfRule>
  </conditionalFormatting>
  <conditionalFormatting sqref="B379">
    <cfRule type="expression" dxfId="1814" priority="2462">
      <formula>$J379="FALTA"</formula>
    </cfRule>
    <cfRule type="expression" dxfId="1813" priority="2463">
      <formula>$J379="RECEBIDO"</formula>
    </cfRule>
    <cfRule type="expression" dxfId="1812" priority="2464">
      <formula>$J379=""</formula>
    </cfRule>
    <cfRule type="expression" dxfId="1811" priority="2465">
      <formula>$J379="PAGA"</formula>
    </cfRule>
  </conditionalFormatting>
  <conditionalFormatting sqref="B379">
    <cfRule type="expression" dxfId="1810" priority="2461">
      <formula>$J379="AGENDADA"</formula>
    </cfRule>
  </conditionalFormatting>
  <conditionalFormatting sqref="B379">
    <cfRule type="expression" dxfId="1809" priority="2457">
      <formula>$J379="FALTA"</formula>
    </cfRule>
    <cfRule type="expression" dxfId="1808" priority="2458">
      <formula>$J379="RECEBIDO"</formula>
    </cfRule>
    <cfRule type="expression" dxfId="1807" priority="2459">
      <formula>$J379=""</formula>
    </cfRule>
    <cfRule type="expression" dxfId="1806" priority="2460">
      <formula>$J379="PAGA"</formula>
    </cfRule>
  </conditionalFormatting>
  <conditionalFormatting sqref="B379">
    <cfRule type="expression" dxfId="1805" priority="2456">
      <formula>$J379="AGENDADA"</formula>
    </cfRule>
  </conditionalFormatting>
  <conditionalFormatting sqref="B379">
    <cfRule type="expression" dxfId="1804" priority="2452">
      <formula>$J379="FALTA"</formula>
    </cfRule>
    <cfRule type="expression" dxfId="1803" priority="2453">
      <formula>$J379="RECEBIDO"</formula>
    </cfRule>
    <cfRule type="expression" dxfId="1802" priority="2454">
      <formula>$J379=""</formula>
    </cfRule>
    <cfRule type="expression" dxfId="1801" priority="2455">
      <formula>$J379="PAGA"</formula>
    </cfRule>
  </conditionalFormatting>
  <conditionalFormatting sqref="B379">
    <cfRule type="expression" dxfId="1800" priority="2451">
      <formula>$J379="AGENDADA"</formula>
    </cfRule>
  </conditionalFormatting>
  <conditionalFormatting sqref="B384">
    <cfRule type="expression" dxfId="1799" priority="2447">
      <formula>$J384="FALTA"</formula>
    </cfRule>
    <cfRule type="expression" dxfId="1798" priority="2448">
      <formula>$J384="RECEBIDO"</formula>
    </cfRule>
    <cfRule type="expression" dxfId="1797" priority="2449">
      <formula>$J384=""</formula>
    </cfRule>
    <cfRule type="expression" dxfId="1796" priority="2450">
      <formula>$J384="PAGA"</formula>
    </cfRule>
  </conditionalFormatting>
  <conditionalFormatting sqref="B384">
    <cfRule type="expression" dxfId="1795" priority="2446">
      <formula>$J384="AGENDADA"</formula>
    </cfRule>
  </conditionalFormatting>
  <conditionalFormatting sqref="B384">
    <cfRule type="expression" dxfId="1794" priority="2442">
      <formula>$J384="FALTA"</formula>
    </cfRule>
    <cfRule type="expression" dxfId="1793" priority="2443">
      <formula>$J384="RECEBIDO"</formula>
    </cfRule>
    <cfRule type="expression" dxfId="1792" priority="2444">
      <formula>$J384=""</formula>
    </cfRule>
    <cfRule type="expression" dxfId="1791" priority="2445">
      <formula>$J384="PAGA"</formula>
    </cfRule>
  </conditionalFormatting>
  <conditionalFormatting sqref="B384">
    <cfRule type="expression" dxfId="1790" priority="2441">
      <formula>$J384="AGENDADA"</formula>
    </cfRule>
  </conditionalFormatting>
  <conditionalFormatting sqref="B384">
    <cfRule type="expression" dxfId="1789" priority="2437">
      <formula>$J384="FALTA"</formula>
    </cfRule>
    <cfRule type="expression" dxfId="1788" priority="2438">
      <formula>$J384="RECEBIDO"</formula>
    </cfRule>
    <cfRule type="expression" dxfId="1787" priority="2439">
      <formula>$J384=""</formula>
    </cfRule>
    <cfRule type="expression" dxfId="1786" priority="2440">
      <formula>$J384="PAGA"</formula>
    </cfRule>
  </conditionalFormatting>
  <conditionalFormatting sqref="B384">
    <cfRule type="expression" dxfId="1785" priority="2436">
      <formula>$J384="AGENDADA"</formula>
    </cfRule>
  </conditionalFormatting>
  <conditionalFormatting sqref="B385:C385">
    <cfRule type="expression" dxfId="1784" priority="2432">
      <formula>$J385="FALTA"</formula>
    </cfRule>
    <cfRule type="expression" dxfId="1783" priority="2433">
      <formula>$J385="RECEBIDO"</formula>
    </cfRule>
    <cfRule type="expression" dxfId="1782" priority="2434">
      <formula>$J385=""</formula>
    </cfRule>
    <cfRule type="expression" dxfId="1781" priority="2435">
      <formula>$J385="PAGA"</formula>
    </cfRule>
  </conditionalFormatting>
  <conditionalFormatting sqref="B385:C385">
    <cfRule type="expression" dxfId="1780" priority="2431">
      <formula>$J385="AGENDADA"</formula>
    </cfRule>
  </conditionalFormatting>
  <conditionalFormatting sqref="B385:C385">
    <cfRule type="expression" dxfId="1779" priority="2427">
      <formula>$J385="FALTA"</formula>
    </cfRule>
    <cfRule type="expression" dxfId="1778" priority="2428">
      <formula>$J385="RECEBIDO"</formula>
    </cfRule>
    <cfRule type="expression" dxfId="1777" priority="2429">
      <formula>$J385=""</formula>
    </cfRule>
    <cfRule type="expression" dxfId="1776" priority="2430">
      <formula>$J385="PAGA"</formula>
    </cfRule>
  </conditionalFormatting>
  <conditionalFormatting sqref="B385:C385">
    <cfRule type="expression" dxfId="1775" priority="2426">
      <formula>$J385="AGENDADA"</formula>
    </cfRule>
  </conditionalFormatting>
  <conditionalFormatting sqref="B385:C385">
    <cfRule type="expression" dxfId="1774" priority="2422">
      <formula>$J385="FALTA"</formula>
    </cfRule>
    <cfRule type="expression" dxfId="1773" priority="2423">
      <formula>$J385="RECEBIDO"</formula>
    </cfRule>
    <cfRule type="expression" dxfId="1772" priority="2424">
      <formula>$J385=""</formula>
    </cfRule>
    <cfRule type="expression" dxfId="1771" priority="2425">
      <formula>$J385="PAGA"</formula>
    </cfRule>
  </conditionalFormatting>
  <conditionalFormatting sqref="B385:C385">
    <cfRule type="expression" dxfId="1770" priority="2421">
      <formula>$J385="AGENDADA"</formula>
    </cfRule>
  </conditionalFormatting>
  <conditionalFormatting sqref="B386:B387">
    <cfRule type="expression" dxfId="1769" priority="2417">
      <formula>$J386="FALTA"</formula>
    </cfRule>
    <cfRule type="expression" dxfId="1768" priority="2418">
      <formula>$J386="RECEBIDO"</formula>
    </cfRule>
    <cfRule type="expression" dxfId="1767" priority="2419">
      <formula>$J386=""</formula>
    </cfRule>
    <cfRule type="expression" dxfId="1766" priority="2420">
      <formula>$J386="PAGA"</formula>
    </cfRule>
  </conditionalFormatting>
  <conditionalFormatting sqref="B386:B387">
    <cfRule type="expression" dxfId="1765" priority="2416">
      <formula>$J386="AGENDADA"</formula>
    </cfRule>
  </conditionalFormatting>
  <conditionalFormatting sqref="B386:B387">
    <cfRule type="expression" dxfId="1764" priority="2412">
      <formula>$J386="FALTA"</formula>
    </cfRule>
    <cfRule type="expression" dxfId="1763" priority="2413">
      <formula>$J386="RECEBIDO"</formula>
    </cfRule>
    <cfRule type="expression" dxfId="1762" priority="2414">
      <formula>$J386=""</formula>
    </cfRule>
    <cfRule type="expression" dxfId="1761" priority="2415">
      <formula>$J386="PAGA"</formula>
    </cfRule>
  </conditionalFormatting>
  <conditionalFormatting sqref="B386:B387">
    <cfRule type="expression" dxfId="1760" priority="2411">
      <formula>$J386="AGENDADA"</formula>
    </cfRule>
  </conditionalFormatting>
  <conditionalFormatting sqref="B386:B387">
    <cfRule type="expression" dxfId="1759" priority="2407">
      <formula>$J386="FALTA"</formula>
    </cfRule>
    <cfRule type="expression" dxfId="1758" priority="2408">
      <formula>$J386="RECEBIDO"</formula>
    </cfRule>
    <cfRule type="expression" dxfId="1757" priority="2409">
      <formula>$J386=""</formula>
    </cfRule>
    <cfRule type="expression" dxfId="1756" priority="2410">
      <formula>$J386="PAGA"</formula>
    </cfRule>
  </conditionalFormatting>
  <conditionalFormatting sqref="B386:B387">
    <cfRule type="expression" dxfId="1755" priority="2406">
      <formula>$J386="AGENDADA"</formula>
    </cfRule>
  </conditionalFormatting>
  <conditionalFormatting sqref="B390">
    <cfRule type="expression" dxfId="1754" priority="2402">
      <formula>$J390="FALTA"</formula>
    </cfRule>
    <cfRule type="expression" dxfId="1753" priority="2403">
      <formula>$J390="RECEBIDO"</formula>
    </cfRule>
    <cfRule type="expression" dxfId="1752" priority="2404">
      <formula>$J390=""</formula>
    </cfRule>
    <cfRule type="expression" dxfId="1751" priority="2405">
      <formula>$J390="PAGA"</formula>
    </cfRule>
  </conditionalFormatting>
  <conditionalFormatting sqref="B390">
    <cfRule type="expression" dxfId="1750" priority="2401">
      <formula>$J390="AGENDADA"</formula>
    </cfRule>
  </conditionalFormatting>
  <conditionalFormatting sqref="B390">
    <cfRule type="expression" dxfId="1749" priority="2397">
      <formula>$J390="FALTA"</formula>
    </cfRule>
    <cfRule type="expression" dxfId="1748" priority="2398">
      <formula>$J390="RECEBIDO"</formula>
    </cfRule>
    <cfRule type="expression" dxfId="1747" priority="2399">
      <formula>$J390=""</formula>
    </cfRule>
    <cfRule type="expression" dxfId="1746" priority="2400">
      <formula>$J390="PAGA"</formula>
    </cfRule>
  </conditionalFormatting>
  <conditionalFormatting sqref="B390">
    <cfRule type="expression" dxfId="1745" priority="2396">
      <formula>$J390="AGENDADA"</formula>
    </cfRule>
  </conditionalFormatting>
  <conditionalFormatting sqref="B390">
    <cfRule type="expression" dxfId="1744" priority="2392">
      <formula>$J390="FALTA"</formula>
    </cfRule>
    <cfRule type="expression" dxfId="1743" priority="2393">
      <formula>$J390="RECEBIDO"</formula>
    </cfRule>
    <cfRule type="expression" dxfId="1742" priority="2394">
      <formula>$J390=""</formula>
    </cfRule>
    <cfRule type="expression" dxfId="1741" priority="2395">
      <formula>$J390="PAGA"</formula>
    </cfRule>
  </conditionalFormatting>
  <conditionalFormatting sqref="B390">
    <cfRule type="expression" dxfId="1740" priority="2391">
      <formula>$J390="AGENDADA"</formula>
    </cfRule>
  </conditionalFormatting>
  <conditionalFormatting sqref="B386:C386">
    <cfRule type="expression" dxfId="1739" priority="2387">
      <formula>$J386="FALTA"</formula>
    </cfRule>
    <cfRule type="expression" dxfId="1738" priority="2388">
      <formula>$J386="RECEBIDO"</formula>
    </cfRule>
    <cfRule type="expression" dxfId="1737" priority="2389">
      <formula>$J386=""</formula>
    </cfRule>
    <cfRule type="expression" dxfId="1736" priority="2390">
      <formula>$J386="PAGA"</formula>
    </cfRule>
  </conditionalFormatting>
  <conditionalFormatting sqref="B386:C386">
    <cfRule type="expression" dxfId="1735" priority="2386">
      <formula>$J386="AGENDADA"</formula>
    </cfRule>
  </conditionalFormatting>
  <conditionalFormatting sqref="B386:C386">
    <cfRule type="expression" dxfId="1734" priority="2382">
      <formula>$J386="FALTA"</formula>
    </cfRule>
    <cfRule type="expression" dxfId="1733" priority="2383">
      <formula>$J386="RECEBIDO"</formula>
    </cfRule>
    <cfRule type="expression" dxfId="1732" priority="2384">
      <formula>$J386=""</formula>
    </cfRule>
    <cfRule type="expression" dxfId="1731" priority="2385">
      <formula>$J386="PAGA"</formula>
    </cfRule>
  </conditionalFormatting>
  <conditionalFormatting sqref="B386:C386">
    <cfRule type="expression" dxfId="1730" priority="2381">
      <formula>$J386="AGENDADA"</formula>
    </cfRule>
  </conditionalFormatting>
  <conditionalFormatting sqref="B386:C386">
    <cfRule type="expression" dxfId="1729" priority="2377">
      <formula>$J386="FALTA"</formula>
    </cfRule>
    <cfRule type="expression" dxfId="1728" priority="2378">
      <formula>$J386="RECEBIDO"</formula>
    </cfRule>
    <cfRule type="expression" dxfId="1727" priority="2379">
      <formula>$J386=""</formula>
    </cfRule>
    <cfRule type="expression" dxfId="1726" priority="2380">
      <formula>$J386="PAGA"</formula>
    </cfRule>
  </conditionalFormatting>
  <conditionalFormatting sqref="B386:C386">
    <cfRule type="expression" dxfId="1725" priority="2376">
      <formula>$J386="AGENDADA"</formula>
    </cfRule>
  </conditionalFormatting>
  <conditionalFormatting sqref="B391:B393">
    <cfRule type="expression" dxfId="1724" priority="2372">
      <formula>$J391="FALTA"</formula>
    </cfRule>
    <cfRule type="expression" dxfId="1723" priority="2373">
      <formula>$J391="RECEBIDO"</formula>
    </cfRule>
    <cfRule type="expression" dxfId="1722" priority="2374">
      <formula>$J391=""</formula>
    </cfRule>
    <cfRule type="expression" dxfId="1721" priority="2375">
      <formula>$J391="PAGA"</formula>
    </cfRule>
  </conditionalFormatting>
  <conditionalFormatting sqref="B391:B393">
    <cfRule type="expression" dxfId="1720" priority="2371">
      <formula>$J391="AGENDADA"</formula>
    </cfRule>
  </conditionalFormatting>
  <conditionalFormatting sqref="B391:B393">
    <cfRule type="expression" dxfId="1719" priority="2367">
      <formula>$J391="FALTA"</formula>
    </cfRule>
    <cfRule type="expression" dxfId="1718" priority="2368">
      <formula>$J391="RECEBIDO"</formula>
    </cfRule>
    <cfRule type="expression" dxfId="1717" priority="2369">
      <formula>$J391=""</formula>
    </cfRule>
    <cfRule type="expression" dxfId="1716" priority="2370">
      <formula>$J391="PAGA"</formula>
    </cfRule>
  </conditionalFormatting>
  <conditionalFormatting sqref="B391:B393">
    <cfRule type="expression" dxfId="1715" priority="2366">
      <formula>$J391="AGENDADA"</formula>
    </cfRule>
  </conditionalFormatting>
  <conditionalFormatting sqref="B391:B393">
    <cfRule type="expression" dxfId="1714" priority="2362">
      <formula>$J391="FALTA"</formula>
    </cfRule>
    <cfRule type="expression" dxfId="1713" priority="2363">
      <formula>$J391="RECEBIDO"</formula>
    </cfRule>
    <cfRule type="expression" dxfId="1712" priority="2364">
      <formula>$J391=""</formula>
    </cfRule>
    <cfRule type="expression" dxfId="1711" priority="2365">
      <formula>$J391="PAGA"</formula>
    </cfRule>
  </conditionalFormatting>
  <conditionalFormatting sqref="B391:B393">
    <cfRule type="expression" dxfId="1710" priority="2361">
      <formula>$J391="AGENDADA"</formula>
    </cfRule>
  </conditionalFormatting>
  <conditionalFormatting sqref="B396:B400">
    <cfRule type="expression" dxfId="1709" priority="2357">
      <formula>$J396="FALTA"</formula>
    </cfRule>
    <cfRule type="expression" dxfId="1708" priority="2358">
      <formula>$J396="RECEBIDO"</formula>
    </cfRule>
    <cfRule type="expression" dxfId="1707" priority="2359">
      <formula>$J396=""</formula>
    </cfRule>
    <cfRule type="expression" dxfId="1706" priority="2360">
      <formula>$J396="PAGA"</formula>
    </cfRule>
  </conditionalFormatting>
  <conditionalFormatting sqref="B396:B400">
    <cfRule type="expression" dxfId="1705" priority="2356">
      <formula>$J396="AGENDADA"</formula>
    </cfRule>
  </conditionalFormatting>
  <conditionalFormatting sqref="B396:B400">
    <cfRule type="expression" dxfId="1704" priority="2352">
      <formula>$J396="FALTA"</formula>
    </cfRule>
    <cfRule type="expression" dxfId="1703" priority="2353">
      <formula>$J396="RECEBIDO"</formula>
    </cfRule>
    <cfRule type="expression" dxfId="1702" priority="2354">
      <formula>$J396=""</formula>
    </cfRule>
    <cfRule type="expression" dxfId="1701" priority="2355">
      <formula>$J396="PAGA"</formula>
    </cfRule>
  </conditionalFormatting>
  <conditionalFormatting sqref="B396:B400">
    <cfRule type="expression" dxfId="1700" priority="2351">
      <formula>$J396="AGENDADA"</formula>
    </cfRule>
  </conditionalFormatting>
  <conditionalFormatting sqref="B396:B400">
    <cfRule type="expression" dxfId="1699" priority="2347">
      <formula>$J396="FALTA"</formula>
    </cfRule>
    <cfRule type="expression" dxfId="1698" priority="2348">
      <formula>$J396="RECEBIDO"</formula>
    </cfRule>
    <cfRule type="expression" dxfId="1697" priority="2349">
      <formula>$J396=""</formula>
    </cfRule>
    <cfRule type="expression" dxfId="1696" priority="2350">
      <formula>$J396="PAGA"</formula>
    </cfRule>
  </conditionalFormatting>
  <conditionalFormatting sqref="B396:B400">
    <cfRule type="expression" dxfId="1695" priority="2346">
      <formula>$J396="AGENDADA"</formula>
    </cfRule>
  </conditionalFormatting>
  <conditionalFormatting sqref="B396:B400">
    <cfRule type="expression" dxfId="1694" priority="2342">
      <formula>$J396="FALTA"</formula>
    </cfRule>
    <cfRule type="expression" dxfId="1693" priority="2343">
      <formula>$J396="RECEBIDO"</formula>
    </cfRule>
    <cfRule type="expression" dxfId="1692" priority="2344">
      <formula>$J396=""</formula>
    </cfRule>
    <cfRule type="expression" dxfId="1691" priority="2345">
      <formula>$J396="PAGA"</formula>
    </cfRule>
  </conditionalFormatting>
  <conditionalFormatting sqref="B396:B400">
    <cfRule type="expression" dxfId="1690" priority="2341">
      <formula>$J396="AGENDADA"</formula>
    </cfRule>
  </conditionalFormatting>
  <conditionalFormatting sqref="B396:B400">
    <cfRule type="expression" dxfId="1689" priority="2337">
      <formula>$J396="FALTA"</formula>
    </cfRule>
    <cfRule type="expression" dxfId="1688" priority="2338">
      <formula>$J396="RECEBIDO"</formula>
    </cfRule>
    <cfRule type="expression" dxfId="1687" priority="2339">
      <formula>$J396=""</formula>
    </cfRule>
    <cfRule type="expression" dxfId="1686" priority="2340">
      <formula>$J396="PAGA"</formula>
    </cfRule>
  </conditionalFormatting>
  <conditionalFormatting sqref="B396:B400">
    <cfRule type="expression" dxfId="1685" priority="2336">
      <formula>$J396="AGENDADA"</formula>
    </cfRule>
  </conditionalFormatting>
  <conditionalFormatting sqref="B396:B400">
    <cfRule type="expression" dxfId="1684" priority="2332">
      <formula>$J396="FALTA"</formula>
    </cfRule>
    <cfRule type="expression" dxfId="1683" priority="2333">
      <formula>$J396="RECEBIDO"</formula>
    </cfRule>
    <cfRule type="expression" dxfId="1682" priority="2334">
      <formula>$J396=""</formula>
    </cfRule>
    <cfRule type="expression" dxfId="1681" priority="2335">
      <formula>$J396="PAGA"</formula>
    </cfRule>
  </conditionalFormatting>
  <conditionalFormatting sqref="B396:B400">
    <cfRule type="expression" dxfId="1680" priority="2331">
      <formula>$J396="AGENDADA"</formula>
    </cfRule>
  </conditionalFormatting>
  <conditionalFormatting sqref="B399">
    <cfRule type="expression" dxfId="1679" priority="2327">
      <formula>$J399="FALTA"</formula>
    </cfRule>
    <cfRule type="expression" dxfId="1678" priority="2328">
      <formula>$J399="RECEBIDO"</formula>
    </cfRule>
    <cfRule type="expression" dxfId="1677" priority="2329">
      <formula>$J399=""</formula>
    </cfRule>
    <cfRule type="expression" dxfId="1676" priority="2330">
      <formula>$J399="PAGA"</formula>
    </cfRule>
  </conditionalFormatting>
  <conditionalFormatting sqref="B399">
    <cfRule type="expression" dxfId="1675" priority="2326">
      <formula>$J399="AGENDADA"</formula>
    </cfRule>
  </conditionalFormatting>
  <conditionalFormatting sqref="B399">
    <cfRule type="expression" dxfId="1674" priority="2322">
      <formula>$J399="FALTA"</formula>
    </cfRule>
    <cfRule type="expression" dxfId="1673" priority="2323">
      <formula>$J399="RECEBIDO"</formula>
    </cfRule>
    <cfRule type="expression" dxfId="1672" priority="2324">
      <formula>$J399=""</formula>
    </cfRule>
    <cfRule type="expression" dxfId="1671" priority="2325">
      <formula>$J399="PAGA"</formula>
    </cfRule>
  </conditionalFormatting>
  <conditionalFormatting sqref="B399">
    <cfRule type="expression" dxfId="1670" priority="2321">
      <formula>$J399="AGENDADA"</formula>
    </cfRule>
  </conditionalFormatting>
  <conditionalFormatting sqref="B399">
    <cfRule type="expression" dxfId="1669" priority="2317">
      <formula>$J399="FALTA"</formula>
    </cfRule>
    <cfRule type="expression" dxfId="1668" priority="2318">
      <formula>$J399="RECEBIDO"</formula>
    </cfRule>
    <cfRule type="expression" dxfId="1667" priority="2319">
      <formula>$J399=""</formula>
    </cfRule>
    <cfRule type="expression" dxfId="1666" priority="2320">
      <formula>$J399="PAGA"</formula>
    </cfRule>
  </conditionalFormatting>
  <conditionalFormatting sqref="B399">
    <cfRule type="expression" dxfId="1665" priority="2316">
      <formula>$J399="AGENDADA"</formula>
    </cfRule>
  </conditionalFormatting>
  <conditionalFormatting sqref="B461">
    <cfRule type="expression" dxfId="1664" priority="2312">
      <formula>$J461="FALTA"</formula>
    </cfRule>
    <cfRule type="expression" dxfId="1663" priority="2313">
      <formula>$J461="RECEBIDO"</formula>
    </cfRule>
    <cfRule type="expression" dxfId="1662" priority="2314">
      <formula>$J461=""</formula>
    </cfRule>
    <cfRule type="expression" dxfId="1661" priority="2315">
      <formula>$J461="PAGA"</formula>
    </cfRule>
  </conditionalFormatting>
  <conditionalFormatting sqref="B461">
    <cfRule type="expression" dxfId="1660" priority="2311">
      <formula>$J461="AGENDADA"</formula>
    </cfRule>
  </conditionalFormatting>
  <conditionalFormatting sqref="B461">
    <cfRule type="expression" dxfId="1659" priority="2307">
      <formula>$J461="FALTA"</formula>
    </cfRule>
    <cfRule type="expression" dxfId="1658" priority="2308">
      <formula>$J461="RECEBIDO"</formula>
    </cfRule>
    <cfRule type="expression" dxfId="1657" priority="2309">
      <formula>$J461=""</formula>
    </cfRule>
    <cfRule type="expression" dxfId="1656" priority="2310">
      <formula>$J461="PAGA"</formula>
    </cfRule>
  </conditionalFormatting>
  <conditionalFormatting sqref="B461">
    <cfRule type="expression" dxfId="1655" priority="2306">
      <formula>$J461="AGENDADA"</formula>
    </cfRule>
  </conditionalFormatting>
  <conditionalFormatting sqref="B461">
    <cfRule type="expression" dxfId="1654" priority="2302">
      <formula>$J461="FALTA"</formula>
    </cfRule>
    <cfRule type="expression" dxfId="1653" priority="2303">
      <formula>$J461="RECEBIDO"</formula>
    </cfRule>
    <cfRule type="expression" dxfId="1652" priority="2304">
      <formula>$J461=""</formula>
    </cfRule>
    <cfRule type="expression" dxfId="1651" priority="2305">
      <formula>$J461="PAGA"</formula>
    </cfRule>
  </conditionalFormatting>
  <conditionalFormatting sqref="B461">
    <cfRule type="expression" dxfId="1650" priority="2301">
      <formula>$J461="AGENDADA"</formula>
    </cfRule>
  </conditionalFormatting>
  <conditionalFormatting sqref="B401:B408">
    <cfRule type="expression" dxfId="1649" priority="2297">
      <formula>$J401="FALTA"</formula>
    </cfRule>
    <cfRule type="expression" dxfId="1648" priority="2298">
      <formula>$J401="RECEBIDO"</formula>
    </cfRule>
    <cfRule type="expression" dxfId="1647" priority="2299">
      <formula>$J401=""</formula>
    </cfRule>
    <cfRule type="expression" dxfId="1646" priority="2300">
      <formula>$J401="PAGA"</formula>
    </cfRule>
  </conditionalFormatting>
  <conditionalFormatting sqref="B401:B408">
    <cfRule type="expression" dxfId="1645" priority="2296">
      <formula>$J401="AGENDADA"</formula>
    </cfRule>
  </conditionalFormatting>
  <conditionalFormatting sqref="B401:B408">
    <cfRule type="expression" dxfId="1644" priority="2292">
      <formula>$J401="FALTA"</formula>
    </cfRule>
    <cfRule type="expression" dxfId="1643" priority="2293">
      <formula>$J401="RECEBIDO"</formula>
    </cfRule>
    <cfRule type="expression" dxfId="1642" priority="2294">
      <formula>$J401=""</formula>
    </cfRule>
    <cfRule type="expression" dxfId="1641" priority="2295">
      <formula>$J401="PAGA"</formula>
    </cfRule>
  </conditionalFormatting>
  <conditionalFormatting sqref="B401:B408">
    <cfRule type="expression" dxfId="1640" priority="2291">
      <formula>$J401="AGENDADA"</formula>
    </cfRule>
  </conditionalFormatting>
  <conditionalFormatting sqref="B401:B408">
    <cfRule type="expression" dxfId="1639" priority="2287">
      <formula>$J401="FALTA"</formula>
    </cfRule>
    <cfRule type="expression" dxfId="1638" priority="2288">
      <formula>$J401="RECEBIDO"</formula>
    </cfRule>
    <cfRule type="expression" dxfId="1637" priority="2289">
      <formula>$J401=""</formula>
    </cfRule>
    <cfRule type="expression" dxfId="1636" priority="2290">
      <formula>$J401="PAGA"</formula>
    </cfRule>
  </conditionalFormatting>
  <conditionalFormatting sqref="B401:B408">
    <cfRule type="expression" dxfId="1635" priority="2286">
      <formula>$J401="AGENDADA"</formula>
    </cfRule>
  </conditionalFormatting>
  <conditionalFormatting sqref="B401:B408">
    <cfRule type="expression" dxfId="1634" priority="2282">
      <formula>$J401="FALTA"</formula>
    </cfRule>
    <cfRule type="expression" dxfId="1633" priority="2283">
      <formula>$J401="RECEBIDO"</formula>
    </cfRule>
    <cfRule type="expression" dxfId="1632" priority="2284">
      <formula>$J401=""</formula>
    </cfRule>
    <cfRule type="expression" dxfId="1631" priority="2285">
      <formula>$J401="PAGA"</formula>
    </cfRule>
  </conditionalFormatting>
  <conditionalFormatting sqref="B401:B408">
    <cfRule type="expression" dxfId="1630" priority="2281">
      <formula>$J401="AGENDADA"</formula>
    </cfRule>
  </conditionalFormatting>
  <conditionalFormatting sqref="B401:B408">
    <cfRule type="expression" dxfId="1629" priority="2277">
      <formula>$J401="FALTA"</formula>
    </cfRule>
    <cfRule type="expression" dxfId="1628" priority="2278">
      <formula>$J401="RECEBIDO"</formula>
    </cfRule>
    <cfRule type="expression" dxfId="1627" priority="2279">
      <formula>$J401=""</formula>
    </cfRule>
    <cfRule type="expression" dxfId="1626" priority="2280">
      <formula>$J401="PAGA"</formula>
    </cfRule>
  </conditionalFormatting>
  <conditionalFormatting sqref="B401:B408">
    <cfRule type="expression" dxfId="1625" priority="2276">
      <formula>$J401="AGENDADA"</formula>
    </cfRule>
  </conditionalFormatting>
  <conditionalFormatting sqref="B401:B408">
    <cfRule type="expression" dxfId="1624" priority="2272">
      <formula>$J401="FALTA"</formula>
    </cfRule>
    <cfRule type="expression" dxfId="1623" priority="2273">
      <formula>$J401="RECEBIDO"</formula>
    </cfRule>
    <cfRule type="expression" dxfId="1622" priority="2274">
      <formula>$J401=""</formula>
    </cfRule>
    <cfRule type="expression" dxfId="1621" priority="2275">
      <formula>$J401="PAGA"</formula>
    </cfRule>
  </conditionalFormatting>
  <conditionalFormatting sqref="B401:B408">
    <cfRule type="expression" dxfId="1620" priority="2271">
      <formula>$J401="AGENDADA"</formula>
    </cfRule>
  </conditionalFormatting>
  <conditionalFormatting sqref="H401">
    <cfRule type="expression" dxfId="1619" priority="2267">
      <formula>$J401="FALTA"</formula>
    </cfRule>
    <cfRule type="expression" dxfId="1618" priority="2268">
      <formula>$J401="RECEBIDO"</formula>
    </cfRule>
    <cfRule type="expression" dxfId="1617" priority="2269">
      <formula>$J401=""</formula>
    </cfRule>
    <cfRule type="expression" dxfId="1616" priority="2270">
      <formula>$J401="PAGA"</formula>
    </cfRule>
  </conditionalFormatting>
  <conditionalFormatting sqref="H401">
    <cfRule type="expression" dxfId="1615" priority="2266">
      <formula>$J401="AGENDADA"</formula>
    </cfRule>
  </conditionalFormatting>
  <conditionalFormatting sqref="B462">
    <cfRule type="expression" dxfId="1614" priority="2262">
      <formula>$J462="FALTA"</formula>
    </cfRule>
    <cfRule type="expression" dxfId="1613" priority="2263">
      <formula>$J462="RECEBIDO"</formula>
    </cfRule>
    <cfRule type="expression" dxfId="1612" priority="2264">
      <formula>$J462=""</formula>
    </cfRule>
    <cfRule type="expression" dxfId="1611" priority="2265">
      <formula>$J462="PAGA"</formula>
    </cfRule>
  </conditionalFormatting>
  <conditionalFormatting sqref="B462">
    <cfRule type="expression" dxfId="1610" priority="2261">
      <formula>$J462="AGENDADA"</formula>
    </cfRule>
  </conditionalFormatting>
  <conditionalFormatting sqref="B462">
    <cfRule type="expression" dxfId="1609" priority="2257">
      <formula>$J462="FALTA"</formula>
    </cfRule>
    <cfRule type="expression" dxfId="1608" priority="2258">
      <formula>$J462="RECEBIDO"</formula>
    </cfRule>
    <cfRule type="expression" dxfId="1607" priority="2259">
      <formula>$J462=""</formula>
    </cfRule>
    <cfRule type="expression" dxfId="1606" priority="2260">
      <formula>$J462="PAGA"</formula>
    </cfRule>
  </conditionalFormatting>
  <conditionalFormatting sqref="B462">
    <cfRule type="expression" dxfId="1605" priority="2256">
      <formula>$J462="AGENDADA"</formula>
    </cfRule>
  </conditionalFormatting>
  <conditionalFormatting sqref="B462">
    <cfRule type="expression" dxfId="1604" priority="2252">
      <formula>$J462="FALTA"</formula>
    </cfRule>
    <cfRule type="expression" dxfId="1603" priority="2253">
      <formula>$J462="RECEBIDO"</formula>
    </cfRule>
    <cfRule type="expression" dxfId="1602" priority="2254">
      <formula>$J462=""</formula>
    </cfRule>
    <cfRule type="expression" dxfId="1601" priority="2255">
      <formula>$J462="PAGA"</formula>
    </cfRule>
  </conditionalFormatting>
  <conditionalFormatting sqref="B462">
    <cfRule type="expression" dxfId="1600" priority="2251">
      <formula>$J462="AGENDADA"</formula>
    </cfRule>
  </conditionalFormatting>
  <conditionalFormatting sqref="H459:K459">
    <cfRule type="expression" dxfId="1599" priority="2247">
      <formula>$J459="FALTA"</formula>
    </cfRule>
    <cfRule type="expression" dxfId="1598" priority="2248">
      <formula>$J459="RECEBIDO"</formula>
    </cfRule>
    <cfRule type="expression" dxfId="1597" priority="2249">
      <formula>$J459=""</formula>
    </cfRule>
    <cfRule type="expression" dxfId="1596" priority="2250">
      <formula>$J459="PAGA"</formula>
    </cfRule>
  </conditionalFormatting>
  <conditionalFormatting sqref="H459:K459">
    <cfRule type="expression" dxfId="1595" priority="2246">
      <formula>$J459="AGENDADA"</formula>
    </cfRule>
  </conditionalFormatting>
  <conditionalFormatting sqref="G404:K404">
    <cfRule type="expression" dxfId="1594" priority="2242">
      <formula>$J404="FALTA"</formula>
    </cfRule>
    <cfRule type="expression" dxfId="1593" priority="2243">
      <formula>$J404="RECEBIDO"</formula>
    </cfRule>
    <cfRule type="expression" dxfId="1592" priority="2244">
      <formula>$J404=""</formula>
    </cfRule>
    <cfRule type="expression" dxfId="1591" priority="2245">
      <formula>$J404="PAGA"</formula>
    </cfRule>
  </conditionalFormatting>
  <conditionalFormatting sqref="G404:K404">
    <cfRule type="expression" dxfId="1590" priority="2241">
      <formula>$J404="AGENDADA"</formula>
    </cfRule>
  </conditionalFormatting>
  <conditionalFormatting sqref="G404:K404">
    <cfRule type="expression" dxfId="1589" priority="2237">
      <formula>$J404="FALTA"</formula>
    </cfRule>
    <cfRule type="expression" dxfId="1588" priority="2238">
      <formula>$J404="RECEBIDO"</formula>
    </cfRule>
    <cfRule type="expression" dxfId="1587" priority="2239">
      <formula>$J404=""</formula>
    </cfRule>
    <cfRule type="expression" dxfId="1586" priority="2240">
      <formula>$J404="PAGA"</formula>
    </cfRule>
  </conditionalFormatting>
  <conditionalFormatting sqref="G404:K404">
    <cfRule type="expression" dxfId="1585" priority="2236">
      <formula>$J404="AGENDADA"</formula>
    </cfRule>
  </conditionalFormatting>
  <conditionalFormatting sqref="B406:B408">
    <cfRule type="expression" dxfId="1584" priority="2232">
      <formula>$J406="FALTA"</formula>
    </cfRule>
    <cfRule type="expression" dxfId="1583" priority="2233">
      <formula>$J406="RECEBIDO"</formula>
    </cfRule>
    <cfRule type="expression" dxfId="1582" priority="2234">
      <formula>$J406=""</formula>
    </cfRule>
    <cfRule type="expression" dxfId="1581" priority="2235">
      <formula>$J406="PAGA"</formula>
    </cfRule>
  </conditionalFormatting>
  <conditionalFormatting sqref="B406:B408">
    <cfRule type="expression" dxfId="1580" priority="2231">
      <formula>$J406="AGENDADA"</formula>
    </cfRule>
  </conditionalFormatting>
  <conditionalFormatting sqref="B406:B408">
    <cfRule type="expression" dxfId="1579" priority="2227">
      <formula>$J406="FALTA"</formula>
    </cfRule>
    <cfRule type="expression" dxfId="1578" priority="2228">
      <formula>$J406="RECEBIDO"</formula>
    </cfRule>
    <cfRule type="expression" dxfId="1577" priority="2229">
      <formula>$J406=""</formula>
    </cfRule>
    <cfRule type="expression" dxfId="1576" priority="2230">
      <formula>$J406="PAGA"</formula>
    </cfRule>
  </conditionalFormatting>
  <conditionalFormatting sqref="B406:B408">
    <cfRule type="expression" dxfId="1575" priority="2226">
      <formula>$J406="AGENDADA"</formula>
    </cfRule>
  </conditionalFormatting>
  <conditionalFormatting sqref="B406:B408">
    <cfRule type="expression" dxfId="1574" priority="2222">
      <formula>$J406="FALTA"</formula>
    </cfRule>
    <cfRule type="expression" dxfId="1573" priority="2223">
      <formula>$J406="RECEBIDO"</formula>
    </cfRule>
    <cfRule type="expression" dxfId="1572" priority="2224">
      <formula>$J406=""</formula>
    </cfRule>
    <cfRule type="expression" dxfId="1571" priority="2225">
      <formula>$J406="PAGA"</formula>
    </cfRule>
  </conditionalFormatting>
  <conditionalFormatting sqref="B406:B408">
    <cfRule type="expression" dxfId="1570" priority="2221">
      <formula>$J406="AGENDADA"</formula>
    </cfRule>
  </conditionalFormatting>
  <conditionalFormatting sqref="G412:K412">
    <cfRule type="expression" dxfId="1569" priority="2217">
      <formula>$J412="FALTA"</formula>
    </cfRule>
    <cfRule type="expression" dxfId="1568" priority="2218">
      <formula>$J412="RECEBIDO"</formula>
    </cfRule>
    <cfRule type="expression" dxfId="1567" priority="2219">
      <formula>$J412=""</formula>
    </cfRule>
    <cfRule type="expression" dxfId="1566" priority="2220">
      <formula>$J412="PAGA"</formula>
    </cfRule>
  </conditionalFormatting>
  <conditionalFormatting sqref="G412:K412">
    <cfRule type="expression" dxfId="1565" priority="2216">
      <formula>$J412="AGENDADA"</formula>
    </cfRule>
  </conditionalFormatting>
  <conditionalFormatting sqref="G412:K412">
    <cfRule type="expression" dxfId="1564" priority="2212">
      <formula>$J412="FALTA"</formula>
    </cfRule>
    <cfRule type="expression" dxfId="1563" priority="2213">
      <formula>$J412="RECEBIDO"</formula>
    </cfRule>
    <cfRule type="expression" dxfId="1562" priority="2214">
      <formula>$J412=""</formula>
    </cfRule>
    <cfRule type="expression" dxfId="1561" priority="2215">
      <formula>$J412="PAGA"</formula>
    </cfRule>
  </conditionalFormatting>
  <conditionalFormatting sqref="G412:K412">
    <cfRule type="expression" dxfId="1560" priority="2211">
      <formula>$J412="AGENDADA"</formula>
    </cfRule>
  </conditionalFormatting>
  <conditionalFormatting sqref="G413:K413">
    <cfRule type="expression" dxfId="1559" priority="2207">
      <formula>$J413="FALTA"</formula>
    </cfRule>
    <cfRule type="expression" dxfId="1558" priority="2208">
      <formula>$J413="RECEBIDO"</formula>
    </cfRule>
    <cfRule type="expression" dxfId="1557" priority="2209">
      <formula>$J413=""</formula>
    </cfRule>
    <cfRule type="expression" dxfId="1556" priority="2210">
      <formula>$J413="PAGA"</formula>
    </cfRule>
  </conditionalFormatting>
  <conditionalFormatting sqref="G413:K413">
    <cfRule type="expression" dxfId="1555" priority="2206">
      <formula>$J413="AGENDADA"</formula>
    </cfRule>
  </conditionalFormatting>
  <conditionalFormatting sqref="G413:K413">
    <cfRule type="expression" dxfId="1554" priority="2202">
      <formula>$J413="FALTA"</formula>
    </cfRule>
    <cfRule type="expression" dxfId="1553" priority="2203">
      <formula>$J413="RECEBIDO"</formula>
    </cfRule>
    <cfRule type="expression" dxfId="1552" priority="2204">
      <formula>$J413=""</formula>
    </cfRule>
    <cfRule type="expression" dxfId="1551" priority="2205">
      <formula>$J413="PAGA"</formula>
    </cfRule>
  </conditionalFormatting>
  <conditionalFormatting sqref="G413:K413">
    <cfRule type="expression" dxfId="1550" priority="2201">
      <formula>$J413="AGENDADA"</formula>
    </cfRule>
  </conditionalFormatting>
  <conditionalFormatting sqref="G449:K449">
    <cfRule type="expression" dxfId="1549" priority="2197">
      <formula>$J449="FALTA"</formula>
    </cfRule>
    <cfRule type="expression" dxfId="1548" priority="2198">
      <formula>$J449="RECEBIDO"</formula>
    </cfRule>
    <cfRule type="expression" dxfId="1547" priority="2199">
      <formula>$J449=""</formula>
    </cfRule>
    <cfRule type="expression" dxfId="1546" priority="2200">
      <formula>$J449="PAGA"</formula>
    </cfRule>
  </conditionalFormatting>
  <conditionalFormatting sqref="G449:K449">
    <cfRule type="expression" dxfId="1545" priority="2196">
      <formula>$J449="AGENDADA"</formula>
    </cfRule>
  </conditionalFormatting>
  <conditionalFormatting sqref="G449:K449">
    <cfRule type="expression" dxfId="1544" priority="2192">
      <formula>$J449="FALTA"</formula>
    </cfRule>
    <cfRule type="expression" dxfId="1543" priority="2193">
      <formula>$J449="RECEBIDO"</formula>
    </cfRule>
    <cfRule type="expression" dxfId="1542" priority="2194">
      <formula>$J449=""</formula>
    </cfRule>
    <cfRule type="expression" dxfId="1541" priority="2195">
      <formula>$J449="PAGA"</formula>
    </cfRule>
  </conditionalFormatting>
  <conditionalFormatting sqref="G449:K449">
    <cfRule type="expression" dxfId="1540" priority="2191">
      <formula>$J449="AGENDADA"</formula>
    </cfRule>
  </conditionalFormatting>
  <conditionalFormatting sqref="G450:K450">
    <cfRule type="expression" dxfId="1539" priority="2187">
      <formula>$J450="FALTA"</formula>
    </cfRule>
    <cfRule type="expression" dxfId="1538" priority="2188">
      <formula>$J450="RECEBIDO"</formula>
    </cfRule>
    <cfRule type="expression" dxfId="1537" priority="2189">
      <formula>$J450=""</formula>
    </cfRule>
    <cfRule type="expression" dxfId="1536" priority="2190">
      <formula>$J450="PAGA"</formula>
    </cfRule>
  </conditionalFormatting>
  <conditionalFormatting sqref="G450:K450">
    <cfRule type="expression" dxfId="1535" priority="2186">
      <formula>$J450="AGENDADA"</formula>
    </cfRule>
  </conditionalFormatting>
  <conditionalFormatting sqref="G450:K450">
    <cfRule type="expression" dxfId="1534" priority="2182">
      <formula>$J450="FALTA"</formula>
    </cfRule>
    <cfRule type="expression" dxfId="1533" priority="2183">
      <formula>$J450="RECEBIDO"</formula>
    </cfRule>
    <cfRule type="expression" dxfId="1532" priority="2184">
      <formula>$J450=""</formula>
    </cfRule>
    <cfRule type="expression" dxfId="1531" priority="2185">
      <formula>$J450="PAGA"</formula>
    </cfRule>
  </conditionalFormatting>
  <conditionalFormatting sqref="G450:K450">
    <cfRule type="expression" dxfId="1530" priority="2181">
      <formula>$J450="AGENDADA"</formula>
    </cfRule>
  </conditionalFormatting>
  <conditionalFormatting sqref="G452:K452">
    <cfRule type="expression" dxfId="1529" priority="2177">
      <formula>$J452="FALTA"</formula>
    </cfRule>
    <cfRule type="expression" dxfId="1528" priority="2178">
      <formula>$J452="RECEBIDO"</formula>
    </cfRule>
    <cfRule type="expression" dxfId="1527" priority="2179">
      <formula>$J452=""</formula>
    </cfRule>
    <cfRule type="expression" dxfId="1526" priority="2180">
      <formula>$J452="PAGA"</formula>
    </cfRule>
  </conditionalFormatting>
  <conditionalFormatting sqref="G452:K452">
    <cfRule type="expression" dxfId="1525" priority="2176">
      <formula>$J452="AGENDADA"</formula>
    </cfRule>
  </conditionalFormatting>
  <conditionalFormatting sqref="G452:K452">
    <cfRule type="expression" dxfId="1524" priority="2172">
      <formula>$J452="FALTA"</formula>
    </cfRule>
    <cfRule type="expression" dxfId="1523" priority="2173">
      <formula>$J452="RECEBIDO"</formula>
    </cfRule>
    <cfRule type="expression" dxfId="1522" priority="2174">
      <formula>$J452=""</formula>
    </cfRule>
    <cfRule type="expression" dxfId="1521" priority="2175">
      <formula>$J452="PAGA"</formula>
    </cfRule>
  </conditionalFormatting>
  <conditionalFormatting sqref="G452:K452">
    <cfRule type="expression" dxfId="1520" priority="2171">
      <formula>$J452="AGENDADA"</formula>
    </cfRule>
  </conditionalFormatting>
  <conditionalFormatting sqref="G453:K453">
    <cfRule type="expression" dxfId="1519" priority="2167">
      <formula>$J453="FALTA"</formula>
    </cfRule>
    <cfRule type="expression" dxfId="1518" priority="2168">
      <formula>$J453="RECEBIDO"</formula>
    </cfRule>
    <cfRule type="expression" dxfId="1517" priority="2169">
      <formula>$J453=""</formula>
    </cfRule>
    <cfRule type="expression" dxfId="1516" priority="2170">
      <formula>$J453="PAGA"</formula>
    </cfRule>
  </conditionalFormatting>
  <conditionalFormatting sqref="G453:K453">
    <cfRule type="expression" dxfId="1515" priority="2166">
      <formula>$J453="AGENDADA"</formula>
    </cfRule>
  </conditionalFormatting>
  <conditionalFormatting sqref="G453:K453">
    <cfRule type="expression" dxfId="1514" priority="2162">
      <formula>$J453="FALTA"</formula>
    </cfRule>
    <cfRule type="expression" dxfId="1513" priority="2163">
      <formula>$J453="RECEBIDO"</formula>
    </cfRule>
    <cfRule type="expression" dxfId="1512" priority="2164">
      <formula>$J453=""</formula>
    </cfRule>
    <cfRule type="expression" dxfId="1511" priority="2165">
      <formula>$J453="PAGA"</formula>
    </cfRule>
  </conditionalFormatting>
  <conditionalFormatting sqref="G453:K453">
    <cfRule type="expression" dxfId="1510" priority="2161">
      <formula>$J453="AGENDADA"</formula>
    </cfRule>
  </conditionalFormatting>
  <conditionalFormatting sqref="B459">
    <cfRule type="expression" dxfId="1509" priority="2157">
      <formula>$J459="FALTA"</formula>
    </cfRule>
    <cfRule type="expression" dxfId="1508" priority="2158">
      <formula>$J459="RECEBIDO"</formula>
    </cfRule>
    <cfRule type="expression" dxfId="1507" priority="2159">
      <formula>$J459=""</formula>
    </cfRule>
    <cfRule type="expression" dxfId="1506" priority="2160">
      <formula>$J459="PAGA"</formula>
    </cfRule>
  </conditionalFormatting>
  <conditionalFormatting sqref="B459">
    <cfRule type="expression" dxfId="1505" priority="2156">
      <formula>$J459="AGENDADA"</formula>
    </cfRule>
  </conditionalFormatting>
  <conditionalFormatting sqref="B459">
    <cfRule type="expression" dxfId="1504" priority="2152">
      <formula>$J459="FALTA"</formula>
    </cfRule>
    <cfRule type="expression" dxfId="1503" priority="2153">
      <formula>$J459="RECEBIDO"</formula>
    </cfRule>
    <cfRule type="expression" dxfId="1502" priority="2154">
      <formula>$J459=""</formula>
    </cfRule>
    <cfRule type="expression" dxfId="1501" priority="2155">
      <formula>$J459="PAGA"</formula>
    </cfRule>
  </conditionalFormatting>
  <conditionalFormatting sqref="B459">
    <cfRule type="expression" dxfId="1500" priority="2151">
      <formula>$J459="AGENDADA"</formula>
    </cfRule>
  </conditionalFormatting>
  <conditionalFormatting sqref="B459">
    <cfRule type="expression" dxfId="1499" priority="2147">
      <formula>$J459="FALTA"</formula>
    </cfRule>
    <cfRule type="expression" dxfId="1498" priority="2148">
      <formula>$J459="RECEBIDO"</formula>
    </cfRule>
    <cfRule type="expression" dxfId="1497" priority="2149">
      <formula>$J459=""</formula>
    </cfRule>
    <cfRule type="expression" dxfId="1496" priority="2150">
      <formula>$J459="PAGA"</formula>
    </cfRule>
  </conditionalFormatting>
  <conditionalFormatting sqref="B459">
    <cfRule type="expression" dxfId="1495" priority="2146">
      <formula>$J459="AGENDADA"</formula>
    </cfRule>
  </conditionalFormatting>
  <conditionalFormatting sqref="B463">
    <cfRule type="expression" dxfId="1494" priority="2142">
      <formula>$J463="FALTA"</formula>
    </cfRule>
    <cfRule type="expression" dxfId="1493" priority="2143">
      <formula>$J463="RECEBIDO"</formula>
    </cfRule>
    <cfRule type="expression" dxfId="1492" priority="2144">
      <formula>$J463=""</formula>
    </cfRule>
    <cfRule type="expression" dxfId="1491" priority="2145">
      <formula>$J463="PAGA"</formula>
    </cfRule>
  </conditionalFormatting>
  <conditionalFormatting sqref="B463">
    <cfRule type="expression" dxfId="1490" priority="2141">
      <formula>$J463="AGENDADA"</formula>
    </cfRule>
  </conditionalFormatting>
  <conditionalFormatting sqref="B463">
    <cfRule type="expression" dxfId="1489" priority="2137">
      <formula>$J463="FALTA"</formula>
    </cfRule>
    <cfRule type="expression" dxfId="1488" priority="2138">
      <formula>$J463="RECEBIDO"</formula>
    </cfRule>
    <cfRule type="expression" dxfId="1487" priority="2139">
      <formula>$J463=""</formula>
    </cfRule>
    <cfRule type="expression" dxfId="1486" priority="2140">
      <formula>$J463="PAGA"</formula>
    </cfRule>
  </conditionalFormatting>
  <conditionalFormatting sqref="B463">
    <cfRule type="expression" dxfId="1485" priority="2136">
      <formula>$J463="AGENDADA"</formula>
    </cfRule>
  </conditionalFormatting>
  <conditionalFormatting sqref="B463">
    <cfRule type="expression" dxfId="1484" priority="2132">
      <formula>$J463="FALTA"</formula>
    </cfRule>
    <cfRule type="expression" dxfId="1483" priority="2133">
      <formula>$J463="RECEBIDO"</formula>
    </cfRule>
    <cfRule type="expression" dxfId="1482" priority="2134">
      <formula>$J463=""</formula>
    </cfRule>
    <cfRule type="expression" dxfId="1481" priority="2135">
      <formula>$J463="PAGA"</formula>
    </cfRule>
  </conditionalFormatting>
  <conditionalFormatting sqref="B463">
    <cfRule type="expression" dxfId="1480" priority="2131">
      <formula>$J463="AGENDADA"</formula>
    </cfRule>
  </conditionalFormatting>
  <conditionalFormatting sqref="B463">
    <cfRule type="expression" dxfId="1479" priority="2127">
      <formula>$J463="FALTA"</formula>
    </cfRule>
    <cfRule type="expression" dxfId="1478" priority="2128">
      <formula>$J463="RECEBIDO"</formula>
    </cfRule>
    <cfRule type="expression" dxfId="1477" priority="2129">
      <formula>$J463=""</formula>
    </cfRule>
    <cfRule type="expression" dxfId="1476" priority="2130">
      <formula>$J463="PAGA"</formula>
    </cfRule>
  </conditionalFormatting>
  <conditionalFormatting sqref="B463">
    <cfRule type="expression" dxfId="1475" priority="2126">
      <formula>$J463="AGENDADA"</formula>
    </cfRule>
  </conditionalFormatting>
  <conditionalFormatting sqref="B463">
    <cfRule type="expression" dxfId="1474" priority="2122">
      <formula>$J463="FALTA"</formula>
    </cfRule>
    <cfRule type="expression" dxfId="1473" priority="2123">
      <formula>$J463="RECEBIDO"</formula>
    </cfRule>
    <cfRule type="expression" dxfId="1472" priority="2124">
      <formula>$J463=""</formula>
    </cfRule>
    <cfRule type="expression" dxfId="1471" priority="2125">
      <formula>$J463="PAGA"</formula>
    </cfRule>
  </conditionalFormatting>
  <conditionalFormatting sqref="B463">
    <cfRule type="expression" dxfId="1470" priority="2121">
      <formula>$J463="AGENDADA"</formula>
    </cfRule>
  </conditionalFormatting>
  <conditionalFormatting sqref="B463">
    <cfRule type="expression" dxfId="1469" priority="2117">
      <formula>$J463="FALTA"</formula>
    </cfRule>
    <cfRule type="expression" dxfId="1468" priority="2118">
      <formula>$J463="RECEBIDO"</formula>
    </cfRule>
    <cfRule type="expression" dxfId="1467" priority="2119">
      <formula>$J463=""</formula>
    </cfRule>
    <cfRule type="expression" dxfId="1466" priority="2120">
      <formula>$J463="PAGA"</formula>
    </cfRule>
  </conditionalFormatting>
  <conditionalFormatting sqref="B463">
    <cfRule type="expression" dxfId="1465" priority="2116">
      <formula>$J463="AGENDADA"</formula>
    </cfRule>
  </conditionalFormatting>
  <conditionalFormatting sqref="B464:B467">
    <cfRule type="expression" dxfId="1464" priority="2112">
      <formula>$J464="FALTA"</formula>
    </cfRule>
    <cfRule type="expression" dxfId="1463" priority="2113">
      <formula>$J464="RECEBIDO"</formula>
    </cfRule>
    <cfRule type="expression" dxfId="1462" priority="2114">
      <formula>$J464=""</formula>
    </cfRule>
    <cfRule type="expression" dxfId="1461" priority="2115">
      <formula>$J464="PAGA"</formula>
    </cfRule>
  </conditionalFormatting>
  <conditionalFormatting sqref="B464:B467">
    <cfRule type="expression" dxfId="1460" priority="2111">
      <formula>$J464="AGENDADA"</formula>
    </cfRule>
  </conditionalFormatting>
  <conditionalFormatting sqref="B464:B467">
    <cfRule type="expression" dxfId="1459" priority="2107">
      <formula>$J464="FALTA"</formula>
    </cfRule>
    <cfRule type="expression" dxfId="1458" priority="2108">
      <formula>$J464="RECEBIDO"</formula>
    </cfRule>
    <cfRule type="expression" dxfId="1457" priority="2109">
      <formula>$J464=""</formula>
    </cfRule>
    <cfRule type="expression" dxfId="1456" priority="2110">
      <formula>$J464="PAGA"</formula>
    </cfRule>
  </conditionalFormatting>
  <conditionalFormatting sqref="B464:B467">
    <cfRule type="expression" dxfId="1455" priority="2106">
      <formula>$J464="AGENDADA"</formula>
    </cfRule>
  </conditionalFormatting>
  <conditionalFormatting sqref="B464:B467">
    <cfRule type="expression" dxfId="1454" priority="2102">
      <formula>$J464="FALTA"</formula>
    </cfRule>
    <cfRule type="expression" dxfId="1453" priority="2103">
      <formula>$J464="RECEBIDO"</formula>
    </cfRule>
    <cfRule type="expression" dxfId="1452" priority="2104">
      <formula>$J464=""</formula>
    </cfRule>
    <cfRule type="expression" dxfId="1451" priority="2105">
      <formula>$J464="PAGA"</formula>
    </cfRule>
  </conditionalFormatting>
  <conditionalFormatting sqref="B464:B467">
    <cfRule type="expression" dxfId="1450" priority="2101">
      <formula>$J464="AGENDADA"</formula>
    </cfRule>
  </conditionalFormatting>
  <conditionalFormatting sqref="B464:B467">
    <cfRule type="expression" dxfId="1449" priority="2097">
      <formula>$J464="FALTA"</formula>
    </cfRule>
    <cfRule type="expression" dxfId="1448" priority="2098">
      <formula>$J464="RECEBIDO"</formula>
    </cfRule>
    <cfRule type="expression" dxfId="1447" priority="2099">
      <formula>$J464=""</formula>
    </cfRule>
    <cfRule type="expression" dxfId="1446" priority="2100">
      <formula>$J464="PAGA"</formula>
    </cfRule>
  </conditionalFormatting>
  <conditionalFormatting sqref="B464:B467">
    <cfRule type="expression" dxfId="1445" priority="2096">
      <formula>$J464="AGENDADA"</formula>
    </cfRule>
  </conditionalFormatting>
  <conditionalFormatting sqref="B464:B467">
    <cfRule type="expression" dxfId="1444" priority="2092">
      <formula>$J464="FALTA"</formula>
    </cfRule>
    <cfRule type="expression" dxfId="1443" priority="2093">
      <formula>$J464="RECEBIDO"</formula>
    </cfRule>
    <cfRule type="expression" dxfId="1442" priority="2094">
      <formula>$J464=""</formula>
    </cfRule>
    <cfRule type="expression" dxfId="1441" priority="2095">
      <formula>$J464="PAGA"</formula>
    </cfRule>
  </conditionalFormatting>
  <conditionalFormatting sqref="B464:B467">
    <cfRule type="expression" dxfId="1440" priority="2091">
      <formula>$J464="AGENDADA"</formula>
    </cfRule>
  </conditionalFormatting>
  <conditionalFormatting sqref="B464:B467">
    <cfRule type="expression" dxfId="1439" priority="2087">
      <formula>$J464="FALTA"</formula>
    </cfRule>
    <cfRule type="expression" dxfId="1438" priority="2088">
      <formula>$J464="RECEBIDO"</formula>
    </cfRule>
    <cfRule type="expression" dxfId="1437" priority="2089">
      <formula>$J464=""</formula>
    </cfRule>
    <cfRule type="expression" dxfId="1436" priority="2090">
      <formula>$J464="PAGA"</formula>
    </cfRule>
  </conditionalFormatting>
  <conditionalFormatting sqref="B464:B467">
    <cfRule type="expression" dxfId="1435" priority="2086">
      <formula>$J464="AGENDADA"</formula>
    </cfRule>
  </conditionalFormatting>
  <conditionalFormatting sqref="G467">
    <cfRule type="expression" dxfId="1434" priority="2082">
      <formula>$J467="FALTA"</formula>
    </cfRule>
    <cfRule type="expression" dxfId="1433" priority="2083">
      <formula>$J467="RECEBIDO"</formula>
    </cfRule>
    <cfRule type="expression" dxfId="1432" priority="2084">
      <formula>$J467=""</formula>
    </cfRule>
    <cfRule type="expression" dxfId="1431" priority="2085">
      <formula>$J467="PAGA"</formula>
    </cfRule>
  </conditionalFormatting>
  <conditionalFormatting sqref="G467">
    <cfRule type="expression" dxfId="1430" priority="2081">
      <formula>$J467="AGENDADA"</formula>
    </cfRule>
  </conditionalFormatting>
  <conditionalFormatting sqref="G467">
    <cfRule type="expression" dxfId="1429" priority="2077">
      <formula>$J467="FALTA"</formula>
    </cfRule>
    <cfRule type="expression" dxfId="1428" priority="2078">
      <formula>$J467="RECEBIDO"</formula>
    </cfRule>
    <cfRule type="expression" dxfId="1427" priority="2079">
      <formula>$J467=""</formula>
    </cfRule>
    <cfRule type="expression" dxfId="1426" priority="2080">
      <formula>$J467="PAGA"</formula>
    </cfRule>
  </conditionalFormatting>
  <conditionalFormatting sqref="G467">
    <cfRule type="expression" dxfId="1425" priority="2076">
      <formula>$J467="AGENDADA"</formula>
    </cfRule>
  </conditionalFormatting>
  <conditionalFormatting sqref="H467">
    <cfRule type="expression" dxfId="1424" priority="2072">
      <formula>$J467="FALTA"</formula>
    </cfRule>
    <cfRule type="expression" dxfId="1423" priority="2073">
      <formula>$J467="RECEBIDO"</formula>
    </cfRule>
    <cfRule type="expression" dxfId="1422" priority="2074">
      <formula>$J467=""</formula>
    </cfRule>
    <cfRule type="expression" dxfId="1421" priority="2075">
      <formula>$J467="PAGA"</formula>
    </cfRule>
  </conditionalFormatting>
  <conditionalFormatting sqref="H467">
    <cfRule type="expression" dxfId="1420" priority="2071">
      <formula>$J467="AGENDADA"</formula>
    </cfRule>
  </conditionalFormatting>
  <conditionalFormatting sqref="H467">
    <cfRule type="expression" dxfId="1419" priority="2067">
      <formula>$J467="FALTA"</formula>
    </cfRule>
    <cfRule type="expression" dxfId="1418" priority="2068">
      <formula>$J467="RECEBIDO"</formula>
    </cfRule>
    <cfRule type="expression" dxfId="1417" priority="2069">
      <formula>$J467=""</formula>
    </cfRule>
    <cfRule type="expression" dxfId="1416" priority="2070">
      <formula>$J467="PAGA"</formula>
    </cfRule>
  </conditionalFormatting>
  <conditionalFormatting sqref="H467">
    <cfRule type="expression" dxfId="1415" priority="2066">
      <formula>$J467="AGENDADA"</formula>
    </cfRule>
  </conditionalFormatting>
  <conditionalFormatting sqref="I467">
    <cfRule type="expression" dxfId="1414" priority="2062">
      <formula>$J467="FALTA"</formula>
    </cfRule>
    <cfRule type="expression" dxfId="1413" priority="2063">
      <formula>$J467="RECEBIDO"</formula>
    </cfRule>
    <cfRule type="expression" dxfId="1412" priority="2064">
      <formula>$J467=""</formula>
    </cfRule>
    <cfRule type="expression" dxfId="1411" priority="2065">
      <formula>$J467="PAGA"</formula>
    </cfRule>
  </conditionalFormatting>
  <conditionalFormatting sqref="I467">
    <cfRule type="expression" dxfId="1410" priority="2061">
      <formula>$J467="AGENDADA"</formula>
    </cfRule>
  </conditionalFormatting>
  <conditionalFormatting sqref="I467">
    <cfRule type="expression" dxfId="1409" priority="2057">
      <formula>$J467="FALTA"</formula>
    </cfRule>
    <cfRule type="expression" dxfId="1408" priority="2058">
      <formula>$J467="RECEBIDO"</formula>
    </cfRule>
    <cfRule type="expression" dxfId="1407" priority="2059">
      <formula>$J467=""</formula>
    </cfRule>
    <cfRule type="expression" dxfId="1406" priority="2060">
      <formula>$J467="PAGA"</formula>
    </cfRule>
  </conditionalFormatting>
  <conditionalFormatting sqref="I467">
    <cfRule type="expression" dxfId="1405" priority="2056">
      <formula>$J467="AGENDADA"</formula>
    </cfRule>
  </conditionalFormatting>
  <conditionalFormatting sqref="K467">
    <cfRule type="expression" dxfId="1404" priority="2052">
      <formula>$J467="FALTA"</formula>
    </cfRule>
    <cfRule type="expression" dxfId="1403" priority="2053">
      <formula>$J467="RECEBIDO"</formula>
    </cfRule>
    <cfRule type="expression" dxfId="1402" priority="2054">
      <formula>$J467=""</formula>
    </cfRule>
    <cfRule type="expression" dxfId="1401" priority="2055">
      <formula>$J467="PAGA"</formula>
    </cfRule>
  </conditionalFormatting>
  <conditionalFormatting sqref="K467">
    <cfRule type="expression" dxfId="1400" priority="2051">
      <formula>$J467="AGENDADA"</formula>
    </cfRule>
  </conditionalFormatting>
  <conditionalFormatting sqref="K467">
    <cfRule type="expression" dxfId="1399" priority="2047">
      <formula>$J467="FALTA"</formula>
    </cfRule>
    <cfRule type="expression" dxfId="1398" priority="2048">
      <formula>$J467="RECEBIDO"</formula>
    </cfRule>
    <cfRule type="expression" dxfId="1397" priority="2049">
      <formula>$J467=""</formula>
    </cfRule>
    <cfRule type="expression" dxfId="1396" priority="2050">
      <formula>$J467="PAGA"</formula>
    </cfRule>
  </conditionalFormatting>
  <conditionalFormatting sqref="K467">
    <cfRule type="expression" dxfId="1395" priority="2046">
      <formula>$J467="AGENDADA"</formula>
    </cfRule>
  </conditionalFormatting>
  <conditionalFormatting sqref="B468:B476">
    <cfRule type="expression" dxfId="1394" priority="2042">
      <formula>$J468="FALTA"</formula>
    </cfRule>
    <cfRule type="expression" dxfId="1393" priority="2043">
      <formula>$J468="RECEBIDO"</formula>
    </cfRule>
    <cfRule type="expression" dxfId="1392" priority="2044">
      <formula>$J468=""</formula>
    </cfRule>
    <cfRule type="expression" dxfId="1391" priority="2045">
      <formula>$J468="PAGA"</formula>
    </cfRule>
  </conditionalFormatting>
  <conditionalFormatting sqref="B468:B476">
    <cfRule type="expression" dxfId="1390" priority="2041">
      <formula>$J468="AGENDADA"</formula>
    </cfRule>
  </conditionalFormatting>
  <conditionalFormatting sqref="B468:B476">
    <cfRule type="expression" dxfId="1389" priority="2037">
      <formula>$J468="FALTA"</formula>
    </cfRule>
    <cfRule type="expression" dxfId="1388" priority="2038">
      <formula>$J468="RECEBIDO"</formula>
    </cfRule>
    <cfRule type="expression" dxfId="1387" priority="2039">
      <formula>$J468=""</formula>
    </cfRule>
    <cfRule type="expression" dxfId="1386" priority="2040">
      <formula>$J468="PAGA"</formula>
    </cfRule>
  </conditionalFormatting>
  <conditionalFormatting sqref="B468:B476">
    <cfRule type="expression" dxfId="1385" priority="2036">
      <formula>$J468="AGENDADA"</formula>
    </cfRule>
  </conditionalFormatting>
  <conditionalFormatting sqref="B468:B476">
    <cfRule type="expression" dxfId="1384" priority="2032">
      <formula>$J468="FALTA"</formula>
    </cfRule>
    <cfRule type="expression" dxfId="1383" priority="2033">
      <formula>$J468="RECEBIDO"</formula>
    </cfRule>
    <cfRule type="expression" dxfId="1382" priority="2034">
      <formula>$J468=""</formula>
    </cfRule>
    <cfRule type="expression" dxfId="1381" priority="2035">
      <formula>$J468="PAGA"</formula>
    </cfRule>
  </conditionalFormatting>
  <conditionalFormatting sqref="B468:B476">
    <cfRule type="expression" dxfId="1380" priority="2031">
      <formula>$J468="AGENDADA"</formula>
    </cfRule>
  </conditionalFormatting>
  <conditionalFormatting sqref="B468:B476">
    <cfRule type="expression" dxfId="1379" priority="2027">
      <formula>$J468="FALTA"</formula>
    </cfRule>
    <cfRule type="expression" dxfId="1378" priority="2028">
      <formula>$J468="RECEBIDO"</formula>
    </cfRule>
    <cfRule type="expression" dxfId="1377" priority="2029">
      <formula>$J468=""</formula>
    </cfRule>
    <cfRule type="expression" dxfId="1376" priority="2030">
      <formula>$J468="PAGA"</formula>
    </cfRule>
  </conditionalFormatting>
  <conditionalFormatting sqref="B468:B476">
    <cfRule type="expression" dxfId="1375" priority="2026">
      <formula>$J468="AGENDADA"</formula>
    </cfRule>
  </conditionalFormatting>
  <conditionalFormatting sqref="B468:B476">
    <cfRule type="expression" dxfId="1374" priority="2022">
      <formula>$J468="FALTA"</formula>
    </cfRule>
    <cfRule type="expression" dxfId="1373" priority="2023">
      <formula>$J468="RECEBIDO"</formula>
    </cfRule>
    <cfRule type="expression" dxfId="1372" priority="2024">
      <formula>$J468=""</formula>
    </cfRule>
    <cfRule type="expression" dxfId="1371" priority="2025">
      <formula>$J468="PAGA"</formula>
    </cfRule>
  </conditionalFormatting>
  <conditionalFormatting sqref="B468:B476">
    <cfRule type="expression" dxfId="1370" priority="2021">
      <formula>$J468="AGENDADA"</formula>
    </cfRule>
  </conditionalFormatting>
  <conditionalFormatting sqref="B468:B476">
    <cfRule type="expression" dxfId="1369" priority="2017">
      <formula>$J468="FALTA"</formula>
    </cfRule>
    <cfRule type="expression" dxfId="1368" priority="2018">
      <formula>$J468="RECEBIDO"</formula>
    </cfRule>
    <cfRule type="expression" dxfId="1367" priority="2019">
      <formula>$J468=""</formula>
    </cfRule>
    <cfRule type="expression" dxfId="1366" priority="2020">
      <formula>$J468="PAGA"</formula>
    </cfRule>
  </conditionalFormatting>
  <conditionalFormatting sqref="B468:B476">
    <cfRule type="expression" dxfId="1365" priority="2016">
      <formula>$J468="AGENDADA"</formula>
    </cfRule>
  </conditionalFormatting>
  <conditionalFormatting sqref="B477:B485">
    <cfRule type="expression" dxfId="1364" priority="2012">
      <formula>$J477="FALTA"</formula>
    </cfRule>
    <cfRule type="expression" dxfId="1363" priority="2013">
      <formula>$J477="RECEBIDO"</formula>
    </cfRule>
    <cfRule type="expression" dxfId="1362" priority="2014">
      <formula>$J477=""</formula>
    </cfRule>
    <cfRule type="expression" dxfId="1361" priority="2015">
      <formula>$J477="PAGA"</formula>
    </cfRule>
  </conditionalFormatting>
  <conditionalFormatting sqref="B477:B485">
    <cfRule type="expression" dxfId="1360" priority="2011">
      <formula>$J477="AGENDADA"</formula>
    </cfRule>
  </conditionalFormatting>
  <conditionalFormatting sqref="B477:B485">
    <cfRule type="expression" dxfId="1359" priority="2007">
      <formula>$J477="FALTA"</formula>
    </cfRule>
    <cfRule type="expression" dxfId="1358" priority="2008">
      <formula>$J477="RECEBIDO"</formula>
    </cfRule>
    <cfRule type="expression" dxfId="1357" priority="2009">
      <formula>$J477=""</formula>
    </cfRule>
    <cfRule type="expression" dxfId="1356" priority="2010">
      <formula>$J477="PAGA"</formula>
    </cfRule>
  </conditionalFormatting>
  <conditionalFormatting sqref="B477:B485">
    <cfRule type="expression" dxfId="1355" priority="2006">
      <formula>$J477="AGENDADA"</formula>
    </cfRule>
  </conditionalFormatting>
  <conditionalFormatting sqref="B477:B485">
    <cfRule type="expression" dxfId="1354" priority="2002">
      <formula>$J477="FALTA"</formula>
    </cfRule>
    <cfRule type="expression" dxfId="1353" priority="2003">
      <formula>$J477="RECEBIDO"</formula>
    </cfRule>
    <cfRule type="expression" dxfId="1352" priority="2004">
      <formula>$J477=""</formula>
    </cfRule>
    <cfRule type="expression" dxfId="1351" priority="2005">
      <formula>$J477="PAGA"</formula>
    </cfRule>
  </conditionalFormatting>
  <conditionalFormatting sqref="B477:B485">
    <cfRule type="expression" dxfId="1350" priority="2001">
      <formula>$J477="AGENDADA"</formula>
    </cfRule>
  </conditionalFormatting>
  <conditionalFormatting sqref="B477:B485">
    <cfRule type="expression" dxfId="1349" priority="1997">
      <formula>$J477="FALTA"</formula>
    </cfRule>
    <cfRule type="expression" dxfId="1348" priority="1998">
      <formula>$J477="RECEBIDO"</formula>
    </cfRule>
    <cfRule type="expression" dxfId="1347" priority="1999">
      <formula>$J477=""</formula>
    </cfRule>
    <cfRule type="expression" dxfId="1346" priority="2000">
      <formula>$J477="PAGA"</formula>
    </cfRule>
  </conditionalFormatting>
  <conditionalFormatting sqref="B477:B485">
    <cfRule type="expression" dxfId="1345" priority="1996">
      <formula>$J477="AGENDADA"</formula>
    </cfRule>
  </conditionalFormatting>
  <conditionalFormatting sqref="B477:B485">
    <cfRule type="expression" dxfId="1344" priority="1992">
      <formula>$J477="FALTA"</formula>
    </cfRule>
    <cfRule type="expression" dxfId="1343" priority="1993">
      <formula>$J477="RECEBIDO"</formula>
    </cfRule>
    <cfRule type="expression" dxfId="1342" priority="1994">
      <formula>$J477=""</formula>
    </cfRule>
    <cfRule type="expression" dxfId="1341" priority="1995">
      <formula>$J477="PAGA"</formula>
    </cfRule>
  </conditionalFormatting>
  <conditionalFormatting sqref="B477:B485">
    <cfRule type="expression" dxfId="1340" priority="1991">
      <formula>$J477="AGENDADA"</formula>
    </cfRule>
  </conditionalFormatting>
  <conditionalFormatting sqref="B477:B485">
    <cfRule type="expression" dxfId="1339" priority="1987">
      <formula>$J477="FALTA"</formula>
    </cfRule>
    <cfRule type="expression" dxfId="1338" priority="1988">
      <formula>$J477="RECEBIDO"</formula>
    </cfRule>
    <cfRule type="expression" dxfId="1337" priority="1989">
      <formula>$J477=""</formula>
    </cfRule>
    <cfRule type="expression" dxfId="1336" priority="1990">
      <formula>$J477="PAGA"</formula>
    </cfRule>
  </conditionalFormatting>
  <conditionalFormatting sqref="B477:B485">
    <cfRule type="expression" dxfId="1335" priority="1986">
      <formula>$J477="AGENDADA"</formula>
    </cfRule>
  </conditionalFormatting>
  <conditionalFormatting sqref="B486:B488">
    <cfRule type="expression" dxfId="1334" priority="1982">
      <formula>$J486="FALTA"</formula>
    </cfRule>
    <cfRule type="expression" dxfId="1333" priority="1983">
      <formula>$J486="RECEBIDO"</formula>
    </cfRule>
    <cfRule type="expression" dxfId="1332" priority="1984">
      <formula>$J486=""</formula>
    </cfRule>
    <cfRule type="expression" dxfId="1331" priority="1985">
      <formula>$J486="PAGA"</formula>
    </cfRule>
  </conditionalFormatting>
  <conditionalFormatting sqref="B486:B488">
    <cfRule type="expression" dxfId="1330" priority="1981">
      <formula>$J486="AGENDADA"</formula>
    </cfRule>
  </conditionalFormatting>
  <conditionalFormatting sqref="B486:B488">
    <cfRule type="expression" dxfId="1329" priority="1977">
      <formula>$J486="FALTA"</formula>
    </cfRule>
    <cfRule type="expression" dxfId="1328" priority="1978">
      <formula>$J486="RECEBIDO"</formula>
    </cfRule>
    <cfRule type="expression" dxfId="1327" priority="1979">
      <formula>$J486=""</formula>
    </cfRule>
    <cfRule type="expression" dxfId="1326" priority="1980">
      <formula>$J486="PAGA"</formula>
    </cfRule>
  </conditionalFormatting>
  <conditionalFormatting sqref="B486:B488">
    <cfRule type="expression" dxfId="1325" priority="1976">
      <formula>$J486="AGENDADA"</formula>
    </cfRule>
  </conditionalFormatting>
  <conditionalFormatting sqref="B486:B488">
    <cfRule type="expression" dxfId="1324" priority="1972">
      <formula>$J486="FALTA"</formula>
    </cfRule>
    <cfRule type="expression" dxfId="1323" priority="1973">
      <formula>$J486="RECEBIDO"</formula>
    </cfRule>
    <cfRule type="expression" dxfId="1322" priority="1974">
      <formula>$J486=""</formula>
    </cfRule>
    <cfRule type="expression" dxfId="1321" priority="1975">
      <formula>$J486="PAGA"</formula>
    </cfRule>
  </conditionalFormatting>
  <conditionalFormatting sqref="B486:B488">
    <cfRule type="expression" dxfId="1320" priority="1971">
      <formula>$J486="AGENDADA"</formula>
    </cfRule>
  </conditionalFormatting>
  <conditionalFormatting sqref="B486:B488">
    <cfRule type="expression" dxfId="1319" priority="1967">
      <formula>$J486="FALTA"</formula>
    </cfRule>
    <cfRule type="expression" dxfId="1318" priority="1968">
      <formula>$J486="RECEBIDO"</formula>
    </cfRule>
    <cfRule type="expression" dxfId="1317" priority="1969">
      <formula>$J486=""</formula>
    </cfRule>
    <cfRule type="expression" dxfId="1316" priority="1970">
      <formula>$J486="PAGA"</formula>
    </cfRule>
  </conditionalFormatting>
  <conditionalFormatting sqref="B486:B488">
    <cfRule type="expression" dxfId="1315" priority="1966">
      <formula>$J486="AGENDADA"</formula>
    </cfRule>
  </conditionalFormatting>
  <conditionalFormatting sqref="B486:B488">
    <cfRule type="expression" dxfId="1314" priority="1962">
      <formula>$J486="FALTA"</formula>
    </cfRule>
    <cfRule type="expression" dxfId="1313" priority="1963">
      <formula>$J486="RECEBIDO"</formula>
    </cfRule>
    <cfRule type="expression" dxfId="1312" priority="1964">
      <formula>$J486=""</formula>
    </cfRule>
    <cfRule type="expression" dxfId="1311" priority="1965">
      <formula>$J486="PAGA"</formula>
    </cfRule>
  </conditionalFormatting>
  <conditionalFormatting sqref="B486:B488">
    <cfRule type="expression" dxfId="1310" priority="1961">
      <formula>$J486="AGENDADA"</formula>
    </cfRule>
  </conditionalFormatting>
  <conditionalFormatting sqref="B486:B488">
    <cfRule type="expression" dxfId="1309" priority="1957">
      <formula>$J486="FALTA"</formula>
    </cfRule>
    <cfRule type="expression" dxfId="1308" priority="1958">
      <formula>$J486="RECEBIDO"</formula>
    </cfRule>
    <cfRule type="expression" dxfId="1307" priority="1959">
      <formula>$J486=""</formula>
    </cfRule>
    <cfRule type="expression" dxfId="1306" priority="1960">
      <formula>$J486="PAGA"</formula>
    </cfRule>
  </conditionalFormatting>
  <conditionalFormatting sqref="B486:B488">
    <cfRule type="expression" dxfId="1305" priority="1956">
      <formula>$J486="AGENDADA"</formula>
    </cfRule>
  </conditionalFormatting>
  <conditionalFormatting sqref="G481:K481">
    <cfRule type="expression" dxfId="1304" priority="1952">
      <formula>$J481="FALTA"</formula>
    </cfRule>
    <cfRule type="expression" dxfId="1303" priority="1953">
      <formula>$J481="RECEBIDO"</formula>
    </cfRule>
    <cfRule type="expression" dxfId="1302" priority="1954">
      <formula>$J481=""</formula>
    </cfRule>
    <cfRule type="expression" dxfId="1301" priority="1955">
      <formula>$J481="PAGA"</formula>
    </cfRule>
  </conditionalFormatting>
  <conditionalFormatting sqref="G481:K481">
    <cfRule type="expression" dxfId="1300" priority="1951">
      <formula>$J481="AGENDADA"</formula>
    </cfRule>
  </conditionalFormatting>
  <conditionalFormatting sqref="G481:K481">
    <cfRule type="expression" dxfId="1299" priority="1947">
      <formula>$J481="FALTA"</formula>
    </cfRule>
    <cfRule type="expression" dxfId="1298" priority="1948">
      <formula>$J481="RECEBIDO"</formula>
    </cfRule>
    <cfRule type="expression" dxfId="1297" priority="1949">
      <formula>$J481=""</formula>
    </cfRule>
    <cfRule type="expression" dxfId="1296" priority="1950">
      <formula>$J481="PAGA"</formula>
    </cfRule>
  </conditionalFormatting>
  <conditionalFormatting sqref="G481:K481">
    <cfRule type="expression" dxfId="1295" priority="1946">
      <formula>$J481="AGENDADA"</formula>
    </cfRule>
  </conditionalFormatting>
  <conditionalFormatting sqref="B489:B494">
    <cfRule type="expression" dxfId="1294" priority="1942">
      <formula>$J489="FALTA"</formula>
    </cfRule>
    <cfRule type="expression" dxfId="1293" priority="1943">
      <formula>$J489="RECEBIDO"</formula>
    </cfRule>
    <cfRule type="expression" dxfId="1292" priority="1944">
      <formula>$J489=""</formula>
    </cfRule>
    <cfRule type="expression" dxfId="1291" priority="1945">
      <formula>$J489="PAGA"</formula>
    </cfRule>
  </conditionalFormatting>
  <conditionalFormatting sqref="B489:B494">
    <cfRule type="expression" dxfId="1290" priority="1941">
      <formula>$J489="AGENDADA"</formula>
    </cfRule>
  </conditionalFormatting>
  <conditionalFormatting sqref="B489:B494">
    <cfRule type="expression" dxfId="1289" priority="1937">
      <formula>$J489="FALTA"</formula>
    </cfRule>
    <cfRule type="expression" dxfId="1288" priority="1938">
      <formula>$J489="RECEBIDO"</formula>
    </cfRule>
    <cfRule type="expression" dxfId="1287" priority="1939">
      <formula>$J489=""</formula>
    </cfRule>
    <cfRule type="expression" dxfId="1286" priority="1940">
      <formula>$J489="PAGA"</formula>
    </cfRule>
  </conditionalFormatting>
  <conditionalFormatting sqref="B489:B494">
    <cfRule type="expression" dxfId="1285" priority="1936">
      <formula>$J489="AGENDADA"</formula>
    </cfRule>
  </conditionalFormatting>
  <conditionalFormatting sqref="B489:B494">
    <cfRule type="expression" dxfId="1284" priority="1932">
      <formula>$J489="FALTA"</formula>
    </cfRule>
    <cfRule type="expression" dxfId="1283" priority="1933">
      <formula>$J489="RECEBIDO"</formula>
    </cfRule>
    <cfRule type="expression" dxfId="1282" priority="1934">
      <formula>$J489=""</formula>
    </cfRule>
    <cfRule type="expression" dxfId="1281" priority="1935">
      <formula>$J489="PAGA"</formula>
    </cfRule>
  </conditionalFormatting>
  <conditionalFormatting sqref="B489:B494">
    <cfRule type="expression" dxfId="1280" priority="1931">
      <formula>$J489="AGENDADA"</formula>
    </cfRule>
  </conditionalFormatting>
  <conditionalFormatting sqref="B489:B494">
    <cfRule type="expression" dxfId="1279" priority="1927">
      <formula>$J489="FALTA"</formula>
    </cfRule>
    <cfRule type="expression" dxfId="1278" priority="1928">
      <formula>$J489="RECEBIDO"</formula>
    </cfRule>
    <cfRule type="expression" dxfId="1277" priority="1929">
      <formula>$J489=""</formula>
    </cfRule>
    <cfRule type="expression" dxfId="1276" priority="1930">
      <formula>$J489="PAGA"</formula>
    </cfRule>
  </conditionalFormatting>
  <conditionalFormatting sqref="B489:B494">
    <cfRule type="expression" dxfId="1275" priority="1926">
      <formula>$J489="AGENDADA"</formula>
    </cfRule>
  </conditionalFormatting>
  <conditionalFormatting sqref="B489:B494">
    <cfRule type="expression" dxfId="1274" priority="1922">
      <formula>$J489="FALTA"</formula>
    </cfRule>
    <cfRule type="expression" dxfId="1273" priority="1923">
      <formula>$J489="RECEBIDO"</formula>
    </cfRule>
    <cfRule type="expression" dxfId="1272" priority="1924">
      <formula>$J489=""</formula>
    </cfRule>
    <cfRule type="expression" dxfId="1271" priority="1925">
      <formula>$J489="PAGA"</formula>
    </cfRule>
  </conditionalFormatting>
  <conditionalFormatting sqref="B489:B494">
    <cfRule type="expression" dxfId="1270" priority="1921">
      <formula>$J489="AGENDADA"</formula>
    </cfRule>
  </conditionalFormatting>
  <conditionalFormatting sqref="B489:B494">
    <cfRule type="expression" dxfId="1269" priority="1917">
      <formula>$J489="FALTA"</formula>
    </cfRule>
    <cfRule type="expression" dxfId="1268" priority="1918">
      <formula>$J489="RECEBIDO"</formula>
    </cfRule>
    <cfRule type="expression" dxfId="1267" priority="1919">
      <formula>$J489=""</formula>
    </cfRule>
    <cfRule type="expression" dxfId="1266" priority="1920">
      <formula>$J489="PAGA"</formula>
    </cfRule>
  </conditionalFormatting>
  <conditionalFormatting sqref="B489:B494">
    <cfRule type="expression" dxfId="1265" priority="1916">
      <formula>$J489="AGENDADA"</formula>
    </cfRule>
  </conditionalFormatting>
  <conditionalFormatting sqref="B495:B503">
    <cfRule type="expression" dxfId="1264" priority="1912">
      <formula>$J495="FALTA"</formula>
    </cfRule>
    <cfRule type="expression" dxfId="1263" priority="1913">
      <formula>$J495="RECEBIDO"</formula>
    </cfRule>
    <cfRule type="expression" dxfId="1262" priority="1914">
      <formula>$J495=""</formula>
    </cfRule>
    <cfRule type="expression" dxfId="1261" priority="1915">
      <formula>$J495="PAGA"</formula>
    </cfRule>
  </conditionalFormatting>
  <conditionalFormatting sqref="B495:B503">
    <cfRule type="expression" dxfId="1260" priority="1911">
      <formula>$J495="AGENDADA"</formula>
    </cfRule>
  </conditionalFormatting>
  <conditionalFormatting sqref="B495:B503">
    <cfRule type="expression" dxfId="1259" priority="1907">
      <formula>$J495="FALTA"</formula>
    </cfRule>
    <cfRule type="expression" dxfId="1258" priority="1908">
      <formula>$J495="RECEBIDO"</formula>
    </cfRule>
    <cfRule type="expression" dxfId="1257" priority="1909">
      <formula>$J495=""</formula>
    </cfRule>
    <cfRule type="expression" dxfId="1256" priority="1910">
      <formula>$J495="PAGA"</formula>
    </cfRule>
  </conditionalFormatting>
  <conditionalFormatting sqref="B495:B503">
    <cfRule type="expression" dxfId="1255" priority="1906">
      <formula>$J495="AGENDADA"</formula>
    </cfRule>
  </conditionalFormatting>
  <conditionalFormatting sqref="B495:B503">
    <cfRule type="expression" dxfId="1254" priority="1902">
      <formula>$J495="FALTA"</formula>
    </cfRule>
    <cfRule type="expression" dxfId="1253" priority="1903">
      <formula>$J495="RECEBIDO"</formula>
    </cfRule>
    <cfRule type="expression" dxfId="1252" priority="1904">
      <formula>$J495=""</formula>
    </cfRule>
    <cfRule type="expression" dxfId="1251" priority="1905">
      <formula>$J495="PAGA"</formula>
    </cfRule>
  </conditionalFormatting>
  <conditionalFormatting sqref="B495:B503">
    <cfRule type="expression" dxfId="1250" priority="1901">
      <formula>$J495="AGENDADA"</formula>
    </cfRule>
  </conditionalFormatting>
  <conditionalFormatting sqref="B495:B503">
    <cfRule type="expression" dxfId="1249" priority="1897">
      <formula>$J495="FALTA"</formula>
    </cfRule>
    <cfRule type="expression" dxfId="1248" priority="1898">
      <formula>$J495="RECEBIDO"</formula>
    </cfRule>
    <cfRule type="expression" dxfId="1247" priority="1899">
      <formula>$J495=""</formula>
    </cfRule>
    <cfRule type="expression" dxfId="1246" priority="1900">
      <formula>$J495="PAGA"</formula>
    </cfRule>
  </conditionalFormatting>
  <conditionalFormatting sqref="B495:B503">
    <cfRule type="expression" dxfId="1245" priority="1896">
      <formula>$J495="AGENDADA"</formula>
    </cfRule>
  </conditionalFormatting>
  <conditionalFormatting sqref="B495:B503">
    <cfRule type="expression" dxfId="1244" priority="1892">
      <formula>$J495="FALTA"</formula>
    </cfRule>
    <cfRule type="expression" dxfId="1243" priority="1893">
      <formula>$J495="RECEBIDO"</formula>
    </cfRule>
    <cfRule type="expression" dxfId="1242" priority="1894">
      <formula>$J495=""</formula>
    </cfRule>
    <cfRule type="expression" dxfId="1241" priority="1895">
      <formula>$J495="PAGA"</formula>
    </cfRule>
  </conditionalFormatting>
  <conditionalFormatting sqref="B495:B503">
    <cfRule type="expression" dxfId="1240" priority="1891">
      <formula>$J495="AGENDADA"</formula>
    </cfRule>
  </conditionalFormatting>
  <conditionalFormatting sqref="B495:B503">
    <cfRule type="expression" dxfId="1239" priority="1887">
      <formula>$J495="FALTA"</formula>
    </cfRule>
    <cfRule type="expression" dxfId="1238" priority="1888">
      <formula>$J495="RECEBIDO"</formula>
    </cfRule>
    <cfRule type="expression" dxfId="1237" priority="1889">
      <formula>$J495=""</formula>
    </cfRule>
    <cfRule type="expression" dxfId="1236" priority="1890">
      <formula>$J495="PAGA"</formula>
    </cfRule>
  </conditionalFormatting>
  <conditionalFormatting sqref="B495:B503">
    <cfRule type="expression" dxfId="1235" priority="1886">
      <formula>$J495="AGENDADA"</formula>
    </cfRule>
  </conditionalFormatting>
  <conditionalFormatting sqref="G500:K500">
    <cfRule type="expression" dxfId="1234" priority="1882">
      <formula>$J500="FALTA"</formula>
    </cfRule>
    <cfRule type="expression" dxfId="1233" priority="1883">
      <formula>$J500="RECEBIDO"</formula>
    </cfRule>
    <cfRule type="expression" dxfId="1232" priority="1884">
      <formula>$J500=""</formula>
    </cfRule>
    <cfRule type="expression" dxfId="1231" priority="1885">
      <formula>$J500="PAGA"</formula>
    </cfRule>
  </conditionalFormatting>
  <conditionalFormatting sqref="G500:K500">
    <cfRule type="expression" dxfId="1230" priority="1881">
      <formula>$J500="AGENDADA"</formula>
    </cfRule>
  </conditionalFormatting>
  <conditionalFormatting sqref="G500:K500">
    <cfRule type="expression" dxfId="1229" priority="1877">
      <formula>$J500="FALTA"</formula>
    </cfRule>
    <cfRule type="expression" dxfId="1228" priority="1878">
      <formula>$J500="RECEBIDO"</formula>
    </cfRule>
    <cfRule type="expression" dxfId="1227" priority="1879">
      <formula>$J500=""</formula>
    </cfRule>
    <cfRule type="expression" dxfId="1226" priority="1880">
      <formula>$J500="PAGA"</formula>
    </cfRule>
  </conditionalFormatting>
  <conditionalFormatting sqref="G500:K500">
    <cfRule type="expression" dxfId="1225" priority="1876">
      <formula>$J500="AGENDADA"</formula>
    </cfRule>
  </conditionalFormatting>
  <conditionalFormatting sqref="G501:K501">
    <cfRule type="expression" dxfId="1224" priority="1872">
      <formula>$J501="FALTA"</formula>
    </cfRule>
    <cfRule type="expression" dxfId="1223" priority="1873">
      <formula>$J501="RECEBIDO"</formula>
    </cfRule>
    <cfRule type="expression" dxfId="1222" priority="1874">
      <formula>$J501=""</formula>
    </cfRule>
    <cfRule type="expression" dxfId="1221" priority="1875">
      <formula>$J501="PAGA"</formula>
    </cfRule>
  </conditionalFormatting>
  <conditionalFormatting sqref="G501:K501">
    <cfRule type="expression" dxfId="1220" priority="1871">
      <formula>$J501="AGENDADA"</formula>
    </cfRule>
  </conditionalFormatting>
  <conditionalFormatting sqref="G501:K501">
    <cfRule type="expression" dxfId="1219" priority="1867">
      <formula>$J501="FALTA"</formula>
    </cfRule>
    <cfRule type="expression" dxfId="1218" priority="1868">
      <formula>$J501="RECEBIDO"</formula>
    </cfRule>
    <cfRule type="expression" dxfId="1217" priority="1869">
      <formula>$J501=""</formula>
    </cfRule>
    <cfRule type="expression" dxfId="1216" priority="1870">
      <formula>$J501="PAGA"</formula>
    </cfRule>
  </conditionalFormatting>
  <conditionalFormatting sqref="G501:K501">
    <cfRule type="expression" dxfId="1215" priority="1866">
      <formula>$J501="AGENDADA"</formula>
    </cfRule>
  </conditionalFormatting>
  <conditionalFormatting sqref="B504">
    <cfRule type="expression" dxfId="1214" priority="1862">
      <formula>$J504="FALTA"</formula>
    </cfRule>
    <cfRule type="expression" dxfId="1213" priority="1863">
      <formula>$J504="RECEBIDO"</formula>
    </cfRule>
    <cfRule type="expression" dxfId="1212" priority="1864">
      <formula>$J504=""</formula>
    </cfRule>
    <cfRule type="expression" dxfId="1211" priority="1865">
      <formula>$J504="PAGA"</formula>
    </cfRule>
  </conditionalFormatting>
  <conditionalFormatting sqref="B504">
    <cfRule type="expression" dxfId="1210" priority="1861">
      <formula>$J504="AGENDADA"</formula>
    </cfRule>
  </conditionalFormatting>
  <conditionalFormatting sqref="B504">
    <cfRule type="expression" dxfId="1209" priority="1857">
      <formula>$J504="FALTA"</formula>
    </cfRule>
    <cfRule type="expression" dxfId="1208" priority="1858">
      <formula>$J504="RECEBIDO"</formula>
    </cfRule>
    <cfRule type="expression" dxfId="1207" priority="1859">
      <formula>$J504=""</formula>
    </cfRule>
    <cfRule type="expression" dxfId="1206" priority="1860">
      <formula>$J504="PAGA"</formula>
    </cfRule>
  </conditionalFormatting>
  <conditionalFormatting sqref="B504">
    <cfRule type="expression" dxfId="1205" priority="1856">
      <formula>$J504="AGENDADA"</formula>
    </cfRule>
  </conditionalFormatting>
  <conditionalFormatting sqref="B504">
    <cfRule type="expression" dxfId="1204" priority="1852">
      <formula>$J504="FALTA"</formula>
    </cfRule>
    <cfRule type="expression" dxfId="1203" priority="1853">
      <formula>$J504="RECEBIDO"</formula>
    </cfRule>
    <cfRule type="expression" dxfId="1202" priority="1854">
      <formula>$J504=""</formula>
    </cfRule>
    <cfRule type="expression" dxfId="1201" priority="1855">
      <formula>$J504="PAGA"</formula>
    </cfRule>
  </conditionalFormatting>
  <conditionalFormatting sqref="B504">
    <cfRule type="expression" dxfId="1200" priority="1851">
      <formula>$J504="AGENDADA"</formula>
    </cfRule>
  </conditionalFormatting>
  <conditionalFormatting sqref="B504">
    <cfRule type="expression" dxfId="1199" priority="1847">
      <formula>$J504="FALTA"</formula>
    </cfRule>
    <cfRule type="expression" dxfId="1198" priority="1848">
      <formula>$J504="RECEBIDO"</formula>
    </cfRule>
    <cfRule type="expression" dxfId="1197" priority="1849">
      <formula>$J504=""</formula>
    </cfRule>
    <cfRule type="expression" dxfId="1196" priority="1850">
      <formula>$J504="PAGA"</formula>
    </cfRule>
  </conditionalFormatting>
  <conditionalFormatting sqref="B504">
    <cfRule type="expression" dxfId="1195" priority="1846">
      <formula>$J504="AGENDADA"</formula>
    </cfRule>
  </conditionalFormatting>
  <conditionalFormatting sqref="B504">
    <cfRule type="expression" dxfId="1194" priority="1842">
      <formula>$J504="FALTA"</formula>
    </cfRule>
    <cfRule type="expression" dxfId="1193" priority="1843">
      <formula>$J504="RECEBIDO"</formula>
    </cfRule>
    <cfRule type="expression" dxfId="1192" priority="1844">
      <formula>$J504=""</formula>
    </cfRule>
    <cfRule type="expression" dxfId="1191" priority="1845">
      <formula>$J504="PAGA"</formula>
    </cfRule>
  </conditionalFormatting>
  <conditionalFormatting sqref="B504">
    <cfRule type="expression" dxfId="1190" priority="1841">
      <formula>$J504="AGENDADA"</formula>
    </cfRule>
  </conditionalFormatting>
  <conditionalFormatting sqref="B504">
    <cfRule type="expression" dxfId="1189" priority="1837">
      <formula>$J504="FALTA"</formula>
    </cfRule>
    <cfRule type="expression" dxfId="1188" priority="1838">
      <formula>$J504="RECEBIDO"</formula>
    </cfRule>
    <cfRule type="expression" dxfId="1187" priority="1839">
      <formula>$J504=""</formula>
    </cfRule>
    <cfRule type="expression" dxfId="1186" priority="1840">
      <formula>$J504="PAGA"</formula>
    </cfRule>
  </conditionalFormatting>
  <conditionalFormatting sqref="B504">
    <cfRule type="expression" dxfId="1185" priority="1836">
      <formula>$J504="AGENDADA"</formula>
    </cfRule>
  </conditionalFormatting>
  <conditionalFormatting sqref="B505">
    <cfRule type="expression" dxfId="1184" priority="1832">
      <formula>$J505="FALTA"</formula>
    </cfRule>
    <cfRule type="expression" dxfId="1183" priority="1833">
      <formula>$J505="RECEBIDO"</formula>
    </cfRule>
    <cfRule type="expression" dxfId="1182" priority="1834">
      <formula>$J505=""</formula>
    </cfRule>
    <cfRule type="expression" dxfId="1181" priority="1835">
      <formula>$J505="PAGA"</formula>
    </cfRule>
  </conditionalFormatting>
  <conditionalFormatting sqref="B505">
    <cfRule type="expression" dxfId="1180" priority="1831">
      <formula>$J505="AGENDADA"</formula>
    </cfRule>
  </conditionalFormatting>
  <conditionalFormatting sqref="B505">
    <cfRule type="expression" dxfId="1179" priority="1827">
      <formula>$J505="FALTA"</formula>
    </cfRule>
    <cfRule type="expression" dxfId="1178" priority="1828">
      <formula>$J505="RECEBIDO"</formula>
    </cfRule>
    <cfRule type="expression" dxfId="1177" priority="1829">
      <formula>$J505=""</formula>
    </cfRule>
    <cfRule type="expression" dxfId="1176" priority="1830">
      <formula>$J505="PAGA"</formula>
    </cfRule>
  </conditionalFormatting>
  <conditionalFormatting sqref="B505">
    <cfRule type="expression" dxfId="1175" priority="1826">
      <formula>$J505="AGENDADA"</formula>
    </cfRule>
  </conditionalFormatting>
  <conditionalFormatting sqref="B505">
    <cfRule type="expression" dxfId="1174" priority="1822">
      <formula>$J505="FALTA"</formula>
    </cfRule>
    <cfRule type="expression" dxfId="1173" priority="1823">
      <formula>$J505="RECEBIDO"</formula>
    </cfRule>
    <cfRule type="expression" dxfId="1172" priority="1824">
      <formula>$J505=""</formula>
    </cfRule>
    <cfRule type="expression" dxfId="1171" priority="1825">
      <formula>$J505="PAGA"</formula>
    </cfRule>
  </conditionalFormatting>
  <conditionalFormatting sqref="B505">
    <cfRule type="expression" dxfId="1170" priority="1821">
      <formula>$J505="AGENDADA"</formula>
    </cfRule>
  </conditionalFormatting>
  <conditionalFormatting sqref="B505">
    <cfRule type="expression" dxfId="1169" priority="1817">
      <formula>$J505="FALTA"</formula>
    </cfRule>
    <cfRule type="expression" dxfId="1168" priority="1818">
      <formula>$J505="RECEBIDO"</formula>
    </cfRule>
    <cfRule type="expression" dxfId="1167" priority="1819">
      <formula>$J505=""</formula>
    </cfRule>
    <cfRule type="expression" dxfId="1166" priority="1820">
      <formula>$J505="PAGA"</formula>
    </cfRule>
  </conditionalFormatting>
  <conditionalFormatting sqref="B505">
    <cfRule type="expression" dxfId="1165" priority="1816">
      <formula>$J505="AGENDADA"</formula>
    </cfRule>
  </conditionalFormatting>
  <conditionalFormatting sqref="B505">
    <cfRule type="expression" dxfId="1164" priority="1812">
      <formula>$J505="FALTA"</formula>
    </cfRule>
    <cfRule type="expression" dxfId="1163" priority="1813">
      <formula>$J505="RECEBIDO"</formula>
    </cfRule>
    <cfRule type="expression" dxfId="1162" priority="1814">
      <formula>$J505=""</formula>
    </cfRule>
    <cfRule type="expression" dxfId="1161" priority="1815">
      <formula>$J505="PAGA"</formula>
    </cfRule>
  </conditionalFormatting>
  <conditionalFormatting sqref="B505">
    <cfRule type="expression" dxfId="1160" priority="1811">
      <formula>$J505="AGENDADA"</formula>
    </cfRule>
  </conditionalFormatting>
  <conditionalFormatting sqref="B505">
    <cfRule type="expression" dxfId="1159" priority="1807">
      <formula>$J505="FALTA"</formula>
    </cfRule>
    <cfRule type="expression" dxfId="1158" priority="1808">
      <formula>$J505="RECEBIDO"</formula>
    </cfRule>
    <cfRule type="expression" dxfId="1157" priority="1809">
      <formula>$J505=""</formula>
    </cfRule>
    <cfRule type="expression" dxfId="1156" priority="1810">
      <formula>$J505="PAGA"</formula>
    </cfRule>
  </conditionalFormatting>
  <conditionalFormatting sqref="B505">
    <cfRule type="expression" dxfId="1155" priority="1806">
      <formula>$J505="AGENDADA"</formula>
    </cfRule>
  </conditionalFormatting>
  <conditionalFormatting sqref="B506">
    <cfRule type="expression" dxfId="1154" priority="1802">
      <formula>$J506="FALTA"</formula>
    </cfRule>
    <cfRule type="expression" dxfId="1153" priority="1803">
      <formula>$J506="RECEBIDO"</formula>
    </cfRule>
    <cfRule type="expression" dxfId="1152" priority="1804">
      <formula>$J506=""</formula>
    </cfRule>
    <cfRule type="expression" dxfId="1151" priority="1805">
      <formula>$J506="PAGA"</formula>
    </cfRule>
  </conditionalFormatting>
  <conditionalFormatting sqref="B506">
    <cfRule type="expression" dxfId="1150" priority="1801">
      <formula>$J506="AGENDADA"</formula>
    </cfRule>
  </conditionalFormatting>
  <conditionalFormatting sqref="B506">
    <cfRule type="expression" dxfId="1149" priority="1797">
      <formula>$J506="FALTA"</formula>
    </cfRule>
    <cfRule type="expression" dxfId="1148" priority="1798">
      <formula>$J506="RECEBIDO"</formula>
    </cfRule>
    <cfRule type="expression" dxfId="1147" priority="1799">
      <formula>$J506=""</formula>
    </cfRule>
    <cfRule type="expression" dxfId="1146" priority="1800">
      <formula>$J506="PAGA"</formula>
    </cfRule>
  </conditionalFormatting>
  <conditionalFormatting sqref="B506">
    <cfRule type="expression" dxfId="1145" priority="1796">
      <formula>$J506="AGENDADA"</formula>
    </cfRule>
  </conditionalFormatting>
  <conditionalFormatting sqref="B506">
    <cfRule type="expression" dxfId="1144" priority="1792">
      <formula>$J506="FALTA"</formula>
    </cfRule>
    <cfRule type="expression" dxfId="1143" priority="1793">
      <formula>$J506="RECEBIDO"</formula>
    </cfRule>
    <cfRule type="expression" dxfId="1142" priority="1794">
      <formula>$J506=""</formula>
    </cfRule>
    <cfRule type="expression" dxfId="1141" priority="1795">
      <formula>$J506="PAGA"</formula>
    </cfRule>
  </conditionalFormatting>
  <conditionalFormatting sqref="B506">
    <cfRule type="expression" dxfId="1140" priority="1791">
      <formula>$J506="AGENDADA"</formula>
    </cfRule>
  </conditionalFormatting>
  <conditionalFormatting sqref="B506">
    <cfRule type="expression" dxfId="1139" priority="1787">
      <formula>$J506="FALTA"</formula>
    </cfRule>
    <cfRule type="expression" dxfId="1138" priority="1788">
      <formula>$J506="RECEBIDO"</formula>
    </cfRule>
    <cfRule type="expression" dxfId="1137" priority="1789">
      <formula>$J506=""</formula>
    </cfRule>
    <cfRule type="expression" dxfId="1136" priority="1790">
      <formula>$J506="PAGA"</formula>
    </cfRule>
  </conditionalFormatting>
  <conditionalFormatting sqref="B506">
    <cfRule type="expression" dxfId="1135" priority="1786">
      <formula>$J506="AGENDADA"</formula>
    </cfRule>
  </conditionalFormatting>
  <conditionalFormatting sqref="B506">
    <cfRule type="expression" dxfId="1134" priority="1782">
      <formula>$J506="FALTA"</formula>
    </cfRule>
    <cfRule type="expression" dxfId="1133" priority="1783">
      <formula>$J506="RECEBIDO"</formula>
    </cfRule>
    <cfRule type="expression" dxfId="1132" priority="1784">
      <formula>$J506=""</formula>
    </cfRule>
    <cfRule type="expression" dxfId="1131" priority="1785">
      <formula>$J506="PAGA"</formula>
    </cfRule>
  </conditionalFormatting>
  <conditionalFormatting sqref="B506">
    <cfRule type="expression" dxfId="1130" priority="1781">
      <formula>$J506="AGENDADA"</formula>
    </cfRule>
  </conditionalFormatting>
  <conditionalFormatting sqref="B506">
    <cfRule type="expression" dxfId="1129" priority="1777">
      <formula>$J506="FALTA"</formula>
    </cfRule>
    <cfRule type="expression" dxfId="1128" priority="1778">
      <formula>$J506="RECEBIDO"</formula>
    </cfRule>
    <cfRule type="expression" dxfId="1127" priority="1779">
      <formula>$J506=""</formula>
    </cfRule>
    <cfRule type="expression" dxfId="1126" priority="1780">
      <formula>$J506="PAGA"</formula>
    </cfRule>
  </conditionalFormatting>
  <conditionalFormatting sqref="B506">
    <cfRule type="expression" dxfId="1125" priority="1776">
      <formula>$J506="AGENDADA"</formula>
    </cfRule>
  </conditionalFormatting>
  <conditionalFormatting sqref="B507">
    <cfRule type="expression" dxfId="1124" priority="1772">
      <formula>$J507="FALTA"</formula>
    </cfRule>
    <cfRule type="expression" dxfId="1123" priority="1773">
      <formula>$J507="RECEBIDO"</formula>
    </cfRule>
    <cfRule type="expression" dxfId="1122" priority="1774">
      <formula>$J507=""</formula>
    </cfRule>
    <cfRule type="expression" dxfId="1121" priority="1775">
      <formula>$J507="PAGA"</formula>
    </cfRule>
  </conditionalFormatting>
  <conditionalFormatting sqref="B507">
    <cfRule type="expression" dxfId="1120" priority="1771">
      <formula>$J507="AGENDADA"</formula>
    </cfRule>
  </conditionalFormatting>
  <conditionalFormatting sqref="B507">
    <cfRule type="expression" dxfId="1119" priority="1767">
      <formula>$J507="FALTA"</formula>
    </cfRule>
    <cfRule type="expression" dxfId="1118" priority="1768">
      <formula>$J507="RECEBIDO"</formula>
    </cfRule>
    <cfRule type="expression" dxfId="1117" priority="1769">
      <formula>$J507=""</formula>
    </cfRule>
    <cfRule type="expression" dxfId="1116" priority="1770">
      <formula>$J507="PAGA"</formula>
    </cfRule>
  </conditionalFormatting>
  <conditionalFormatting sqref="B507">
    <cfRule type="expression" dxfId="1115" priority="1766">
      <formula>$J507="AGENDADA"</formula>
    </cfRule>
  </conditionalFormatting>
  <conditionalFormatting sqref="B507">
    <cfRule type="expression" dxfId="1114" priority="1762">
      <formula>$J507="FALTA"</formula>
    </cfRule>
    <cfRule type="expression" dxfId="1113" priority="1763">
      <formula>$J507="RECEBIDO"</formula>
    </cfRule>
    <cfRule type="expression" dxfId="1112" priority="1764">
      <formula>$J507=""</formula>
    </cfRule>
    <cfRule type="expression" dxfId="1111" priority="1765">
      <formula>$J507="PAGA"</formula>
    </cfRule>
  </conditionalFormatting>
  <conditionalFormatting sqref="B507">
    <cfRule type="expression" dxfId="1110" priority="1761">
      <formula>$J507="AGENDADA"</formula>
    </cfRule>
  </conditionalFormatting>
  <conditionalFormatting sqref="B507">
    <cfRule type="expression" dxfId="1109" priority="1757">
      <formula>$J507="FALTA"</formula>
    </cfRule>
    <cfRule type="expression" dxfId="1108" priority="1758">
      <formula>$J507="RECEBIDO"</formula>
    </cfRule>
    <cfRule type="expression" dxfId="1107" priority="1759">
      <formula>$J507=""</formula>
    </cfRule>
    <cfRule type="expression" dxfId="1106" priority="1760">
      <formula>$J507="PAGA"</formula>
    </cfRule>
  </conditionalFormatting>
  <conditionalFormatting sqref="B507">
    <cfRule type="expression" dxfId="1105" priority="1756">
      <formula>$J507="AGENDADA"</formula>
    </cfRule>
  </conditionalFormatting>
  <conditionalFormatting sqref="B507">
    <cfRule type="expression" dxfId="1104" priority="1752">
      <formula>$J507="FALTA"</formula>
    </cfRule>
    <cfRule type="expression" dxfId="1103" priority="1753">
      <formula>$J507="RECEBIDO"</formula>
    </cfRule>
    <cfRule type="expression" dxfId="1102" priority="1754">
      <formula>$J507=""</formula>
    </cfRule>
    <cfRule type="expression" dxfId="1101" priority="1755">
      <formula>$J507="PAGA"</formula>
    </cfRule>
  </conditionalFormatting>
  <conditionalFormatting sqref="B507">
    <cfRule type="expression" dxfId="1100" priority="1751">
      <formula>$J507="AGENDADA"</formula>
    </cfRule>
  </conditionalFormatting>
  <conditionalFormatting sqref="B507">
    <cfRule type="expression" dxfId="1099" priority="1747">
      <formula>$J507="FALTA"</formula>
    </cfRule>
    <cfRule type="expression" dxfId="1098" priority="1748">
      <formula>$J507="RECEBIDO"</formula>
    </cfRule>
    <cfRule type="expression" dxfId="1097" priority="1749">
      <formula>$J507=""</formula>
    </cfRule>
    <cfRule type="expression" dxfId="1096" priority="1750">
      <formula>$J507="PAGA"</formula>
    </cfRule>
  </conditionalFormatting>
  <conditionalFormatting sqref="B507">
    <cfRule type="expression" dxfId="1095" priority="1746">
      <formula>$J507="AGENDADA"</formula>
    </cfRule>
  </conditionalFormatting>
  <conditionalFormatting sqref="B508">
    <cfRule type="expression" dxfId="1094" priority="1742">
      <formula>$J508="FALTA"</formula>
    </cfRule>
    <cfRule type="expression" dxfId="1093" priority="1743">
      <formula>$J508="RECEBIDO"</formula>
    </cfRule>
    <cfRule type="expression" dxfId="1092" priority="1744">
      <formula>$J508=""</formula>
    </cfRule>
    <cfRule type="expression" dxfId="1091" priority="1745">
      <formula>$J508="PAGA"</formula>
    </cfRule>
  </conditionalFormatting>
  <conditionalFormatting sqref="B508">
    <cfRule type="expression" dxfId="1090" priority="1741">
      <formula>$J508="AGENDADA"</formula>
    </cfRule>
  </conditionalFormatting>
  <conditionalFormatting sqref="B508">
    <cfRule type="expression" dxfId="1089" priority="1737">
      <formula>$J508="FALTA"</formula>
    </cfRule>
    <cfRule type="expression" dxfId="1088" priority="1738">
      <formula>$J508="RECEBIDO"</formula>
    </cfRule>
    <cfRule type="expression" dxfId="1087" priority="1739">
      <formula>$J508=""</formula>
    </cfRule>
    <cfRule type="expression" dxfId="1086" priority="1740">
      <formula>$J508="PAGA"</formula>
    </cfRule>
  </conditionalFormatting>
  <conditionalFormatting sqref="B508">
    <cfRule type="expression" dxfId="1085" priority="1736">
      <formula>$J508="AGENDADA"</formula>
    </cfRule>
  </conditionalFormatting>
  <conditionalFormatting sqref="B508">
    <cfRule type="expression" dxfId="1084" priority="1732">
      <formula>$J508="FALTA"</formula>
    </cfRule>
    <cfRule type="expression" dxfId="1083" priority="1733">
      <formula>$J508="RECEBIDO"</formula>
    </cfRule>
    <cfRule type="expression" dxfId="1082" priority="1734">
      <formula>$J508=""</formula>
    </cfRule>
    <cfRule type="expression" dxfId="1081" priority="1735">
      <formula>$J508="PAGA"</formula>
    </cfRule>
  </conditionalFormatting>
  <conditionalFormatting sqref="B508">
    <cfRule type="expression" dxfId="1080" priority="1731">
      <formula>$J508="AGENDADA"</formula>
    </cfRule>
  </conditionalFormatting>
  <conditionalFormatting sqref="B508">
    <cfRule type="expression" dxfId="1079" priority="1727">
      <formula>$J508="FALTA"</formula>
    </cfRule>
    <cfRule type="expression" dxfId="1078" priority="1728">
      <formula>$J508="RECEBIDO"</formula>
    </cfRule>
    <cfRule type="expression" dxfId="1077" priority="1729">
      <formula>$J508=""</formula>
    </cfRule>
    <cfRule type="expression" dxfId="1076" priority="1730">
      <formula>$J508="PAGA"</formula>
    </cfRule>
  </conditionalFormatting>
  <conditionalFormatting sqref="B508">
    <cfRule type="expression" dxfId="1075" priority="1726">
      <formula>$J508="AGENDADA"</formula>
    </cfRule>
  </conditionalFormatting>
  <conditionalFormatting sqref="B508">
    <cfRule type="expression" dxfId="1074" priority="1722">
      <formula>$J508="FALTA"</formula>
    </cfRule>
    <cfRule type="expression" dxfId="1073" priority="1723">
      <formula>$J508="RECEBIDO"</formula>
    </cfRule>
    <cfRule type="expression" dxfId="1072" priority="1724">
      <formula>$J508=""</formula>
    </cfRule>
    <cfRule type="expression" dxfId="1071" priority="1725">
      <formula>$J508="PAGA"</formula>
    </cfRule>
  </conditionalFormatting>
  <conditionalFormatting sqref="B508">
    <cfRule type="expression" dxfId="1070" priority="1721">
      <formula>$J508="AGENDADA"</formula>
    </cfRule>
  </conditionalFormatting>
  <conditionalFormatting sqref="B508">
    <cfRule type="expression" dxfId="1069" priority="1717">
      <formula>$J508="FALTA"</formula>
    </cfRule>
    <cfRule type="expression" dxfId="1068" priority="1718">
      <formula>$J508="RECEBIDO"</formula>
    </cfRule>
    <cfRule type="expression" dxfId="1067" priority="1719">
      <formula>$J508=""</formula>
    </cfRule>
    <cfRule type="expression" dxfId="1066" priority="1720">
      <formula>$J508="PAGA"</formula>
    </cfRule>
  </conditionalFormatting>
  <conditionalFormatting sqref="B508">
    <cfRule type="expression" dxfId="1065" priority="1716">
      <formula>$J508="AGENDADA"</formula>
    </cfRule>
  </conditionalFormatting>
  <conditionalFormatting sqref="B509">
    <cfRule type="expression" dxfId="1064" priority="1712">
      <formula>$J509="FALTA"</formula>
    </cfRule>
    <cfRule type="expression" dxfId="1063" priority="1713">
      <formula>$J509="RECEBIDO"</formula>
    </cfRule>
    <cfRule type="expression" dxfId="1062" priority="1714">
      <formula>$J509=""</formula>
    </cfRule>
    <cfRule type="expression" dxfId="1061" priority="1715">
      <formula>$J509="PAGA"</formula>
    </cfRule>
  </conditionalFormatting>
  <conditionalFormatting sqref="B509">
    <cfRule type="expression" dxfId="1060" priority="1711">
      <formula>$J509="AGENDADA"</formula>
    </cfRule>
  </conditionalFormatting>
  <conditionalFormatting sqref="B509">
    <cfRule type="expression" dxfId="1059" priority="1707">
      <formula>$J509="FALTA"</formula>
    </cfRule>
    <cfRule type="expression" dxfId="1058" priority="1708">
      <formula>$J509="RECEBIDO"</formula>
    </cfRule>
    <cfRule type="expression" dxfId="1057" priority="1709">
      <formula>$J509=""</formula>
    </cfRule>
    <cfRule type="expression" dxfId="1056" priority="1710">
      <formula>$J509="PAGA"</formula>
    </cfRule>
  </conditionalFormatting>
  <conditionalFormatting sqref="B509">
    <cfRule type="expression" dxfId="1055" priority="1706">
      <formula>$J509="AGENDADA"</formula>
    </cfRule>
  </conditionalFormatting>
  <conditionalFormatting sqref="B509">
    <cfRule type="expression" dxfId="1054" priority="1702">
      <formula>$J509="FALTA"</formula>
    </cfRule>
    <cfRule type="expression" dxfId="1053" priority="1703">
      <formula>$J509="RECEBIDO"</formula>
    </cfRule>
    <cfRule type="expression" dxfId="1052" priority="1704">
      <formula>$J509=""</formula>
    </cfRule>
    <cfRule type="expression" dxfId="1051" priority="1705">
      <formula>$J509="PAGA"</formula>
    </cfRule>
  </conditionalFormatting>
  <conditionalFormatting sqref="B509">
    <cfRule type="expression" dxfId="1050" priority="1701">
      <formula>$J509="AGENDADA"</formula>
    </cfRule>
  </conditionalFormatting>
  <conditionalFormatting sqref="B509">
    <cfRule type="expression" dxfId="1049" priority="1697">
      <formula>$J509="FALTA"</formula>
    </cfRule>
    <cfRule type="expression" dxfId="1048" priority="1698">
      <formula>$J509="RECEBIDO"</formula>
    </cfRule>
    <cfRule type="expression" dxfId="1047" priority="1699">
      <formula>$J509=""</formula>
    </cfRule>
    <cfRule type="expression" dxfId="1046" priority="1700">
      <formula>$J509="PAGA"</formula>
    </cfRule>
  </conditionalFormatting>
  <conditionalFormatting sqref="B509">
    <cfRule type="expression" dxfId="1045" priority="1696">
      <formula>$J509="AGENDADA"</formula>
    </cfRule>
  </conditionalFormatting>
  <conditionalFormatting sqref="B509">
    <cfRule type="expression" dxfId="1044" priority="1692">
      <formula>$J509="FALTA"</formula>
    </cfRule>
    <cfRule type="expression" dxfId="1043" priority="1693">
      <formula>$J509="RECEBIDO"</formula>
    </cfRule>
    <cfRule type="expression" dxfId="1042" priority="1694">
      <formula>$J509=""</formula>
    </cfRule>
    <cfRule type="expression" dxfId="1041" priority="1695">
      <formula>$J509="PAGA"</formula>
    </cfRule>
  </conditionalFormatting>
  <conditionalFormatting sqref="B509">
    <cfRule type="expression" dxfId="1040" priority="1691">
      <formula>$J509="AGENDADA"</formula>
    </cfRule>
  </conditionalFormatting>
  <conditionalFormatting sqref="B509">
    <cfRule type="expression" dxfId="1039" priority="1687">
      <formula>$J509="FALTA"</formula>
    </cfRule>
    <cfRule type="expression" dxfId="1038" priority="1688">
      <formula>$J509="RECEBIDO"</formula>
    </cfRule>
    <cfRule type="expression" dxfId="1037" priority="1689">
      <formula>$J509=""</formula>
    </cfRule>
    <cfRule type="expression" dxfId="1036" priority="1690">
      <formula>$J509="PAGA"</formula>
    </cfRule>
  </conditionalFormatting>
  <conditionalFormatting sqref="B509">
    <cfRule type="expression" dxfId="1035" priority="1686">
      <formula>$J509="AGENDADA"</formula>
    </cfRule>
  </conditionalFormatting>
  <conditionalFormatting sqref="B510">
    <cfRule type="expression" dxfId="1034" priority="1682">
      <formula>$J510="FALTA"</formula>
    </cfRule>
    <cfRule type="expression" dxfId="1033" priority="1683">
      <formula>$J510="RECEBIDO"</formula>
    </cfRule>
    <cfRule type="expression" dxfId="1032" priority="1684">
      <formula>$J510=""</formula>
    </cfRule>
    <cfRule type="expression" dxfId="1031" priority="1685">
      <formula>$J510="PAGA"</formula>
    </cfRule>
  </conditionalFormatting>
  <conditionalFormatting sqref="B510">
    <cfRule type="expression" dxfId="1030" priority="1681">
      <formula>$J510="AGENDADA"</formula>
    </cfRule>
  </conditionalFormatting>
  <conditionalFormatting sqref="B510">
    <cfRule type="expression" dxfId="1029" priority="1677">
      <formula>$J510="FALTA"</formula>
    </cfRule>
    <cfRule type="expression" dxfId="1028" priority="1678">
      <formula>$J510="RECEBIDO"</formula>
    </cfRule>
    <cfRule type="expression" dxfId="1027" priority="1679">
      <formula>$J510=""</formula>
    </cfRule>
    <cfRule type="expression" dxfId="1026" priority="1680">
      <formula>$J510="PAGA"</formula>
    </cfRule>
  </conditionalFormatting>
  <conditionalFormatting sqref="B510">
    <cfRule type="expression" dxfId="1025" priority="1676">
      <formula>$J510="AGENDADA"</formula>
    </cfRule>
  </conditionalFormatting>
  <conditionalFormatting sqref="B510">
    <cfRule type="expression" dxfId="1024" priority="1672">
      <formula>$J510="FALTA"</formula>
    </cfRule>
    <cfRule type="expression" dxfId="1023" priority="1673">
      <formula>$J510="RECEBIDO"</formula>
    </cfRule>
    <cfRule type="expression" dxfId="1022" priority="1674">
      <formula>$J510=""</formula>
    </cfRule>
    <cfRule type="expression" dxfId="1021" priority="1675">
      <formula>$J510="PAGA"</formula>
    </cfRule>
  </conditionalFormatting>
  <conditionalFormatting sqref="B510">
    <cfRule type="expression" dxfId="1020" priority="1671">
      <formula>$J510="AGENDADA"</formula>
    </cfRule>
  </conditionalFormatting>
  <conditionalFormatting sqref="B510">
    <cfRule type="expression" dxfId="1019" priority="1667">
      <formula>$J510="FALTA"</formula>
    </cfRule>
    <cfRule type="expression" dxfId="1018" priority="1668">
      <formula>$J510="RECEBIDO"</formula>
    </cfRule>
    <cfRule type="expression" dxfId="1017" priority="1669">
      <formula>$J510=""</formula>
    </cfRule>
    <cfRule type="expression" dxfId="1016" priority="1670">
      <formula>$J510="PAGA"</formula>
    </cfRule>
  </conditionalFormatting>
  <conditionalFormatting sqref="B510">
    <cfRule type="expression" dxfId="1015" priority="1666">
      <formula>$J510="AGENDADA"</formula>
    </cfRule>
  </conditionalFormatting>
  <conditionalFormatting sqref="B510">
    <cfRule type="expression" dxfId="1014" priority="1662">
      <formula>$J510="FALTA"</formula>
    </cfRule>
    <cfRule type="expression" dxfId="1013" priority="1663">
      <formula>$J510="RECEBIDO"</formula>
    </cfRule>
    <cfRule type="expression" dxfId="1012" priority="1664">
      <formula>$J510=""</formula>
    </cfRule>
    <cfRule type="expression" dxfId="1011" priority="1665">
      <formula>$J510="PAGA"</formula>
    </cfRule>
  </conditionalFormatting>
  <conditionalFormatting sqref="B510">
    <cfRule type="expression" dxfId="1010" priority="1661">
      <formula>$J510="AGENDADA"</formula>
    </cfRule>
  </conditionalFormatting>
  <conditionalFormatting sqref="B510">
    <cfRule type="expression" dxfId="1009" priority="1657">
      <formula>$J510="FALTA"</formula>
    </cfRule>
    <cfRule type="expression" dxfId="1008" priority="1658">
      <formula>$J510="RECEBIDO"</formula>
    </cfRule>
    <cfRule type="expression" dxfId="1007" priority="1659">
      <formula>$J510=""</formula>
    </cfRule>
    <cfRule type="expression" dxfId="1006" priority="1660">
      <formula>$J510="PAGA"</formula>
    </cfRule>
  </conditionalFormatting>
  <conditionalFormatting sqref="B510">
    <cfRule type="expression" dxfId="1005" priority="1656">
      <formula>$J510="AGENDADA"</formula>
    </cfRule>
  </conditionalFormatting>
  <conditionalFormatting sqref="B511">
    <cfRule type="expression" dxfId="1004" priority="1652">
      <formula>$J511="FALTA"</formula>
    </cfRule>
    <cfRule type="expression" dxfId="1003" priority="1653">
      <formula>$J511="RECEBIDO"</formula>
    </cfRule>
    <cfRule type="expression" dxfId="1002" priority="1654">
      <formula>$J511=""</formula>
    </cfRule>
    <cfRule type="expression" dxfId="1001" priority="1655">
      <formula>$J511="PAGA"</formula>
    </cfRule>
  </conditionalFormatting>
  <conditionalFormatting sqref="B511">
    <cfRule type="expression" dxfId="1000" priority="1651">
      <formula>$J511="AGENDADA"</formula>
    </cfRule>
  </conditionalFormatting>
  <conditionalFormatting sqref="B511">
    <cfRule type="expression" dxfId="999" priority="1647">
      <formula>$J511="FALTA"</formula>
    </cfRule>
    <cfRule type="expression" dxfId="998" priority="1648">
      <formula>$J511="RECEBIDO"</formula>
    </cfRule>
    <cfRule type="expression" dxfId="997" priority="1649">
      <formula>$J511=""</formula>
    </cfRule>
    <cfRule type="expression" dxfId="996" priority="1650">
      <formula>$J511="PAGA"</formula>
    </cfRule>
  </conditionalFormatting>
  <conditionalFormatting sqref="B511">
    <cfRule type="expression" dxfId="995" priority="1646">
      <formula>$J511="AGENDADA"</formula>
    </cfRule>
  </conditionalFormatting>
  <conditionalFormatting sqref="B511">
    <cfRule type="expression" dxfId="994" priority="1642">
      <formula>$J511="FALTA"</formula>
    </cfRule>
    <cfRule type="expression" dxfId="993" priority="1643">
      <formula>$J511="RECEBIDO"</formula>
    </cfRule>
    <cfRule type="expression" dxfId="992" priority="1644">
      <formula>$J511=""</formula>
    </cfRule>
    <cfRule type="expression" dxfId="991" priority="1645">
      <formula>$J511="PAGA"</formula>
    </cfRule>
  </conditionalFormatting>
  <conditionalFormatting sqref="B511">
    <cfRule type="expression" dxfId="990" priority="1641">
      <formula>$J511="AGENDADA"</formula>
    </cfRule>
  </conditionalFormatting>
  <conditionalFormatting sqref="B511">
    <cfRule type="expression" dxfId="989" priority="1637">
      <formula>$J511="FALTA"</formula>
    </cfRule>
    <cfRule type="expression" dxfId="988" priority="1638">
      <formula>$J511="RECEBIDO"</formula>
    </cfRule>
    <cfRule type="expression" dxfId="987" priority="1639">
      <formula>$J511=""</formula>
    </cfRule>
    <cfRule type="expression" dxfId="986" priority="1640">
      <formula>$J511="PAGA"</formula>
    </cfRule>
  </conditionalFormatting>
  <conditionalFormatting sqref="B511">
    <cfRule type="expression" dxfId="985" priority="1636">
      <formula>$J511="AGENDADA"</formula>
    </cfRule>
  </conditionalFormatting>
  <conditionalFormatting sqref="B511">
    <cfRule type="expression" dxfId="984" priority="1632">
      <formula>$J511="FALTA"</formula>
    </cfRule>
    <cfRule type="expression" dxfId="983" priority="1633">
      <formula>$J511="RECEBIDO"</formula>
    </cfRule>
    <cfRule type="expression" dxfId="982" priority="1634">
      <formula>$J511=""</formula>
    </cfRule>
    <cfRule type="expression" dxfId="981" priority="1635">
      <formula>$J511="PAGA"</formula>
    </cfRule>
  </conditionalFormatting>
  <conditionalFormatting sqref="B511">
    <cfRule type="expression" dxfId="980" priority="1631">
      <formula>$J511="AGENDADA"</formula>
    </cfRule>
  </conditionalFormatting>
  <conditionalFormatting sqref="B511">
    <cfRule type="expression" dxfId="979" priority="1627">
      <formula>$J511="FALTA"</formula>
    </cfRule>
    <cfRule type="expression" dxfId="978" priority="1628">
      <formula>$J511="RECEBIDO"</formula>
    </cfRule>
    <cfRule type="expression" dxfId="977" priority="1629">
      <formula>$J511=""</formula>
    </cfRule>
    <cfRule type="expression" dxfId="976" priority="1630">
      <formula>$J511="PAGA"</formula>
    </cfRule>
  </conditionalFormatting>
  <conditionalFormatting sqref="B511">
    <cfRule type="expression" dxfId="975" priority="1626">
      <formula>$J511="AGENDADA"</formula>
    </cfRule>
  </conditionalFormatting>
  <conditionalFormatting sqref="B512">
    <cfRule type="expression" dxfId="974" priority="1622">
      <formula>$J512="FALTA"</formula>
    </cfRule>
    <cfRule type="expression" dxfId="973" priority="1623">
      <formula>$J512="RECEBIDO"</formula>
    </cfRule>
    <cfRule type="expression" dxfId="972" priority="1624">
      <formula>$J512=""</formula>
    </cfRule>
    <cfRule type="expression" dxfId="971" priority="1625">
      <formula>$J512="PAGA"</formula>
    </cfRule>
  </conditionalFormatting>
  <conditionalFormatting sqref="B512">
    <cfRule type="expression" dxfId="970" priority="1621">
      <formula>$J512="AGENDADA"</formula>
    </cfRule>
  </conditionalFormatting>
  <conditionalFormatting sqref="B512">
    <cfRule type="expression" dxfId="969" priority="1617">
      <formula>$J512="FALTA"</formula>
    </cfRule>
    <cfRule type="expression" dxfId="968" priority="1618">
      <formula>$J512="RECEBIDO"</formula>
    </cfRule>
    <cfRule type="expression" dxfId="967" priority="1619">
      <formula>$J512=""</formula>
    </cfRule>
    <cfRule type="expression" dxfId="966" priority="1620">
      <formula>$J512="PAGA"</formula>
    </cfRule>
  </conditionalFormatting>
  <conditionalFormatting sqref="B512">
    <cfRule type="expression" dxfId="965" priority="1616">
      <formula>$J512="AGENDADA"</formula>
    </cfRule>
  </conditionalFormatting>
  <conditionalFormatting sqref="B512">
    <cfRule type="expression" dxfId="964" priority="1612">
      <formula>$J512="FALTA"</formula>
    </cfRule>
    <cfRule type="expression" dxfId="963" priority="1613">
      <formula>$J512="RECEBIDO"</formula>
    </cfRule>
    <cfRule type="expression" dxfId="962" priority="1614">
      <formula>$J512=""</formula>
    </cfRule>
    <cfRule type="expression" dxfId="961" priority="1615">
      <formula>$J512="PAGA"</formula>
    </cfRule>
  </conditionalFormatting>
  <conditionalFormatting sqref="B512">
    <cfRule type="expression" dxfId="960" priority="1611">
      <formula>$J512="AGENDADA"</formula>
    </cfRule>
  </conditionalFormatting>
  <conditionalFormatting sqref="B512">
    <cfRule type="expression" dxfId="959" priority="1607">
      <formula>$J512="FALTA"</formula>
    </cfRule>
    <cfRule type="expression" dxfId="958" priority="1608">
      <formula>$J512="RECEBIDO"</formula>
    </cfRule>
    <cfRule type="expression" dxfId="957" priority="1609">
      <formula>$J512=""</formula>
    </cfRule>
    <cfRule type="expression" dxfId="956" priority="1610">
      <formula>$J512="PAGA"</formula>
    </cfRule>
  </conditionalFormatting>
  <conditionalFormatting sqref="B512">
    <cfRule type="expression" dxfId="955" priority="1606">
      <formula>$J512="AGENDADA"</formula>
    </cfRule>
  </conditionalFormatting>
  <conditionalFormatting sqref="B512">
    <cfRule type="expression" dxfId="954" priority="1602">
      <formula>$J512="FALTA"</formula>
    </cfRule>
    <cfRule type="expression" dxfId="953" priority="1603">
      <formula>$J512="RECEBIDO"</formula>
    </cfRule>
    <cfRule type="expression" dxfId="952" priority="1604">
      <formula>$J512=""</formula>
    </cfRule>
    <cfRule type="expression" dxfId="951" priority="1605">
      <formula>$J512="PAGA"</formula>
    </cfRule>
  </conditionalFormatting>
  <conditionalFormatting sqref="B512">
    <cfRule type="expression" dxfId="950" priority="1601">
      <formula>$J512="AGENDADA"</formula>
    </cfRule>
  </conditionalFormatting>
  <conditionalFormatting sqref="B512">
    <cfRule type="expression" dxfId="949" priority="1597">
      <formula>$J512="FALTA"</formula>
    </cfRule>
    <cfRule type="expression" dxfId="948" priority="1598">
      <formula>$J512="RECEBIDO"</formula>
    </cfRule>
    <cfRule type="expression" dxfId="947" priority="1599">
      <formula>$J512=""</formula>
    </cfRule>
    <cfRule type="expression" dxfId="946" priority="1600">
      <formula>$J512="PAGA"</formula>
    </cfRule>
  </conditionalFormatting>
  <conditionalFormatting sqref="B512">
    <cfRule type="expression" dxfId="945" priority="1596">
      <formula>$J512="AGENDADA"</formula>
    </cfRule>
  </conditionalFormatting>
  <conditionalFormatting sqref="B513">
    <cfRule type="expression" dxfId="944" priority="1592">
      <formula>$J513="FALTA"</formula>
    </cfRule>
    <cfRule type="expression" dxfId="943" priority="1593">
      <formula>$J513="RECEBIDO"</formula>
    </cfRule>
    <cfRule type="expression" dxfId="942" priority="1594">
      <formula>$J513=""</formula>
    </cfRule>
    <cfRule type="expression" dxfId="941" priority="1595">
      <formula>$J513="PAGA"</formula>
    </cfRule>
  </conditionalFormatting>
  <conditionalFormatting sqref="B513">
    <cfRule type="expression" dxfId="940" priority="1591">
      <formula>$J513="AGENDADA"</formula>
    </cfRule>
  </conditionalFormatting>
  <conditionalFormatting sqref="B513">
    <cfRule type="expression" dxfId="939" priority="1587">
      <formula>$J513="FALTA"</formula>
    </cfRule>
    <cfRule type="expression" dxfId="938" priority="1588">
      <formula>$J513="RECEBIDO"</formula>
    </cfRule>
    <cfRule type="expression" dxfId="937" priority="1589">
      <formula>$J513=""</formula>
    </cfRule>
    <cfRule type="expression" dxfId="936" priority="1590">
      <formula>$J513="PAGA"</formula>
    </cfRule>
  </conditionalFormatting>
  <conditionalFormatting sqref="B513">
    <cfRule type="expression" dxfId="935" priority="1586">
      <formula>$J513="AGENDADA"</formula>
    </cfRule>
  </conditionalFormatting>
  <conditionalFormatting sqref="B513">
    <cfRule type="expression" dxfId="934" priority="1582">
      <formula>$J513="FALTA"</formula>
    </cfRule>
    <cfRule type="expression" dxfId="933" priority="1583">
      <formula>$J513="RECEBIDO"</formula>
    </cfRule>
    <cfRule type="expression" dxfId="932" priority="1584">
      <formula>$J513=""</formula>
    </cfRule>
    <cfRule type="expression" dxfId="931" priority="1585">
      <formula>$J513="PAGA"</formula>
    </cfRule>
  </conditionalFormatting>
  <conditionalFormatting sqref="B513">
    <cfRule type="expression" dxfId="930" priority="1581">
      <formula>$J513="AGENDADA"</formula>
    </cfRule>
  </conditionalFormatting>
  <conditionalFormatting sqref="B513">
    <cfRule type="expression" dxfId="929" priority="1577">
      <formula>$J513="FALTA"</formula>
    </cfRule>
    <cfRule type="expression" dxfId="928" priority="1578">
      <formula>$J513="RECEBIDO"</formula>
    </cfRule>
    <cfRule type="expression" dxfId="927" priority="1579">
      <formula>$J513=""</formula>
    </cfRule>
    <cfRule type="expression" dxfId="926" priority="1580">
      <formula>$J513="PAGA"</formula>
    </cfRule>
  </conditionalFormatting>
  <conditionalFormatting sqref="B513">
    <cfRule type="expression" dxfId="925" priority="1576">
      <formula>$J513="AGENDADA"</formula>
    </cfRule>
  </conditionalFormatting>
  <conditionalFormatting sqref="B513">
    <cfRule type="expression" dxfId="924" priority="1572">
      <formula>$J513="FALTA"</formula>
    </cfRule>
    <cfRule type="expression" dxfId="923" priority="1573">
      <formula>$J513="RECEBIDO"</formula>
    </cfRule>
    <cfRule type="expression" dxfId="922" priority="1574">
      <formula>$J513=""</formula>
    </cfRule>
    <cfRule type="expression" dxfId="921" priority="1575">
      <formula>$J513="PAGA"</formula>
    </cfRule>
  </conditionalFormatting>
  <conditionalFormatting sqref="B513">
    <cfRule type="expression" dxfId="920" priority="1571">
      <formula>$J513="AGENDADA"</formula>
    </cfRule>
  </conditionalFormatting>
  <conditionalFormatting sqref="B513">
    <cfRule type="expression" dxfId="919" priority="1567">
      <formula>$J513="FALTA"</formula>
    </cfRule>
    <cfRule type="expression" dxfId="918" priority="1568">
      <formula>$J513="RECEBIDO"</formula>
    </cfRule>
    <cfRule type="expression" dxfId="917" priority="1569">
      <formula>$J513=""</formula>
    </cfRule>
    <cfRule type="expression" dxfId="916" priority="1570">
      <formula>$J513="PAGA"</formula>
    </cfRule>
  </conditionalFormatting>
  <conditionalFormatting sqref="B513">
    <cfRule type="expression" dxfId="915" priority="1566">
      <formula>$J513="AGENDADA"</formula>
    </cfRule>
  </conditionalFormatting>
  <conditionalFormatting sqref="B514:B520">
    <cfRule type="expression" dxfId="914" priority="1562">
      <formula>$J514="FALTA"</formula>
    </cfRule>
    <cfRule type="expression" dxfId="913" priority="1563">
      <formula>$J514="RECEBIDO"</formula>
    </cfRule>
    <cfRule type="expression" dxfId="912" priority="1564">
      <formula>$J514=""</formula>
    </cfRule>
    <cfRule type="expression" dxfId="911" priority="1565">
      <formula>$J514="PAGA"</formula>
    </cfRule>
  </conditionalFormatting>
  <conditionalFormatting sqref="B514:B520">
    <cfRule type="expression" dxfId="910" priority="1561">
      <formula>$J514="AGENDADA"</formula>
    </cfRule>
  </conditionalFormatting>
  <conditionalFormatting sqref="B514:B520">
    <cfRule type="expression" dxfId="909" priority="1557">
      <formula>$J514="FALTA"</formula>
    </cfRule>
    <cfRule type="expression" dxfId="908" priority="1558">
      <formula>$J514="RECEBIDO"</formula>
    </cfRule>
    <cfRule type="expression" dxfId="907" priority="1559">
      <formula>$J514=""</formula>
    </cfRule>
    <cfRule type="expression" dxfId="906" priority="1560">
      <formula>$J514="PAGA"</formula>
    </cfRule>
  </conditionalFormatting>
  <conditionalFormatting sqref="B514:B520">
    <cfRule type="expression" dxfId="905" priority="1556">
      <formula>$J514="AGENDADA"</formula>
    </cfRule>
  </conditionalFormatting>
  <conditionalFormatting sqref="B514:B520">
    <cfRule type="expression" dxfId="904" priority="1552">
      <formula>$J514="FALTA"</formula>
    </cfRule>
    <cfRule type="expression" dxfId="903" priority="1553">
      <formula>$J514="RECEBIDO"</formula>
    </cfRule>
    <cfRule type="expression" dxfId="902" priority="1554">
      <formula>$J514=""</formula>
    </cfRule>
    <cfRule type="expression" dxfId="901" priority="1555">
      <formula>$J514="PAGA"</formula>
    </cfRule>
  </conditionalFormatting>
  <conditionalFormatting sqref="B514:B520">
    <cfRule type="expression" dxfId="900" priority="1551">
      <formula>$J514="AGENDADA"</formula>
    </cfRule>
  </conditionalFormatting>
  <conditionalFormatting sqref="B514:B520">
    <cfRule type="expression" dxfId="899" priority="1547">
      <formula>$J514="FALTA"</formula>
    </cfRule>
    <cfRule type="expression" dxfId="898" priority="1548">
      <formula>$J514="RECEBIDO"</formula>
    </cfRule>
    <cfRule type="expression" dxfId="897" priority="1549">
      <formula>$J514=""</formula>
    </cfRule>
    <cfRule type="expression" dxfId="896" priority="1550">
      <formula>$J514="PAGA"</formula>
    </cfRule>
  </conditionalFormatting>
  <conditionalFormatting sqref="B514:B520">
    <cfRule type="expression" dxfId="895" priority="1546">
      <formula>$J514="AGENDADA"</formula>
    </cfRule>
  </conditionalFormatting>
  <conditionalFormatting sqref="B514:B520">
    <cfRule type="expression" dxfId="894" priority="1542">
      <formula>$J514="FALTA"</formula>
    </cfRule>
    <cfRule type="expression" dxfId="893" priority="1543">
      <formula>$J514="RECEBIDO"</formula>
    </cfRule>
    <cfRule type="expression" dxfId="892" priority="1544">
      <formula>$J514=""</formula>
    </cfRule>
    <cfRule type="expression" dxfId="891" priority="1545">
      <formula>$J514="PAGA"</formula>
    </cfRule>
  </conditionalFormatting>
  <conditionalFormatting sqref="B514:B520">
    <cfRule type="expression" dxfId="890" priority="1541">
      <formula>$J514="AGENDADA"</formula>
    </cfRule>
  </conditionalFormatting>
  <conditionalFormatting sqref="B514:B520">
    <cfRule type="expression" dxfId="889" priority="1537">
      <formula>$J514="FALTA"</formula>
    </cfRule>
    <cfRule type="expression" dxfId="888" priority="1538">
      <formula>$J514="RECEBIDO"</formula>
    </cfRule>
    <cfRule type="expression" dxfId="887" priority="1539">
      <formula>$J514=""</formula>
    </cfRule>
    <cfRule type="expression" dxfId="886" priority="1540">
      <formula>$J514="PAGA"</formula>
    </cfRule>
  </conditionalFormatting>
  <conditionalFormatting sqref="B514:B520">
    <cfRule type="expression" dxfId="885" priority="1536">
      <formula>$J514="AGENDADA"</formula>
    </cfRule>
  </conditionalFormatting>
  <conditionalFormatting sqref="G515:K515">
    <cfRule type="expression" dxfId="884" priority="1532">
      <formula>$J515="FALTA"</formula>
    </cfRule>
    <cfRule type="expression" dxfId="883" priority="1533">
      <formula>$J515="RECEBIDO"</formula>
    </cfRule>
    <cfRule type="expression" dxfId="882" priority="1534">
      <formula>$J515=""</formula>
    </cfRule>
    <cfRule type="expression" dxfId="881" priority="1535">
      <formula>$J515="PAGA"</formula>
    </cfRule>
  </conditionalFormatting>
  <conditionalFormatting sqref="G515:K515">
    <cfRule type="expression" dxfId="880" priority="1531">
      <formula>$J515="AGENDADA"</formula>
    </cfRule>
  </conditionalFormatting>
  <conditionalFormatting sqref="G515:K515">
    <cfRule type="expression" dxfId="879" priority="1527">
      <formula>$J515="FALTA"</formula>
    </cfRule>
    <cfRule type="expression" dxfId="878" priority="1528">
      <formula>$J515="RECEBIDO"</formula>
    </cfRule>
    <cfRule type="expression" dxfId="877" priority="1529">
      <formula>$J515=""</formula>
    </cfRule>
    <cfRule type="expression" dxfId="876" priority="1530">
      <formula>$J515="PAGA"</formula>
    </cfRule>
  </conditionalFormatting>
  <conditionalFormatting sqref="G515:K515">
    <cfRule type="expression" dxfId="875" priority="1526">
      <formula>$J515="AGENDADA"</formula>
    </cfRule>
  </conditionalFormatting>
  <conditionalFormatting sqref="B517">
    <cfRule type="expression" dxfId="874" priority="1522">
      <formula>$J517="FALTA"</formula>
    </cfRule>
    <cfRule type="expression" dxfId="873" priority="1523">
      <formula>$J517="RECEBIDO"</formula>
    </cfRule>
    <cfRule type="expression" dxfId="872" priority="1524">
      <formula>$J517=""</formula>
    </cfRule>
    <cfRule type="expression" dxfId="871" priority="1525">
      <formula>$J517="PAGA"</formula>
    </cfRule>
  </conditionalFormatting>
  <conditionalFormatting sqref="B517">
    <cfRule type="expression" dxfId="870" priority="1521">
      <formula>$J517="AGENDADA"</formula>
    </cfRule>
  </conditionalFormatting>
  <conditionalFormatting sqref="B517">
    <cfRule type="expression" dxfId="869" priority="1517">
      <formula>$J517="FALTA"</formula>
    </cfRule>
    <cfRule type="expression" dxfId="868" priority="1518">
      <formula>$J517="RECEBIDO"</formula>
    </cfRule>
    <cfRule type="expression" dxfId="867" priority="1519">
      <formula>$J517=""</formula>
    </cfRule>
    <cfRule type="expression" dxfId="866" priority="1520">
      <formula>$J517="PAGA"</formula>
    </cfRule>
  </conditionalFormatting>
  <conditionalFormatting sqref="B517">
    <cfRule type="expression" dxfId="865" priority="1516">
      <formula>$J517="AGENDADA"</formula>
    </cfRule>
  </conditionalFormatting>
  <conditionalFormatting sqref="B517">
    <cfRule type="expression" dxfId="864" priority="1512">
      <formula>$J517="FALTA"</formula>
    </cfRule>
    <cfRule type="expression" dxfId="863" priority="1513">
      <formula>$J517="RECEBIDO"</formula>
    </cfRule>
    <cfRule type="expression" dxfId="862" priority="1514">
      <formula>$J517=""</formula>
    </cfRule>
    <cfRule type="expression" dxfId="861" priority="1515">
      <formula>$J517="PAGA"</formula>
    </cfRule>
  </conditionalFormatting>
  <conditionalFormatting sqref="B517">
    <cfRule type="expression" dxfId="860" priority="1511">
      <formula>$J517="AGENDADA"</formula>
    </cfRule>
  </conditionalFormatting>
  <conditionalFormatting sqref="B517">
    <cfRule type="expression" dxfId="859" priority="1507">
      <formula>$J517="FALTA"</formula>
    </cfRule>
    <cfRule type="expression" dxfId="858" priority="1508">
      <formula>$J517="RECEBIDO"</formula>
    </cfRule>
    <cfRule type="expression" dxfId="857" priority="1509">
      <formula>$J517=""</formula>
    </cfRule>
    <cfRule type="expression" dxfId="856" priority="1510">
      <formula>$J517="PAGA"</formula>
    </cfRule>
  </conditionalFormatting>
  <conditionalFormatting sqref="B517">
    <cfRule type="expression" dxfId="855" priority="1506">
      <formula>$J517="AGENDADA"</formula>
    </cfRule>
  </conditionalFormatting>
  <conditionalFormatting sqref="B517">
    <cfRule type="expression" dxfId="854" priority="1502">
      <formula>$J517="FALTA"</formula>
    </cfRule>
    <cfRule type="expression" dxfId="853" priority="1503">
      <formula>$J517="RECEBIDO"</formula>
    </cfRule>
    <cfRule type="expression" dxfId="852" priority="1504">
      <formula>$J517=""</formula>
    </cfRule>
    <cfRule type="expression" dxfId="851" priority="1505">
      <formula>$J517="PAGA"</formula>
    </cfRule>
  </conditionalFormatting>
  <conditionalFormatting sqref="B517">
    <cfRule type="expression" dxfId="850" priority="1501">
      <formula>$J517="AGENDADA"</formula>
    </cfRule>
  </conditionalFormatting>
  <conditionalFormatting sqref="B517">
    <cfRule type="expression" dxfId="849" priority="1497">
      <formula>$J517="FALTA"</formula>
    </cfRule>
    <cfRule type="expression" dxfId="848" priority="1498">
      <formula>$J517="RECEBIDO"</formula>
    </cfRule>
    <cfRule type="expression" dxfId="847" priority="1499">
      <formula>$J517=""</formula>
    </cfRule>
    <cfRule type="expression" dxfId="846" priority="1500">
      <formula>$J517="PAGA"</formula>
    </cfRule>
  </conditionalFormatting>
  <conditionalFormatting sqref="B517">
    <cfRule type="expression" dxfId="845" priority="1496">
      <formula>$J517="AGENDADA"</formula>
    </cfRule>
  </conditionalFormatting>
  <conditionalFormatting sqref="B521:B522">
    <cfRule type="expression" dxfId="844" priority="1492">
      <formula>$J521="FALTA"</formula>
    </cfRule>
    <cfRule type="expression" dxfId="843" priority="1493">
      <formula>$J521="RECEBIDO"</formula>
    </cfRule>
    <cfRule type="expression" dxfId="842" priority="1494">
      <formula>$J521=""</formula>
    </cfRule>
    <cfRule type="expression" dxfId="841" priority="1495">
      <formula>$J521="PAGA"</formula>
    </cfRule>
  </conditionalFormatting>
  <conditionalFormatting sqref="B521:B522">
    <cfRule type="expression" dxfId="840" priority="1491">
      <formula>$J521="AGENDADA"</formula>
    </cfRule>
  </conditionalFormatting>
  <conditionalFormatting sqref="B521:B522">
    <cfRule type="expression" dxfId="839" priority="1487">
      <formula>$J521="FALTA"</formula>
    </cfRule>
    <cfRule type="expression" dxfId="838" priority="1488">
      <formula>$J521="RECEBIDO"</formula>
    </cfRule>
    <cfRule type="expression" dxfId="837" priority="1489">
      <formula>$J521=""</formula>
    </cfRule>
    <cfRule type="expression" dxfId="836" priority="1490">
      <formula>$J521="PAGA"</formula>
    </cfRule>
  </conditionalFormatting>
  <conditionalFormatting sqref="B521:B522">
    <cfRule type="expression" dxfId="835" priority="1486">
      <formula>$J521="AGENDADA"</formula>
    </cfRule>
  </conditionalFormatting>
  <conditionalFormatting sqref="B521:B522">
    <cfRule type="expression" dxfId="834" priority="1482">
      <formula>$J521="FALTA"</formula>
    </cfRule>
    <cfRule type="expression" dxfId="833" priority="1483">
      <formula>$J521="RECEBIDO"</formula>
    </cfRule>
    <cfRule type="expression" dxfId="832" priority="1484">
      <formula>$J521=""</formula>
    </cfRule>
    <cfRule type="expression" dxfId="831" priority="1485">
      <formula>$J521="PAGA"</formula>
    </cfRule>
  </conditionalFormatting>
  <conditionalFormatting sqref="B521:B522">
    <cfRule type="expression" dxfId="830" priority="1481">
      <formula>$J521="AGENDADA"</formula>
    </cfRule>
  </conditionalFormatting>
  <conditionalFormatting sqref="B521:B522">
    <cfRule type="expression" dxfId="829" priority="1477">
      <formula>$J521="FALTA"</formula>
    </cfRule>
    <cfRule type="expression" dxfId="828" priority="1478">
      <formula>$J521="RECEBIDO"</formula>
    </cfRule>
    <cfRule type="expression" dxfId="827" priority="1479">
      <formula>$J521=""</formula>
    </cfRule>
    <cfRule type="expression" dxfId="826" priority="1480">
      <formula>$J521="PAGA"</formula>
    </cfRule>
  </conditionalFormatting>
  <conditionalFormatting sqref="B521:B522">
    <cfRule type="expression" dxfId="825" priority="1476">
      <formula>$J521="AGENDADA"</formula>
    </cfRule>
  </conditionalFormatting>
  <conditionalFormatting sqref="B521:B522">
    <cfRule type="expression" dxfId="824" priority="1472">
      <formula>$J521="FALTA"</formula>
    </cfRule>
    <cfRule type="expression" dxfId="823" priority="1473">
      <formula>$J521="RECEBIDO"</formula>
    </cfRule>
    <cfRule type="expression" dxfId="822" priority="1474">
      <formula>$J521=""</formula>
    </cfRule>
    <cfRule type="expression" dxfId="821" priority="1475">
      <formula>$J521="PAGA"</formula>
    </cfRule>
  </conditionalFormatting>
  <conditionalFormatting sqref="B521:B522">
    <cfRule type="expression" dxfId="820" priority="1471">
      <formula>$J521="AGENDADA"</formula>
    </cfRule>
  </conditionalFormatting>
  <conditionalFormatting sqref="B521:B522">
    <cfRule type="expression" dxfId="819" priority="1467">
      <formula>$J521="FALTA"</formula>
    </cfRule>
    <cfRule type="expression" dxfId="818" priority="1468">
      <formula>$J521="RECEBIDO"</formula>
    </cfRule>
    <cfRule type="expression" dxfId="817" priority="1469">
      <formula>$J521=""</formula>
    </cfRule>
    <cfRule type="expression" dxfId="816" priority="1470">
      <formula>$J521="PAGA"</formula>
    </cfRule>
  </conditionalFormatting>
  <conditionalFormatting sqref="B521:B522">
    <cfRule type="expression" dxfId="815" priority="1466">
      <formula>$J521="AGENDADA"</formula>
    </cfRule>
  </conditionalFormatting>
  <conditionalFormatting sqref="B523">
    <cfRule type="expression" dxfId="814" priority="1462">
      <formula>$J523="FALTA"</formula>
    </cfRule>
    <cfRule type="expression" dxfId="813" priority="1463">
      <formula>$J523="RECEBIDO"</formula>
    </cfRule>
    <cfRule type="expression" dxfId="812" priority="1464">
      <formula>$J523=""</formula>
    </cfRule>
    <cfRule type="expression" dxfId="811" priority="1465">
      <formula>$J523="PAGA"</formula>
    </cfRule>
  </conditionalFormatting>
  <conditionalFormatting sqref="B523">
    <cfRule type="expression" dxfId="810" priority="1461">
      <formula>$J523="AGENDADA"</formula>
    </cfRule>
  </conditionalFormatting>
  <conditionalFormatting sqref="B523">
    <cfRule type="expression" dxfId="809" priority="1457">
      <formula>$J523="FALTA"</formula>
    </cfRule>
    <cfRule type="expression" dxfId="808" priority="1458">
      <formula>$J523="RECEBIDO"</formula>
    </cfRule>
    <cfRule type="expression" dxfId="807" priority="1459">
      <formula>$J523=""</formula>
    </cfRule>
    <cfRule type="expression" dxfId="806" priority="1460">
      <formula>$J523="PAGA"</formula>
    </cfRule>
  </conditionalFormatting>
  <conditionalFormatting sqref="B523">
    <cfRule type="expression" dxfId="805" priority="1456">
      <formula>$J523="AGENDADA"</formula>
    </cfRule>
  </conditionalFormatting>
  <conditionalFormatting sqref="B523">
    <cfRule type="expression" dxfId="804" priority="1452">
      <formula>$J523="FALTA"</formula>
    </cfRule>
    <cfRule type="expression" dxfId="803" priority="1453">
      <formula>$J523="RECEBIDO"</formula>
    </cfRule>
    <cfRule type="expression" dxfId="802" priority="1454">
      <formula>$J523=""</formula>
    </cfRule>
    <cfRule type="expression" dxfId="801" priority="1455">
      <formula>$J523="PAGA"</formula>
    </cfRule>
  </conditionalFormatting>
  <conditionalFormatting sqref="B523">
    <cfRule type="expression" dxfId="800" priority="1451">
      <formula>$J523="AGENDADA"</formula>
    </cfRule>
  </conditionalFormatting>
  <conditionalFormatting sqref="B523">
    <cfRule type="expression" dxfId="799" priority="1447">
      <formula>$J523="FALTA"</formula>
    </cfRule>
    <cfRule type="expression" dxfId="798" priority="1448">
      <formula>$J523="RECEBIDO"</formula>
    </cfRule>
    <cfRule type="expression" dxfId="797" priority="1449">
      <formula>$J523=""</formula>
    </cfRule>
    <cfRule type="expression" dxfId="796" priority="1450">
      <formula>$J523="PAGA"</formula>
    </cfRule>
  </conditionalFormatting>
  <conditionalFormatting sqref="B523">
    <cfRule type="expression" dxfId="795" priority="1446">
      <formula>$J523="AGENDADA"</formula>
    </cfRule>
  </conditionalFormatting>
  <conditionalFormatting sqref="B523">
    <cfRule type="expression" dxfId="794" priority="1442">
      <formula>$J523="FALTA"</formula>
    </cfRule>
    <cfRule type="expression" dxfId="793" priority="1443">
      <formula>$J523="RECEBIDO"</formula>
    </cfRule>
    <cfRule type="expression" dxfId="792" priority="1444">
      <formula>$J523=""</formula>
    </cfRule>
    <cfRule type="expression" dxfId="791" priority="1445">
      <formula>$J523="PAGA"</formula>
    </cfRule>
  </conditionalFormatting>
  <conditionalFormatting sqref="B523">
    <cfRule type="expression" dxfId="790" priority="1441">
      <formula>$J523="AGENDADA"</formula>
    </cfRule>
  </conditionalFormatting>
  <conditionalFormatting sqref="B523">
    <cfRule type="expression" dxfId="789" priority="1437">
      <formula>$J523="FALTA"</formula>
    </cfRule>
    <cfRule type="expression" dxfId="788" priority="1438">
      <formula>$J523="RECEBIDO"</formula>
    </cfRule>
    <cfRule type="expression" dxfId="787" priority="1439">
      <formula>$J523=""</formula>
    </cfRule>
    <cfRule type="expression" dxfId="786" priority="1440">
      <formula>$J523="PAGA"</formula>
    </cfRule>
  </conditionalFormatting>
  <conditionalFormatting sqref="B523">
    <cfRule type="expression" dxfId="785" priority="1436">
      <formula>$J523="AGENDADA"</formula>
    </cfRule>
  </conditionalFormatting>
  <conditionalFormatting sqref="B520">
    <cfRule type="expression" dxfId="784" priority="1432">
      <formula>$J520="FALTA"</formula>
    </cfRule>
    <cfRule type="expression" dxfId="783" priority="1433">
      <formula>$J520="RECEBIDO"</formula>
    </cfRule>
    <cfRule type="expression" dxfId="782" priority="1434">
      <formula>$J520=""</formula>
    </cfRule>
    <cfRule type="expression" dxfId="781" priority="1435">
      <formula>$J520="PAGA"</formula>
    </cfRule>
  </conditionalFormatting>
  <conditionalFormatting sqref="B520">
    <cfRule type="expression" dxfId="780" priority="1431">
      <formula>$J520="AGENDADA"</formula>
    </cfRule>
  </conditionalFormatting>
  <conditionalFormatting sqref="B520">
    <cfRule type="expression" dxfId="779" priority="1427">
      <formula>$J520="FALTA"</formula>
    </cfRule>
    <cfRule type="expression" dxfId="778" priority="1428">
      <formula>$J520="RECEBIDO"</formula>
    </cfRule>
    <cfRule type="expression" dxfId="777" priority="1429">
      <formula>$J520=""</formula>
    </cfRule>
    <cfRule type="expression" dxfId="776" priority="1430">
      <formula>$J520="PAGA"</formula>
    </cfRule>
  </conditionalFormatting>
  <conditionalFormatting sqref="B520">
    <cfRule type="expression" dxfId="775" priority="1426">
      <formula>$J520="AGENDADA"</formula>
    </cfRule>
  </conditionalFormatting>
  <conditionalFormatting sqref="B520">
    <cfRule type="expression" dxfId="774" priority="1422">
      <formula>$J520="FALTA"</formula>
    </cfRule>
    <cfRule type="expression" dxfId="773" priority="1423">
      <formula>$J520="RECEBIDO"</formula>
    </cfRule>
    <cfRule type="expression" dxfId="772" priority="1424">
      <formula>$J520=""</formula>
    </cfRule>
    <cfRule type="expression" dxfId="771" priority="1425">
      <formula>$J520="PAGA"</formula>
    </cfRule>
  </conditionalFormatting>
  <conditionalFormatting sqref="B520">
    <cfRule type="expression" dxfId="770" priority="1421">
      <formula>$J520="AGENDADA"</formula>
    </cfRule>
  </conditionalFormatting>
  <conditionalFormatting sqref="B520">
    <cfRule type="expression" dxfId="769" priority="1417">
      <formula>$J520="FALTA"</formula>
    </cfRule>
    <cfRule type="expression" dxfId="768" priority="1418">
      <formula>$J520="RECEBIDO"</formula>
    </cfRule>
    <cfRule type="expression" dxfId="767" priority="1419">
      <formula>$J520=""</formula>
    </cfRule>
    <cfRule type="expression" dxfId="766" priority="1420">
      <formula>$J520="PAGA"</formula>
    </cfRule>
  </conditionalFormatting>
  <conditionalFormatting sqref="B520">
    <cfRule type="expression" dxfId="765" priority="1416">
      <formula>$J520="AGENDADA"</formula>
    </cfRule>
  </conditionalFormatting>
  <conditionalFormatting sqref="B520">
    <cfRule type="expression" dxfId="764" priority="1412">
      <formula>$J520="FALTA"</formula>
    </cfRule>
    <cfRule type="expression" dxfId="763" priority="1413">
      <formula>$J520="RECEBIDO"</formula>
    </cfRule>
    <cfRule type="expression" dxfId="762" priority="1414">
      <formula>$J520=""</formula>
    </cfRule>
    <cfRule type="expression" dxfId="761" priority="1415">
      <formula>$J520="PAGA"</formula>
    </cfRule>
  </conditionalFormatting>
  <conditionalFormatting sqref="B520">
    <cfRule type="expression" dxfId="760" priority="1411">
      <formula>$J520="AGENDADA"</formula>
    </cfRule>
  </conditionalFormatting>
  <conditionalFormatting sqref="B520">
    <cfRule type="expression" dxfId="759" priority="1407">
      <formula>$J520="FALTA"</formula>
    </cfRule>
    <cfRule type="expression" dxfId="758" priority="1408">
      <formula>$J520="RECEBIDO"</formula>
    </cfRule>
    <cfRule type="expression" dxfId="757" priority="1409">
      <formula>$J520=""</formula>
    </cfRule>
    <cfRule type="expression" dxfId="756" priority="1410">
      <formula>$J520="PAGA"</formula>
    </cfRule>
  </conditionalFormatting>
  <conditionalFormatting sqref="B520">
    <cfRule type="expression" dxfId="755" priority="1406">
      <formula>$J520="AGENDADA"</formula>
    </cfRule>
  </conditionalFormatting>
  <conditionalFormatting sqref="B524:B546">
    <cfRule type="expression" dxfId="754" priority="1402">
      <formula>$J524="FALTA"</formula>
    </cfRule>
    <cfRule type="expression" dxfId="753" priority="1403">
      <formula>$J524="RECEBIDO"</formula>
    </cfRule>
    <cfRule type="expression" dxfId="752" priority="1404">
      <formula>$J524=""</formula>
    </cfRule>
    <cfRule type="expression" dxfId="751" priority="1405">
      <formula>$J524="PAGA"</formula>
    </cfRule>
  </conditionalFormatting>
  <conditionalFormatting sqref="B524:B546">
    <cfRule type="expression" dxfId="750" priority="1401">
      <formula>$J524="AGENDADA"</formula>
    </cfRule>
  </conditionalFormatting>
  <conditionalFormatting sqref="B524:B546">
    <cfRule type="expression" dxfId="749" priority="1397">
      <formula>$J524="FALTA"</formula>
    </cfRule>
    <cfRule type="expression" dxfId="748" priority="1398">
      <formula>$J524="RECEBIDO"</formula>
    </cfRule>
    <cfRule type="expression" dxfId="747" priority="1399">
      <formula>$J524=""</formula>
    </cfRule>
    <cfRule type="expression" dxfId="746" priority="1400">
      <formula>$J524="PAGA"</formula>
    </cfRule>
  </conditionalFormatting>
  <conditionalFormatting sqref="B524:B546">
    <cfRule type="expression" dxfId="745" priority="1396">
      <formula>$J524="AGENDADA"</formula>
    </cfRule>
  </conditionalFormatting>
  <conditionalFormatting sqref="B524:B546">
    <cfRule type="expression" dxfId="744" priority="1392">
      <formula>$J524="FALTA"</formula>
    </cfRule>
    <cfRule type="expression" dxfId="743" priority="1393">
      <formula>$J524="RECEBIDO"</formula>
    </cfRule>
    <cfRule type="expression" dxfId="742" priority="1394">
      <formula>$J524=""</formula>
    </cfRule>
    <cfRule type="expression" dxfId="741" priority="1395">
      <formula>$J524="PAGA"</formula>
    </cfRule>
  </conditionalFormatting>
  <conditionalFormatting sqref="B524:B546">
    <cfRule type="expression" dxfId="740" priority="1391">
      <formula>$J524="AGENDADA"</formula>
    </cfRule>
  </conditionalFormatting>
  <conditionalFormatting sqref="B524:B546">
    <cfRule type="expression" dxfId="739" priority="1387">
      <formula>$J524="FALTA"</formula>
    </cfRule>
    <cfRule type="expression" dxfId="738" priority="1388">
      <formula>$J524="RECEBIDO"</formula>
    </cfRule>
    <cfRule type="expression" dxfId="737" priority="1389">
      <formula>$J524=""</formula>
    </cfRule>
    <cfRule type="expression" dxfId="736" priority="1390">
      <formula>$J524="PAGA"</formula>
    </cfRule>
  </conditionalFormatting>
  <conditionalFormatting sqref="B524:B546">
    <cfRule type="expression" dxfId="735" priority="1386">
      <formula>$J524="AGENDADA"</formula>
    </cfRule>
  </conditionalFormatting>
  <conditionalFormatting sqref="B524:B546">
    <cfRule type="expression" dxfId="734" priority="1382">
      <formula>$J524="FALTA"</formula>
    </cfRule>
    <cfRule type="expression" dxfId="733" priority="1383">
      <formula>$J524="RECEBIDO"</formula>
    </cfRule>
    <cfRule type="expression" dxfId="732" priority="1384">
      <formula>$J524=""</formula>
    </cfRule>
    <cfRule type="expression" dxfId="731" priority="1385">
      <formula>$J524="PAGA"</formula>
    </cfRule>
  </conditionalFormatting>
  <conditionalFormatting sqref="B524:B546">
    <cfRule type="expression" dxfId="730" priority="1381">
      <formula>$J524="AGENDADA"</formula>
    </cfRule>
  </conditionalFormatting>
  <conditionalFormatting sqref="B524:B546">
    <cfRule type="expression" dxfId="729" priority="1377">
      <formula>$J524="FALTA"</formula>
    </cfRule>
    <cfRule type="expression" dxfId="728" priority="1378">
      <formula>$J524="RECEBIDO"</formula>
    </cfRule>
    <cfRule type="expression" dxfId="727" priority="1379">
      <formula>$J524=""</formula>
    </cfRule>
    <cfRule type="expression" dxfId="726" priority="1380">
      <formula>$J524="PAGA"</formula>
    </cfRule>
  </conditionalFormatting>
  <conditionalFormatting sqref="B524:B546">
    <cfRule type="expression" dxfId="725" priority="1376">
      <formula>$J524="AGENDADA"</formula>
    </cfRule>
  </conditionalFormatting>
  <conditionalFormatting sqref="B542">
    <cfRule type="expression" dxfId="724" priority="1372">
      <formula>$J542="FALTA"</formula>
    </cfRule>
    <cfRule type="expression" dxfId="723" priority="1373">
      <formula>$J542="RECEBIDO"</formula>
    </cfRule>
    <cfRule type="expression" dxfId="722" priority="1374">
      <formula>$J542=""</formula>
    </cfRule>
    <cfRule type="expression" dxfId="721" priority="1375">
      <formula>$J542="PAGA"</formula>
    </cfRule>
  </conditionalFormatting>
  <conditionalFormatting sqref="B542">
    <cfRule type="expression" dxfId="720" priority="1371">
      <formula>$J542="AGENDADA"</formula>
    </cfRule>
  </conditionalFormatting>
  <conditionalFormatting sqref="B542">
    <cfRule type="expression" dxfId="719" priority="1367">
      <formula>$J542="FALTA"</formula>
    </cfRule>
    <cfRule type="expression" dxfId="718" priority="1368">
      <formula>$J542="RECEBIDO"</formula>
    </cfRule>
    <cfRule type="expression" dxfId="717" priority="1369">
      <formula>$J542=""</formula>
    </cfRule>
    <cfRule type="expression" dxfId="716" priority="1370">
      <formula>$J542="PAGA"</formula>
    </cfRule>
  </conditionalFormatting>
  <conditionalFormatting sqref="B542">
    <cfRule type="expression" dxfId="715" priority="1366">
      <formula>$J542="AGENDADA"</formula>
    </cfRule>
  </conditionalFormatting>
  <conditionalFormatting sqref="B542">
    <cfRule type="expression" dxfId="714" priority="1362">
      <formula>$J542="FALTA"</formula>
    </cfRule>
    <cfRule type="expression" dxfId="713" priority="1363">
      <formula>$J542="RECEBIDO"</formula>
    </cfRule>
    <cfRule type="expression" dxfId="712" priority="1364">
      <formula>$J542=""</formula>
    </cfRule>
    <cfRule type="expression" dxfId="711" priority="1365">
      <formula>$J542="PAGA"</formula>
    </cfRule>
  </conditionalFormatting>
  <conditionalFormatting sqref="B542">
    <cfRule type="expression" dxfId="710" priority="1361">
      <formula>$J542="AGENDADA"</formula>
    </cfRule>
  </conditionalFormatting>
  <conditionalFormatting sqref="B542">
    <cfRule type="expression" dxfId="709" priority="1357">
      <formula>$J542="FALTA"</formula>
    </cfRule>
    <cfRule type="expression" dxfId="708" priority="1358">
      <formula>$J542="RECEBIDO"</formula>
    </cfRule>
    <cfRule type="expression" dxfId="707" priority="1359">
      <formula>$J542=""</formula>
    </cfRule>
    <cfRule type="expression" dxfId="706" priority="1360">
      <formula>$J542="PAGA"</formula>
    </cfRule>
  </conditionalFormatting>
  <conditionalFormatting sqref="B542">
    <cfRule type="expression" dxfId="705" priority="1356">
      <formula>$J542="AGENDADA"</formula>
    </cfRule>
  </conditionalFormatting>
  <conditionalFormatting sqref="B542">
    <cfRule type="expression" dxfId="704" priority="1352">
      <formula>$J542="FALTA"</formula>
    </cfRule>
    <cfRule type="expression" dxfId="703" priority="1353">
      <formula>$J542="RECEBIDO"</formula>
    </cfRule>
    <cfRule type="expression" dxfId="702" priority="1354">
      <formula>$J542=""</formula>
    </cfRule>
    <cfRule type="expression" dxfId="701" priority="1355">
      <formula>$J542="PAGA"</formula>
    </cfRule>
  </conditionalFormatting>
  <conditionalFormatting sqref="B542">
    <cfRule type="expression" dxfId="700" priority="1351">
      <formula>$J542="AGENDADA"</formula>
    </cfRule>
  </conditionalFormatting>
  <conditionalFormatting sqref="B542">
    <cfRule type="expression" dxfId="699" priority="1347">
      <formula>$J542="FALTA"</formula>
    </cfRule>
    <cfRule type="expression" dxfId="698" priority="1348">
      <formula>$J542="RECEBIDO"</formula>
    </cfRule>
    <cfRule type="expression" dxfId="697" priority="1349">
      <formula>$J542=""</formula>
    </cfRule>
    <cfRule type="expression" dxfId="696" priority="1350">
      <formula>$J542="PAGA"</formula>
    </cfRule>
  </conditionalFormatting>
  <conditionalFormatting sqref="B542">
    <cfRule type="expression" dxfId="695" priority="1346">
      <formula>$J542="AGENDADA"</formula>
    </cfRule>
  </conditionalFormatting>
  <conditionalFormatting sqref="B542:C542">
    <cfRule type="expression" dxfId="694" priority="1342">
      <formula>$J542="FALTA"</formula>
    </cfRule>
    <cfRule type="expression" dxfId="693" priority="1343">
      <formula>$J542="RECEBIDO"</formula>
    </cfRule>
    <cfRule type="expression" dxfId="692" priority="1344">
      <formula>$J542=""</formula>
    </cfRule>
    <cfRule type="expression" dxfId="691" priority="1345">
      <formula>$J542="PAGA"</formula>
    </cfRule>
  </conditionalFormatting>
  <conditionalFormatting sqref="B542:C542">
    <cfRule type="expression" dxfId="690" priority="1341">
      <formula>$J542="AGENDADA"</formula>
    </cfRule>
  </conditionalFormatting>
  <conditionalFormatting sqref="B542:C542">
    <cfRule type="expression" dxfId="689" priority="1337">
      <formula>$J542="FALTA"</formula>
    </cfRule>
    <cfRule type="expression" dxfId="688" priority="1338">
      <formula>$J542="RECEBIDO"</formula>
    </cfRule>
    <cfRule type="expression" dxfId="687" priority="1339">
      <formula>$J542=""</formula>
    </cfRule>
    <cfRule type="expression" dxfId="686" priority="1340">
      <formula>$J542="PAGA"</formula>
    </cfRule>
  </conditionalFormatting>
  <conditionalFormatting sqref="B542:C542">
    <cfRule type="expression" dxfId="685" priority="1336">
      <formula>$J542="AGENDADA"</formula>
    </cfRule>
  </conditionalFormatting>
  <conditionalFormatting sqref="B542:C542">
    <cfRule type="expression" dxfId="684" priority="1332">
      <formula>$J542="FALTA"</formula>
    </cfRule>
    <cfRule type="expression" dxfId="683" priority="1333">
      <formula>$J542="RECEBIDO"</formula>
    </cfRule>
    <cfRule type="expression" dxfId="682" priority="1334">
      <formula>$J542=""</formula>
    </cfRule>
    <cfRule type="expression" dxfId="681" priority="1335">
      <formula>$J542="PAGA"</formula>
    </cfRule>
  </conditionalFormatting>
  <conditionalFormatting sqref="B542:C542">
    <cfRule type="expression" dxfId="680" priority="1331">
      <formula>$J542="AGENDADA"</formula>
    </cfRule>
  </conditionalFormatting>
  <conditionalFormatting sqref="B543">
    <cfRule type="expression" dxfId="679" priority="1327">
      <formula>$J543="FALTA"</formula>
    </cfRule>
    <cfRule type="expression" dxfId="678" priority="1328">
      <formula>$J543="RECEBIDO"</formula>
    </cfRule>
    <cfRule type="expression" dxfId="677" priority="1329">
      <formula>$J543=""</formula>
    </cfRule>
    <cfRule type="expression" dxfId="676" priority="1330">
      <formula>$J543="PAGA"</formula>
    </cfRule>
  </conditionalFormatting>
  <conditionalFormatting sqref="B543">
    <cfRule type="expression" dxfId="675" priority="1326">
      <formula>$J543="AGENDADA"</formula>
    </cfRule>
  </conditionalFormatting>
  <conditionalFormatting sqref="B543">
    <cfRule type="expression" dxfId="674" priority="1322">
      <formula>$J543="FALTA"</formula>
    </cfRule>
    <cfRule type="expression" dxfId="673" priority="1323">
      <formula>$J543="RECEBIDO"</formula>
    </cfRule>
    <cfRule type="expression" dxfId="672" priority="1324">
      <formula>$J543=""</formula>
    </cfRule>
    <cfRule type="expression" dxfId="671" priority="1325">
      <formula>$J543="PAGA"</formula>
    </cfRule>
  </conditionalFormatting>
  <conditionalFormatting sqref="B543">
    <cfRule type="expression" dxfId="670" priority="1321">
      <formula>$J543="AGENDADA"</formula>
    </cfRule>
  </conditionalFormatting>
  <conditionalFormatting sqref="B543">
    <cfRule type="expression" dxfId="669" priority="1317">
      <formula>$J543="FALTA"</formula>
    </cfRule>
    <cfRule type="expression" dxfId="668" priority="1318">
      <formula>$J543="RECEBIDO"</formula>
    </cfRule>
    <cfRule type="expression" dxfId="667" priority="1319">
      <formula>$J543=""</formula>
    </cfRule>
    <cfRule type="expression" dxfId="666" priority="1320">
      <formula>$J543="PAGA"</formula>
    </cfRule>
  </conditionalFormatting>
  <conditionalFormatting sqref="B543">
    <cfRule type="expression" dxfId="665" priority="1316">
      <formula>$J543="AGENDADA"</formula>
    </cfRule>
  </conditionalFormatting>
  <conditionalFormatting sqref="B543">
    <cfRule type="expression" dxfId="664" priority="1312">
      <formula>$J543="FALTA"</formula>
    </cfRule>
    <cfRule type="expression" dxfId="663" priority="1313">
      <formula>$J543="RECEBIDO"</formula>
    </cfRule>
    <cfRule type="expression" dxfId="662" priority="1314">
      <formula>$J543=""</formula>
    </cfRule>
    <cfRule type="expression" dxfId="661" priority="1315">
      <formula>$J543="PAGA"</formula>
    </cfRule>
  </conditionalFormatting>
  <conditionalFormatting sqref="B543">
    <cfRule type="expression" dxfId="660" priority="1311">
      <formula>$J543="AGENDADA"</formula>
    </cfRule>
  </conditionalFormatting>
  <conditionalFormatting sqref="B543">
    <cfRule type="expression" dxfId="659" priority="1307">
      <formula>$J543="FALTA"</formula>
    </cfRule>
    <cfRule type="expression" dxfId="658" priority="1308">
      <formula>$J543="RECEBIDO"</formula>
    </cfRule>
    <cfRule type="expression" dxfId="657" priority="1309">
      <formula>$J543=""</formula>
    </cfRule>
    <cfRule type="expression" dxfId="656" priority="1310">
      <formula>$J543="PAGA"</formula>
    </cfRule>
  </conditionalFormatting>
  <conditionalFormatting sqref="B543">
    <cfRule type="expression" dxfId="655" priority="1306">
      <formula>$J543="AGENDADA"</formula>
    </cfRule>
  </conditionalFormatting>
  <conditionalFormatting sqref="B543">
    <cfRule type="expression" dxfId="654" priority="1302">
      <formula>$J543="FALTA"</formula>
    </cfRule>
    <cfRule type="expression" dxfId="653" priority="1303">
      <formula>$J543="RECEBIDO"</formula>
    </cfRule>
    <cfRule type="expression" dxfId="652" priority="1304">
      <formula>$J543=""</formula>
    </cfRule>
    <cfRule type="expression" dxfId="651" priority="1305">
      <formula>$J543="PAGA"</formula>
    </cfRule>
  </conditionalFormatting>
  <conditionalFormatting sqref="B543">
    <cfRule type="expression" dxfId="650" priority="1301">
      <formula>$J543="AGENDADA"</formula>
    </cfRule>
  </conditionalFormatting>
  <conditionalFormatting sqref="B543:C543">
    <cfRule type="expression" dxfId="649" priority="1297">
      <formula>$J543="FALTA"</formula>
    </cfRule>
    <cfRule type="expression" dxfId="648" priority="1298">
      <formula>$J543="RECEBIDO"</formula>
    </cfRule>
    <cfRule type="expression" dxfId="647" priority="1299">
      <formula>$J543=""</formula>
    </cfRule>
    <cfRule type="expression" dxfId="646" priority="1300">
      <formula>$J543="PAGA"</formula>
    </cfRule>
  </conditionalFormatting>
  <conditionalFormatting sqref="B543:C543">
    <cfRule type="expression" dxfId="645" priority="1296">
      <formula>$J543="AGENDADA"</formula>
    </cfRule>
  </conditionalFormatting>
  <conditionalFormatting sqref="B543:C543">
    <cfRule type="expression" dxfId="644" priority="1292">
      <formula>$J543="FALTA"</formula>
    </cfRule>
    <cfRule type="expression" dxfId="643" priority="1293">
      <formula>$J543="RECEBIDO"</formula>
    </cfRule>
    <cfRule type="expression" dxfId="642" priority="1294">
      <formula>$J543=""</formula>
    </cfRule>
    <cfRule type="expression" dxfId="641" priority="1295">
      <formula>$J543="PAGA"</formula>
    </cfRule>
  </conditionalFormatting>
  <conditionalFormatting sqref="B543:C543">
    <cfRule type="expression" dxfId="640" priority="1291">
      <formula>$J543="AGENDADA"</formula>
    </cfRule>
  </conditionalFormatting>
  <conditionalFormatting sqref="B543:C543">
    <cfRule type="expression" dxfId="639" priority="1287">
      <formula>$J543="FALTA"</formula>
    </cfRule>
    <cfRule type="expression" dxfId="638" priority="1288">
      <formula>$J543="RECEBIDO"</formula>
    </cfRule>
    <cfRule type="expression" dxfId="637" priority="1289">
      <formula>$J543=""</formula>
    </cfRule>
    <cfRule type="expression" dxfId="636" priority="1290">
      <formula>$J543="PAGA"</formula>
    </cfRule>
  </conditionalFormatting>
  <conditionalFormatting sqref="B543:C543">
    <cfRule type="expression" dxfId="635" priority="1286">
      <formula>$J543="AGENDADA"</formula>
    </cfRule>
  </conditionalFormatting>
  <conditionalFormatting sqref="B547:B549">
    <cfRule type="expression" dxfId="634" priority="1282">
      <formula>$J547="FALTA"</formula>
    </cfRule>
    <cfRule type="expression" dxfId="633" priority="1283">
      <formula>$J547="RECEBIDO"</formula>
    </cfRule>
    <cfRule type="expression" dxfId="632" priority="1284">
      <formula>$J547=""</formula>
    </cfRule>
    <cfRule type="expression" dxfId="631" priority="1285">
      <formula>$J547="PAGA"</formula>
    </cfRule>
  </conditionalFormatting>
  <conditionalFormatting sqref="B547:B549">
    <cfRule type="expression" dxfId="630" priority="1281">
      <formula>$J547="AGENDADA"</formula>
    </cfRule>
  </conditionalFormatting>
  <conditionalFormatting sqref="B547:B549">
    <cfRule type="expression" dxfId="629" priority="1277">
      <formula>$J547="FALTA"</formula>
    </cfRule>
    <cfRule type="expression" dxfId="628" priority="1278">
      <formula>$J547="RECEBIDO"</formula>
    </cfRule>
    <cfRule type="expression" dxfId="627" priority="1279">
      <formula>$J547=""</formula>
    </cfRule>
    <cfRule type="expression" dxfId="626" priority="1280">
      <formula>$J547="PAGA"</formula>
    </cfRule>
  </conditionalFormatting>
  <conditionalFormatting sqref="B547:B549">
    <cfRule type="expression" dxfId="625" priority="1276">
      <formula>$J547="AGENDADA"</formula>
    </cfRule>
  </conditionalFormatting>
  <conditionalFormatting sqref="B547:B549">
    <cfRule type="expression" dxfId="624" priority="1272">
      <formula>$J547="FALTA"</formula>
    </cfRule>
    <cfRule type="expression" dxfId="623" priority="1273">
      <formula>$J547="RECEBIDO"</formula>
    </cfRule>
    <cfRule type="expression" dxfId="622" priority="1274">
      <formula>$J547=""</formula>
    </cfRule>
    <cfRule type="expression" dxfId="621" priority="1275">
      <formula>$J547="PAGA"</formula>
    </cfRule>
  </conditionalFormatting>
  <conditionalFormatting sqref="B547:B549">
    <cfRule type="expression" dxfId="620" priority="1271">
      <formula>$J547="AGENDADA"</formula>
    </cfRule>
  </conditionalFormatting>
  <conditionalFormatting sqref="B547:B549">
    <cfRule type="expression" dxfId="619" priority="1267">
      <formula>$J547="FALTA"</formula>
    </cfRule>
    <cfRule type="expression" dxfId="618" priority="1268">
      <formula>$J547="RECEBIDO"</formula>
    </cfRule>
    <cfRule type="expression" dxfId="617" priority="1269">
      <formula>$J547=""</formula>
    </cfRule>
    <cfRule type="expression" dxfId="616" priority="1270">
      <formula>$J547="PAGA"</formula>
    </cfRule>
  </conditionalFormatting>
  <conditionalFormatting sqref="B547:B549">
    <cfRule type="expression" dxfId="615" priority="1266">
      <formula>$J547="AGENDADA"</formula>
    </cfRule>
  </conditionalFormatting>
  <conditionalFormatting sqref="B547:B549">
    <cfRule type="expression" dxfId="614" priority="1262">
      <formula>$J547="FALTA"</formula>
    </cfRule>
    <cfRule type="expression" dxfId="613" priority="1263">
      <formula>$J547="RECEBIDO"</formula>
    </cfRule>
    <cfRule type="expression" dxfId="612" priority="1264">
      <formula>$J547=""</formula>
    </cfRule>
    <cfRule type="expression" dxfId="611" priority="1265">
      <formula>$J547="PAGA"</formula>
    </cfRule>
  </conditionalFormatting>
  <conditionalFormatting sqref="B547:B549">
    <cfRule type="expression" dxfId="610" priority="1261">
      <formula>$J547="AGENDADA"</formula>
    </cfRule>
  </conditionalFormatting>
  <conditionalFormatting sqref="B547:B549">
    <cfRule type="expression" dxfId="609" priority="1257">
      <formula>$J547="FALTA"</formula>
    </cfRule>
    <cfRule type="expression" dxfId="608" priority="1258">
      <formula>$J547="RECEBIDO"</formula>
    </cfRule>
    <cfRule type="expression" dxfId="607" priority="1259">
      <formula>$J547=""</formula>
    </cfRule>
    <cfRule type="expression" dxfId="606" priority="1260">
      <formula>$J547="PAGA"</formula>
    </cfRule>
  </conditionalFormatting>
  <conditionalFormatting sqref="B547:B549">
    <cfRule type="expression" dxfId="605" priority="1256">
      <formula>$J547="AGENDADA"</formula>
    </cfRule>
  </conditionalFormatting>
  <conditionalFormatting sqref="B553">
    <cfRule type="expression" dxfId="604" priority="1252">
      <formula>$J553="FALTA"</formula>
    </cfRule>
    <cfRule type="expression" dxfId="603" priority="1253">
      <formula>$J553="RECEBIDO"</formula>
    </cfRule>
    <cfRule type="expression" dxfId="602" priority="1254">
      <formula>$J553=""</formula>
    </cfRule>
    <cfRule type="expression" dxfId="601" priority="1255">
      <formula>$J553="PAGA"</formula>
    </cfRule>
  </conditionalFormatting>
  <conditionalFormatting sqref="B553">
    <cfRule type="expression" dxfId="600" priority="1251">
      <formula>$J553="AGENDADA"</formula>
    </cfRule>
  </conditionalFormatting>
  <conditionalFormatting sqref="B553">
    <cfRule type="expression" dxfId="599" priority="1247">
      <formula>$J553="FALTA"</formula>
    </cfRule>
    <cfRule type="expression" dxfId="598" priority="1248">
      <formula>$J553="RECEBIDO"</formula>
    </cfRule>
    <cfRule type="expression" dxfId="597" priority="1249">
      <formula>$J553=""</formula>
    </cfRule>
    <cfRule type="expression" dxfId="596" priority="1250">
      <formula>$J553="PAGA"</formula>
    </cfRule>
  </conditionalFormatting>
  <conditionalFormatting sqref="B553">
    <cfRule type="expression" dxfId="595" priority="1246">
      <formula>$J553="AGENDADA"</formula>
    </cfRule>
  </conditionalFormatting>
  <conditionalFormatting sqref="B553">
    <cfRule type="expression" dxfId="594" priority="1242">
      <formula>$J553="FALTA"</formula>
    </cfRule>
    <cfRule type="expression" dxfId="593" priority="1243">
      <formula>$J553="RECEBIDO"</formula>
    </cfRule>
    <cfRule type="expression" dxfId="592" priority="1244">
      <formula>$J553=""</formula>
    </cfRule>
    <cfRule type="expression" dxfId="591" priority="1245">
      <formula>$J553="PAGA"</formula>
    </cfRule>
  </conditionalFormatting>
  <conditionalFormatting sqref="B553">
    <cfRule type="expression" dxfId="590" priority="1241">
      <formula>$J553="AGENDADA"</formula>
    </cfRule>
  </conditionalFormatting>
  <conditionalFormatting sqref="G554:K554">
    <cfRule type="expression" dxfId="589" priority="1182">
      <formula>$J554="FALTA"</formula>
    </cfRule>
    <cfRule type="expression" dxfId="588" priority="1183">
      <formula>$J554="RECEBIDO"</formula>
    </cfRule>
    <cfRule type="expression" dxfId="587" priority="1184">
      <formula>$J554=""</formula>
    </cfRule>
    <cfRule type="expression" dxfId="586" priority="1185">
      <formula>$J554="PAGA"</formula>
    </cfRule>
  </conditionalFormatting>
  <conditionalFormatting sqref="G554:K554">
    <cfRule type="expression" dxfId="585" priority="1181">
      <formula>$J554="AGENDADA"</formula>
    </cfRule>
  </conditionalFormatting>
  <conditionalFormatting sqref="G554:K554">
    <cfRule type="expression" dxfId="584" priority="1177">
      <formula>$J554="FALTA"</formula>
    </cfRule>
    <cfRule type="expression" dxfId="583" priority="1178">
      <formula>$J554="RECEBIDO"</formula>
    </cfRule>
    <cfRule type="expression" dxfId="582" priority="1179">
      <formula>$J554=""</formula>
    </cfRule>
    <cfRule type="expression" dxfId="581" priority="1180">
      <formula>$J554="PAGA"</formula>
    </cfRule>
  </conditionalFormatting>
  <conditionalFormatting sqref="G554:K554">
    <cfRule type="expression" dxfId="580" priority="1176">
      <formula>$J554="AGENDADA"</formula>
    </cfRule>
  </conditionalFormatting>
  <conditionalFormatting sqref="B554:C554">
    <cfRule type="expression" dxfId="579" priority="1172">
      <formula>$J554="FALTA"</formula>
    </cfRule>
    <cfRule type="expression" dxfId="578" priority="1173">
      <formula>$J554="RECEBIDO"</formula>
    </cfRule>
    <cfRule type="expression" dxfId="577" priority="1174">
      <formula>$J554=""</formula>
    </cfRule>
    <cfRule type="expression" dxfId="576" priority="1175">
      <formula>$J554="PAGA"</formula>
    </cfRule>
  </conditionalFormatting>
  <conditionalFormatting sqref="B554:C554">
    <cfRule type="expression" dxfId="575" priority="1171">
      <formula>$J554="AGENDADA"</formula>
    </cfRule>
  </conditionalFormatting>
  <conditionalFormatting sqref="B554:C554">
    <cfRule type="expression" dxfId="574" priority="1167">
      <formula>$J554="FALTA"</formula>
    </cfRule>
    <cfRule type="expression" dxfId="573" priority="1168">
      <formula>$J554="RECEBIDO"</formula>
    </cfRule>
    <cfRule type="expression" dxfId="572" priority="1169">
      <formula>$J554=""</formula>
    </cfRule>
    <cfRule type="expression" dxfId="571" priority="1170">
      <formula>$J554="PAGA"</formula>
    </cfRule>
  </conditionalFormatting>
  <conditionalFormatting sqref="B554:C554">
    <cfRule type="expression" dxfId="570" priority="1166">
      <formula>$J554="AGENDADA"</formula>
    </cfRule>
  </conditionalFormatting>
  <conditionalFormatting sqref="B554:C554">
    <cfRule type="expression" dxfId="569" priority="1162">
      <formula>$J554="FALTA"</formula>
    </cfRule>
    <cfRule type="expression" dxfId="568" priority="1163">
      <formula>$J554="RECEBIDO"</formula>
    </cfRule>
    <cfRule type="expression" dxfId="567" priority="1164">
      <formula>$J554=""</formula>
    </cfRule>
    <cfRule type="expression" dxfId="566" priority="1165">
      <formula>$J554="PAGA"</formula>
    </cfRule>
  </conditionalFormatting>
  <conditionalFormatting sqref="B554:C554">
    <cfRule type="expression" dxfId="565" priority="1161">
      <formula>$J554="AGENDADA"</formula>
    </cfRule>
  </conditionalFormatting>
  <conditionalFormatting sqref="B554">
    <cfRule type="expression" dxfId="564" priority="1157">
      <formula>$J554="FALTA"</formula>
    </cfRule>
    <cfRule type="expression" dxfId="563" priority="1158">
      <formula>$J554="RECEBIDO"</formula>
    </cfRule>
    <cfRule type="expression" dxfId="562" priority="1159">
      <formula>$J554=""</formula>
    </cfRule>
    <cfRule type="expression" dxfId="561" priority="1160">
      <formula>$J554="PAGA"</formula>
    </cfRule>
  </conditionalFormatting>
  <conditionalFormatting sqref="B554">
    <cfRule type="expression" dxfId="560" priority="1156">
      <formula>$J554="AGENDADA"</formula>
    </cfRule>
  </conditionalFormatting>
  <conditionalFormatting sqref="B554">
    <cfRule type="expression" dxfId="559" priority="1152">
      <formula>$J554="FALTA"</formula>
    </cfRule>
    <cfRule type="expression" dxfId="558" priority="1153">
      <formula>$J554="RECEBIDO"</formula>
    </cfRule>
    <cfRule type="expression" dxfId="557" priority="1154">
      <formula>$J554=""</formula>
    </cfRule>
    <cfRule type="expression" dxfId="556" priority="1155">
      <formula>$J554="PAGA"</formula>
    </cfRule>
  </conditionalFormatting>
  <conditionalFormatting sqref="B554">
    <cfRule type="expression" dxfId="555" priority="1151">
      <formula>$J554="AGENDADA"</formula>
    </cfRule>
  </conditionalFormatting>
  <conditionalFormatting sqref="B554">
    <cfRule type="expression" dxfId="554" priority="1147">
      <formula>$J554="FALTA"</formula>
    </cfRule>
    <cfRule type="expression" dxfId="553" priority="1148">
      <formula>$J554="RECEBIDO"</formula>
    </cfRule>
    <cfRule type="expression" dxfId="552" priority="1149">
      <formula>$J554=""</formula>
    </cfRule>
    <cfRule type="expression" dxfId="551" priority="1150">
      <formula>$J554="PAGA"</formula>
    </cfRule>
  </conditionalFormatting>
  <conditionalFormatting sqref="B554">
    <cfRule type="expression" dxfId="550" priority="1146">
      <formula>$J554="AGENDADA"</formula>
    </cfRule>
  </conditionalFormatting>
  <conditionalFormatting sqref="B558:B567">
    <cfRule type="expression" dxfId="549" priority="727">
      <formula>$J558="FALTA"</formula>
    </cfRule>
    <cfRule type="expression" dxfId="548" priority="728">
      <formula>$J558="RECEBIDO"</formula>
    </cfRule>
    <cfRule type="expression" dxfId="547" priority="729">
      <formula>$J558=""</formula>
    </cfRule>
    <cfRule type="expression" dxfId="546" priority="730">
      <formula>$J558="PAGA"</formula>
    </cfRule>
  </conditionalFormatting>
  <conditionalFormatting sqref="B558:B567">
    <cfRule type="expression" dxfId="545" priority="726">
      <formula>$J558="AGENDADA"</formula>
    </cfRule>
  </conditionalFormatting>
  <conditionalFormatting sqref="B558:B567">
    <cfRule type="expression" dxfId="544" priority="722">
      <formula>$J558="FALTA"</formula>
    </cfRule>
    <cfRule type="expression" dxfId="543" priority="723">
      <formula>$J558="RECEBIDO"</formula>
    </cfRule>
    <cfRule type="expression" dxfId="542" priority="724">
      <formula>$J558=""</formula>
    </cfRule>
    <cfRule type="expression" dxfId="541" priority="725">
      <formula>$J558="PAGA"</formula>
    </cfRule>
  </conditionalFormatting>
  <conditionalFormatting sqref="B558:B567">
    <cfRule type="expression" dxfId="540" priority="721">
      <formula>$J558="AGENDADA"</formula>
    </cfRule>
  </conditionalFormatting>
  <conditionalFormatting sqref="B558:B567">
    <cfRule type="expression" dxfId="539" priority="717">
      <formula>$J558="FALTA"</formula>
    </cfRule>
    <cfRule type="expression" dxfId="538" priority="718">
      <formula>$J558="RECEBIDO"</formula>
    </cfRule>
    <cfRule type="expression" dxfId="537" priority="719">
      <formula>$J558=""</formula>
    </cfRule>
    <cfRule type="expression" dxfId="536" priority="720">
      <formula>$J558="PAGA"</formula>
    </cfRule>
  </conditionalFormatting>
  <conditionalFormatting sqref="B558:B567">
    <cfRule type="expression" dxfId="535" priority="716">
      <formula>$J558="AGENDADA"</formula>
    </cfRule>
  </conditionalFormatting>
  <conditionalFormatting sqref="B558:B567">
    <cfRule type="expression" dxfId="534" priority="712">
      <formula>$J558="FALTA"</formula>
    </cfRule>
    <cfRule type="expression" dxfId="533" priority="713">
      <formula>$J558="RECEBIDO"</formula>
    </cfRule>
    <cfRule type="expression" dxfId="532" priority="714">
      <formula>$J558=""</formula>
    </cfRule>
    <cfRule type="expression" dxfId="531" priority="715">
      <formula>$J558="PAGA"</formula>
    </cfRule>
  </conditionalFormatting>
  <conditionalFormatting sqref="B558:B567">
    <cfRule type="expression" dxfId="530" priority="711">
      <formula>$J558="AGENDADA"</formula>
    </cfRule>
  </conditionalFormatting>
  <conditionalFormatting sqref="B558:B567">
    <cfRule type="expression" dxfId="529" priority="707">
      <formula>$J558="FALTA"</formula>
    </cfRule>
    <cfRule type="expression" dxfId="528" priority="708">
      <formula>$J558="RECEBIDO"</formula>
    </cfRule>
    <cfRule type="expression" dxfId="527" priority="709">
      <formula>$J558=""</formula>
    </cfRule>
    <cfRule type="expression" dxfId="526" priority="710">
      <formula>$J558="PAGA"</formula>
    </cfRule>
  </conditionalFormatting>
  <conditionalFormatting sqref="B558:B567">
    <cfRule type="expression" dxfId="525" priority="706">
      <formula>$J558="AGENDADA"</formula>
    </cfRule>
  </conditionalFormatting>
  <conditionalFormatting sqref="B558:B567">
    <cfRule type="expression" dxfId="524" priority="702">
      <formula>$J558="FALTA"</formula>
    </cfRule>
    <cfRule type="expression" dxfId="523" priority="703">
      <formula>$J558="RECEBIDO"</formula>
    </cfRule>
    <cfRule type="expression" dxfId="522" priority="704">
      <formula>$J558=""</formula>
    </cfRule>
    <cfRule type="expression" dxfId="521" priority="705">
      <formula>$J558="PAGA"</formula>
    </cfRule>
  </conditionalFormatting>
  <conditionalFormatting sqref="B558:B567">
    <cfRule type="expression" dxfId="520" priority="701">
      <formula>$J558="AGENDADA"</formula>
    </cfRule>
  </conditionalFormatting>
  <conditionalFormatting sqref="B558:B567">
    <cfRule type="expression" dxfId="519" priority="697">
      <formula>$J558="FALTA"</formula>
    </cfRule>
    <cfRule type="expression" dxfId="518" priority="698">
      <formula>$J558="RECEBIDO"</formula>
    </cfRule>
    <cfRule type="expression" dxfId="517" priority="699">
      <formula>$J558=""</formula>
    </cfRule>
    <cfRule type="expression" dxfId="516" priority="700">
      <formula>$J558="PAGA"</formula>
    </cfRule>
  </conditionalFormatting>
  <conditionalFormatting sqref="B558:B567">
    <cfRule type="expression" dxfId="515" priority="696">
      <formula>$J558="AGENDADA"</formula>
    </cfRule>
  </conditionalFormatting>
  <conditionalFormatting sqref="B558:B567">
    <cfRule type="expression" dxfId="514" priority="692">
      <formula>$J558="FALTA"</formula>
    </cfRule>
    <cfRule type="expression" dxfId="513" priority="693">
      <formula>$J558="RECEBIDO"</formula>
    </cfRule>
    <cfRule type="expression" dxfId="512" priority="694">
      <formula>$J558=""</formula>
    </cfRule>
    <cfRule type="expression" dxfId="511" priority="695">
      <formula>$J558="PAGA"</formula>
    </cfRule>
  </conditionalFormatting>
  <conditionalFormatting sqref="B558:B567">
    <cfRule type="expression" dxfId="510" priority="691">
      <formula>$J558="AGENDADA"</formula>
    </cfRule>
  </conditionalFormatting>
  <conditionalFormatting sqref="B558:B567">
    <cfRule type="expression" dxfId="509" priority="687">
      <formula>$J558="FALTA"</formula>
    </cfRule>
    <cfRule type="expression" dxfId="508" priority="688">
      <formula>$J558="RECEBIDO"</formula>
    </cfRule>
    <cfRule type="expression" dxfId="507" priority="689">
      <formula>$J558=""</formula>
    </cfRule>
    <cfRule type="expression" dxfId="506" priority="690">
      <formula>$J558="PAGA"</formula>
    </cfRule>
  </conditionalFormatting>
  <conditionalFormatting sqref="B558:B567">
    <cfRule type="expression" dxfId="505" priority="686">
      <formula>$J558="AGENDADA"</formula>
    </cfRule>
  </conditionalFormatting>
  <conditionalFormatting sqref="B558:B567">
    <cfRule type="expression" dxfId="504" priority="682">
      <formula>$J558="FALTA"</formula>
    </cfRule>
    <cfRule type="expression" dxfId="503" priority="683">
      <formula>$J558="RECEBIDO"</formula>
    </cfRule>
    <cfRule type="expression" dxfId="502" priority="684">
      <formula>$J558=""</formula>
    </cfRule>
    <cfRule type="expression" dxfId="501" priority="685">
      <formula>$J558="PAGA"</formula>
    </cfRule>
  </conditionalFormatting>
  <conditionalFormatting sqref="B558:B567">
    <cfRule type="expression" dxfId="500" priority="681">
      <formula>$J558="AGENDADA"</formula>
    </cfRule>
  </conditionalFormatting>
  <conditionalFormatting sqref="B558:B567">
    <cfRule type="expression" dxfId="499" priority="677">
      <formula>$J558="FALTA"</formula>
    </cfRule>
    <cfRule type="expression" dxfId="498" priority="678">
      <formula>$J558="RECEBIDO"</formula>
    </cfRule>
    <cfRule type="expression" dxfId="497" priority="679">
      <formula>$J558=""</formula>
    </cfRule>
    <cfRule type="expression" dxfId="496" priority="680">
      <formula>$J558="PAGA"</formula>
    </cfRule>
  </conditionalFormatting>
  <conditionalFormatting sqref="B558:B567">
    <cfRule type="expression" dxfId="495" priority="676">
      <formula>$J558="AGENDADA"</formula>
    </cfRule>
  </conditionalFormatting>
  <conditionalFormatting sqref="B558:B567">
    <cfRule type="expression" dxfId="494" priority="672">
      <formula>$J558="FALTA"</formula>
    </cfRule>
    <cfRule type="expression" dxfId="493" priority="673">
      <formula>$J558="RECEBIDO"</formula>
    </cfRule>
    <cfRule type="expression" dxfId="492" priority="674">
      <formula>$J558=""</formula>
    </cfRule>
    <cfRule type="expression" dxfId="491" priority="675">
      <formula>$J558="PAGA"</formula>
    </cfRule>
  </conditionalFormatting>
  <conditionalFormatting sqref="B558:B567">
    <cfRule type="expression" dxfId="490" priority="671">
      <formula>$J558="AGENDADA"</formula>
    </cfRule>
  </conditionalFormatting>
  <conditionalFormatting sqref="B558:B567">
    <cfRule type="expression" dxfId="489" priority="667">
      <formula>$J558="FALTA"</formula>
    </cfRule>
    <cfRule type="expression" dxfId="488" priority="668">
      <formula>$J558="RECEBIDO"</formula>
    </cfRule>
    <cfRule type="expression" dxfId="487" priority="669">
      <formula>$J558=""</formula>
    </cfRule>
    <cfRule type="expression" dxfId="486" priority="670">
      <formula>$J558="PAGA"</formula>
    </cfRule>
  </conditionalFormatting>
  <conditionalFormatting sqref="B558:B567">
    <cfRule type="expression" dxfId="485" priority="666">
      <formula>$J558="AGENDADA"</formula>
    </cfRule>
  </conditionalFormatting>
  <conditionalFormatting sqref="B558:B567">
    <cfRule type="expression" dxfId="484" priority="662">
      <formula>$J558="FALTA"</formula>
    </cfRule>
    <cfRule type="expression" dxfId="483" priority="663">
      <formula>$J558="RECEBIDO"</formula>
    </cfRule>
    <cfRule type="expression" dxfId="482" priority="664">
      <formula>$J558=""</formula>
    </cfRule>
    <cfRule type="expression" dxfId="481" priority="665">
      <formula>$J558="PAGA"</formula>
    </cfRule>
  </conditionalFormatting>
  <conditionalFormatting sqref="B558:B567">
    <cfRule type="expression" dxfId="480" priority="661">
      <formula>$J558="AGENDADA"</formula>
    </cfRule>
  </conditionalFormatting>
  <conditionalFormatting sqref="B558:B567">
    <cfRule type="expression" dxfId="479" priority="657">
      <formula>$J558="FALTA"</formula>
    </cfRule>
    <cfRule type="expression" dxfId="478" priority="658">
      <formula>$J558="RECEBIDO"</formula>
    </cfRule>
    <cfRule type="expression" dxfId="477" priority="659">
      <formula>$J558=""</formula>
    </cfRule>
    <cfRule type="expression" dxfId="476" priority="660">
      <formula>$J558="PAGA"</formula>
    </cfRule>
  </conditionalFormatting>
  <conditionalFormatting sqref="B558:B567">
    <cfRule type="expression" dxfId="475" priority="656">
      <formula>$J558="AGENDADA"</formula>
    </cfRule>
  </conditionalFormatting>
  <conditionalFormatting sqref="B558:B567">
    <cfRule type="expression" dxfId="474" priority="652">
      <formula>$J558="FALTA"</formula>
    </cfRule>
    <cfRule type="expression" dxfId="473" priority="653">
      <formula>$J558="RECEBIDO"</formula>
    </cfRule>
    <cfRule type="expression" dxfId="472" priority="654">
      <formula>$J558=""</formula>
    </cfRule>
    <cfRule type="expression" dxfId="471" priority="655">
      <formula>$J558="PAGA"</formula>
    </cfRule>
  </conditionalFormatting>
  <conditionalFormatting sqref="B558:B567">
    <cfRule type="expression" dxfId="470" priority="651">
      <formula>$J558="AGENDADA"</formula>
    </cfRule>
  </conditionalFormatting>
  <conditionalFormatting sqref="B558:B567">
    <cfRule type="expression" dxfId="469" priority="647">
      <formula>$J558="FALTA"</formula>
    </cfRule>
    <cfRule type="expression" dxfId="468" priority="648">
      <formula>$J558="RECEBIDO"</formula>
    </cfRule>
    <cfRule type="expression" dxfId="467" priority="649">
      <formula>$J558=""</formula>
    </cfRule>
    <cfRule type="expression" dxfId="466" priority="650">
      <formula>$J558="PAGA"</formula>
    </cfRule>
  </conditionalFormatting>
  <conditionalFormatting sqref="B558:B567">
    <cfRule type="expression" dxfId="465" priority="646">
      <formula>$J558="AGENDADA"</formula>
    </cfRule>
  </conditionalFormatting>
  <conditionalFormatting sqref="B558:B567">
    <cfRule type="expression" dxfId="464" priority="642">
      <formula>$J558="FALTA"</formula>
    </cfRule>
    <cfRule type="expression" dxfId="463" priority="643">
      <formula>$J558="RECEBIDO"</formula>
    </cfRule>
    <cfRule type="expression" dxfId="462" priority="644">
      <formula>$J558=""</formula>
    </cfRule>
    <cfRule type="expression" dxfId="461" priority="645">
      <formula>$J558="PAGA"</formula>
    </cfRule>
  </conditionalFormatting>
  <conditionalFormatting sqref="B558:B567">
    <cfRule type="expression" dxfId="460" priority="641">
      <formula>$J558="AGENDADA"</formula>
    </cfRule>
  </conditionalFormatting>
  <conditionalFormatting sqref="B558:B567">
    <cfRule type="expression" dxfId="459" priority="637">
      <formula>$J558="FALTA"</formula>
    </cfRule>
    <cfRule type="expression" dxfId="458" priority="638">
      <formula>$J558="RECEBIDO"</formula>
    </cfRule>
    <cfRule type="expression" dxfId="457" priority="639">
      <formula>$J558=""</formula>
    </cfRule>
    <cfRule type="expression" dxfId="456" priority="640">
      <formula>$J558="PAGA"</formula>
    </cfRule>
  </conditionalFormatting>
  <conditionalFormatting sqref="B558:B567">
    <cfRule type="expression" dxfId="455" priority="636">
      <formula>$J558="AGENDADA"</formula>
    </cfRule>
  </conditionalFormatting>
  <conditionalFormatting sqref="B558:B567">
    <cfRule type="expression" dxfId="454" priority="632">
      <formula>$J558="FALTA"</formula>
    </cfRule>
    <cfRule type="expression" dxfId="453" priority="633">
      <formula>$J558="RECEBIDO"</formula>
    </cfRule>
    <cfRule type="expression" dxfId="452" priority="634">
      <formula>$J558=""</formula>
    </cfRule>
    <cfRule type="expression" dxfId="451" priority="635">
      <formula>$J558="PAGA"</formula>
    </cfRule>
  </conditionalFormatting>
  <conditionalFormatting sqref="B558:B567">
    <cfRule type="expression" dxfId="450" priority="631">
      <formula>$J558="AGENDADA"</formula>
    </cfRule>
  </conditionalFormatting>
  <conditionalFormatting sqref="B558:B567">
    <cfRule type="expression" dxfId="449" priority="627">
      <formula>$J558="FALTA"</formula>
    </cfRule>
    <cfRule type="expression" dxfId="448" priority="628">
      <formula>$J558="RECEBIDO"</formula>
    </cfRule>
    <cfRule type="expression" dxfId="447" priority="629">
      <formula>$J558=""</formula>
    </cfRule>
    <cfRule type="expression" dxfId="446" priority="630">
      <formula>$J558="PAGA"</formula>
    </cfRule>
  </conditionalFormatting>
  <conditionalFormatting sqref="B558:B567">
    <cfRule type="expression" dxfId="445" priority="626">
      <formula>$J558="AGENDADA"</formula>
    </cfRule>
  </conditionalFormatting>
  <conditionalFormatting sqref="B558:B567">
    <cfRule type="expression" dxfId="444" priority="622">
      <formula>$J558="FALTA"</formula>
    </cfRule>
    <cfRule type="expression" dxfId="443" priority="623">
      <formula>$J558="RECEBIDO"</formula>
    </cfRule>
    <cfRule type="expression" dxfId="442" priority="624">
      <formula>$J558=""</formula>
    </cfRule>
    <cfRule type="expression" dxfId="441" priority="625">
      <formula>$J558="PAGA"</formula>
    </cfRule>
  </conditionalFormatting>
  <conditionalFormatting sqref="B558:B567">
    <cfRule type="expression" dxfId="440" priority="621">
      <formula>$J558="AGENDADA"</formula>
    </cfRule>
  </conditionalFormatting>
  <conditionalFormatting sqref="B558:B567">
    <cfRule type="expression" dxfId="439" priority="617">
      <formula>$J558="FALTA"</formula>
    </cfRule>
    <cfRule type="expression" dxfId="438" priority="618">
      <formula>$J558="RECEBIDO"</formula>
    </cfRule>
    <cfRule type="expression" dxfId="437" priority="619">
      <formula>$J558=""</formula>
    </cfRule>
    <cfRule type="expression" dxfId="436" priority="620">
      <formula>$J558="PAGA"</formula>
    </cfRule>
  </conditionalFormatting>
  <conditionalFormatting sqref="B558:B567">
    <cfRule type="expression" dxfId="435" priority="616">
      <formula>$J558="AGENDADA"</formula>
    </cfRule>
  </conditionalFormatting>
  <conditionalFormatting sqref="B558:B567">
    <cfRule type="expression" dxfId="434" priority="612">
      <formula>$J558="FALTA"</formula>
    </cfRule>
    <cfRule type="expression" dxfId="433" priority="613">
      <formula>$J558="RECEBIDO"</formula>
    </cfRule>
    <cfRule type="expression" dxfId="432" priority="614">
      <formula>$J558=""</formula>
    </cfRule>
    <cfRule type="expression" dxfId="431" priority="615">
      <formula>$J558="PAGA"</formula>
    </cfRule>
  </conditionalFormatting>
  <conditionalFormatting sqref="B558:B567">
    <cfRule type="expression" dxfId="430" priority="611">
      <formula>$J558="AGENDADA"</formula>
    </cfRule>
  </conditionalFormatting>
  <conditionalFormatting sqref="B568">
    <cfRule type="expression" dxfId="429" priority="607">
      <formula>$J568="FALTA"</formula>
    </cfRule>
    <cfRule type="expression" dxfId="428" priority="608">
      <formula>$J568="RECEBIDO"</formula>
    </cfRule>
    <cfRule type="expression" dxfId="427" priority="609">
      <formula>$J568=""</formula>
    </cfRule>
    <cfRule type="expression" dxfId="426" priority="610">
      <formula>$J568="PAGA"</formula>
    </cfRule>
  </conditionalFormatting>
  <conditionalFormatting sqref="B568">
    <cfRule type="expression" dxfId="425" priority="606">
      <formula>$J568="AGENDADA"</formula>
    </cfRule>
  </conditionalFormatting>
  <conditionalFormatting sqref="B568">
    <cfRule type="expression" dxfId="424" priority="602">
      <formula>$J568="FALTA"</formula>
    </cfRule>
    <cfRule type="expression" dxfId="423" priority="603">
      <formula>$J568="RECEBIDO"</formula>
    </cfRule>
    <cfRule type="expression" dxfId="422" priority="604">
      <formula>$J568=""</formula>
    </cfRule>
    <cfRule type="expression" dxfId="421" priority="605">
      <formula>$J568="PAGA"</formula>
    </cfRule>
  </conditionalFormatting>
  <conditionalFormatting sqref="B568">
    <cfRule type="expression" dxfId="420" priority="601">
      <formula>$J568="AGENDADA"</formula>
    </cfRule>
  </conditionalFormatting>
  <conditionalFormatting sqref="B568">
    <cfRule type="expression" dxfId="419" priority="597">
      <formula>$J568="FALTA"</formula>
    </cfRule>
    <cfRule type="expression" dxfId="418" priority="598">
      <formula>$J568="RECEBIDO"</formula>
    </cfRule>
    <cfRule type="expression" dxfId="417" priority="599">
      <formula>$J568=""</formula>
    </cfRule>
    <cfRule type="expression" dxfId="416" priority="600">
      <formula>$J568="PAGA"</formula>
    </cfRule>
  </conditionalFormatting>
  <conditionalFormatting sqref="B568">
    <cfRule type="expression" dxfId="415" priority="596">
      <formula>$J568="AGENDADA"</formula>
    </cfRule>
  </conditionalFormatting>
  <conditionalFormatting sqref="B568">
    <cfRule type="expression" dxfId="414" priority="592">
      <formula>$J568="FALTA"</formula>
    </cfRule>
    <cfRule type="expression" dxfId="413" priority="593">
      <formula>$J568="RECEBIDO"</formula>
    </cfRule>
    <cfRule type="expression" dxfId="412" priority="594">
      <formula>$J568=""</formula>
    </cfRule>
    <cfRule type="expression" dxfId="411" priority="595">
      <formula>$J568="PAGA"</formula>
    </cfRule>
  </conditionalFormatting>
  <conditionalFormatting sqref="B568">
    <cfRule type="expression" dxfId="410" priority="591">
      <formula>$J568="AGENDADA"</formula>
    </cfRule>
  </conditionalFormatting>
  <conditionalFormatting sqref="B568">
    <cfRule type="expression" dxfId="409" priority="587">
      <formula>$J568="FALTA"</formula>
    </cfRule>
    <cfRule type="expression" dxfId="408" priority="588">
      <formula>$J568="RECEBIDO"</formula>
    </cfRule>
    <cfRule type="expression" dxfId="407" priority="589">
      <formula>$J568=""</formula>
    </cfRule>
    <cfRule type="expression" dxfId="406" priority="590">
      <formula>$J568="PAGA"</formula>
    </cfRule>
  </conditionalFormatting>
  <conditionalFormatting sqref="B568">
    <cfRule type="expression" dxfId="405" priority="586">
      <formula>$J568="AGENDADA"</formula>
    </cfRule>
  </conditionalFormatting>
  <conditionalFormatting sqref="B568">
    <cfRule type="expression" dxfId="404" priority="582">
      <formula>$J568="FALTA"</formula>
    </cfRule>
    <cfRule type="expression" dxfId="403" priority="583">
      <formula>$J568="RECEBIDO"</formula>
    </cfRule>
    <cfRule type="expression" dxfId="402" priority="584">
      <formula>$J568=""</formula>
    </cfRule>
    <cfRule type="expression" dxfId="401" priority="585">
      <formula>$J568="PAGA"</formula>
    </cfRule>
  </conditionalFormatting>
  <conditionalFormatting sqref="B568">
    <cfRule type="expression" dxfId="400" priority="581">
      <formula>$J568="AGENDADA"</formula>
    </cfRule>
  </conditionalFormatting>
  <conditionalFormatting sqref="B568">
    <cfRule type="expression" dxfId="399" priority="577">
      <formula>$J568="FALTA"</formula>
    </cfRule>
    <cfRule type="expression" dxfId="398" priority="578">
      <formula>$J568="RECEBIDO"</formula>
    </cfRule>
    <cfRule type="expression" dxfId="397" priority="579">
      <formula>$J568=""</formula>
    </cfRule>
    <cfRule type="expression" dxfId="396" priority="580">
      <formula>$J568="PAGA"</formula>
    </cfRule>
  </conditionalFormatting>
  <conditionalFormatting sqref="B568">
    <cfRule type="expression" dxfId="395" priority="576">
      <formula>$J568="AGENDADA"</formula>
    </cfRule>
  </conditionalFormatting>
  <conditionalFormatting sqref="B568">
    <cfRule type="expression" dxfId="394" priority="572">
      <formula>$J568="FALTA"</formula>
    </cfRule>
    <cfRule type="expression" dxfId="393" priority="573">
      <formula>$J568="RECEBIDO"</formula>
    </cfRule>
    <cfRule type="expression" dxfId="392" priority="574">
      <formula>$J568=""</formula>
    </cfRule>
    <cfRule type="expression" dxfId="391" priority="575">
      <formula>$J568="PAGA"</formula>
    </cfRule>
  </conditionalFormatting>
  <conditionalFormatting sqref="B568">
    <cfRule type="expression" dxfId="390" priority="571">
      <formula>$J568="AGENDADA"</formula>
    </cfRule>
  </conditionalFormatting>
  <conditionalFormatting sqref="B568">
    <cfRule type="expression" dxfId="389" priority="567">
      <formula>$J568="FALTA"</formula>
    </cfRule>
    <cfRule type="expression" dxfId="388" priority="568">
      <formula>$J568="RECEBIDO"</formula>
    </cfRule>
    <cfRule type="expression" dxfId="387" priority="569">
      <formula>$J568=""</formula>
    </cfRule>
    <cfRule type="expression" dxfId="386" priority="570">
      <formula>$J568="PAGA"</formula>
    </cfRule>
  </conditionalFormatting>
  <conditionalFormatting sqref="B568">
    <cfRule type="expression" dxfId="385" priority="566">
      <formula>$J568="AGENDADA"</formula>
    </cfRule>
  </conditionalFormatting>
  <conditionalFormatting sqref="B568">
    <cfRule type="expression" dxfId="384" priority="562">
      <formula>$J568="FALTA"</formula>
    </cfRule>
    <cfRule type="expression" dxfId="383" priority="563">
      <formula>$J568="RECEBIDO"</formula>
    </cfRule>
    <cfRule type="expression" dxfId="382" priority="564">
      <formula>$J568=""</formula>
    </cfRule>
    <cfRule type="expression" dxfId="381" priority="565">
      <formula>$J568="PAGA"</formula>
    </cfRule>
  </conditionalFormatting>
  <conditionalFormatting sqref="B568">
    <cfRule type="expression" dxfId="380" priority="561">
      <formula>$J568="AGENDADA"</formula>
    </cfRule>
  </conditionalFormatting>
  <conditionalFormatting sqref="B568">
    <cfRule type="expression" dxfId="379" priority="557">
      <formula>$J568="FALTA"</formula>
    </cfRule>
    <cfRule type="expression" dxfId="378" priority="558">
      <formula>$J568="RECEBIDO"</formula>
    </cfRule>
    <cfRule type="expression" dxfId="377" priority="559">
      <formula>$J568=""</formula>
    </cfRule>
    <cfRule type="expression" dxfId="376" priority="560">
      <formula>$J568="PAGA"</formula>
    </cfRule>
  </conditionalFormatting>
  <conditionalFormatting sqref="B568">
    <cfRule type="expression" dxfId="375" priority="556">
      <formula>$J568="AGENDADA"</formula>
    </cfRule>
  </conditionalFormatting>
  <conditionalFormatting sqref="B568">
    <cfRule type="expression" dxfId="374" priority="552">
      <formula>$J568="FALTA"</formula>
    </cfRule>
    <cfRule type="expression" dxfId="373" priority="553">
      <formula>$J568="RECEBIDO"</formula>
    </cfRule>
    <cfRule type="expression" dxfId="372" priority="554">
      <formula>$J568=""</formula>
    </cfRule>
    <cfRule type="expression" dxfId="371" priority="555">
      <formula>$J568="PAGA"</formula>
    </cfRule>
  </conditionalFormatting>
  <conditionalFormatting sqref="B568">
    <cfRule type="expression" dxfId="370" priority="551">
      <formula>$J568="AGENDADA"</formula>
    </cfRule>
  </conditionalFormatting>
  <conditionalFormatting sqref="B568">
    <cfRule type="expression" dxfId="369" priority="547">
      <formula>$J568="FALTA"</formula>
    </cfRule>
    <cfRule type="expression" dxfId="368" priority="548">
      <formula>$J568="RECEBIDO"</formula>
    </cfRule>
    <cfRule type="expression" dxfId="367" priority="549">
      <formula>$J568=""</formula>
    </cfRule>
    <cfRule type="expression" dxfId="366" priority="550">
      <formula>$J568="PAGA"</formula>
    </cfRule>
  </conditionalFormatting>
  <conditionalFormatting sqref="B568">
    <cfRule type="expression" dxfId="365" priority="546">
      <formula>$J568="AGENDADA"</formula>
    </cfRule>
  </conditionalFormatting>
  <conditionalFormatting sqref="B568">
    <cfRule type="expression" dxfId="364" priority="542">
      <formula>$J568="FALTA"</formula>
    </cfRule>
    <cfRule type="expression" dxfId="363" priority="543">
      <formula>$J568="RECEBIDO"</formula>
    </cfRule>
    <cfRule type="expression" dxfId="362" priority="544">
      <formula>$J568=""</formula>
    </cfRule>
    <cfRule type="expression" dxfId="361" priority="545">
      <formula>$J568="PAGA"</formula>
    </cfRule>
  </conditionalFormatting>
  <conditionalFormatting sqref="B568">
    <cfRule type="expression" dxfId="360" priority="541">
      <formula>$J568="AGENDADA"</formula>
    </cfRule>
  </conditionalFormatting>
  <conditionalFormatting sqref="B568">
    <cfRule type="expression" dxfId="359" priority="537">
      <formula>$J568="FALTA"</formula>
    </cfRule>
    <cfRule type="expression" dxfId="358" priority="538">
      <formula>$J568="RECEBIDO"</formula>
    </cfRule>
    <cfRule type="expression" dxfId="357" priority="539">
      <formula>$J568=""</formula>
    </cfRule>
    <cfRule type="expression" dxfId="356" priority="540">
      <formula>$J568="PAGA"</formula>
    </cfRule>
  </conditionalFormatting>
  <conditionalFormatting sqref="B568">
    <cfRule type="expression" dxfId="355" priority="536">
      <formula>$J568="AGENDADA"</formula>
    </cfRule>
  </conditionalFormatting>
  <conditionalFormatting sqref="B568">
    <cfRule type="expression" dxfId="354" priority="532">
      <formula>$J568="FALTA"</formula>
    </cfRule>
    <cfRule type="expression" dxfId="353" priority="533">
      <formula>$J568="RECEBIDO"</formula>
    </cfRule>
    <cfRule type="expression" dxfId="352" priority="534">
      <formula>$J568=""</formula>
    </cfRule>
    <cfRule type="expression" dxfId="351" priority="535">
      <formula>$J568="PAGA"</formula>
    </cfRule>
  </conditionalFormatting>
  <conditionalFormatting sqref="B568">
    <cfRule type="expression" dxfId="350" priority="531">
      <formula>$J568="AGENDADA"</formula>
    </cfRule>
  </conditionalFormatting>
  <conditionalFormatting sqref="B568">
    <cfRule type="expression" dxfId="349" priority="527">
      <formula>$J568="FALTA"</formula>
    </cfRule>
    <cfRule type="expression" dxfId="348" priority="528">
      <formula>$J568="RECEBIDO"</formula>
    </cfRule>
    <cfRule type="expression" dxfId="347" priority="529">
      <formula>$J568=""</formula>
    </cfRule>
    <cfRule type="expression" dxfId="346" priority="530">
      <formula>$J568="PAGA"</formula>
    </cfRule>
  </conditionalFormatting>
  <conditionalFormatting sqref="B568">
    <cfRule type="expression" dxfId="345" priority="526">
      <formula>$J568="AGENDADA"</formula>
    </cfRule>
  </conditionalFormatting>
  <conditionalFormatting sqref="B568">
    <cfRule type="expression" dxfId="344" priority="522">
      <formula>$J568="FALTA"</formula>
    </cfRule>
    <cfRule type="expression" dxfId="343" priority="523">
      <formula>$J568="RECEBIDO"</formula>
    </cfRule>
    <cfRule type="expression" dxfId="342" priority="524">
      <formula>$J568=""</formula>
    </cfRule>
    <cfRule type="expression" dxfId="341" priority="525">
      <formula>$J568="PAGA"</formula>
    </cfRule>
  </conditionalFormatting>
  <conditionalFormatting sqref="B568">
    <cfRule type="expression" dxfId="340" priority="521">
      <formula>$J568="AGENDADA"</formula>
    </cfRule>
  </conditionalFormatting>
  <conditionalFormatting sqref="B568">
    <cfRule type="expression" dxfId="339" priority="517">
      <formula>$J568="FALTA"</formula>
    </cfRule>
    <cfRule type="expression" dxfId="338" priority="518">
      <formula>$J568="RECEBIDO"</formula>
    </cfRule>
    <cfRule type="expression" dxfId="337" priority="519">
      <formula>$J568=""</formula>
    </cfRule>
    <cfRule type="expression" dxfId="336" priority="520">
      <formula>$J568="PAGA"</formula>
    </cfRule>
  </conditionalFormatting>
  <conditionalFormatting sqref="B568">
    <cfRule type="expression" dxfId="335" priority="516">
      <formula>$J568="AGENDADA"</formula>
    </cfRule>
  </conditionalFormatting>
  <conditionalFormatting sqref="B568">
    <cfRule type="expression" dxfId="334" priority="512">
      <formula>$J568="FALTA"</formula>
    </cfRule>
    <cfRule type="expression" dxfId="333" priority="513">
      <formula>$J568="RECEBIDO"</formula>
    </cfRule>
    <cfRule type="expression" dxfId="332" priority="514">
      <formula>$J568=""</formula>
    </cfRule>
    <cfRule type="expression" dxfId="331" priority="515">
      <formula>$J568="PAGA"</formula>
    </cfRule>
  </conditionalFormatting>
  <conditionalFormatting sqref="B568">
    <cfRule type="expression" dxfId="330" priority="511">
      <formula>$J568="AGENDADA"</formula>
    </cfRule>
  </conditionalFormatting>
  <conditionalFormatting sqref="B568">
    <cfRule type="expression" dxfId="329" priority="507">
      <formula>$J568="FALTA"</formula>
    </cfRule>
    <cfRule type="expression" dxfId="328" priority="508">
      <formula>$J568="RECEBIDO"</formula>
    </cfRule>
    <cfRule type="expression" dxfId="327" priority="509">
      <formula>$J568=""</formula>
    </cfRule>
    <cfRule type="expression" dxfId="326" priority="510">
      <formula>$J568="PAGA"</formula>
    </cfRule>
  </conditionalFormatting>
  <conditionalFormatting sqref="B568">
    <cfRule type="expression" dxfId="325" priority="506">
      <formula>$J568="AGENDADA"</formula>
    </cfRule>
  </conditionalFormatting>
  <conditionalFormatting sqref="B568">
    <cfRule type="expression" dxfId="324" priority="502">
      <formula>$J568="FALTA"</formula>
    </cfRule>
    <cfRule type="expression" dxfId="323" priority="503">
      <formula>$J568="RECEBIDO"</formula>
    </cfRule>
    <cfRule type="expression" dxfId="322" priority="504">
      <formula>$J568=""</formula>
    </cfRule>
    <cfRule type="expression" dxfId="321" priority="505">
      <formula>$J568="PAGA"</formula>
    </cfRule>
  </conditionalFormatting>
  <conditionalFormatting sqref="B568">
    <cfRule type="expression" dxfId="320" priority="501">
      <formula>$J568="AGENDADA"</formula>
    </cfRule>
  </conditionalFormatting>
  <conditionalFormatting sqref="B568">
    <cfRule type="expression" dxfId="319" priority="497">
      <formula>$J568="FALTA"</formula>
    </cfRule>
    <cfRule type="expression" dxfId="318" priority="498">
      <formula>$J568="RECEBIDO"</formula>
    </cfRule>
    <cfRule type="expression" dxfId="317" priority="499">
      <formula>$J568=""</formula>
    </cfRule>
    <cfRule type="expression" dxfId="316" priority="500">
      <formula>$J568="PAGA"</formula>
    </cfRule>
  </conditionalFormatting>
  <conditionalFormatting sqref="B568">
    <cfRule type="expression" dxfId="315" priority="496">
      <formula>$J568="AGENDADA"</formula>
    </cfRule>
  </conditionalFormatting>
  <conditionalFormatting sqref="B568">
    <cfRule type="expression" dxfId="314" priority="492">
      <formula>$J568="FALTA"</formula>
    </cfRule>
    <cfRule type="expression" dxfId="313" priority="493">
      <formula>$J568="RECEBIDO"</formula>
    </cfRule>
    <cfRule type="expression" dxfId="312" priority="494">
      <formula>$J568=""</formula>
    </cfRule>
    <cfRule type="expression" dxfId="311" priority="495">
      <formula>$J568="PAGA"</formula>
    </cfRule>
  </conditionalFormatting>
  <conditionalFormatting sqref="B568">
    <cfRule type="expression" dxfId="310" priority="491">
      <formula>$J568="AGENDADA"</formula>
    </cfRule>
  </conditionalFormatting>
  <conditionalFormatting sqref="B576:C576">
    <cfRule type="expression" dxfId="309" priority="487">
      <formula>$J576="FALTA"</formula>
    </cfRule>
    <cfRule type="expression" dxfId="308" priority="488">
      <formula>$J576="RECEBIDO"</formula>
    </cfRule>
    <cfRule type="expression" dxfId="307" priority="489">
      <formula>$J576=""</formula>
    </cfRule>
    <cfRule type="expression" dxfId="306" priority="490">
      <formula>$J576="PAGA"</formula>
    </cfRule>
  </conditionalFormatting>
  <conditionalFormatting sqref="B576:C576">
    <cfRule type="expression" dxfId="305" priority="486">
      <formula>$J576="AGENDADA"</formula>
    </cfRule>
  </conditionalFormatting>
  <conditionalFormatting sqref="B576:C576">
    <cfRule type="expression" dxfId="304" priority="482">
      <formula>$J576="FALTA"</formula>
    </cfRule>
    <cfRule type="expression" dxfId="303" priority="483">
      <formula>$J576="RECEBIDO"</formula>
    </cfRule>
    <cfRule type="expression" dxfId="302" priority="484">
      <formula>$J576=""</formula>
    </cfRule>
    <cfRule type="expression" dxfId="301" priority="485">
      <formula>$J576="PAGA"</formula>
    </cfRule>
  </conditionalFormatting>
  <conditionalFormatting sqref="B576:C576">
    <cfRule type="expression" dxfId="300" priority="481">
      <formula>$J576="AGENDADA"</formula>
    </cfRule>
  </conditionalFormatting>
  <conditionalFormatting sqref="B576:C576">
    <cfRule type="expression" dxfId="299" priority="477">
      <formula>$J576="FALTA"</formula>
    </cfRule>
    <cfRule type="expression" dxfId="298" priority="478">
      <formula>$J576="RECEBIDO"</formula>
    </cfRule>
    <cfRule type="expression" dxfId="297" priority="479">
      <formula>$J576=""</formula>
    </cfRule>
    <cfRule type="expression" dxfId="296" priority="480">
      <formula>$J576="PAGA"</formula>
    </cfRule>
  </conditionalFormatting>
  <conditionalFormatting sqref="B576:C576">
    <cfRule type="expression" dxfId="295" priority="476">
      <formula>$J576="AGENDADA"</formula>
    </cfRule>
  </conditionalFormatting>
  <conditionalFormatting sqref="B576">
    <cfRule type="expression" dxfId="294" priority="472">
      <formula>$J576="FALTA"</formula>
    </cfRule>
    <cfRule type="expression" dxfId="293" priority="473">
      <formula>$J576="RECEBIDO"</formula>
    </cfRule>
    <cfRule type="expression" dxfId="292" priority="474">
      <formula>$J576=""</formula>
    </cfRule>
    <cfRule type="expression" dxfId="291" priority="475">
      <formula>$J576="PAGA"</formula>
    </cfRule>
  </conditionalFormatting>
  <conditionalFormatting sqref="B576">
    <cfRule type="expression" dxfId="290" priority="471">
      <formula>$J576="AGENDADA"</formula>
    </cfRule>
  </conditionalFormatting>
  <conditionalFormatting sqref="B576">
    <cfRule type="expression" dxfId="289" priority="467">
      <formula>$J576="FALTA"</formula>
    </cfRule>
    <cfRule type="expression" dxfId="288" priority="468">
      <formula>$J576="RECEBIDO"</formula>
    </cfRule>
    <cfRule type="expression" dxfId="287" priority="469">
      <formula>$J576=""</formula>
    </cfRule>
    <cfRule type="expression" dxfId="286" priority="470">
      <formula>$J576="PAGA"</formula>
    </cfRule>
  </conditionalFormatting>
  <conditionalFormatting sqref="B576">
    <cfRule type="expression" dxfId="285" priority="466">
      <formula>$J576="AGENDADA"</formula>
    </cfRule>
  </conditionalFormatting>
  <conditionalFormatting sqref="B576">
    <cfRule type="expression" dxfId="284" priority="462">
      <formula>$J576="FALTA"</formula>
    </cfRule>
    <cfRule type="expression" dxfId="283" priority="463">
      <formula>$J576="RECEBIDO"</formula>
    </cfRule>
    <cfRule type="expression" dxfId="282" priority="464">
      <formula>$J576=""</formula>
    </cfRule>
    <cfRule type="expression" dxfId="281" priority="465">
      <formula>$J576="PAGA"</formula>
    </cfRule>
  </conditionalFormatting>
  <conditionalFormatting sqref="B576">
    <cfRule type="expression" dxfId="280" priority="461">
      <formula>$J576="AGENDADA"</formula>
    </cfRule>
  </conditionalFormatting>
  <conditionalFormatting sqref="B577:C577">
    <cfRule type="expression" dxfId="279" priority="387">
      <formula>$J577="FALTA"</formula>
    </cfRule>
    <cfRule type="expression" dxfId="278" priority="388">
      <formula>$J577="RECEBIDO"</formula>
    </cfRule>
    <cfRule type="expression" dxfId="277" priority="389">
      <formula>$J577=""</formula>
    </cfRule>
    <cfRule type="expression" dxfId="276" priority="390">
      <formula>$J577="PAGA"</formula>
    </cfRule>
  </conditionalFormatting>
  <conditionalFormatting sqref="B577:C577">
    <cfRule type="expression" dxfId="275" priority="386">
      <formula>$J577="AGENDADA"</formula>
    </cfRule>
  </conditionalFormatting>
  <conditionalFormatting sqref="B577:C577">
    <cfRule type="expression" dxfId="274" priority="382">
      <formula>$J577="FALTA"</formula>
    </cfRule>
    <cfRule type="expression" dxfId="273" priority="383">
      <formula>$J577="RECEBIDO"</formula>
    </cfRule>
    <cfRule type="expression" dxfId="272" priority="384">
      <formula>$J577=""</formula>
    </cfRule>
    <cfRule type="expression" dxfId="271" priority="385">
      <formula>$J577="PAGA"</formula>
    </cfRule>
  </conditionalFormatting>
  <conditionalFormatting sqref="B577:C577">
    <cfRule type="expression" dxfId="270" priority="381">
      <formula>$J577="AGENDADA"</formula>
    </cfRule>
  </conditionalFormatting>
  <conditionalFormatting sqref="B577:C577">
    <cfRule type="expression" dxfId="269" priority="377">
      <formula>$J577="FALTA"</formula>
    </cfRule>
    <cfRule type="expression" dxfId="268" priority="378">
      <formula>$J577="RECEBIDO"</formula>
    </cfRule>
    <cfRule type="expression" dxfId="267" priority="379">
      <formula>$J577=""</formula>
    </cfRule>
    <cfRule type="expression" dxfId="266" priority="380">
      <formula>$J577="PAGA"</formula>
    </cfRule>
  </conditionalFormatting>
  <conditionalFormatting sqref="B577:C577">
    <cfRule type="expression" dxfId="265" priority="376">
      <formula>$J577="AGENDADA"</formula>
    </cfRule>
  </conditionalFormatting>
  <conditionalFormatting sqref="B577">
    <cfRule type="expression" dxfId="264" priority="372">
      <formula>$J577="FALTA"</formula>
    </cfRule>
    <cfRule type="expression" dxfId="263" priority="373">
      <formula>$J577="RECEBIDO"</formula>
    </cfRule>
    <cfRule type="expression" dxfId="262" priority="374">
      <formula>$J577=""</formula>
    </cfRule>
    <cfRule type="expression" dxfId="261" priority="375">
      <formula>$J577="PAGA"</formula>
    </cfRule>
  </conditionalFormatting>
  <conditionalFormatting sqref="B577">
    <cfRule type="expression" dxfId="260" priority="371">
      <formula>$J577="AGENDADA"</formula>
    </cfRule>
  </conditionalFormatting>
  <conditionalFormatting sqref="B577">
    <cfRule type="expression" dxfId="259" priority="367">
      <formula>$J577="FALTA"</formula>
    </cfRule>
    <cfRule type="expression" dxfId="258" priority="368">
      <formula>$J577="RECEBIDO"</formula>
    </cfRule>
    <cfRule type="expression" dxfId="257" priority="369">
      <formula>$J577=""</formula>
    </cfRule>
    <cfRule type="expression" dxfId="256" priority="370">
      <formula>$J577="PAGA"</formula>
    </cfRule>
  </conditionalFormatting>
  <conditionalFormatting sqref="B577">
    <cfRule type="expression" dxfId="255" priority="366">
      <formula>$J577="AGENDADA"</formula>
    </cfRule>
  </conditionalFormatting>
  <conditionalFormatting sqref="B577">
    <cfRule type="expression" dxfId="254" priority="362">
      <formula>$J577="FALTA"</formula>
    </cfRule>
    <cfRule type="expression" dxfId="253" priority="363">
      <formula>$J577="RECEBIDO"</formula>
    </cfRule>
    <cfRule type="expression" dxfId="252" priority="364">
      <formula>$J577=""</formula>
    </cfRule>
    <cfRule type="expression" dxfId="251" priority="365">
      <formula>$J577="PAGA"</formula>
    </cfRule>
  </conditionalFormatting>
  <conditionalFormatting sqref="B577">
    <cfRule type="expression" dxfId="250" priority="361">
      <formula>$J577="AGENDADA"</formula>
    </cfRule>
  </conditionalFormatting>
  <conditionalFormatting sqref="B577">
    <cfRule type="expression" dxfId="249" priority="357">
      <formula>$J577="FALTA"</formula>
    </cfRule>
    <cfRule type="expression" dxfId="248" priority="358">
      <formula>$J577="RECEBIDO"</formula>
    </cfRule>
    <cfRule type="expression" dxfId="247" priority="359">
      <formula>$J577=""</formula>
    </cfRule>
    <cfRule type="expression" dxfId="246" priority="360">
      <formula>$J577="PAGA"</formula>
    </cfRule>
  </conditionalFormatting>
  <conditionalFormatting sqref="B577">
    <cfRule type="expression" dxfId="245" priority="356">
      <formula>$J577="AGENDADA"</formula>
    </cfRule>
  </conditionalFormatting>
  <conditionalFormatting sqref="B577">
    <cfRule type="expression" dxfId="244" priority="352">
      <formula>$J577="FALTA"</formula>
    </cfRule>
    <cfRule type="expression" dxfId="243" priority="353">
      <formula>$J577="RECEBIDO"</formula>
    </cfRule>
    <cfRule type="expression" dxfId="242" priority="354">
      <formula>$J577=""</formula>
    </cfRule>
    <cfRule type="expression" dxfId="241" priority="355">
      <formula>$J577="PAGA"</formula>
    </cfRule>
  </conditionalFormatting>
  <conditionalFormatting sqref="B577">
    <cfRule type="expression" dxfId="240" priority="351">
      <formula>$J577="AGENDADA"</formula>
    </cfRule>
  </conditionalFormatting>
  <conditionalFormatting sqref="B577">
    <cfRule type="expression" dxfId="239" priority="347">
      <formula>$J577="FALTA"</formula>
    </cfRule>
    <cfRule type="expression" dxfId="238" priority="348">
      <formula>$J577="RECEBIDO"</formula>
    </cfRule>
    <cfRule type="expression" dxfId="237" priority="349">
      <formula>$J577=""</formula>
    </cfRule>
    <cfRule type="expression" dxfId="236" priority="350">
      <formula>$J577="PAGA"</formula>
    </cfRule>
  </conditionalFormatting>
  <conditionalFormatting sqref="B577">
    <cfRule type="expression" dxfId="235" priority="346">
      <formula>$J577="AGENDADA"</formula>
    </cfRule>
  </conditionalFormatting>
  <conditionalFormatting sqref="B577">
    <cfRule type="expression" dxfId="234" priority="342">
      <formula>$J577="FALTA"</formula>
    </cfRule>
    <cfRule type="expression" dxfId="233" priority="343">
      <formula>$J577="RECEBIDO"</formula>
    </cfRule>
    <cfRule type="expression" dxfId="232" priority="344">
      <formula>$J577=""</formula>
    </cfRule>
    <cfRule type="expression" dxfId="231" priority="345">
      <formula>$J577="PAGA"</formula>
    </cfRule>
  </conditionalFormatting>
  <conditionalFormatting sqref="B577">
    <cfRule type="expression" dxfId="230" priority="341">
      <formula>$J577="AGENDADA"</formula>
    </cfRule>
  </conditionalFormatting>
  <conditionalFormatting sqref="B577">
    <cfRule type="expression" dxfId="229" priority="337">
      <formula>$J577="FALTA"</formula>
    </cfRule>
    <cfRule type="expression" dxfId="228" priority="338">
      <formula>$J577="RECEBIDO"</formula>
    </cfRule>
    <cfRule type="expression" dxfId="227" priority="339">
      <formula>$J577=""</formula>
    </cfRule>
    <cfRule type="expression" dxfId="226" priority="340">
      <formula>$J577="PAGA"</formula>
    </cfRule>
  </conditionalFormatting>
  <conditionalFormatting sqref="B577">
    <cfRule type="expression" dxfId="225" priority="336">
      <formula>$J577="AGENDADA"</formula>
    </cfRule>
  </conditionalFormatting>
  <conditionalFormatting sqref="B577">
    <cfRule type="expression" dxfId="224" priority="332">
      <formula>$J577="FALTA"</formula>
    </cfRule>
    <cfRule type="expression" dxfId="223" priority="333">
      <formula>$J577="RECEBIDO"</formula>
    </cfRule>
    <cfRule type="expression" dxfId="222" priority="334">
      <formula>$J577=""</formula>
    </cfRule>
    <cfRule type="expression" dxfId="221" priority="335">
      <formula>$J577="PAGA"</formula>
    </cfRule>
  </conditionalFormatting>
  <conditionalFormatting sqref="B577">
    <cfRule type="expression" dxfId="220" priority="331">
      <formula>$J577="AGENDADA"</formula>
    </cfRule>
  </conditionalFormatting>
  <conditionalFormatting sqref="B577">
    <cfRule type="expression" dxfId="219" priority="327">
      <formula>$J577="FALTA"</formula>
    </cfRule>
    <cfRule type="expression" dxfId="218" priority="328">
      <formula>$J577="RECEBIDO"</formula>
    </cfRule>
    <cfRule type="expression" dxfId="217" priority="329">
      <formula>$J577=""</formula>
    </cfRule>
    <cfRule type="expression" dxfId="216" priority="330">
      <formula>$J577="PAGA"</formula>
    </cfRule>
  </conditionalFormatting>
  <conditionalFormatting sqref="B577">
    <cfRule type="expression" dxfId="215" priority="326">
      <formula>$J577="AGENDADA"</formula>
    </cfRule>
  </conditionalFormatting>
  <conditionalFormatting sqref="B577">
    <cfRule type="expression" dxfId="214" priority="322">
      <formula>$J577="FALTA"</formula>
    </cfRule>
    <cfRule type="expression" dxfId="213" priority="323">
      <formula>$J577="RECEBIDO"</formula>
    </cfRule>
    <cfRule type="expression" dxfId="212" priority="324">
      <formula>$J577=""</formula>
    </cfRule>
    <cfRule type="expression" dxfId="211" priority="325">
      <formula>$J577="PAGA"</formula>
    </cfRule>
  </conditionalFormatting>
  <conditionalFormatting sqref="B577">
    <cfRule type="expression" dxfId="210" priority="321">
      <formula>$J577="AGENDADA"</formula>
    </cfRule>
  </conditionalFormatting>
  <conditionalFormatting sqref="B577">
    <cfRule type="expression" dxfId="209" priority="317">
      <formula>$J577="FALTA"</formula>
    </cfRule>
    <cfRule type="expression" dxfId="208" priority="318">
      <formula>$J577="RECEBIDO"</formula>
    </cfRule>
    <cfRule type="expression" dxfId="207" priority="319">
      <formula>$J577=""</formula>
    </cfRule>
    <cfRule type="expression" dxfId="206" priority="320">
      <formula>$J577="PAGA"</formula>
    </cfRule>
  </conditionalFormatting>
  <conditionalFormatting sqref="B577">
    <cfRule type="expression" dxfId="205" priority="316">
      <formula>$J577="AGENDADA"</formula>
    </cfRule>
  </conditionalFormatting>
  <conditionalFormatting sqref="B577">
    <cfRule type="expression" dxfId="204" priority="312">
      <formula>$J577="FALTA"</formula>
    </cfRule>
    <cfRule type="expression" dxfId="203" priority="313">
      <formula>$J577="RECEBIDO"</formula>
    </cfRule>
    <cfRule type="expression" dxfId="202" priority="314">
      <formula>$J577=""</formula>
    </cfRule>
    <cfRule type="expression" dxfId="201" priority="315">
      <formula>$J577="PAGA"</formula>
    </cfRule>
  </conditionalFormatting>
  <conditionalFormatting sqref="B577">
    <cfRule type="expression" dxfId="200" priority="311">
      <formula>$J577="AGENDADA"</formula>
    </cfRule>
  </conditionalFormatting>
  <conditionalFormatting sqref="B577">
    <cfRule type="expression" dxfId="199" priority="307">
      <formula>$J577="FALTA"</formula>
    </cfRule>
    <cfRule type="expression" dxfId="198" priority="308">
      <formula>$J577="RECEBIDO"</formula>
    </cfRule>
    <cfRule type="expression" dxfId="197" priority="309">
      <formula>$J577=""</formula>
    </cfRule>
    <cfRule type="expression" dxfId="196" priority="310">
      <formula>$J577="PAGA"</formula>
    </cfRule>
  </conditionalFormatting>
  <conditionalFormatting sqref="B577">
    <cfRule type="expression" dxfId="195" priority="306">
      <formula>$J577="AGENDADA"</formula>
    </cfRule>
  </conditionalFormatting>
  <conditionalFormatting sqref="B577">
    <cfRule type="expression" dxfId="194" priority="302">
      <formula>$J577="FALTA"</formula>
    </cfRule>
    <cfRule type="expression" dxfId="193" priority="303">
      <formula>$J577="RECEBIDO"</formula>
    </cfRule>
    <cfRule type="expression" dxfId="192" priority="304">
      <formula>$J577=""</formula>
    </cfRule>
    <cfRule type="expression" dxfId="191" priority="305">
      <formula>$J577="PAGA"</formula>
    </cfRule>
  </conditionalFormatting>
  <conditionalFormatting sqref="B577">
    <cfRule type="expression" dxfId="190" priority="301">
      <formula>$J577="AGENDADA"</formula>
    </cfRule>
  </conditionalFormatting>
  <conditionalFormatting sqref="J577">
    <cfRule type="expression" dxfId="189" priority="297">
      <formula>$J577="FALTA"</formula>
    </cfRule>
    <cfRule type="expression" dxfId="188" priority="298">
      <formula>$J577="RECEBIDO"</formula>
    </cfRule>
    <cfRule type="expression" dxfId="187" priority="299">
      <formula>$J577=""</formula>
    </cfRule>
    <cfRule type="expression" dxfId="186" priority="300">
      <formula>$J577="PAGA"</formula>
    </cfRule>
  </conditionalFormatting>
  <conditionalFormatting sqref="J577">
    <cfRule type="expression" dxfId="185" priority="296">
      <formula>$J577="AGENDADA"</formula>
    </cfRule>
  </conditionalFormatting>
  <conditionalFormatting sqref="J577">
    <cfRule type="expression" dxfId="184" priority="292">
      <formula>$J577="FALTA"</formula>
    </cfRule>
    <cfRule type="expression" dxfId="183" priority="293">
      <formula>$J577="RECEBIDO"</formula>
    </cfRule>
    <cfRule type="expression" dxfId="182" priority="294">
      <formula>$J577=""</formula>
    </cfRule>
    <cfRule type="expression" dxfId="181" priority="295">
      <formula>$J577="PAGA"</formula>
    </cfRule>
  </conditionalFormatting>
  <conditionalFormatting sqref="J577">
    <cfRule type="expression" dxfId="180" priority="291">
      <formula>$J577="AGENDADA"</formula>
    </cfRule>
  </conditionalFormatting>
  <conditionalFormatting sqref="J577">
    <cfRule type="expression" dxfId="179" priority="287">
      <formula>$J577="FALTA"</formula>
    </cfRule>
    <cfRule type="expression" dxfId="178" priority="288">
      <formula>$J577="RECEBIDO"</formula>
    </cfRule>
    <cfRule type="expression" dxfId="177" priority="289">
      <formula>$J577=""</formula>
    </cfRule>
    <cfRule type="expression" dxfId="176" priority="290">
      <formula>$J577="PAGA"</formula>
    </cfRule>
  </conditionalFormatting>
  <conditionalFormatting sqref="J577">
    <cfRule type="expression" dxfId="175" priority="286">
      <formula>$J577="AGENDADA"</formula>
    </cfRule>
  </conditionalFormatting>
  <conditionalFormatting sqref="J577">
    <cfRule type="expression" dxfId="174" priority="282">
      <formula>$J577="FALTA"</formula>
    </cfRule>
    <cfRule type="expression" dxfId="173" priority="283">
      <formula>$J577="RECEBIDO"</formula>
    </cfRule>
    <cfRule type="expression" dxfId="172" priority="284">
      <formula>$J577=""</formula>
    </cfRule>
    <cfRule type="expression" dxfId="171" priority="285">
      <formula>$J577="PAGA"</formula>
    </cfRule>
  </conditionalFormatting>
  <conditionalFormatting sqref="J577">
    <cfRule type="expression" dxfId="170" priority="281">
      <formula>$J577="AGENDADA"</formula>
    </cfRule>
  </conditionalFormatting>
  <conditionalFormatting sqref="B578">
    <cfRule type="expression" dxfId="169" priority="277">
      <formula>$J578="FALTA"</formula>
    </cfRule>
    <cfRule type="expression" dxfId="168" priority="278">
      <formula>$J578="RECEBIDO"</formula>
    </cfRule>
    <cfRule type="expression" dxfId="167" priority="279">
      <formula>$J578=""</formula>
    </cfRule>
    <cfRule type="expression" dxfId="166" priority="280">
      <formula>$J578="PAGA"</formula>
    </cfRule>
  </conditionalFormatting>
  <conditionalFormatting sqref="B578">
    <cfRule type="expression" dxfId="165" priority="276">
      <formula>$J578="AGENDADA"</formula>
    </cfRule>
  </conditionalFormatting>
  <conditionalFormatting sqref="B578">
    <cfRule type="expression" dxfId="164" priority="272">
      <formula>$J578="FALTA"</formula>
    </cfRule>
    <cfRule type="expression" dxfId="163" priority="273">
      <formula>$J578="RECEBIDO"</formula>
    </cfRule>
    <cfRule type="expression" dxfId="162" priority="274">
      <formula>$J578=""</formula>
    </cfRule>
    <cfRule type="expression" dxfId="161" priority="275">
      <formula>$J578="PAGA"</formula>
    </cfRule>
  </conditionalFormatting>
  <conditionalFormatting sqref="B578">
    <cfRule type="expression" dxfId="160" priority="271">
      <formula>$J578="AGENDADA"</formula>
    </cfRule>
  </conditionalFormatting>
  <conditionalFormatting sqref="B578">
    <cfRule type="expression" dxfId="159" priority="267">
      <formula>$J578="FALTA"</formula>
    </cfRule>
    <cfRule type="expression" dxfId="158" priority="268">
      <formula>$J578="RECEBIDO"</formula>
    </cfRule>
    <cfRule type="expression" dxfId="157" priority="269">
      <formula>$J578=""</formula>
    </cfRule>
    <cfRule type="expression" dxfId="156" priority="270">
      <formula>$J578="PAGA"</formula>
    </cfRule>
  </conditionalFormatting>
  <conditionalFormatting sqref="B578">
    <cfRule type="expression" dxfId="155" priority="266">
      <formula>$J578="AGENDADA"</formula>
    </cfRule>
  </conditionalFormatting>
  <conditionalFormatting sqref="B578">
    <cfRule type="expression" dxfId="154" priority="262">
      <formula>$J578="FALTA"</formula>
    </cfRule>
    <cfRule type="expression" dxfId="153" priority="263">
      <formula>$J578="RECEBIDO"</formula>
    </cfRule>
    <cfRule type="expression" dxfId="152" priority="264">
      <formula>$J578=""</formula>
    </cfRule>
    <cfRule type="expression" dxfId="151" priority="265">
      <formula>$J578="PAGA"</formula>
    </cfRule>
  </conditionalFormatting>
  <conditionalFormatting sqref="B578">
    <cfRule type="expression" dxfId="150" priority="261">
      <formula>$J578="AGENDADA"</formula>
    </cfRule>
  </conditionalFormatting>
  <conditionalFormatting sqref="B578">
    <cfRule type="expression" dxfId="149" priority="257">
      <formula>$J578="FALTA"</formula>
    </cfRule>
    <cfRule type="expression" dxfId="148" priority="258">
      <formula>$J578="RECEBIDO"</formula>
    </cfRule>
    <cfRule type="expression" dxfId="147" priority="259">
      <formula>$J578=""</formula>
    </cfRule>
    <cfRule type="expression" dxfId="146" priority="260">
      <formula>$J578="PAGA"</formula>
    </cfRule>
  </conditionalFormatting>
  <conditionalFormatting sqref="B578">
    <cfRule type="expression" dxfId="145" priority="256">
      <formula>$J578="AGENDADA"</formula>
    </cfRule>
  </conditionalFormatting>
  <conditionalFormatting sqref="B578">
    <cfRule type="expression" dxfId="144" priority="252">
      <formula>$J578="FALTA"</formula>
    </cfRule>
    <cfRule type="expression" dxfId="143" priority="253">
      <formula>$J578="RECEBIDO"</formula>
    </cfRule>
    <cfRule type="expression" dxfId="142" priority="254">
      <formula>$J578=""</formula>
    </cfRule>
    <cfRule type="expression" dxfId="141" priority="255">
      <formula>$J578="PAGA"</formula>
    </cfRule>
  </conditionalFormatting>
  <conditionalFormatting sqref="B578">
    <cfRule type="expression" dxfId="140" priority="251">
      <formula>$J578="AGENDADA"</formula>
    </cfRule>
  </conditionalFormatting>
  <conditionalFormatting sqref="B578">
    <cfRule type="expression" dxfId="139" priority="247">
      <formula>$J578="FALTA"</formula>
    </cfRule>
    <cfRule type="expression" dxfId="138" priority="248">
      <formula>$J578="RECEBIDO"</formula>
    </cfRule>
    <cfRule type="expression" dxfId="137" priority="249">
      <formula>$J578=""</formula>
    </cfRule>
    <cfRule type="expression" dxfId="136" priority="250">
      <formula>$J578="PAGA"</formula>
    </cfRule>
  </conditionalFormatting>
  <conditionalFormatting sqref="B578">
    <cfRule type="expression" dxfId="135" priority="246">
      <formula>$J578="AGENDADA"</formula>
    </cfRule>
  </conditionalFormatting>
  <conditionalFormatting sqref="B578">
    <cfRule type="expression" dxfId="134" priority="242">
      <formula>$J578="FALTA"</formula>
    </cfRule>
    <cfRule type="expression" dxfId="133" priority="243">
      <formula>$J578="RECEBIDO"</formula>
    </cfRule>
    <cfRule type="expression" dxfId="132" priority="244">
      <formula>$J578=""</formula>
    </cfRule>
    <cfRule type="expression" dxfId="131" priority="245">
      <formula>$J578="PAGA"</formula>
    </cfRule>
  </conditionalFormatting>
  <conditionalFormatting sqref="B578">
    <cfRule type="expression" dxfId="130" priority="241">
      <formula>$J578="AGENDADA"</formula>
    </cfRule>
  </conditionalFormatting>
  <conditionalFormatting sqref="B578">
    <cfRule type="expression" dxfId="129" priority="237">
      <formula>$J578="FALTA"</formula>
    </cfRule>
    <cfRule type="expression" dxfId="128" priority="238">
      <formula>$J578="RECEBIDO"</formula>
    </cfRule>
    <cfRule type="expression" dxfId="127" priority="239">
      <formula>$J578=""</formula>
    </cfRule>
    <cfRule type="expression" dxfId="126" priority="240">
      <formula>$J578="PAGA"</formula>
    </cfRule>
  </conditionalFormatting>
  <conditionalFormatting sqref="B578">
    <cfRule type="expression" dxfId="125" priority="236">
      <formula>$J578="AGENDADA"</formula>
    </cfRule>
  </conditionalFormatting>
  <conditionalFormatting sqref="B578">
    <cfRule type="expression" dxfId="124" priority="232">
      <formula>$J578="FALTA"</formula>
    </cfRule>
    <cfRule type="expression" dxfId="123" priority="233">
      <formula>$J578="RECEBIDO"</formula>
    </cfRule>
    <cfRule type="expression" dxfId="122" priority="234">
      <formula>$J578=""</formula>
    </cfRule>
    <cfRule type="expression" dxfId="121" priority="235">
      <formula>$J578="PAGA"</formula>
    </cfRule>
  </conditionalFormatting>
  <conditionalFormatting sqref="B578">
    <cfRule type="expression" dxfId="120" priority="231">
      <formula>$J578="AGENDADA"</formula>
    </cfRule>
  </conditionalFormatting>
  <conditionalFormatting sqref="B578">
    <cfRule type="expression" dxfId="119" priority="227">
      <formula>$J578="FALTA"</formula>
    </cfRule>
    <cfRule type="expression" dxfId="118" priority="228">
      <formula>$J578="RECEBIDO"</formula>
    </cfRule>
    <cfRule type="expression" dxfId="117" priority="229">
      <formula>$J578=""</formula>
    </cfRule>
    <cfRule type="expression" dxfId="116" priority="230">
      <formula>$J578="PAGA"</formula>
    </cfRule>
  </conditionalFormatting>
  <conditionalFormatting sqref="B578">
    <cfRule type="expression" dxfId="115" priority="226">
      <formula>$J578="AGENDADA"</formula>
    </cfRule>
  </conditionalFormatting>
  <conditionalFormatting sqref="B578">
    <cfRule type="expression" dxfId="114" priority="222">
      <formula>$J578="FALTA"</formula>
    </cfRule>
    <cfRule type="expression" dxfId="113" priority="223">
      <formula>$J578="RECEBIDO"</formula>
    </cfRule>
    <cfRule type="expression" dxfId="112" priority="224">
      <formula>$J578=""</formula>
    </cfRule>
    <cfRule type="expression" dxfId="111" priority="225">
      <formula>$J578="PAGA"</formula>
    </cfRule>
  </conditionalFormatting>
  <conditionalFormatting sqref="B578">
    <cfRule type="expression" dxfId="110" priority="221">
      <formula>$J578="AGENDADA"</formula>
    </cfRule>
  </conditionalFormatting>
  <conditionalFormatting sqref="B578">
    <cfRule type="expression" dxfId="109" priority="217">
      <formula>$J578="FALTA"</formula>
    </cfRule>
    <cfRule type="expression" dxfId="108" priority="218">
      <formula>$J578="RECEBIDO"</formula>
    </cfRule>
    <cfRule type="expression" dxfId="107" priority="219">
      <formula>$J578=""</formula>
    </cfRule>
    <cfRule type="expression" dxfId="106" priority="220">
      <formula>$J578="PAGA"</formula>
    </cfRule>
  </conditionalFormatting>
  <conditionalFormatting sqref="B578">
    <cfRule type="expression" dxfId="105" priority="216">
      <formula>$J578="AGENDADA"</formula>
    </cfRule>
  </conditionalFormatting>
  <conditionalFormatting sqref="B578">
    <cfRule type="expression" dxfId="104" priority="212">
      <formula>$J578="FALTA"</formula>
    </cfRule>
    <cfRule type="expression" dxfId="103" priority="213">
      <formula>$J578="RECEBIDO"</formula>
    </cfRule>
    <cfRule type="expression" dxfId="102" priority="214">
      <formula>$J578=""</formula>
    </cfRule>
    <cfRule type="expression" dxfId="101" priority="215">
      <formula>$J578="PAGA"</formula>
    </cfRule>
  </conditionalFormatting>
  <conditionalFormatting sqref="B578">
    <cfRule type="expression" dxfId="100" priority="211">
      <formula>$J578="AGENDADA"</formula>
    </cfRule>
  </conditionalFormatting>
  <conditionalFormatting sqref="B578">
    <cfRule type="expression" dxfId="99" priority="207">
      <formula>$J578="FALTA"</formula>
    </cfRule>
    <cfRule type="expression" dxfId="98" priority="208">
      <formula>$J578="RECEBIDO"</formula>
    </cfRule>
    <cfRule type="expression" dxfId="97" priority="209">
      <formula>$J578=""</formula>
    </cfRule>
    <cfRule type="expression" dxfId="96" priority="210">
      <formula>$J578="PAGA"</formula>
    </cfRule>
  </conditionalFormatting>
  <conditionalFormatting sqref="B578">
    <cfRule type="expression" dxfId="95" priority="206">
      <formula>$J578="AGENDADA"</formula>
    </cfRule>
  </conditionalFormatting>
  <conditionalFormatting sqref="B578">
    <cfRule type="expression" dxfId="94" priority="202">
      <formula>$J578="FALTA"</formula>
    </cfRule>
    <cfRule type="expression" dxfId="93" priority="203">
      <formula>$J578="RECEBIDO"</formula>
    </cfRule>
    <cfRule type="expression" dxfId="92" priority="204">
      <formula>$J578=""</formula>
    </cfRule>
    <cfRule type="expression" dxfId="91" priority="205">
      <formula>$J578="PAGA"</formula>
    </cfRule>
  </conditionalFormatting>
  <conditionalFormatting sqref="B578">
    <cfRule type="expression" dxfId="90" priority="201">
      <formula>$J578="AGENDADA"</formula>
    </cfRule>
  </conditionalFormatting>
  <conditionalFormatting sqref="B578">
    <cfRule type="expression" dxfId="89" priority="197">
      <formula>$J578="FALTA"</formula>
    </cfRule>
    <cfRule type="expression" dxfId="88" priority="198">
      <formula>$J578="RECEBIDO"</formula>
    </cfRule>
    <cfRule type="expression" dxfId="87" priority="199">
      <formula>$J578=""</formula>
    </cfRule>
    <cfRule type="expression" dxfId="86" priority="200">
      <formula>$J578="PAGA"</formula>
    </cfRule>
  </conditionalFormatting>
  <conditionalFormatting sqref="B578">
    <cfRule type="expression" dxfId="85" priority="196">
      <formula>$J578="AGENDADA"</formula>
    </cfRule>
  </conditionalFormatting>
  <conditionalFormatting sqref="B578">
    <cfRule type="expression" dxfId="84" priority="192">
      <formula>$J578="FALTA"</formula>
    </cfRule>
    <cfRule type="expression" dxfId="83" priority="193">
      <formula>$J578="RECEBIDO"</formula>
    </cfRule>
    <cfRule type="expression" dxfId="82" priority="194">
      <formula>$J578=""</formula>
    </cfRule>
    <cfRule type="expression" dxfId="81" priority="195">
      <formula>$J578="PAGA"</formula>
    </cfRule>
  </conditionalFormatting>
  <conditionalFormatting sqref="B578">
    <cfRule type="expression" dxfId="80" priority="191">
      <formula>$J578="AGENDADA"</formula>
    </cfRule>
  </conditionalFormatting>
  <conditionalFormatting sqref="B578">
    <cfRule type="expression" dxfId="79" priority="187">
      <formula>$J578="FALTA"</formula>
    </cfRule>
    <cfRule type="expression" dxfId="78" priority="188">
      <formula>$J578="RECEBIDO"</formula>
    </cfRule>
    <cfRule type="expression" dxfId="77" priority="189">
      <formula>$J578=""</formula>
    </cfRule>
    <cfRule type="expression" dxfId="76" priority="190">
      <formula>$J578="PAGA"</formula>
    </cfRule>
  </conditionalFormatting>
  <conditionalFormatting sqref="B578">
    <cfRule type="expression" dxfId="75" priority="186">
      <formula>$J578="AGENDADA"</formula>
    </cfRule>
  </conditionalFormatting>
  <conditionalFormatting sqref="B578">
    <cfRule type="expression" dxfId="74" priority="182">
      <formula>$J578="FALTA"</formula>
    </cfRule>
    <cfRule type="expression" dxfId="73" priority="183">
      <formula>$J578="RECEBIDO"</formula>
    </cfRule>
    <cfRule type="expression" dxfId="72" priority="184">
      <formula>$J578=""</formula>
    </cfRule>
    <cfRule type="expression" dxfId="71" priority="185">
      <formula>$J578="PAGA"</formula>
    </cfRule>
  </conditionalFormatting>
  <conditionalFormatting sqref="B578">
    <cfRule type="expression" dxfId="70" priority="181">
      <formula>$J578="AGENDADA"</formula>
    </cfRule>
  </conditionalFormatting>
  <conditionalFormatting sqref="B578">
    <cfRule type="expression" dxfId="69" priority="177">
      <formula>$J578="FALTA"</formula>
    </cfRule>
    <cfRule type="expression" dxfId="68" priority="178">
      <formula>$J578="RECEBIDO"</formula>
    </cfRule>
    <cfRule type="expression" dxfId="67" priority="179">
      <formula>$J578=""</formula>
    </cfRule>
    <cfRule type="expression" dxfId="66" priority="180">
      <formula>$J578="PAGA"</formula>
    </cfRule>
  </conditionalFormatting>
  <conditionalFormatting sqref="B578">
    <cfRule type="expression" dxfId="65" priority="176">
      <formula>$J578="AGENDADA"</formula>
    </cfRule>
  </conditionalFormatting>
  <conditionalFormatting sqref="B578">
    <cfRule type="expression" dxfId="64" priority="172">
      <formula>$J578="FALTA"</formula>
    </cfRule>
    <cfRule type="expression" dxfId="63" priority="173">
      <formula>$J578="RECEBIDO"</formula>
    </cfRule>
    <cfRule type="expression" dxfId="62" priority="174">
      <formula>$J578=""</formula>
    </cfRule>
    <cfRule type="expression" dxfId="61" priority="175">
      <formula>$J578="PAGA"</formula>
    </cfRule>
  </conditionalFormatting>
  <conditionalFormatting sqref="B578">
    <cfRule type="expression" dxfId="60" priority="171">
      <formula>$J578="AGENDADA"</formula>
    </cfRule>
  </conditionalFormatting>
  <conditionalFormatting sqref="B578">
    <cfRule type="expression" dxfId="59" priority="167">
      <formula>$J578="FALTA"</formula>
    </cfRule>
    <cfRule type="expression" dxfId="58" priority="168">
      <formula>$J578="RECEBIDO"</formula>
    </cfRule>
    <cfRule type="expression" dxfId="57" priority="169">
      <formula>$J578=""</formula>
    </cfRule>
    <cfRule type="expression" dxfId="56" priority="170">
      <formula>$J578="PAGA"</formula>
    </cfRule>
  </conditionalFormatting>
  <conditionalFormatting sqref="B578">
    <cfRule type="expression" dxfId="55" priority="166">
      <formula>$J578="AGENDADA"</formula>
    </cfRule>
  </conditionalFormatting>
  <conditionalFormatting sqref="B578">
    <cfRule type="expression" dxfId="54" priority="162">
      <formula>$J578="FALTA"</formula>
    </cfRule>
    <cfRule type="expression" dxfId="53" priority="163">
      <formula>$J578="RECEBIDO"</formula>
    </cfRule>
    <cfRule type="expression" dxfId="52" priority="164">
      <formula>$J578=""</formula>
    </cfRule>
    <cfRule type="expression" dxfId="51" priority="165">
      <formula>$J578="PAGA"</formula>
    </cfRule>
  </conditionalFormatting>
  <conditionalFormatting sqref="B578">
    <cfRule type="expression" dxfId="50" priority="161">
      <formula>$J578="AGENDADA"</formula>
    </cfRule>
  </conditionalFormatting>
  <conditionalFormatting sqref="J578">
    <cfRule type="expression" dxfId="49" priority="157">
      <formula>$J578="FALTA"</formula>
    </cfRule>
    <cfRule type="expression" dxfId="48" priority="158">
      <formula>$J578="RECEBIDO"</formula>
    </cfRule>
    <cfRule type="expression" dxfId="47" priority="159">
      <formula>$J578=""</formula>
    </cfRule>
    <cfRule type="expression" dxfId="46" priority="160">
      <formula>$J578="PAGA"</formula>
    </cfRule>
  </conditionalFormatting>
  <conditionalFormatting sqref="J578">
    <cfRule type="expression" dxfId="45" priority="156">
      <formula>$J578="AGENDADA"</formula>
    </cfRule>
  </conditionalFormatting>
  <conditionalFormatting sqref="J578">
    <cfRule type="expression" dxfId="44" priority="152">
      <formula>$J578="FALTA"</formula>
    </cfRule>
    <cfRule type="expression" dxfId="43" priority="153">
      <formula>$J578="RECEBIDO"</formula>
    </cfRule>
    <cfRule type="expression" dxfId="42" priority="154">
      <formula>$J578=""</formula>
    </cfRule>
    <cfRule type="expression" dxfId="41" priority="155">
      <formula>$J578="PAGA"</formula>
    </cfRule>
  </conditionalFormatting>
  <conditionalFormatting sqref="J578">
    <cfRule type="expression" dxfId="40" priority="151">
      <formula>$J578="AGENDADA"</formula>
    </cfRule>
  </conditionalFormatting>
  <conditionalFormatting sqref="J578">
    <cfRule type="expression" dxfId="39" priority="147">
      <formula>$J578="FALTA"</formula>
    </cfRule>
    <cfRule type="expression" dxfId="38" priority="148">
      <formula>$J578="RECEBIDO"</formula>
    </cfRule>
    <cfRule type="expression" dxfId="37" priority="149">
      <formula>$J578=""</formula>
    </cfRule>
    <cfRule type="expression" dxfId="36" priority="150">
      <formula>$J578="PAGA"</formula>
    </cfRule>
  </conditionalFormatting>
  <conditionalFormatting sqref="J578">
    <cfRule type="expression" dxfId="35" priority="146">
      <formula>$J578="AGENDADA"</formula>
    </cfRule>
  </conditionalFormatting>
  <conditionalFormatting sqref="J578">
    <cfRule type="expression" dxfId="34" priority="142">
      <formula>$J578="FALTA"</formula>
    </cfRule>
    <cfRule type="expression" dxfId="33" priority="143">
      <formula>$J578="RECEBIDO"</formula>
    </cfRule>
    <cfRule type="expression" dxfId="32" priority="144">
      <formula>$J578=""</formula>
    </cfRule>
    <cfRule type="expression" dxfId="31" priority="145">
      <formula>$J578="PAGA"</formula>
    </cfRule>
  </conditionalFormatting>
  <conditionalFormatting sqref="J578">
    <cfRule type="expression" dxfId="30" priority="141">
      <formula>$J578="AGENDADA"</formula>
    </cfRule>
  </conditionalFormatting>
  <conditionalFormatting sqref="J575">
    <cfRule type="expression" dxfId="29" priority="17">
      <formula>$J575="FALTA"</formula>
    </cfRule>
    <cfRule type="expression" dxfId="28" priority="18">
      <formula>$J575="RECEBIDO"</formula>
    </cfRule>
    <cfRule type="expression" dxfId="27" priority="19">
      <formula>$J575=""</formula>
    </cfRule>
    <cfRule type="expression" dxfId="26" priority="20">
      <formula>$J575="PAGA"</formula>
    </cfRule>
  </conditionalFormatting>
  <conditionalFormatting sqref="J575">
    <cfRule type="expression" dxfId="25" priority="16">
      <formula>$J575="AGENDADA"</formula>
    </cfRule>
  </conditionalFormatting>
  <conditionalFormatting sqref="J575">
    <cfRule type="expression" dxfId="24" priority="12">
      <formula>$J575="FALTA"</formula>
    </cfRule>
    <cfRule type="expression" dxfId="23" priority="13">
      <formula>$J575="RECEBIDO"</formula>
    </cfRule>
    <cfRule type="expression" dxfId="22" priority="14">
      <formula>$J575=""</formula>
    </cfRule>
    <cfRule type="expression" dxfId="21" priority="15">
      <formula>$J575="PAGA"</formula>
    </cfRule>
  </conditionalFormatting>
  <conditionalFormatting sqref="J575">
    <cfRule type="expression" dxfId="20" priority="11">
      <formula>$J575="AGENDADA"</formula>
    </cfRule>
  </conditionalFormatting>
  <conditionalFormatting sqref="J575">
    <cfRule type="expression" dxfId="19" priority="7">
      <formula>$J575="FALTA"</formula>
    </cfRule>
    <cfRule type="expression" dxfId="18" priority="8">
      <formula>$J575="RECEBIDO"</formula>
    </cfRule>
    <cfRule type="expression" dxfId="17" priority="9">
      <formula>$J575=""</formula>
    </cfRule>
    <cfRule type="expression" dxfId="16" priority="10">
      <formula>$J575="PAGA"</formula>
    </cfRule>
  </conditionalFormatting>
  <conditionalFormatting sqref="J575">
    <cfRule type="expression" dxfId="15" priority="6">
      <formula>$J575="AGENDADA"</formula>
    </cfRule>
  </conditionalFormatting>
  <conditionalFormatting sqref="J575">
    <cfRule type="expression" dxfId="14" priority="2">
      <formula>$J575="FALTA"</formula>
    </cfRule>
    <cfRule type="expression" dxfId="13" priority="3">
      <formula>$J575="RECEBIDO"</formula>
    </cfRule>
    <cfRule type="expression" dxfId="12" priority="4">
      <formula>$J575=""</formula>
    </cfRule>
    <cfRule type="expression" dxfId="11" priority="5">
      <formula>$J575="PAGA"</formula>
    </cfRule>
  </conditionalFormatting>
  <conditionalFormatting sqref="J575">
    <cfRule type="expression" dxfId="10" priority="1">
      <formula>$J575="AGENDADA"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F13" sqref="F13"/>
    </sheetView>
  </sheetViews>
  <sheetFormatPr defaultRowHeight="15"/>
  <cols>
    <col min="1" max="1" width="19.5703125" bestFit="1" customWidth="1"/>
    <col min="2" max="2" width="17" style="23" bestFit="1" customWidth="1"/>
    <col min="3" max="3" width="18.28515625" style="23" bestFit="1" customWidth="1"/>
    <col min="4" max="4" width="19.5703125" customWidth="1"/>
    <col min="5" max="5" width="17.28515625" bestFit="1" customWidth="1"/>
    <col min="6" max="6" width="18.28515625" bestFit="1" customWidth="1"/>
    <col min="7" max="7" width="10.28515625" bestFit="1" customWidth="1"/>
  </cols>
  <sheetData>
    <row r="1" spans="1:7">
      <c r="A1" s="24" t="s">
        <v>2</v>
      </c>
      <c r="B1" t="s">
        <v>22</v>
      </c>
    </row>
    <row r="2" spans="1:7">
      <c r="A2" s="24" t="s">
        <v>1</v>
      </c>
      <c r="B2" t="s">
        <v>19</v>
      </c>
    </row>
    <row r="3" spans="1:7">
      <c r="A3" s="24" t="s">
        <v>3</v>
      </c>
      <c r="B3" t="s">
        <v>22</v>
      </c>
    </row>
    <row r="4" spans="1:7">
      <c r="A4" s="24" t="s">
        <v>9</v>
      </c>
      <c r="B4" t="s">
        <v>22</v>
      </c>
    </row>
    <row r="5" spans="1:7">
      <c r="B5"/>
      <c r="C5"/>
    </row>
    <row r="6" spans="1:7" ht="15.75">
      <c r="B6" s="24" t="s">
        <v>23</v>
      </c>
      <c r="C6"/>
      <c r="E6" s="29" t="s">
        <v>86</v>
      </c>
      <c r="F6" s="29" t="s">
        <v>87</v>
      </c>
      <c r="G6" s="30" t="s">
        <v>88</v>
      </c>
    </row>
    <row r="7" spans="1:7">
      <c r="A7" s="26" t="s">
        <v>16</v>
      </c>
      <c r="B7" s="27" t="s">
        <v>18</v>
      </c>
      <c r="C7" s="27" t="s">
        <v>17</v>
      </c>
      <c r="E7" s="25"/>
      <c r="F7" s="25"/>
      <c r="G7" s="31" t="e">
        <f>E7/GETPIVOTDATA("Soma de DEBITO",$A$5)</f>
        <v>#DIV/0!</v>
      </c>
    </row>
    <row r="8" spans="1:7">
      <c r="A8" s="28" t="s">
        <v>237</v>
      </c>
      <c r="B8" s="27"/>
      <c r="C8" s="27"/>
    </row>
    <row r="9" spans="1:7">
      <c r="B9"/>
      <c r="C9"/>
    </row>
    <row r="10" spans="1:7">
      <c r="B10"/>
      <c r="C10"/>
    </row>
    <row r="11" spans="1:7">
      <c r="B11"/>
      <c r="C11"/>
    </row>
    <row r="12" spans="1:7">
      <c r="B12"/>
      <c r="C12"/>
    </row>
    <row r="13" spans="1:7">
      <c r="B13"/>
      <c r="C13"/>
    </row>
    <row r="14" spans="1:7">
      <c r="B14"/>
      <c r="C14"/>
      <c r="D14" s="23"/>
      <c r="E14" s="35"/>
    </row>
    <row r="15" spans="1:7">
      <c r="B15"/>
      <c r="C15"/>
      <c r="D15" s="35"/>
      <c r="E15" s="35"/>
    </row>
    <row r="16" spans="1:7">
      <c r="B16"/>
      <c r="C16"/>
    </row>
    <row r="17" spans="2:4">
      <c r="B17"/>
      <c r="C17"/>
      <c r="D17" s="23"/>
    </row>
    <row r="18" spans="2:4">
      <c r="B18"/>
      <c r="C18"/>
      <c r="D18" s="23"/>
    </row>
    <row r="19" spans="2:4">
      <c r="B19"/>
      <c r="C19"/>
      <c r="D19" s="35"/>
    </row>
    <row r="20" spans="2:4">
      <c r="B20"/>
      <c r="C20"/>
    </row>
    <row r="21" spans="2:4">
      <c r="B21"/>
      <c r="C21"/>
    </row>
    <row r="22" spans="2:4">
      <c r="B22"/>
      <c r="C22"/>
    </row>
    <row r="23" spans="2:4">
      <c r="B23"/>
      <c r="C23"/>
    </row>
    <row r="24" spans="2:4">
      <c r="B24"/>
      <c r="C24"/>
    </row>
    <row r="25" spans="2:4">
      <c r="B25"/>
      <c r="C25"/>
    </row>
    <row r="26" spans="2:4">
      <c r="B26"/>
      <c r="C26"/>
    </row>
    <row r="27" spans="2:4">
      <c r="B27"/>
      <c r="C27"/>
    </row>
    <row r="28" spans="2:4">
      <c r="B28"/>
      <c r="C28"/>
    </row>
    <row r="29" spans="2:4">
      <c r="B29"/>
      <c r="C29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2"/>
  <sheetViews>
    <sheetView zoomScale="90" zoomScaleNormal="90" workbookViewId="0">
      <selection activeCell="C22" sqref="C22"/>
    </sheetView>
  </sheetViews>
  <sheetFormatPr defaultRowHeight="15"/>
  <cols>
    <col min="1" max="1" width="14.7109375" bestFit="1" customWidth="1"/>
    <col min="2" max="2" width="11.85546875" style="23" customWidth="1"/>
    <col min="3" max="3" width="11.85546875" customWidth="1"/>
    <col min="4" max="4" width="13.5703125" style="23" customWidth="1"/>
    <col min="5" max="5" width="10.140625" customWidth="1"/>
  </cols>
  <sheetData>
    <row r="1" spans="1:13" ht="15.75">
      <c r="A1" s="36" t="s">
        <v>203</v>
      </c>
      <c r="B1" s="37" t="s">
        <v>204</v>
      </c>
      <c r="C1" s="36" t="s">
        <v>210</v>
      </c>
      <c r="D1" s="37" t="s">
        <v>205</v>
      </c>
      <c r="E1" s="126"/>
      <c r="F1" s="126"/>
      <c r="G1" s="126"/>
      <c r="H1" s="126"/>
      <c r="I1" s="126"/>
      <c r="J1" s="126"/>
      <c r="K1" s="126"/>
      <c r="L1" s="126"/>
      <c r="M1" s="126"/>
    </row>
    <row r="2" spans="1:13">
      <c r="A2" t="s">
        <v>202</v>
      </c>
      <c r="B2" s="23">
        <v>10.3</v>
      </c>
      <c r="C2">
        <v>13</v>
      </c>
      <c r="D2" s="23">
        <f>B2*C2</f>
        <v>133.9</v>
      </c>
    </row>
    <row r="3" spans="1:13">
      <c r="A3" t="s">
        <v>207</v>
      </c>
      <c r="B3" s="23">
        <v>7</v>
      </c>
      <c r="C3">
        <v>5</v>
      </c>
      <c r="D3" s="23">
        <f t="shared" ref="D3:D30" si="0">B3*C3</f>
        <v>35</v>
      </c>
    </row>
    <row r="4" spans="1:13">
      <c r="A4" t="s">
        <v>208</v>
      </c>
      <c r="B4" s="23">
        <v>5.5</v>
      </c>
      <c r="C4">
        <v>5</v>
      </c>
      <c r="D4" s="23">
        <f t="shared" si="0"/>
        <v>27.5</v>
      </c>
    </row>
    <row r="5" spans="1:13">
      <c r="A5" t="s">
        <v>209</v>
      </c>
      <c r="B5" s="23">
        <v>4</v>
      </c>
      <c r="C5">
        <v>9</v>
      </c>
      <c r="D5" s="23">
        <f t="shared" si="0"/>
        <v>36</v>
      </c>
    </row>
    <row r="6" spans="1:13">
      <c r="A6" t="s">
        <v>206</v>
      </c>
      <c r="B6" s="23">
        <v>4</v>
      </c>
      <c r="C6">
        <v>11</v>
      </c>
      <c r="D6" s="23">
        <f t="shared" si="0"/>
        <v>44</v>
      </c>
    </row>
    <row r="7" spans="1:13">
      <c r="A7" t="s">
        <v>211</v>
      </c>
      <c r="B7" s="23">
        <v>30</v>
      </c>
      <c r="C7">
        <v>1</v>
      </c>
      <c r="D7" s="23">
        <f t="shared" si="0"/>
        <v>30</v>
      </c>
    </row>
    <row r="8" spans="1:13">
      <c r="A8" t="s">
        <v>212</v>
      </c>
      <c r="B8" s="23">
        <v>2</v>
      </c>
      <c r="C8">
        <v>3</v>
      </c>
      <c r="D8" s="23">
        <f t="shared" si="0"/>
        <v>6</v>
      </c>
    </row>
    <row r="9" spans="1:13">
      <c r="A9" t="s">
        <v>213</v>
      </c>
      <c r="B9" s="23">
        <v>8</v>
      </c>
      <c r="C9">
        <v>1</v>
      </c>
      <c r="D9" s="23">
        <f t="shared" si="0"/>
        <v>8</v>
      </c>
    </row>
    <row r="10" spans="1:13">
      <c r="A10" t="s">
        <v>214</v>
      </c>
      <c r="B10" s="23">
        <v>5.6</v>
      </c>
      <c r="C10">
        <v>1</v>
      </c>
      <c r="D10" s="23">
        <f t="shared" si="0"/>
        <v>5.6</v>
      </c>
    </row>
    <row r="11" spans="1:13">
      <c r="A11" t="s">
        <v>215</v>
      </c>
      <c r="B11" s="23">
        <v>30</v>
      </c>
      <c r="C11">
        <v>1</v>
      </c>
      <c r="D11" s="23">
        <f t="shared" si="0"/>
        <v>30</v>
      </c>
    </row>
    <row r="12" spans="1:13">
      <c r="A12" t="s">
        <v>216</v>
      </c>
      <c r="B12" s="23">
        <v>7.5</v>
      </c>
      <c r="C12">
        <v>1</v>
      </c>
      <c r="D12" s="23">
        <f t="shared" si="0"/>
        <v>7.5</v>
      </c>
    </row>
    <row r="13" spans="1:13">
      <c r="A13" t="s">
        <v>217</v>
      </c>
      <c r="B13" s="23">
        <v>1.7</v>
      </c>
      <c r="C13">
        <v>3</v>
      </c>
      <c r="D13" s="23">
        <f t="shared" si="0"/>
        <v>5.0999999999999996</v>
      </c>
    </row>
    <row r="14" spans="1:13">
      <c r="A14" t="s">
        <v>218</v>
      </c>
      <c r="B14" s="23">
        <v>13</v>
      </c>
      <c r="C14">
        <v>1</v>
      </c>
      <c r="D14" s="23">
        <f t="shared" si="0"/>
        <v>13</v>
      </c>
    </row>
    <row r="15" spans="1:13">
      <c r="A15" t="s">
        <v>219</v>
      </c>
      <c r="B15" s="23">
        <v>1.7</v>
      </c>
      <c r="C15">
        <v>2</v>
      </c>
      <c r="D15" s="23">
        <f t="shared" si="0"/>
        <v>3.4</v>
      </c>
    </row>
    <row r="16" spans="1:13">
      <c r="A16" t="s">
        <v>220</v>
      </c>
      <c r="B16" s="23">
        <v>2.8</v>
      </c>
      <c r="C16">
        <v>2</v>
      </c>
      <c r="D16" s="23">
        <f t="shared" si="0"/>
        <v>5.6</v>
      </c>
    </row>
    <row r="17" spans="1:6">
      <c r="A17" t="s">
        <v>221</v>
      </c>
      <c r="B17" s="23">
        <v>5.8</v>
      </c>
      <c r="C17">
        <v>1</v>
      </c>
      <c r="D17" s="23">
        <f t="shared" si="0"/>
        <v>5.8</v>
      </c>
    </row>
    <row r="18" spans="1:6">
      <c r="A18" t="s">
        <v>222</v>
      </c>
      <c r="B18" s="23">
        <v>2</v>
      </c>
      <c r="C18">
        <v>2</v>
      </c>
      <c r="D18" s="23">
        <f t="shared" si="0"/>
        <v>4</v>
      </c>
    </row>
    <row r="19" spans="1:6">
      <c r="A19" t="s">
        <v>223</v>
      </c>
      <c r="B19" s="23">
        <v>4.5</v>
      </c>
      <c r="C19">
        <v>3</v>
      </c>
      <c r="D19" s="23">
        <f t="shared" si="0"/>
        <v>13.5</v>
      </c>
    </row>
    <row r="20" spans="1:6">
      <c r="A20" t="s">
        <v>224</v>
      </c>
      <c r="B20" s="23">
        <v>5</v>
      </c>
      <c r="C20">
        <v>1</v>
      </c>
      <c r="D20" s="23">
        <f t="shared" si="0"/>
        <v>5</v>
      </c>
    </row>
    <row r="21" spans="1:6">
      <c r="A21" t="s">
        <v>225</v>
      </c>
      <c r="B21" s="23">
        <v>13</v>
      </c>
      <c r="C21">
        <v>1</v>
      </c>
      <c r="D21" s="23">
        <f t="shared" si="0"/>
        <v>13</v>
      </c>
    </row>
    <row r="22" spans="1:6">
      <c r="A22" t="s">
        <v>226</v>
      </c>
      <c r="B22" s="23">
        <v>7.8</v>
      </c>
      <c r="C22">
        <v>5</v>
      </c>
      <c r="D22" s="23">
        <f t="shared" si="0"/>
        <v>39</v>
      </c>
    </row>
    <row r="23" spans="1:6">
      <c r="A23" t="s">
        <v>227</v>
      </c>
      <c r="B23" s="23">
        <v>13</v>
      </c>
      <c r="C23">
        <v>2</v>
      </c>
      <c r="D23" s="23">
        <f t="shared" si="0"/>
        <v>26</v>
      </c>
    </row>
    <row r="24" spans="1:6">
      <c r="A24" t="s">
        <v>230</v>
      </c>
      <c r="B24" s="23">
        <v>7</v>
      </c>
      <c r="C24">
        <v>1</v>
      </c>
      <c r="D24" s="23">
        <f t="shared" si="0"/>
        <v>7</v>
      </c>
    </row>
    <row r="25" spans="1:6">
      <c r="A25" t="s">
        <v>231</v>
      </c>
      <c r="B25" s="23">
        <v>8</v>
      </c>
      <c r="C25">
        <v>2</v>
      </c>
      <c r="D25" s="23">
        <f t="shared" si="0"/>
        <v>16</v>
      </c>
    </row>
    <row r="26" spans="1:6">
      <c r="A26" t="s">
        <v>232</v>
      </c>
      <c r="B26" s="23">
        <v>13</v>
      </c>
      <c r="C26">
        <v>1</v>
      </c>
      <c r="D26" s="23">
        <f t="shared" si="0"/>
        <v>13</v>
      </c>
    </row>
    <row r="27" spans="1:6">
      <c r="A27" t="s">
        <v>233</v>
      </c>
      <c r="B27" s="23">
        <v>17</v>
      </c>
      <c r="C27">
        <v>2</v>
      </c>
      <c r="D27" s="23">
        <f t="shared" si="0"/>
        <v>34</v>
      </c>
    </row>
    <row r="28" spans="1:6">
      <c r="A28" t="s">
        <v>234</v>
      </c>
      <c r="B28" s="23">
        <v>5</v>
      </c>
      <c r="C28">
        <v>2</v>
      </c>
      <c r="D28" s="23">
        <f t="shared" si="0"/>
        <v>10</v>
      </c>
    </row>
    <row r="29" spans="1:6">
      <c r="A29" t="s">
        <v>235</v>
      </c>
      <c r="B29" s="23">
        <v>10</v>
      </c>
      <c r="C29">
        <v>1</v>
      </c>
      <c r="D29" s="23">
        <f t="shared" si="0"/>
        <v>10</v>
      </c>
    </row>
    <row r="30" spans="1:6">
      <c r="D30" s="23">
        <f t="shared" si="0"/>
        <v>0</v>
      </c>
    </row>
    <row r="31" spans="1:6">
      <c r="E31" t="s">
        <v>228</v>
      </c>
      <c r="F31" t="s">
        <v>229</v>
      </c>
    </row>
    <row r="32" spans="1:6">
      <c r="D32" s="23">
        <f>SUM(D2:D31)</f>
        <v>586.90000000000009</v>
      </c>
      <c r="E32">
        <v>450</v>
      </c>
      <c r="F32" s="35">
        <f>D32-E32</f>
        <v>136.90000000000009</v>
      </c>
    </row>
  </sheetData>
  <mergeCells count="1">
    <mergeCell ref="E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E6" sqref="E6"/>
    </sheetView>
  </sheetViews>
  <sheetFormatPr defaultRowHeight="15"/>
  <cols>
    <col min="1" max="1" width="23.85546875" customWidth="1"/>
    <col min="2" max="5" width="12.28515625" bestFit="1" customWidth="1"/>
    <col min="7" max="8" width="10.7109375" bestFit="1" customWidth="1"/>
  </cols>
  <sheetData>
    <row r="1" spans="1:14">
      <c r="A1" s="44" t="s">
        <v>305</v>
      </c>
      <c r="B1" s="45" t="s">
        <v>306</v>
      </c>
      <c r="C1" s="45" t="s">
        <v>307</v>
      </c>
      <c r="D1" s="45" t="s">
        <v>308</v>
      </c>
      <c r="E1" s="45" t="s">
        <v>309</v>
      </c>
      <c r="G1" s="45" t="s">
        <v>400</v>
      </c>
      <c r="H1" s="45" t="s">
        <v>401</v>
      </c>
    </row>
    <row r="2" spans="1:14">
      <c r="A2" s="44" t="s">
        <v>310</v>
      </c>
      <c r="B2" s="46">
        <v>4585.46</v>
      </c>
      <c r="C2" s="46">
        <v>4587.42</v>
      </c>
      <c r="D2" s="46">
        <v>4585.46</v>
      </c>
      <c r="E2" s="46">
        <v>1528.81</v>
      </c>
      <c r="G2" s="61" t="s">
        <v>397</v>
      </c>
      <c r="H2" s="58">
        <f>D2+D3</f>
        <v>4964.46</v>
      </c>
    </row>
    <row r="3" spans="1:14">
      <c r="A3" s="44" t="s">
        <v>311</v>
      </c>
      <c r="B3" s="46">
        <v>379</v>
      </c>
      <c r="C3" s="46">
        <v>379</v>
      </c>
      <c r="D3" s="46">
        <v>379</v>
      </c>
      <c r="E3" s="46">
        <v>126.33</v>
      </c>
      <c r="G3" s="61" t="s">
        <v>398</v>
      </c>
      <c r="H3" s="58">
        <f>E2+E3</f>
        <v>1655.1399999999999</v>
      </c>
    </row>
    <row r="4" spans="1:14">
      <c r="A4" s="44" t="s">
        <v>391</v>
      </c>
      <c r="B4" s="46"/>
      <c r="C4" s="46"/>
      <c r="D4" s="46">
        <v>6770.09</v>
      </c>
      <c r="E4" s="46"/>
    </row>
    <row r="5" spans="1:14">
      <c r="A5" s="44" t="s">
        <v>456</v>
      </c>
      <c r="B5" s="46"/>
      <c r="C5" s="46"/>
      <c r="D5" s="46"/>
      <c r="E5" s="46">
        <v>4500</v>
      </c>
    </row>
    <row r="6" spans="1:14">
      <c r="A6" s="44" t="s">
        <v>312</v>
      </c>
      <c r="B6" s="47"/>
      <c r="C6" s="47"/>
      <c r="D6" s="48"/>
      <c r="E6" s="46">
        <v>3300</v>
      </c>
      <c r="G6" s="61" t="s">
        <v>402</v>
      </c>
      <c r="H6" s="60">
        <f>H2-H3</f>
        <v>3309.32</v>
      </c>
      <c r="I6" s="127" t="s">
        <v>399</v>
      </c>
      <c r="J6" s="127"/>
      <c r="K6" s="127"/>
      <c r="L6" s="127"/>
      <c r="M6" s="127"/>
      <c r="N6" s="62"/>
    </row>
    <row r="7" spans="1:14">
      <c r="A7" s="52" t="s">
        <v>21</v>
      </c>
      <c r="B7" s="53">
        <f>SUM(B2:B6)</f>
        <v>4964.46</v>
      </c>
      <c r="C7" s="53">
        <f>SUM(C2:C6)</f>
        <v>4966.42</v>
      </c>
      <c r="D7" s="53">
        <f>SUM(D2:D6)</f>
        <v>11734.55</v>
      </c>
      <c r="E7" s="53">
        <f>SUM(E2:E6)</f>
        <v>9455.14</v>
      </c>
    </row>
    <row r="8" spans="1:14">
      <c r="A8" s="44"/>
      <c r="B8" s="48"/>
      <c r="C8" s="48"/>
      <c r="D8" s="48"/>
      <c r="E8" s="48"/>
      <c r="G8" s="59"/>
      <c r="H8" s="59"/>
      <c r="I8" s="59"/>
    </row>
    <row r="9" spans="1:14">
      <c r="A9" s="48" t="s">
        <v>313</v>
      </c>
      <c r="B9" s="49">
        <v>650</v>
      </c>
      <c r="C9" s="50">
        <v>650</v>
      </c>
      <c r="D9" s="50">
        <v>450</v>
      </c>
      <c r="E9" s="50">
        <v>450</v>
      </c>
    </row>
    <row r="10" spans="1:14">
      <c r="A10" s="48" t="s">
        <v>314</v>
      </c>
      <c r="B10" s="49">
        <v>166.83</v>
      </c>
      <c r="C10" s="50">
        <v>100</v>
      </c>
      <c r="D10" s="50">
        <v>0</v>
      </c>
      <c r="E10" s="50">
        <v>0</v>
      </c>
    </row>
    <row r="11" spans="1:14">
      <c r="A11" s="48" t="s">
        <v>315</v>
      </c>
      <c r="B11" s="49">
        <v>33.32</v>
      </c>
      <c r="C11" s="50">
        <v>0</v>
      </c>
      <c r="D11" s="50">
        <v>0</v>
      </c>
      <c r="E11" s="50">
        <v>0</v>
      </c>
    </row>
    <row r="12" spans="1:14">
      <c r="A12" s="48" t="s">
        <v>316</v>
      </c>
      <c r="B12" s="50">
        <v>0</v>
      </c>
      <c r="C12" s="50">
        <v>0</v>
      </c>
      <c r="D12" s="50">
        <v>0</v>
      </c>
      <c r="E12" s="50">
        <v>0</v>
      </c>
    </row>
    <row r="13" spans="1:14">
      <c r="A13" s="48" t="s">
        <v>317</v>
      </c>
      <c r="B13" s="50">
        <v>0</v>
      </c>
      <c r="C13" s="50">
        <v>0</v>
      </c>
      <c r="D13" s="50">
        <v>0</v>
      </c>
      <c r="E13" s="50">
        <v>0</v>
      </c>
    </row>
    <row r="14" spans="1:14">
      <c r="A14" s="48" t="s">
        <v>318</v>
      </c>
      <c r="B14" s="49">
        <v>80</v>
      </c>
      <c r="C14" s="50">
        <v>80</v>
      </c>
      <c r="D14" s="50">
        <v>100</v>
      </c>
      <c r="E14" s="50">
        <v>80</v>
      </c>
    </row>
    <row r="15" spans="1:14">
      <c r="A15" s="48" t="s">
        <v>319</v>
      </c>
      <c r="B15" s="49">
        <v>128.91999999999999</v>
      </c>
      <c r="C15" s="50">
        <v>124.09</v>
      </c>
      <c r="D15" s="50">
        <v>132</v>
      </c>
      <c r="E15" s="50">
        <v>124.09</v>
      </c>
    </row>
    <row r="16" spans="1:14">
      <c r="A16" s="48" t="s">
        <v>320</v>
      </c>
      <c r="B16" s="49">
        <v>470</v>
      </c>
      <c r="C16" s="50">
        <v>470</v>
      </c>
      <c r="D16" s="50"/>
      <c r="E16" s="50"/>
    </row>
    <row r="17" spans="1:5">
      <c r="A17" s="48" t="s">
        <v>329</v>
      </c>
      <c r="B17" s="49">
        <v>500</v>
      </c>
      <c r="C17" s="50">
        <v>1000</v>
      </c>
      <c r="D17" s="50">
        <v>1300</v>
      </c>
      <c r="E17" s="50">
        <v>1300</v>
      </c>
    </row>
    <row r="18" spans="1:5">
      <c r="A18" s="48" t="s">
        <v>322</v>
      </c>
      <c r="B18" s="50">
        <v>0</v>
      </c>
      <c r="C18" s="50">
        <v>0</v>
      </c>
      <c r="D18" s="50">
        <v>200</v>
      </c>
      <c r="E18" s="50">
        <v>200</v>
      </c>
    </row>
    <row r="19" spans="1:5">
      <c r="A19" s="48" t="s">
        <v>321</v>
      </c>
      <c r="B19" s="49">
        <v>210</v>
      </c>
      <c r="C19" s="50">
        <v>210</v>
      </c>
      <c r="D19" s="50">
        <v>210</v>
      </c>
      <c r="E19" s="50">
        <v>210</v>
      </c>
    </row>
    <row r="20" spans="1:5">
      <c r="A20" s="48" t="s">
        <v>323</v>
      </c>
      <c r="B20" s="49">
        <v>50</v>
      </c>
      <c r="C20" s="48"/>
      <c r="D20" s="48"/>
      <c r="E20" s="48"/>
    </row>
    <row r="21" spans="1:5">
      <c r="A21" s="48" t="s">
        <v>324</v>
      </c>
      <c r="B21" s="49">
        <v>300</v>
      </c>
      <c r="C21" s="50">
        <v>250</v>
      </c>
      <c r="D21" s="50">
        <v>250</v>
      </c>
      <c r="E21" s="50">
        <v>250</v>
      </c>
    </row>
    <row r="22" spans="1:5">
      <c r="A22" s="48" t="s">
        <v>378</v>
      </c>
      <c r="B22" s="48"/>
      <c r="C22" s="51"/>
      <c r="D22" s="50">
        <v>165</v>
      </c>
      <c r="E22" s="48"/>
    </row>
    <row r="23" spans="1:5">
      <c r="A23" s="48" t="s">
        <v>325</v>
      </c>
      <c r="B23" s="49">
        <v>270</v>
      </c>
      <c r="C23" s="51">
        <v>80</v>
      </c>
      <c r="D23" s="51"/>
      <c r="E23" s="48"/>
    </row>
    <row r="24" spans="1:5">
      <c r="A24" s="48" t="s">
        <v>326</v>
      </c>
      <c r="B24" s="49">
        <v>477.93</v>
      </c>
      <c r="C24" s="51">
        <v>290</v>
      </c>
      <c r="D24" s="51">
        <v>390</v>
      </c>
      <c r="E24" s="51">
        <v>135</v>
      </c>
    </row>
    <row r="25" spans="1:5">
      <c r="A25" s="48" t="s">
        <v>327</v>
      </c>
      <c r="B25" s="49">
        <v>110</v>
      </c>
      <c r="C25" s="48"/>
      <c r="D25" s="48"/>
      <c r="E25" s="48"/>
    </row>
    <row r="26" spans="1:5">
      <c r="A26" s="48" t="s">
        <v>328</v>
      </c>
      <c r="B26" s="50">
        <v>300</v>
      </c>
      <c r="C26" s="50">
        <v>500</v>
      </c>
      <c r="D26" s="50">
        <v>500</v>
      </c>
      <c r="E26" s="50">
        <v>500</v>
      </c>
    </row>
    <row r="27" spans="1:5">
      <c r="A27" s="48" t="s">
        <v>343</v>
      </c>
      <c r="C27" s="51">
        <v>200</v>
      </c>
      <c r="D27" s="51">
        <v>200</v>
      </c>
      <c r="E27" s="51">
        <v>200</v>
      </c>
    </row>
    <row r="28" spans="1:5">
      <c r="A28" s="48" t="s">
        <v>344</v>
      </c>
      <c r="C28" s="51">
        <v>65</v>
      </c>
      <c r="D28" s="51">
        <v>60</v>
      </c>
      <c r="E28" s="51">
        <v>60</v>
      </c>
    </row>
    <row r="29" spans="1:5">
      <c r="A29" s="48" t="s">
        <v>453</v>
      </c>
      <c r="C29" s="51"/>
      <c r="D29" s="51">
        <v>3300</v>
      </c>
      <c r="E29" s="51"/>
    </row>
    <row r="30" spans="1:5">
      <c r="A30" s="48" t="s">
        <v>451</v>
      </c>
      <c r="B30" s="50">
        <v>201.3</v>
      </c>
      <c r="C30" s="50">
        <v>201.3</v>
      </c>
      <c r="D30" s="50">
        <v>347.7</v>
      </c>
      <c r="E30" s="50">
        <v>201.3</v>
      </c>
    </row>
    <row r="31" spans="1:5">
      <c r="A31" s="48" t="s">
        <v>452</v>
      </c>
      <c r="B31" s="51">
        <v>209</v>
      </c>
      <c r="C31" s="51">
        <v>209</v>
      </c>
      <c r="D31" s="51">
        <v>419.5</v>
      </c>
      <c r="E31" s="51">
        <v>209</v>
      </c>
    </row>
    <row r="32" spans="1:5">
      <c r="A32" s="48"/>
      <c r="B32" s="48"/>
      <c r="C32" s="48"/>
      <c r="D32" s="48"/>
      <c r="E32" s="48"/>
    </row>
    <row r="33" spans="1:5">
      <c r="A33" s="54" t="s">
        <v>330</v>
      </c>
      <c r="B33" s="55">
        <f>SUM(B9:B32)</f>
        <v>4157.3</v>
      </c>
      <c r="C33" s="55">
        <f>SUM(C9:C32)</f>
        <v>4429.3900000000003</v>
      </c>
      <c r="D33" s="55">
        <f>SUM(D9:D32)</f>
        <v>8024.2</v>
      </c>
      <c r="E33" s="55">
        <f>SUM(E9:E32)</f>
        <v>3919.3900000000003</v>
      </c>
    </row>
    <row r="34" spans="1:5">
      <c r="A34" s="48"/>
      <c r="B34" s="48"/>
      <c r="C34" s="48"/>
      <c r="D34" s="48"/>
      <c r="E34" s="48"/>
    </row>
    <row r="35" spans="1:5">
      <c r="A35" s="56" t="s">
        <v>331</v>
      </c>
      <c r="B35" s="57">
        <f>B7-B33</f>
        <v>807.15999999999985</v>
      </c>
      <c r="C35" s="57">
        <f>C7-C33</f>
        <v>537.02999999999975</v>
      </c>
      <c r="D35" s="57">
        <f>D7-D33</f>
        <v>3710.3499999999995</v>
      </c>
      <c r="E35" s="57">
        <f>E7-E33</f>
        <v>5535.7499999999991</v>
      </c>
    </row>
  </sheetData>
  <mergeCells count="1">
    <mergeCell ref="I6:M6"/>
  </mergeCells>
  <pageMargins left="0.511811024" right="0.511811024" top="0.78740157499999996" bottom="0.78740157499999996" header="0.31496062000000002" footer="0.31496062000000002"/>
  <pageSetup paperSize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8"/>
  <sheetViews>
    <sheetView topLeftCell="A19" workbookViewId="0">
      <selection activeCell="B29" sqref="B29"/>
    </sheetView>
  </sheetViews>
  <sheetFormatPr defaultRowHeight="15"/>
  <cols>
    <col min="1" max="1" width="21" customWidth="1"/>
    <col min="2" max="2" width="12.28515625" bestFit="1" customWidth="1"/>
    <col min="3" max="3" width="12.5703125" customWidth="1"/>
    <col min="4" max="5" width="12.28515625" bestFit="1" customWidth="1"/>
  </cols>
  <sheetData>
    <row r="1" spans="1:5">
      <c r="A1" s="44" t="s">
        <v>305</v>
      </c>
      <c r="B1" s="45" t="s">
        <v>446</v>
      </c>
      <c r="C1" s="45" t="s">
        <v>447</v>
      </c>
      <c r="D1" s="45" t="s">
        <v>448</v>
      </c>
      <c r="E1" s="45" t="s">
        <v>449</v>
      </c>
    </row>
    <row r="2" spans="1:5">
      <c r="A2" s="44" t="s">
        <v>310</v>
      </c>
      <c r="B2" s="46">
        <v>4585.46</v>
      </c>
      <c r="C2" s="46">
        <v>4587.42</v>
      </c>
      <c r="D2" s="46">
        <v>4585.46</v>
      </c>
      <c r="E2" s="46">
        <v>4585.46</v>
      </c>
    </row>
    <row r="3" spans="1:5">
      <c r="A3" s="44" t="s">
        <v>311</v>
      </c>
      <c r="B3" s="46">
        <v>431.2</v>
      </c>
      <c r="C3" s="46">
        <v>431.2</v>
      </c>
      <c r="D3" s="46">
        <v>431.2</v>
      </c>
      <c r="E3" s="46">
        <v>431.2</v>
      </c>
    </row>
    <row r="4" spans="1:5">
      <c r="A4" s="44" t="s">
        <v>391</v>
      </c>
      <c r="B4" s="46"/>
      <c r="C4" s="46"/>
      <c r="D4" s="46"/>
      <c r="E4" s="46"/>
    </row>
    <row r="5" spans="1:5">
      <c r="A5" s="44" t="s">
        <v>312</v>
      </c>
      <c r="B5" s="46">
        <v>803.94</v>
      </c>
      <c r="C5" s="47"/>
      <c r="D5" s="46">
        <v>803.94</v>
      </c>
      <c r="E5" s="46"/>
    </row>
    <row r="6" spans="1:5">
      <c r="A6" s="52" t="s">
        <v>21</v>
      </c>
      <c r="B6" s="53">
        <f>SUM(B2:B5)</f>
        <v>5820.6</v>
      </c>
      <c r="C6" s="53">
        <f>SUM(C2:C5)</f>
        <v>5018.62</v>
      </c>
      <c r="D6" s="53">
        <f>SUM(D2:D5)</f>
        <v>5820.6</v>
      </c>
      <c r="E6" s="53">
        <f>SUM(E2:E5)</f>
        <v>5016.66</v>
      </c>
    </row>
    <row r="7" spans="1:5">
      <c r="A7" s="44"/>
      <c r="B7" s="48"/>
      <c r="C7" s="48"/>
      <c r="D7" s="48"/>
      <c r="E7" s="48"/>
    </row>
    <row r="8" spans="1:5">
      <c r="A8" s="48" t="s">
        <v>313</v>
      </c>
      <c r="B8" s="116">
        <v>950</v>
      </c>
      <c r="C8" s="50">
        <v>950</v>
      </c>
      <c r="D8" s="50">
        <v>950</v>
      </c>
      <c r="E8" s="50">
        <v>950</v>
      </c>
    </row>
    <row r="9" spans="1:5">
      <c r="A9" s="48" t="s">
        <v>314</v>
      </c>
      <c r="B9" s="51">
        <v>130</v>
      </c>
      <c r="C9" s="51">
        <v>130</v>
      </c>
      <c r="D9" s="51">
        <v>130</v>
      </c>
      <c r="E9" s="51">
        <v>130</v>
      </c>
    </row>
    <row r="10" spans="1:5">
      <c r="A10" s="48" t="s">
        <v>315</v>
      </c>
      <c r="B10" s="51">
        <v>40</v>
      </c>
      <c r="C10" s="51">
        <v>40</v>
      </c>
      <c r="D10" s="51">
        <v>40</v>
      </c>
      <c r="E10" s="51">
        <v>40</v>
      </c>
    </row>
    <row r="11" spans="1:5">
      <c r="A11" s="48" t="s">
        <v>316</v>
      </c>
      <c r="B11" s="51">
        <v>100</v>
      </c>
      <c r="C11" s="51">
        <v>100</v>
      </c>
      <c r="D11" s="51">
        <v>100</v>
      </c>
      <c r="E11" s="51">
        <v>100</v>
      </c>
    </row>
    <row r="12" spans="1:5">
      <c r="A12" s="48" t="s">
        <v>317</v>
      </c>
      <c r="B12" s="51">
        <v>50</v>
      </c>
      <c r="C12" s="51">
        <v>50</v>
      </c>
      <c r="D12" s="51">
        <v>50</v>
      </c>
      <c r="E12" s="51">
        <v>50</v>
      </c>
    </row>
    <row r="13" spans="1:5">
      <c r="A13" s="48" t="s">
        <v>573</v>
      </c>
    </row>
    <row r="14" spans="1:5">
      <c r="A14" s="48" t="s">
        <v>325</v>
      </c>
      <c r="B14" s="51">
        <v>70</v>
      </c>
      <c r="C14" s="51">
        <v>70</v>
      </c>
      <c r="D14" s="51">
        <v>70</v>
      </c>
      <c r="E14" s="51">
        <v>70</v>
      </c>
    </row>
    <row r="15" spans="1:5">
      <c r="A15" s="48" t="s">
        <v>318</v>
      </c>
      <c r="B15" s="51">
        <v>80</v>
      </c>
      <c r="C15" s="50">
        <v>80</v>
      </c>
      <c r="D15" s="50">
        <v>80</v>
      </c>
      <c r="E15" s="50">
        <v>80</v>
      </c>
    </row>
    <row r="16" spans="1:5">
      <c r="A16" s="48" t="s">
        <v>322</v>
      </c>
      <c r="B16" s="51">
        <v>0</v>
      </c>
      <c r="C16" s="50">
        <v>0</v>
      </c>
      <c r="D16" s="50">
        <v>0</v>
      </c>
      <c r="E16" s="50">
        <v>200</v>
      </c>
    </row>
    <row r="17" spans="1:6">
      <c r="A17" s="48" t="s">
        <v>321</v>
      </c>
      <c r="B17" s="51">
        <v>210</v>
      </c>
      <c r="C17" s="50">
        <v>210</v>
      </c>
      <c r="D17" s="50">
        <v>210</v>
      </c>
      <c r="E17" s="50">
        <v>210</v>
      </c>
    </row>
    <row r="18" spans="1:6">
      <c r="A18" s="48" t="s">
        <v>319</v>
      </c>
      <c r="B18" s="51">
        <v>101</v>
      </c>
      <c r="C18" s="51">
        <v>101</v>
      </c>
      <c r="D18" s="51">
        <v>101</v>
      </c>
      <c r="E18" s="51">
        <v>101</v>
      </c>
    </row>
    <row r="19" spans="1:6">
      <c r="A19" s="48" t="s">
        <v>324</v>
      </c>
      <c r="B19" s="50">
        <v>450</v>
      </c>
      <c r="C19" s="50">
        <v>450</v>
      </c>
      <c r="D19" s="50">
        <v>450</v>
      </c>
      <c r="E19" s="50">
        <v>450</v>
      </c>
    </row>
    <row r="20" spans="1:6">
      <c r="A20" s="48" t="s">
        <v>455</v>
      </c>
      <c r="B20" s="51">
        <v>800</v>
      </c>
      <c r="C20" s="51">
        <v>800</v>
      </c>
      <c r="D20" s="51">
        <v>800</v>
      </c>
      <c r="E20" s="51">
        <v>800</v>
      </c>
    </row>
    <row r="21" spans="1:6">
      <c r="A21" s="48" t="s">
        <v>451</v>
      </c>
      <c r="B21" s="50">
        <v>0</v>
      </c>
      <c r="C21" s="50">
        <v>201.3</v>
      </c>
      <c r="D21" s="50">
        <v>201.3</v>
      </c>
      <c r="E21" s="50">
        <v>201.3</v>
      </c>
    </row>
    <row r="22" spans="1:6">
      <c r="A22" s="48" t="s">
        <v>572</v>
      </c>
      <c r="B22" s="51">
        <v>70</v>
      </c>
      <c r="C22" s="51">
        <v>70</v>
      </c>
      <c r="D22" s="51">
        <v>70</v>
      </c>
      <c r="E22" s="51">
        <v>70</v>
      </c>
    </row>
    <row r="23" spans="1:6">
      <c r="A23" s="48" t="s">
        <v>454</v>
      </c>
      <c r="B23" s="50">
        <v>60</v>
      </c>
      <c r="C23" s="50">
        <v>60</v>
      </c>
      <c r="D23" s="50">
        <v>60</v>
      </c>
      <c r="E23" s="50">
        <v>60</v>
      </c>
    </row>
    <row r="24" spans="1:6">
      <c r="A24" s="48" t="s">
        <v>450</v>
      </c>
      <c r="B24" s="51">
        <v>0</v>
      </c>
      <c r="C24" s="51">
        <v>0</v>
      </c>
      <c r="D24" s="51">
        <v>0</v>
      </c>
      <c r="E24" s="51">
        <v>100</v>
      </c>
    </row>
    <row r="25" spans="1:6">
      <c r="A25" s="48" t="s">
        <v>328</v>
      </c>
      <c r="B25" s="51">
        <v>0</v>
      </c>
      <c r="C25" s="50">
        <v>0</v>
      </c>
      <c r="D25" s="50">
        <v>0</v>
      </c>
      <c r="E25" s="50">
        <v>500</v>
      </c>
    </row>
    <row r="26" spans="1:6">
      <c r="A26" s="48" t="s">
        <v>343</v>
      </c>
      <c r="B26" s="51">
        <v>400</v>
      </c>
      <c r="C26" s="51">
        <v>400</v>
      </c>
      <c r="D26" s="51">
        <v>400</v>
      </c>
      <c r="E26" s="51">
        <v>400</v>
      </c>
    </row>
    <row r="27" spans="1:6">
      <c r="A27" s="48" t="s">
        <v>344</v>
      </c>
      <c r="B27" s="51">
        <v>30</v>
      </c>
      <c r="C27" s="51">
        <v>30</v>
      </c>
      <c r="D27" s="51">
        <v>30</v>
      </c>
      <c r="E27" s="51">
        <v>30</v>
      </c>
    </row>
    <row r="28" spans="1:6">
      <c r="A28" s="48" t="s">
        <v>574</v>
      </c>
      <c r="B28" s="116">
        <v>260</v>
      </c>
      <c r="C28" s="51">
        <v>260</v>
      </c>
      <c r="D28" s="51">
        <v>260</v>
      </c>
      <c r="E28" s="51">
        <v>260</v>
      </c>
    </row>
    <row r="29" spans="1:6">
      <c r="A29" s="48" t="s">
        <v>616</v>
      </c>
      <c r="B29" s="116">
        <v>350</v>
      </c>
      <c r="C29" s="51">
        <v>350</v>
      </c>
      <c r="D29" s="51">
        <v>350</v>
      </c>
      <c r="E29" s="51"/>
    </row>
    <row r="30" spans="1:6">
      <c r="A30" s="48" t="s">
        <v>617</v>
      </c>
      <c r="B30" s="116">
        <v>100</v>
      </c>
      <c r="C30" s="51">
        <v>100</v>
      </c>
      <c r="D30" s="51">
        <v>100</v>
      </c>
      <c r="E30" s="51">
        <v>100</v>
      </c>
      <c r="F30" s="51">
        <v>100</v>
      </c>
    </row>
    <row r="31" spans="1:6">
      <c r="A31" s="48" t="s">
        <v>618</v>
      </c>
      <c r="B31" s="51">
        <v>0</v>
      </c>
      <c r="C31" s="51"/>
      <c r="D31" s="51"/>
      <c r="E31" s="51"/>
    </row>
    <row r="32" spans="1:6">
      <c r="A32" s="48" t="s">
        <v>619</v>
      </c>
      <c r="B32" s="51">
        <v>250</v>
      </c>
      <c r="C32" s="51"/>
      <c r="D32" s="51"/>
      <c r="E32" s="51"/>
    </row>
    <row r="33" spans="1:5">
      <c r="A33" s="48" t="s">
        <v>620</v>
      </c>
      <c r="B33" s="51">
        <v>100</v>
      </c>
      <c r="C33" s="51">
        <v>100</v>
      </c>
      <c r="D33" s="51">
        <v>100</v>
      </c>
      <c r="E33" s="51">
        <v>100</v>
      </c>
    </row>
    <row r="34" spans="1:5">
      <c r="A34" s="48" t="s">
        <v>621</v>
      </c>
      <c r="B34" s="51">
        <v>190</v>
      </c>
      <c r="C34" s="51">
        <v>190</v>
      </c>
      <c r="D34" s="51"/>
      <c r="E34" s="51"/>
    </row>
    <row r="35" spans="1:5">
      <c r="B35" s="48"/>
      <c r="C35" s="48"/>
      <c r="D35" s="48"/>
      <c r="E35" s="48"/>
    </row>
    <row r="36" spans="1:5">
      <c r="A36" s="54" t="s">
        <v>330</v>
      </c>
      <c r="B36" s="55">
        <f>SUM(B8:B35)</f>
        <v>4791</v>
      </c>
      <c r="C36" s="55">
        <f>SUM(C8:C35)</f>
        <v>4742.3</v>
      </c>
      <c r="D36" s="55">
        <f>SUM(D8:D35)</f>
        <v>4552.3</v>
      </c>
      <c r="E36" s="55">
        <f>SUM(E8:E35)</f>
        <v>5002.3</v>
      </c>
    </row>
    <row r="37" spans="1:5">
      <c r="A37" s="48"/>
      <c r="B37" s="48"/>
      <c r="C37" s="48"/>
      <c r="D37" s="48"/>
      <c r="E37" s="48"/>
    </row>
    <row r="38" spans="1:5">
      <c r="A38" s="56" t="s">
        <v>331</v>
      </c>
      <c r="B38" s="57">
        <f>B6-B36</f>
        <v>1029.6000000000004</v>
      </c>
      <c r="C38" s="57">
        <f>C6-C36</f>
        <v>276.31999999999971</v>
      </c>
      <c r="D38" s="57">
        <f>D6-D36</f>
        <v>1268.3000000000002</v>
      </c>
      <c r="E38" s="57">
        <f>E6-E36</f>
        <v>14.359999999999673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DINAMICA</vt:lpstr>
      <vt:lpstr>BD</vt:lpstr>
      <vt:lpstr>Anual</vt:lpstr>
      <vt:lpstr>Compras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Borges Cardoso</dc:creator>
  <cp:lastModifiedBy>WELLINGTON FERREIRA DE ARAUJO</cp:lastModifiedBy>
  <cp:lastPrinted>2017-05-29T01:44:19Z</cp:lastPrinted>
  <dcterms:created xsi:type="dcterms:W3CDTF">2016-06-21T15:23:38Z</dcterms:created>
  <dcterms:modified xsi:type="dcterms:W3CDTF">2018-01-12T15:48:39Z</dcterms:modified>
</cp:coreProperties>
</file>