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fi\py\"/>
    </mc:Choice>
  </mc:AlternateContent>
  <bookViews>
    <workbookView xWindow="0" yWindow="0" windowWidth="16560" windowHeight="9810" activeTab="1"/>
  </bookViews>
  <sheets>
    <sheet name="trailing stop 정리" sheetId="1" r:id="rId1"/>
    <sheet name="비중" sheetId="2" r:id="rId2"/>
    <sheet name="memo" sheetId="4" r:id="rId3"/>
    <sheet name="비중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7" i="2" s="1"/>
  <c r="F9" i="2" l="1"/>
  <c r="G8" i="2"/>
  <c r="C8" i="2"/>
  <c r="B9" i="2"/>
  <c r="B7" i="2"/>
  <c r="B5" i="2"/>
  <c r="E4" i="1" l="1"/>
  <c r="D4" i="1"/>
  <c r="E3" i="1" l="1"/>
  <c r="D3" i="1"/>
  <c r="E2" i="1"/>
  <c r="D2" i="1"/>
</calcChain>
</file>

<file path=xl/sharedStrings.xml><?xml version="1.0" encoding="utf-8"?>
<sst xmlns="http://schemas.openxmlformats.org/spreadsheetml/2006/main" count="32" uniqueCount="22">
  <si>
    <t>감시가격</t>
    <phoneticPr fontId="1" type="noConversion"/>
  </si>
  <si>
    <t>매수가격</t>
    <phoneticPr fontId="1" type="noConversion"/>
  </si>
  <si>
    <t>90% 이익을 지키고 싶다</t>
    <phoneticPr fontId="1" type="noConversion"/>
  </si>
  <si>
    <t>감시 매도가</t>
    <phoneticPr fontId="1" type="noConversion"/>
  </si>
  <si>
    <t>수익</t>
    <phoneticPr fontId="1" type="noConversion"/>
  </si>
  <si>
    <t>퇴.</t>
    <phoneticPr fontId="1" type="noConversion"/>
  </si>
  <si>
    <t>연.</t>
    <phoneticPr fontId="1" type="noConversion"/>
  </si>
  <si>
    <t>구분</t>
    <phoneticPr fontId="1" type="noConversion"/>
  </si>
  <si>
    <t>금액</t>
    <phoneticPr fontId="1" type="noConversion"/>
  </si>
  <si>
    <t>일자</t>
    <phoneticPr fontId="1" type="noConversion"/>
  </si>
  <si>
    <t>가능</t>
    <phoneticPr fontId="1" type="noConversion"/>
  </si>
  <si>
    <t>현재 투입금액</t>
    <phoneticPr fontId="1" type="noConversion"/>
  </si>
  <si>
    <t>전체</t>
    <phoneticPr fontId="1" type="noConversion"/>
  </si>
  <si>
    <t>가용 현금</t>
    <phoneticPr fontId="1" type="noConversion"/>
  </si>
  <si>
    <t>투자한 현금 비중</t>
    <phoneticPr fontId="1" type="noConversion"/>
  </si>
  <si>
    <t>적정한 현금 비중은….???</t>
    <phoneticPr fontId="1" type="noConversion"/>
  </si>
  <si>
    <t>지금은 어떤 장세인가?</t>
    <phoneticPr fontId="1" type="noConversion"/>
  </si>
  <si>
    <t>1) 정세 불안정</t>
    <phoneticPr fontId="1" type="noConversion"/>
  </si>
  <si>
    <t>2) 원화 환율 약세</t>
    <phoneticPr fontId="1" type="noConversion"/>
  </si>
  <si>
    <t>3) 미국의 보편관세 실행 전 -&gt; 이미 가격에 포함돼있을까?</t>
    <phoneticPr fontId="1" type="noConversion"/>
  </si>
  <si>
    <t>결론: 관망해야할 때 인가?</t>
    <phoneticPr fontId="1" type="noConversion"/>
  </si>
  <si>
    <t>연금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</si>
</sst>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RowHeight="16.5" x14ac:dyDescent="0.3"/>
  <cols>
    <col min="1" max="2" width="9" style="1"/>
    <col min="3" max="3" width="23.25" style="2" bestFit="1" customWidth="1"/>
    <col min="4" max="4" width="9.625" style="1" bestFit="1" customWidth="1"/>
    <col min="5" max="5" width="12.75" style="1" customWidth="1"/>
  </cols>
  <sheetData>
    <row r="1" spans="1:5" x14ac:dyDescent="0.3">
      <c r="A1" s="1" t="s">
        <v>1</v>
      </c>
      <c r="B1" s="1" t="s">
        <v>0</v>
      </c>
      <c r="C1" s="2" t="s">
        <v>2</v>
      </c>
      <c r="D1" s="3" t="s">
        <v>4</v>
      </c>
      <c r="E1" s="3" t="s">
        <v>3</v>
      </c>
    </row>
    <row r="2" spans="1:5" x14ac:dyDescent="0.3">
      <c r="A2" s="1">
        <v>10000</v>
      </c>
      <c r="B2" s="1">
        <v>12000</v>
      </c>
      <c r="C2" s="2">
        <v>0.9</v>
      </c>
      <c r="D2" s="1">
        <f>(B2-A2) * C2</f>
        <v>1800</v>
      </c>
      <c r="E2" s="1">
        <f>B2-((B2-A2) * (1-C2))</f>
        <v>11800</v>
      </c>
    </row>
    <row r="3" spans="1:5" x14ac:dyDescent="0.3">
      <c r="A3" s="1">
        <v>3726</v>
      </c>
      <c r="B3" s="1">
        <v>4195</v>
      </c>
      <c r="C3" s="2">
        <v>0.8</v>
      </c>
      <c r="D3" s="1">
        <f>(B3-A3) * C3</f>
        <v>375.20000000000005</v>
      </c>
      <c r="E3" s="1">
        <f>B3-((B3-A3) * (1-C3))</f>
        <v>4101.2</v>
      </c>
    </row>
    <row r="4" spans="1:5" x14ac:dyDescent="0.3">
      <c r="A4" s="1">
        <v>3726</v>
      </c>
      <c r="B4" s="1">
        <v>4895</v>
      </c>
      <c r="C4" s="2">
        <v>0.8</v>
      </c>
      <c r="D4" s="1">
        <f>(B4-A4) * C4</f>
        <v>935.2</v>
      </c>
      <c r="E4" s="1">
        <f>B4-((B4-A4) * (1-C4))</f>
        <v>4661.2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5" sqref="F5"/>
    </sheetView>
  </sheetViews>
  <sheetFormatPr defaultRowHeight="16.5" x14ac:dyDescent="0.3"/>
  <cols>
    <col min="1" max="1" width="13.75" bestFit="1" customWidth="1"/>
    <col min="2" max="2" width="12.125" style="1" bestFit="1" customWidth="1"/>
    <col min="3" max="3" width="11.125" bestFit="1" customWidth="1"/>
    <col min="4" max="4" width="16.5" bestFit="1" customWidth="1"/>
    <col min="5" max="5" width="13.75" bestFit="1" customWidth="1"/>
    <col min="6" max="6" width="12.125" bestFit="1" customWidth="1"/>
    <col min="7" max="7" width="12.75" bestFit="1" customWidth="1"/>
    <col min="9" max="9" width="9.5" bestFit="1" customWidth="1"/>
  </cols>
  <sheetData>
    <row r="1" spans="1:7" x14ac:dyDescent="0.3">
      <c r="A1" s="4" t="s">
        <v>7</v>
      </c>
      <c r="B1" s="5" t="s">
        <v>8</v>
      </c>
      <c r="C1" s="4" t="s">
        <v>9</v>
      </c>
      <c r="E1" s="4" t="s">
        <v>7</v>
      </c>
      <c r="F1" s="5" t="s">
        <v>8</v>
      </c>
      <c r="G1" s="4" t="s">
        <v>9</v>
      </c>
    </row>
    <row r="2" spans="1:7" x14ac:dyDescent="0.3">
      <c r="A2" s="4" t="s">
        <v>12</v>
      </c>
      <c r="B2" s="5">
        <v>175062491</v>
      </c>
      <c r="C2" s="4"/>
      <c r="E2" s="4" t="s">
        <v>12</v>
      </c>
      <c r="F2" s="5">
        <v>184000000</v>
      </c>
      <c r="G2" s="4"/>
    </row>
    <row r="3" spans="1:7" x14ac:dyDescent="0.3">
      <c r="A3" s="4" t="s">
        <v>5</v>
      </c>
      <c r="B3" s="5">
        <v>16165959</v>
      </c>
      <c r="C3" s="6">
        <v>45749</v>
      </c>
      <c r="E3" s="4" t="s">
        <v>5</v>
      </c>
      <c r="F3" s="5">
        <v>18504397</v>
      </c>
      <c r="G3" s="6">
        <v>45769</v>
      </c>
    </row>
    <row r="4" spans="1:7" x14ac:dyDescent="0.3">
      <c r="A4" s="4" t="s">
        <v>6</v>
      </c>
      <c r="B4" s="5">
        <v>21389540</v>
      </c>
      <c r="C4" s="6">
        <v>45749</v>
      </c>
      <c r="E4" s="4" t="s">
        <v>6</v>
      </c>
      <c r="F4" s="5">
        <v>21966285</v>
      </c>
      <c r="G4" s="6">
        <v>45769</v>
      </c>
    </row>
    <row r="5" spans="1:7" x14ac:dyDescent="0.3">
      <c r="A5" s="4" t="s">
        <v>21</v>
      </c>
      <c r="B5" s="5">
        <f>SUM(B3:B4)</f>
        <v>37555499</v>
      </c>
      <c r="C5" s="4"/>
      <c r="E5" s="4" t="s">
        <v>21</v>
      </c>
      <c r="F5" s="5">
        <f>SUM(F3:F4)</f>
        <v>40470682</v>
      </c>
      <c r="G5" s="4"/>
    </row>
    <row r="6" spans="1:7" x14ac:dyDescent="0.3">
      <c r="A6" s="4"/>
      <c r="B6" s="5"/>
      <c r="C6" s="4"/>
      <c r="E6" s="4"/>
      <c r="F6" s="5"/>
      <c r="G6" s="4"/>
    </row>
    <row r="7" spans="1:7" x14ac:dyDescent="0.3">
      <c r="A7" s="4" t="s">
        <v>10</v>
      </c>
      <c r="B7" s="5">
        <f>B2-B5</f>
        <v>137506992</v>
      </c>
      <c r="C7" s="4"/>
      <c r="E7" s="4" t="s">
        <v>10</v>
      </c>
      <c r="F7" s="5">
        <f>F2-F5</f>
        <v>143529318</v>
      </c>
      <c r="G7" s="4"/>
    </row>
    <row r="8" spans="1:7" x14ac:dyDescent="0.3">
      <c r="A8" s="4" t="s">
        <v>11</v>
      </c>
      <c r="B8" s="5">
        <v>30000000</v>
      </c>
      <c r="C8" s="7">
        <f>1-((B7-B8)/B7)</f>
        <v>0.21817072400216564</v>
      </c>
      <c r="D8" t="s">
        <v>14</v>
      </c>
      <c r="E8" s="4" t="s">
        <v>11</v>
      </c>
      <c r="F8" s="5">
        <v>70325145</v>
      </c>
      <c r="G8" s="7">
        <f>1-((F7-F8)/F7)</f>
        <v>0.48997059262832976</v>
      </c>
    </row>
    <row r="9" spans="1:7" x14ac:dyDescent="0.3">
      <c r="A9" s="4" t="s">
        <v>13</v>
      </c>
      <c r="B9" s="5">
        <f>B7-B8</f>
        <v>107506992</v>
      </c>
      <c r="C9" s="8"/>
      <c r="E9" s="4" t="s">
        <v>13</v>
      </c>
      <c r="F9" s="5">
        <f>F7-F8</f>
        <v>73204173</v>
      </c>
      <c r="G9" s="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6.5" x14ac:dyDescent="0.3"/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trailing stop 정리</vt:lpstr>
      <vt:lpstr>비중</vt:lpstr>
      <vt:lpstr>memo</vt:lpstr>
      <vt:lpstr>비중R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2025-02-13T02:09:42Z</dcterms:created>
  <dcterms:modified xsi:type="dcterms:W3CDTF">2025-04-22T04:42:51Z</dcterms:modified>
</cp:coreProperties>
</file>