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filterPrivacy="1" autoCompressPictures="0" defaultThemeVersion="124226"/>
  <xr:revisionPtr revIDLastSave="0" documentId="13_ncr:1_{686D17B6-C5F0-8143-A75B-8E6E8CA0D15A}" xr6:coauthVersionLast="45" xr6:coauthVersionMax="45" xr10:uidLastSave="{00000000-0000-0000-0000-000000000000}"/>
  <bookViews>
    <workbookView xWindow="700" yWindow="460" windowWidth="28100" windowHeight="17540" activeTab="3" xr2:uid="{00000000-000D-0000-FFFF-FFFF00000000}"/>
  </bookViews>
  <sheets>
    <sheet name="PBC" sheetId="7" r:id="rId1"/>
    <sheet name="OKRQ1" sheetId="8" r:id="rId2"/>
    <sheet name="OKRQ2" sheetId="9" r:id="rId3"/>
    <sheet name="OKRQ3" sheetId="10" r:id="rId4"/>
    <sheet name="OKRQ4" sheetId="11" r:id="rId5"/>
  </sheets>
  <definedNames>
    <definedName name="_xlnm.Print_Area" localSheetId="1">OKRQ1!$A$1:$O$31</definedName>
    <definedName name="_xlnm.Print_Area" localSheetId="2">OKRQ2!$A$1:$O$31</definedName>
    <definedName name="_xlnm.Print_Area" localSheetId="3">OKRQ3!$A$1:$O$31</definedName>
    <definedName name="_xlnm.Print_Area" localSheetId="4">OKRQ4!$A$1:$O$31</definedName>
    <definedName name="_xlnm.Print_Area" localSheetId="0">PBC!$A$1:$L$45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0" l="1"/>
  <c r="F11" i="9"/>
  <c r="H7" i="10"/>
  <c r="G6" i="10"/>
  <c r="F6" i="10"/>
  <c r="I7" i="9"/>
  <c r="H7" i="9"/>
  <c r="G7" i="9"/>
  <c r="F7" i="9"/>
  <c r="I14" i="9"/>
  <c r="H14" i="9"/>
  <c r="G14" i="9"/>
  <c r="F14" i="9"/>
  <c r="C14" i="9"/>
  <c r="I13" i="9"/>
  <c r="H13" i="9"/>
  <c r="G13" i="9"/>
  <c r="F13" i="9"/>
  <c r="C13" i="9"/>
  <c r="H12" i="9"/>
  <c r="G12" i="9"/>
  <c r="F12" i="9"/>
  <c r="C12" i="9"/>
  <c r="B12" i="9"/>
  <c r="A12" i="9"/>
  <c r="I11" i="9"/>
  <c r="H11" i="9"/>
  <c r="G11" i="9"/>
  <c r="C11" i="9"/>
  <c r="I10" i="9"/>
  <c r="H10" i="9"/>
  <c r="G10" i="9"/>
  <c r="F10" i="9"/>
  <c r="C10" i="9"/>
  <c r="B10" i="9"/>
  <c r="A10" i="9"/>
  <c r="I7" i="8"/>
  <c r="O23" i="11"/>
  <c r="N23" i="11"/>
  <c r="O23" i="10"/>
  <c r="N23" i="10"/>
  <c r="O23" i="9"/>
  <c r="N23" i="9"/>
  <c r="O23" i="8"/>
  <c r="N23" i="8"/>
  <c r="L27" i="7"/>
  <c r="K27" i="7"/>
  <c r="J27" i="7"/>
  <c r="I22" i="11"/>
  <c r="H22" i="11"/>
  <c r="G22" i="11"/>
  <c r="F22" i="11"/>
  <c r="I21" i="11"/>
  <c r="H21" i="11"/>
  <c r="G21" i="11"/>
  <c r="F21" i="11"/>
  <c r="I20" i="11"/>
  <c r="H20" i="11"/>
  <c r="G20" i="11"/>
  <c r="F20" i="11"/>
  <c r="I19" i="11"/>
  <c r="H19" i="11"/>
  <c r="G19" i="11"/>
  <c r="F19" i="11"/>
  <c r="I18" i="11"/>
  <c r="H18" i="11"/>
  <c r="G18" i="11"/>
  <c r="F18" i="11"/>
  <c r="I17" i="11"/>
  <c r="H17" i="11"/>
  <c r="G17" i="11"/>
  <c r="F17" i="11"/>
  <c r="I16" i="11"/>
  <c r="H16" i="11"/>
  <c r="G16" i="11"/>
  <c r="F16" i="11"/>
  <c r="I15" i="11"/>
  <c r="H15" i="11"/>
  <c r="G15" i="11"/>
  <c r="F15" i="11"/>
  <c r="I14" i="11"/>
  <c r="H14" i="11"/>
  <c r="G14" i="11"/>
  <c r="F14" i="11"/>
  <c r="I13" i="11"/>
  <c r="H13" i="11"/>
  <c r="G13" i="11"/>
  <c r="F13" i="11"/>
  <c r="I12" i="11"/>
  <c r="H12" i="11"/>
  <c r="G12" i="11"/>
  <c r="F12" i="11"/>
  <c r="I11" i="11"/>
  <c r="H11" i="11"/>
  <c r="G11" i="11"/>
  <c r="F11" i="11"/>
  <c r="I10" i="11"/>
  <c r="H10" i="11"/>
  <c r="G10" i="11"/>
  <c r="F10" i="11"/>
  <c r="I9" i="11"/>
  <c r="H9" i="11"/>
  <c r="G9" i="11"/>
  <c r="F9" i="11"/>
  <c r="I8" i="11"/>
  <c r="H8" i="11"/>
  <c r="G8" i="11"/>
  <c r="F8" i="11"/>
  <c r="I7" i="11"/>
  <c r="H7" i="11"/>
  <c r="G7" i="11"/>
  <c r="F7" i="11"/>
  <c r="I6" i="11"/>
  <c r="H6" i="11"/>
  <c r="G6" i="11"/>
  <c r="F6" i="11"/>
  <c r="I22" i="10"/>
  <c r="H22" i="10"/>
  <c r="G22" i="10"/>
  <c r="F22" i="10"/>
  <c r="I21" i="10"/>
  <c r="H21" i="10"/>
  <c r="G21" i="10"/>
  <c r="F21" i="10"/>
  <c r="I20" i="10"/>
  <c r="H20" i="10"/>
  <c r="G20" i="10"/>
  <c r="F20" i="10"/>
  <c r="I19" i="10"/>
  <c r="H19" i="10"/>
  <c r="G19" i="10"/>
  <c r="F19" i="10"/>
  <c r="I18" i="10"/>
  <c r="H18" i="10"/>
  <c r="G18" i="10"/>
  <c r="F18" i="10"/>
  <c r="I17" i="10"/>
  <c r="H17" i="10"/>
  <c r="G17" i="10"/>
  <c r="F17" i="10"/>
  <c r="I16" i="10"/>
  <c r="H16" i="10"/>
  <c r="G16" i="10"/>
  <c r="F16" i="10"/>
  <c r="I15" i="10"/>
  <c r="H15" i="10"/>
  <c r="G15" i="10"/>
  <c r="F15" i="10"/>
  <c r="I14" i="10"/>
  <c r="H14" i="10"/>
  <c r="G14" i="10"/>
  <c r="F14" i="10"/>
  <c r="H12" i="10"/>
  <c r="G12" i="10"/>
  <c r="F12" i="10"/>
  <c r="I11" i="10"/>
  <c r="H11" i="10"/>
  <c r="G11" i="10"/>
  <c r="F11" i="10"/>
  <c r="I10" i="10"/>
  <c r="H10" i="10"/>
  <c r="G10" i="10"/>
  <c r="F10" i="10"/>
  <c r="I9" i="10"/>
  <c r="H9" i="10"/>
  <c r="G9" i="10"/>
  <c r="F9" i="10"/>
  <c r="I8" i="10"/>
  <c r="H8" i="10"/>
  <c r="G8" i="10"/>
  <c r="F8" i="10"/>
  <c r="I7" i="10"/>
  <c r="G7" i="10"/>
  <c r="F7" i="10"/>
  <c r="I6" i="10"/>
  <c r="H6" i="10"/>
  <c r="I22" i="9"/>
  <c r="H22" i="9"/>
  <c r="G22" i="9"/>
  <c r="F22" i="9"/>
  <c r="I21" i="9"/>
  <c r="H21" i="9"/>
  <c r="G21" i="9"/>
  <c r="F21" i="9"/>
  <c r="I20" i="9"/>
  <c r="H20" i="9"/>
  <c r="G20" i="9"/>
  <c r="F20" i="9"/>
  <c r="I19" i="9"/>
  <c r="H19" i="9"/>
  <c r="G19" i="9"/>
  <c r="F19" i="9"/>
  <c r="I18" i="9"/>
  <c r="H18" i="9"/>
  <c r="G18" i="9"/>
  <c r="F18" i="9"/>
  <c r="I17" i="9"/>
  <c r="H17" i="9"/>
  <c r="G17" i="9"/>
  <c r="F17" i="9"/>
  <c r="I16" i="9"/>
  <c r="H16" i="9"/>
  <c r="G16" i="9"/>
  <c r="F16" i="9"/>
  <c r="I15" i="9"/>
  <c r="H15" i="9"/>
  <c r="G15" i="9"/>
  <c r="F15" i="9"/>
  <c r="I9" i="9"/>
  <c r="H9" i="9"/>
  <c r="G9" i="9"/>
  <c r="F9" i="9"/>
  <c r="I8" i="9"/>
  <c r="H8" i="9"/>
  <c r="G8" i="9"/>
  <c r="F8" i="9"/>
  <c r="I6" i="9"/>
  <c r="H6" i="9"/>
  <c r="G6" i="9"/>
  <c r="F6" i="9"/>
  <c r="I8" i="8"/>
  <c r="I9" i="8"/>
  <c r="I10" i="8"/>
  <c r="I11" i="8"/>
  <c r="I13" i="8"/>
  <c r="I14" i="8"/>
  <c r="I15" i="8"/>
  <c r="I16" i="8"/>
  <c r="I17" i="8"/>
  <c r="I18" i="8"/>
  <c r="I19" i="8"/>
  <c r="I20" i="8"/>
  <c r="I21" i="8"/>
  <c r="I22" i="8"/>
  <c r="I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6" i="8"/>
  <c r="G22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6" i="8"/>
  <c r="D23" i="11"/>
  <c r="C22" i="11"/>
  <c r="C21" i="11"/>
  <c r="C20" i="11"/>
  <c r="C19" i="11"/>
  <c r="B19" i="11"/>
  <c r="A19" i="11"/>
  <c r="C18" i="11"/>
  <c r="C17" i="11"/>
  <c r="C16" i="11"/>
  <c r="C15" i="11"/>
  <c r="B15" i="11"/>
  <c r="A15" i="11"/>
  <c r="C14" i="11"/>
  <c r="C13" i="11"/>
  <c r="C12" i="11"/>
  <c r="B12" i="11"/>
  <c r="A12" i="11"/>
  <c r="C11" i="11"/>
  <c r="C10" i="11"/>
  <c r="B10" i="11"/>
  <c r="A10" i="11"/>
  <c r="C9" i="11"/>
  <c r="C8" i="11"/>
  <c r="C7" i="11"/>
  <c r="C6" i="11"/>
  <c r="B6" i="11"/>
  <c r="A6" i="11"/>
  <c r="D23" i="10"/>
  <c r="C22" i="10"/>
  <c r="C21" i="10"/>
  <c r="C20" i="10"/>
  <c r="C19" i="10"/>
  <c r="B19" i="10"/>
  <c r="A19" i="10"/>
  <c r="C18" i="10"/>
  <c r="C17" i="10"/>
  <c r="C16" i="10"/>
  <c r="C15" i="10"/>
  <c r="B15" i="10"/>
  <c r="A15" i="10"/>
  <c r="C14" i="10"/>
  <c r="C13" i="10"/>
  <c r="C12" i="10"/>
  <c r="B12" i="10"/>
  <c r="A12" i="10"/>
  <c r="C11" i="10"/>
  <c r="C10" i="10"/>
  <c r="B10" i="10"/>
  <c r="A10" i="10"/>
  <c r="C9" i="10"/>
  <c r="C7" i="10"/>
  <c r="C6" i="10"/>
  <c r="B6" i="10"/>
  <c r="A6" i="10"/>
  <c r="D23" i="9"/>
  <c r="C22" i="9"/>
  <c r="C21" i="9"/>
  <c r="C20" i="9"/>
  <c r="C19" i="9"/>
  <c r="B19" i="9"/>
  <c r="A19" i="9"/>
  <c r="C18" i="9"/>
  <c r="C17" i="9"/>
  <c r="C16" i="9"/>
  <c r="C15" i="9"/>
  <c r="B15" i="9"/>
  <c r="A15" i="9"/>
  <c r="C9" i="9"/>
  <c r="C8" i="9"/>
  <c r="C7" i="9"/>
  <c r="C6" i="9"/>
  <c r="B6" i="9"/>
  <c r="A6" i="9"/>
  <c r="C18" i="8"/>
  <c r="C17" i="8"/>
  <c r="C16" i="8"/>
  <c r="C15" i="8"/>
  <c r="B15" i="8"/>
  <c r="A15" i="8"/>
  <c r="C8" i="8"/>
  <c r="C9" i="8"/>
  <c r="C19" i="8"/>
  <c r="D23" i="8"/>
  <c r="C22" i="8"/>
  <c r="C21" i="8"/>
  <c r="C20" i="8"/>
  <c r="B19" i="8"/>
  <c r="A19" i="8"/>
  <c r="C14" i="8"/>
  <c r="C13" i="8"/>
  <c r="C12" i="8"/>
  <c r="B12" i="8"/>
  <c r="A12" i="8"/>
  <c r="C11" i="8"/>
  <c r="C10" i="8"/>
  <c r="B10" i="8"/>
  <c r="A10" i="8"/>
  <c r="C7" i="8"/>
  <c r="C6" i="8"/>
  <c r="B6" i="8"/>
  <c r="A6" i="8"/>
  <c r="O5" i="8"/>
  <c r="N5" i="8"/>
  <c r="I5" i="8"/>
  <c r="H5" i="8"/>
  <c r="G5" i="8"/>
  <c r="F5" i="8"/>
  <c r="B5" i="8"/>
  <c r="A5" i="8"/>
  <c r="O5" i="9"/>
  <c r="N5" i="9"/>
  <c r="I5" i="9"/>
  <c r="H5" i="9"/>
  <c r="G5" i="9"/>
  <c r="F5" i="9"/>
  <c r="B5" i="9"/>
  <c r="A5" i="9"/>
  <c r="O5" i="10"/>
  <c r="N5" i="10"/>
  <c r="I5" i="10"/>
  <c r="H5" i="10"/>
  <c r="G5" i="10"/>
  <c r="F5" i="10"/>
  <c r="B5" i="10"/>
  <c r="A5" i="10"/>
  <c r="O5" i="11"/>
  <c r="N5" i="11"/>
  <c r="I5" i="11"/>
  <c r="H5" i="11"/>
  <c r="G5" i="11"/>
  <c r="F5" i="11"/>
  <c r="B5" i="11"/>
  <c r="A5" i="11"/>
  <c r="C27" i="7"/>
</calcChain>
</file>

<file path=xl/sharedStrings.xml><?xml version="1.0" encoding="utf-8"?>
<sst xmlns="http://schemas.openxmlformats.org/spreadsheetml/2006/main" count="144" uniqueCount="82">
  <si>
    <t>姓名</t>
    <phoneticPr fontId="3" type="noConversion"/>
  </si>
  <si>
    <t>岗位</t>
    <phoneticPr fontId="3" type="noConversion"/>
  </si>
  <si>
    <t>员工编号</t>
    <phoneticPr fontId="3" type="noConversion"/>
  </si>
  <si>
    <t>部门</t>
    <phoneticPr fontId="3" type="noConversion"/>
  </si>
  <si>
    <t>考评周期</t>
    <phoneticPr fontId="3" type="noConversion"/>
  </si>
  <si>
    <t>填表日期</t>
    <phoneticPr fontId="3" type="noConversion"/>
  </si>
  <si>
    <t>说明</t>
    <phoneticPr fontId="3" type="noConversion"/>
  </si>
  <si>
    <t>编号</t>
    <phoneticPr fontId="3" type="noConversion"/>
  </si>
  <si>
    <t>权重</t>
    <phoneticPr fontId="3" type="noConversion"/>
  </si>
  <si>
    <t>目标及描述</t>
    <phoneticPr fontId="3" type="noConversion"/>
  </si>
  <si>
    <t>日期：</t>
    <phoneticPr fontId="3" type="noConversion"/>
  </si>
  <si>
    <t>不达标</t>
    <phoneticPr fontId="2" type="noConversion"/>
  </si>
  <si>
    <t>自评分</t>
    <phoneticPr fontId="2" type="noConversion"/>
  </si>
  <si>
    <t>直线上级</t>
    <phoneticPr fontId="2" type="noConversion"/>
  </si>
  <si>
    <t>卓越标准</t>
    <phoneticPr fontId="3" type="noConversion"/>
  </si>
  <si>
    <t>达标标准</t>
    <phoneticPr fontId="3" type="noConversion"/>
  </si>
  <si>
    <t>实际完成结果</t>
    <phoneticPr fontId="3" type="noConversion"/>
  </si>
  <si>
    <t>直接上级</t>
    <phoneticPr fontId="2" type="noConversion"/>
  </si>
  <si>
    <t>虚线上级</t>
    <phoneticPr fontId="2" type="noConversion"/>
  </si>
  <si>
    <t>虚线上级(可选)</t>
    <phoneticPr fontId="3" type="noConversion"/>
  </si>
  <si>
    <t>被考评人签名：</t>
  </si>
  <si>
    <t>被考评人签名：</t>
    <phoneticPr fontId="3" type="noConversion"/>
  </si>
  <si>
    <t>直属上级签名：</t>
  </si>
  <si>
    <t>直属上级签名：</t>
    <phoneticPr fontId="2" type="noConversion"/>
  </si>
  <si>
    <t>日期：</t>
  </si>
  <si>
    <t>日期：</t>
    <phoneticPr fontId="2" type="noConversion"/>
  </si>
  <si>
    <t>日期：</t>
    <phoneticPr fontId="2" type="noConversion"/>
  </si>
  <si>
    <t>日期：</t>
    <phoneticPr fontId="2" type="noConversion"/>
  </si>
  <si>
    <t>部门负责人签名：</t>
  </si>
  <si>
    <t>部门负责人签名：</t>
    <phoneticPr fontId="2" type="noConversion"/>
  </si>
  <si>
    <t>PBC得分：</t>
    <phoneticPr fontId="2" type="noConversion"/>
  </si>
  <si>
    <t>人力资源部签名：</t>
  </si>
  <si>
    <t>人力资源部签名：</t>
    <phoneticPr fontId="2" type="noConversion"/>
  </si>
  <si>
    <t>说明</t>
  </si>
  <si>
    <t>季度目标与关键成果（OKR）设定及评估</t>
    <phoneticPr fontId="2" type="noConversion"/>
  </si>
  <si>
    <t>关键成果（KRs）</t>
  </si>
  <si>
    <t>关键目标（O）</t>
    <phoneticPr fontId="3" type="noConversion"/>
  </si>
  <si>
    <t>KR权重</t>
    <phoneticPr fontId="2" type="noConversion"/>
  </si>
  <si>
    <t>关键绩效成果（Key Performance Indicators）设定及评估</t>
  </si>
  <si>
    <t>衡量成果及说明</t>
  </si>
  <si>
    <t>KR要求完成进度%</t>
    <phoneticPr fontId="2" type="noConversion"/>
  </si>
  <si>
    <t>所有目标设定要求符合SMART原则，简明、清晰、具体可衡量。成果权重之和为100%，非财务成果得分范围0-100分；财务成果最低0分，上不封顶参考评分标准（卓越100-90分，良好90-75分，达标75-60分，不达标&lt;60分）</t>
    <phoneticPr fontId="2" type="noConversion"/>
  </si>
  <si>
    <t>OKR按照月度评分，季度考评。KR权重依据关键目标权重确定，单项成果本季度的权重之和等于该关键成果的PBC权重，全部KR权重之和为100%。卓越100-90分，良好90-75分，达标75-60分，不达标&lt;60分。评分方式为先个人根据实际完成结果自评，直接上级依据实际完成情况确定最终得分。</t>
    <phoneticPr fontId="2" type="noConversion"/>
  </si>
  <si>
    <t>沟通PBC和OKR考评结果</t>
    <phoneticPr fontId="2" type="noConversion"/>
  </si>
  <si>
    <t>确定PBC和OKR分解完成</t>
    <phoneticPr fontId="2" type="noConversion"/>
  </si>
  <si>
    <t>第4季度目标与关键成果（OKR）分解</t>
    <phoneticPr fontId="4" type="noConversion"/>
  </si>
  <si>
    <t>沟通OKR考评结果</t>
  </si>
  <si>
    <t>10月完成结果</t>
    <phoneticPr fontId="2" type="noConversion"/>
  </si>
  <si>
    <t>11月完成结果</t>
  </si>
  <si>
    <t>12月完成结果</t>
  </si>
  <si>
    <t>季度完成结果</t>
    <phoneticPr fontId="2" type="noConversion"/>
  </si>
  <si>
    <t>OKR得分</t>
    <phoneticPr fontId="2" type="noConversion"/>
  </si>
  <si>
    <t>第1季度目标与关键成果（OKR）分解</t>
    <phoneticPr fontId="4" type="noConversion"/>
  </si>
  <si>
    <t>1月完成结果</t>
    <phoneticPr fontId="2" type="noConversion"/>
  </si>
  <si>
    <t>2月完成结果</t>
  </si>
  <si>
    <t>3月完成结果</t>
  </si>
  <si>
    <t>第2季度目标与关键成果（OKR）分解</t>
    <phoneticPr fontId="4" type="noConversion"/>
  </si>
  <si>
    <t>4月完成结果</t>
    <phoneticPr fontId="2" type="noConversion"/>
  </si>
  <si>
    <t>5月完成结果</t>
  </si>
  <si>
    <t>6月完成结果</t>
  </si>
  <si>
    <t>7月完成结果</t>
    <phoneticPr fontId="2" type="noConversion"/>
  </si>
  <si>
    <t>8月完成结果</t>
  </si>
  <si>
    <t>9月完成结果</t>
  </si>
  <si>
    <t>第3季度目标与关键成果（OKR）分解</t>
    <phoneticPr fontId="4" type="noConversion"/>
  </si>
  <si>
    <t>产品落地</t>
    <phoneticPr fontId="2" type="noConversion"/>
  </si>
  <si>
    <t>团队建设</t>
    <phoneticPr fontId="2" type="noConversion"/>
  </si>
  <si>
    <t>基本完成标准</t>
    <phoneticPr fontId="3" type="noConversion"/>
  </si>
  <si>
    <t>规范</t>
    <phoneticPr fontId="2" type="noConversion"/>
  </si>
  <si>
    <t>2019年个人绩效承诺书（PBC）</t>
    <phoneticPr fontId="3" type="noConversion"/>
  </si>
  <si>
    <t>2019.1.1-2019.12.31</t>
    <phoneticPr fontId="2" type="noConversion"/>
  </si>
  <si>
    <t>云事业部</t>
    <phoneticPr fontId="2" type="noConversion"/>
  </si>
  <si>
    <t>CMP 友普云管理平台
120%:满足本阶段产品设计需求，并做出了产品优化
100%:满足本阶段产品设计需求
85%:基本满足本阶段产品设计需求
80%:未满足本阶段产品设计需求</t>
    <phoneticPr fontId="2" type="noConversion"/>
  </si>
  <si>
    <t>CECPARK
120%:满足本阶段产品设计需求，并做出了产品优化
100%:满足本阶段产品设计需求
85%:基本满足本阶段产品设计需求
80%:未满足本阶段产品设计需求</t>
    <phoneticPr fontId="2" type="noConversion"/>
  </si>
  <si>
    <t>企跑帮
120%:满足本阶段产品设计需求，并做出了产品优化
100%:满足本阶段产品设计需求
85%:基本满足本阶段产品设计需求
80%:未满足本阶段产品设计需求</t>
    <phoneticPr fontId="2" type="noConversion"/>
  </si>
  <si>
    <t>其他项目
120%:满足本阶段产品设计需求，并做出了产品优化
100%:满足本阶段产品设计需求
85%:基本满足本阶段产品设计需求
80%:未满足本阶段产品设计需求</t>
    <phoneticPr fontId="2" type="noConversion"/>
  </si>
  <si>
    <t>编码标准化</t>
    <phoneticPr fontId="2" type="noConversion"/>
  </si>
  <si>
    <t>开发文档标准化</t>
    <phoneticPr fontId="2" type="noConversion"/>
  </si>
  <si>
    <t>参加部门员工内/外部产品、项目管理技能培训次数</t>
    <phoneticPr fontId="2" type="noConversion"/>
  </si>
  <si>
    <t>参与部门员工团建工作次数</t>
    <phoneticPr fontId="2" type="noConversion"/>
  </si>
  <si>
    <t>内部周边部门支撑</t>
    <phoneticPr fontId="2" type="noConversion"/>
  </si>
  <si>
    <t>马一</t>
    <phoneticPr fontId="2" type="noConversion"/>
  </si>
  <si>
    <t>张文才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</si>
</sst>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_);[Red]\(0\)"/>
    <numFmt numFmtId="166" formatCode="0_ "/>
  </numFmts>
  <fonts count="38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4"/>
      <color theme="0"/>
      <name val="楷体"/>
      <family val="3"/>
      <charset val="134"/>
    </font>
    <font>
      <sz val="12"/>
      <name val="楷体"/>
      <family val="3"/>
      <charset val="134"/>
    </font>
    <font>
      <b/>
      <sz val="12"/>
      <name val="楷体"/>
      <family val="3"/>
      <charset val="134"/>
    </font>
    <font>
      <b/>
      <i/>
      <u/>
      <sz val="14"/>
      <name val="楷体"/>
      <family val="3"/>
      <charset val="134"/>
    </font>
    <font>
      <sz val="14"/>
      <name val="楷体"/>
      <family val="3"/>
      <charset val="134"/>
    </font>
    <font>
      <b/>
      <sz val="11"/>
      <name val="楷体"/>
      <family val="3"/>
      <charset val="134"/>
    </font>
    <font>
      <b/>
      <sz val="12"/>
      <color indexed="55"/>
      <name val="楷体"/>
      <family val="3"/>
      <charset val="134"/>
    </font>
    <font>
      <sz val="12"/>
      <color theme="1"/>
      <name val="楷体"/>
      <family val="3"/>
      <charset val="134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name val="楷体"/>
      <family val="3"/>
      <charset val="134"/>
    </font>
    <font>
      <b/>
      <sz val="10"/>
      <color theme="0"/>
      <name val="楷体"/>
      <family val="3"/>
      <charset val="134"/>
    </font>
    <font>
      <b/>
      <sz val="10"/>
      <name val="楷体"/>
      <family val="3"/>
      <charset val="134"/>
    </font>
    <font>
      <b/>
      <sz val="10"/>
      <color theme="1"/>
      <name val="楷体"/>
      <family val="3"/>
      <charset val="134"/>
    </font>
    <font>
      <b/>
      <i/>
      <u/>
      <sz val="10"/>
      <name val="楷体"/>
      <family val="3"/>
      <charset val="134"/>
    </font>
    <font>
      <b/>
      <sz val="10"/>
      <color indexed="55"/>
      <name val="楷体"/>
      <family val="3"/>
      <charset val="134"/>
    </font>
    <font>
      <sz val="10"/>
      <name val="楷体"/>
      <family val="3"/>
      <charset val="134"/>
    </font>
    <font>
      <b/>
      <sz val="12"/>
      <color rgb="FF800000"/>
      <name val="楷体"/>
      <family val="3"/>
      <charset val="134"/>
    </font>
    <font>
      <sz val="10"/>
      <color theme="1"/>
      <name val="楷体"/>
      <family val="3"/>
      <charset val="134"/>
    </font>
    <font>
      <sz val="10"/>
      <color theme="0"/>
      <name val="楷体"/>
      <family val="3"/>
      <charset val="134"/>
    </font>
    <font>
      <sz val="18"/>
      <color theme="0"/>
      <name val="楷体"/>
      <family val="3"/>
      <charset val="134"/>
    </font>
    <font>
      <sz val="12"/>
      <color rgb="FF000000"/>
      <name val="楷体"/>
      <family val="3"/>
      <charset val="134"/>
    </font>
    <font>
      <i/>
      <sz val="12"/>
      <color rgb="FF800000"/>
      <name val="楷体"/>
      <family val="3"/>
      <charset val="134"/>
    </font>
    <font>
      <i/>
      <sz val="12"/>
      <color theme="1"/>
      <name val="楷体"/>
      <family val="3"/>
      <charset val="134"/>
    </font>
    <font>
      <i/>
      <sz val="12"/>
      <color theme="0" tint="-0.14999847407452621"/>
      <name val="楷体"/>
      <family val="3"/>
      <charset val="134"/>
    </font>
    <font>
      <b/>
      <sz val="10"/>
      <color rgb="FF000000"/>
      <name val="楷体"/>
      <family val="3"/>
      <charset val="134"/>
    </font>
    <font>
      <sz val="10"/>
      <color rgb="FF000000"/>
      <name val="楷体"/>
      <family val="3"/>
      <charset val="134"/>
    </font>
    <font>
      <i/>
      <sz val="10"/>
      <color theme="6"/>
      <name val="楷体"/>
      <family val="3"/>
      <charset val="134"/>
    </font>
    <font>
      <i/>
      <sz val="10"/>
      <color rgb="FF800000"/>
      <name val="楷体"/>
      <family val="3"/>
      <charset val="134"/>
    </font>
    <font>
      <b/>
      <sz val="10"/>
      <name val="楷体"/>
      <family val="3"/>
      <charset val="13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5D9F1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3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37" fillId="0" borderId="0" applyFont="0" applyFill="0" applyBorder="0" applyAlignment="0" applyProtection="0">
      <alignment vertical="center"/>
    </xf>
  </cellStyleXfs>
  <cellXfs count="206">
    <xf numFmtId="0" fontId="0" fillId="0" borderId="0" xfId="0"/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5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2" fillId="5" borderId="2" xfId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2" fillId="5" borderId="3" xfId="1" applyFont="1" applyFill="1" applyBorder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8" fillId="6" borderId="4" xfId="1" applyFont="1" applyFill="1" applyBorder="1" applyAlignment="1">
      <alignment horizontal="center" vertical="center" wrapText="1"/>
    </xf>
    <xf numFmtId="0" fontId="19" fillId="3" borderId="4" xfId="1" applyFont="1" applyFill="1" applyBorder="1" applyAlignment="1">
      <alignment horizontal="center" vertical="center" wrapText="1"/>
    </xf>
    <xf numFmtId="0" fontId="19" fillId="4" borderId="4" xfId="1" applyFont="1" applyFill="1" applyBorder="1" applyAlignment="1">
      <alignment horizontal="center" vertical="center" wrapText="1"/>
    </xf>
    <xf numFmtId="0" fontId="25" fillId="0" borderId="0" xfId="0" applyFont="1"/>
    <xf numFmtId="0" fontId="25" fillId="5" borderId="4" xfId="0" applyFont="1" applyFill="1" applyBorder="1"/>
    <xf numFmtId="164" fontId="30" fillId="0" borderId="28" xfId="0" applyNumberFormat="1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33" fillId="5" borderId="4" xfId="0" applyFont="1" applyFill="1" applyBorder="1" applyAlignment="1">
      <alignment horizontal="left" vertical="center" wrapText="1"/>
    </xf>
    <xf numFmtId="9" fontId="33" fillId="5" borderId="4" xfId="0" applyNumberFormat="1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horizontal="center" vertical="center" wrapText="1"/>
    </xf>
    <xf numFmtId="0" fontId="33" fillId="5" borderId="4" xfId="0" applyFont="1" applyFill="1" applyBorder="1" applyAlignment="1">
      <alignment vertical="center" wrapText="1"/>
    </xf>
    <xf numFmtId="9" fontId="22" fillId="0" borderId="28" xfId="1" applyNumberFormat="1" applyFont="1" applyBorder="1" applyAlignment="1">
      <alignment vertical="center" wrapText="1"/>
    </xf>
    <xf numFmtId="0" fontId="9" fillId="0" borderId="0" xfId="1" applyFont="1" applyAlignment="1">
      <alignment vertical="center" wrapText="1"/>
    </xf>
    <xf numFmtId="9" fontId="22" fillId="0" borderId="29" xfId="1" applyNumberFormat="1" applyFont="1" applyBorder="1" applyAlignment="1">
      <alignment vertical="center" wrapText="1"/>
    </xf>
    <xf numFmtId="0" fontId="8" fillId="0" borderId="29" xfId="0" applyFont="1" applyBorder="1" applyAlignment="1">
      <alignment vertical="center"/>
    </xf>
    <xf numFmtId="0" fontId="8" fillId="0" borderId="29" xfId="1" applyFont="1" applyBorder="1" applyAlignment="1">
      <alignment vertical="center" wrapText="1"/>
    </xf>
    <xf numFmtId="164" fontId="30" fillId="0" borderId="29" xfId="0" applyNumberFormat="1" applyFont="1" applyBorder="1" applyAlignment="1">
      <alignment vertical="center"/>
    </xf>
    <xf numFmtId="164" fontId="29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164" fontId="31" fillId="0" borderId="28" xfId="0" applyNumberFormat="1" applyFont="1" applyBorder="1" applyAlignment="1">
      <alignment horizontal="center" vertical="center"/>
    </xf>
    <xf numFmtId="0" fontId="23" fillId="0" borderId="28" xfId="1" applyFont="1" applyBorder="1" applyAlignment="1">
      <alignment vertical="center" wrapText="1"/>
    </xf>
    <xf numFmtId="0" fontId="25" fillId="0" borderId="28" xfId="0" applyFont="1" applyBorder="1"/>
    <xf numFmtId="0" fontId="23" fillId="0" borderId="28" xfId="0" applyFont="1" applyBorder="1" applyAlignment="1">
      <alignment vertical="center"/>
    </xf>
    <xf numFmtId="164" fontId="34" fillId="0" borderId="28" xfId="1" applyNumberFormat="1" applyFont="1" applyBorder="1" applyAlignment="1">
      <alignment vertical="center" wrapText="1"/>
    </xf>
    <xf numFmtId="164" fontId="35" fillId="0" borderId="28" xfId="0" applyNumberFormat="1" applyFont="1" applyBorder="1" applyAlignment="1">
      <alignment vertical="center"/>
    </xf>
    <xf numFmtId="0" fontId="33" fillId="7" borderId="4" xfId="0" applyFont="1" applyFill="1" applyBorder="1" applyAlignment="1">
      <alignment horizontal="left" vertical="center" wrapText="1"/>
    </xf>
    <xf numFmtId="9" fontId="33" fillId="7" borderId="4" xfId="0" applyNumberFormat="1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center" vertical="center" wrapText="1"/>
    </xf>
    <xf numFmtId="0" fontId="25" fillId="7" borderId="4" xfId="0" applyFont="1" applyFill="1" applyBorder="1"/>
    <xf numFmtId="0" fontId="36" fillId="3" borderId="4" xfId="1" applyFont="1" applyFill="1" applyBorder="1" applyAlignment="1">
      <alignment horizontal="left" vertical="center" wrapText="1"/>
    </xf>
    <xf numFmtId="9" fontId="19" fillId="3" borderId="4" xfId="1" applyNumberFormat="1" applyFont="1" applyFill="1" applyBorder="1" applyAlignment="1">
      <alignment horizontal="center" vertical="center" wrapText="1"/>
    </xf>
    <xf numFmtId="9" fontId="20" fillId="3" borderId="4" xfId="1" applyNumberFormat="1" applyFont="1" applyFill="1" applyBorder="1" applyAlignment="1">
      <alignment horizontal="center" vertical="center" wrapText="1"/>
    </xf>
    <xf numFmtId="0" fontId="36" fillId="4" borderId="4" xfId="1" applyFont="1" applyFill="1" applyBorder="1" applyAlignment="1">
      <alignment horizontal="left" vertical="center" wrapText="1"/>
    </xf>
    <xf numFmtId="9" fontId="19" fillId="4" borderId="4" xfId="1" applyNumberFormat="1" applyFont="1" applyFill="1" applyBorder="1" applyAlignment="1">
      <alignment horizontal="center" vertical="center" wrapText="1"/>
    </xf>
    <xf numFmtId="9" fontId="20" fillId="4" borderId="4" xfId="1" applyNumberFormat="1" applyFont="1" applyFill="1" applyBorder="1" applyAlignment="1">
      <alignment horizontal="center" vertical="center" wrapText="1"/>
    </xf>
    <xf numFmtId="0" fontId="20" fillId="3" borderId="4" xfId="1" applyFont="1" applyFill="1" applyBorder="1" applyAlignment="1">
      <alignment horizontal="center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19" fillId="3" borderId="26" xfId="1" applyFont="1" applyFill="1" applyBorder="1" applyAlignment="1">
      <alignment horizontal="center" vertical="center" wrapText="1"/>
    </xf>
    <xf numFmtId="0" fontId="19" fillId="3" borderId="15" xfId="1" applyFont="1" applyFill="1" applyBorder="1" applyAlignment="1">
      <alignment horizontal="center" vertical="center" wrapText="1"/>
    </xf>
    <xf numFmtId="165" fontId="19" fillId="4" borderId="4" xfId="1" applyNumberFormat="1" applyFont="1" applyFill="1" applyBorder="1" applyAlignment="1">
      <alignment horizontal="center" vertical="center" wrapText="1"/>
    </xf>
    <xf numFmtId="9" fontId="33" fillId="7" borderId="4" xfId="72" applyFont="1" applyFill="1" applyBorder="1" applyAlignment="1">
      <alignment horizontal="center" vertical="center" wrapText="1"/>
    </xf>
    <xf numFmtId="9" fontId="33" fillId="5" borderId="4" xfId="72" applyFont="1" applyFill="1" applyBorder="1" applyAlignment="1">
      <alignment horizontal="center" vertical="center" wrapText="1"/>
    </xf>
    <xf numFmtId="0" fontId="25" fillId="5" borderId="4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9" fontId="25" fillId="7" borderId="4" xfId="0" applyNumberFormat="1" applyFont="1" applyFill="1" applyBorder="1" applyAlignment="1">
      <alignment horizontal="center" vertical="center"/>
    </xf>
    <xf numFmtId="9" fontId="25" fillId="7" borderId="4" xfId="72" applyFont="1" applyFill="1" applyBorder="1" applyAlignment="1">
      <alignment horizontal="center" vertical="center"/>
    </xf>
    <xf numFmtId="9" fontId="25" fillId="5" borderId="4" xfId="72" applyFont="1" applyFill="1" applyBorder="1" applyAlignment="1">
      <alignment horizontal="center" vertical="center"/>
    </xf>
    <xf numFmtId="9" fontId="25" fillId="5" borderId="4" xfId="0" applyNumberFormat="1" applyFont="1" applyFill="1" applyBorder="1" applyAlignment="1">
      <alignment horizontal="center" vertical="center"/>
    </xf>
    <xf numFmtId="9" fontId="25" fillId="7" borderId="4" xfId="0" applyNumberFormat="1" applyFont="1" applyFill="1" applyBorder="1"/>
    <xf numFmtId="9" fontId="25" fillId="5" borderId="4" xfId="0" applyNumberFormat="1" applyFont="1" applyFill="1" applyBorder="1"/>
    <xf numFmtId="0" fontId="19" fillId="3" borderId="4" xfId="1" applyFont="1" applyFill="1" applyBorder="1" applyAlignment="1">
      <alignment horizontal="left" vertical="center" wrapText="1"/>
    </xf>
    <xf numFmtId="0" fontId="19" fillId="4" borderId="4" xfId="72" applyNumberFormat="1" applyFont="1" applyFill="1" applyBorder="1" applyAlignment="1">
      <alignment horizontal="center" vertical="center" wrapText="1"/>
    </xf>
    <xf numFmtId="0" fontId="20" fillId="4" borderId="4" xfId="72" applyNumberFormat="1" applyFont="1" applyFill="1" applyBorder="1" applyAlignment="1">
      <alignment horizontal="center" vertical="center" wrapText="1"/>
    </xf>
    <xf numFmtId="165" fontId="33" fillId="7" borderId="4" xfId="72" applyNumberFormat="1" applyFont="1" applyFill="1" applyBorder="1" applyAlignment="1">
      <alignment horizontal="center" vertical="center" wrapText="1"/>
    </xf>
    <xf numFmtId="166" fontId="19" fillId="4" borderId="4" xfId="1" applyNumberFormat="1" applyFont="1" applyFill="1" applyBorder="1" applyAlignment="1">
      <alignment horizontal="center" vertical="center" wrapText="1"/>
    </xf>
    <xf numFmtId="166" fontId="33" fillId="7" borderId="4" xfId="0" applyNumberFormat="1" applyFont="1" applyFill="1" applyBorder="1" applyAlignment="1">
      <alignment horizontal="center" vertical="center" wrapText="1"/>
    </xf>
    <xf numFmtId="166" fontId="25" fillId="7" borderId="4" xfId="0" applyNumberFormat="1" applyFont="1" applyFill="1" applyBorder="1" applyAlignment="1">
      <alignment horizontal="center" vertical="center"/>
    </xf>
    <xf numFmtId="166" fontId="33" fillId="7" borderId="4" xfId="72" applyNumberFormat="1" applyFont="1" applyFill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19" fillId="4" borderId="14" xfId="1" applyFont="1" applyFill="1" applyBorder="1" applyAlignment="1">
      <alignment horizontal="center" vertical="center" wrapText="1"/>
    </xf>
    <xf numFmtId="0" fontId="19" fillId="4" borderId="15" xfId="1" applyFont="1" applyFill="1" applyBorder="1" applyAlignment="1">
      <alignment horizontal="center" vertical="center" wrapText="1"/>
    </xf>
    <xf numFmtId="9" fontId="19" fillId="4" borderId="14" xfId="1" applyNumberFormat="1" applyFont="1" applyFill="1" applyBorder="1" applyAlignment="1">
      <alignment horizontal="center" vertical="center" wrapText="1"/>
    </xf>
    <xf numFmtId="0" fontId="19" fillId="4" borderId="16" xfId="1" applyFont="1" applyFill="1" applyBorder="1" applyAlignment="1">
      <alignment horizontal="center" vertical="center" wrapText="1"/>
    </xf>
    <xf numFmtId="0" fontId="18" fillId="6" borderId="4" xfId="1" applyFont="1" applyFill="1" applyBorder="1" applyAlignment="1">
      <alignment horizontal="center" vertical="center" wrapText="1"/>
    </xf>
    <xf numFmtId="0" fontId="10" fillId="5" borderId="19" xfId="1" applyFont="1" applyFill="1" applyBorder="1" applyAlignment="1">
      <alignment horizontal="left" vertical="center" wrapText="1"/>
    </xf>
    <xf numFmtId="0" fontId="8" fillId="0" borderId="0" xfId="1" applyFont="1" applyAlignment="1">
      <alignment horizontal="center" vertical="center" wrapText="1"/>
    </xf>
    <xf numFmtId="0" fontId="18" fillId="6" borderId="3" xfId="1" applyFont="1" applyFill="1" applyBorder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17" fillId="5" borderId="2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0" fontId="17" fillId="5" borderId="7" xfId="1" applyFont="1" applyFill="1" applyBorder="1" applyAlignment="1">
      <alignment horizontal="center" vertical="center" wrapText="1"/>
    </xf>
    <xf numFmtId="0" fontId="17" fillId="5" borderId="8" xfId="1" applyFont="1" applyFill="1" applyBorder="1" applyAlignment="1">
      <alignment horizontal="center" vertical="center" wrapText="1"/>
    </xf>
    <xf numFmtId="9" fontId="19" fillId="3" borderId="14" xfId="1" applyNumberFormat="1" applyFont="1" applyFill="1" applyBorder="1" applyAlignment="1">
      <alignment horizontal="center" vertical="center" wrapText="1"/>
    </xf>
    <xf numFmtId="0" fontId="19" fillId="3" borderId="15" xfId="1" applyFont="1" applyFill="1" applyBorder="1" applyAlignment="1">
      <alignment horizontal="center" vertical="center" wrapText="1"/>
    </xf>
    <xf numFmtId="0" fontId="19" fillId="3" borderId="14" xfId="1" applyFont="1" applyFill="1" applyBorder="1" applyAlignment="1">
      <alignment horizontal="center" vertical="center" wrapText="1"/>
    </xf>
    <xf numFmtId="0" fontId="19" fillId="3" borderId="22" xfId="1" applyFont="1" applyFill="1" applyBorder="1" applyAlignment="1">
      <alignment horizontal="center" vertical="center" wrapText="1"/>
    </xf>
    <xf numFmtId="0" fontId="19" fillId="3" borderId="23" xfId="1" applyFont="1" applyFill="1" applyBorder="1" applyAlignment="1">
      <alignment horizontal="center" vertical="center" wrapText="1"/>
    </xf>
    <xf numFmtId="0" fontId="19" fillId="4" borderId="22" xfId="1" applyFont="1" applyFill="1" applyBorder="1" applyAlignment="1">
      <alignment horizontal="center" vertical="center" wrapText="1"/>
    </xf>
    <xf numFmtId="0" fontId="19" fillId="4" borderId="23" xfId="1" applyFont="1" applyFill="1" applyBorder="1" applyAlignment="1">
      <alignment horizontal="center" vertical="center" wrapText="1"/>
    </xf>
    <xf numFmtId="0" fontId="19" fillId="4" borderId="24" xfId="1" applyFont="1" applyFill="1" applyBorder="1" applyAlignment="1">
      <alignment horizontal="center" vertical="center" wrapText="1"/>
    </xf>
    <xf numFmtId="0" fontId="36" fillId="4" borderId="14" xfId="1" applyFont="1" applyFill="1" applyBorder="1" applyAlignment="1">
      <alignment horizontal="center" vertical="center" wrapText="1"/>
    </xf>
    <xf numFmtId="0" fontId="19" fillId="3" borderId="24" xfId="1" applyFont="1" applyFill="1" applyBorder="1" applyAlignment="1">
      <alignment horizontal="center" vertical="center" wrapText="1"/>
    </xf>
    <xf numFmtId="0" fontId="36" fillId="3" borderId="15" xfId="1" applyFont="1" applyFill="1" applyBorder="1" applyAlignment="1">
      <alignment horizontal="center" vertical="center" wrapText="1"/>
    </xf>
    <xf numFmtId="0" fontId="36" fillId="3" borderId="16" xfId="1" applyFont="1" applyFill="1" applyBorder="1" applyAlignment="1">
      <alignment horizontal="center" vertical="center" wrapText="1"/>
    </xf>
    <xf numFmtId="9" fontId="19" fillId="3" borderId="15" xfId="1" applyNumberFormat="1" applyFont="1" applyFill="1" applyBorder="1" applyAlignment="1">
      <alignment horizontal="center" vertical="center" wrapText="1"/>
    </xf>
    <xf numFmtId="9" fontId="19" fillId="3" borderId="16" xfId="1" applyNumberFormat="1" applyFont="1" applyFill="1" applyBorder="1" applyAlignment="1">
      <alignment horizontal="center" vertical="center" wrapText="1"/>
    </xf>
    <xf numFmtId="0" fontId="17" fillId="5" borderId="6" xfId="1" applyFont="1" applyFill="1" applyBorder="1" applyAlignment="1">
      <alignment horizontal="center" vertical="center" wrapText="1"/>
    </xf>
    <xf numFmtId="0" fontId="17" fillId="5" borderId="9" xfId="1" applyFont="1" applyFill="1" applyBorder="1" applyAlignment="1">
      <alignment horizontal="center" vertical="center" wrapText="1"/>
    </xf>
    <xf numFmtId="0" fontId="17" fillId="5" borderId="20" xfId="1" applyFont="1" applyFill="1" applyBorder="1" applyAlignment="1">
      <alignment horizontal="center" vertical="center" wrapText="1"/>
    </xf>
    <xf numFmtId="0" fontId="17" fillId="5" borderId="21" xfId="1" applyFont="1" applyFill="1" applyBorder="1" applyAlignment="1">
      <alignment horizontal="center" vertical="center" wrapText="1"/>
    </xf>
    <xf numFmtId="0" fontId="17" fillId="5" borderId="17" xfId="1" applyFont="1" applyFill="1" applyBorder="1" applyAlignment="1">
      <alignment horizontal="center" vertical="center" wrapText="1"/>
    </xf>
    <xf numFmtId="0" fontId="17" fillId="5" borderId="18" xfId="1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7" fillId="5" borderId="13" xfId="1" applyFont="1" applyFill="1" applyBorder="1" applyAlignment="1">
      <alignment horizontal="center" vertical="center" wrapText="1"/>
    </xf>
    <xf numFmtId="0" fontId="19" fillId="3" borderId="25" xfId="1" applyFont="1" applyFill="1" applyBorder="1" applyAlignment="1">
      <alignment horizontal="center" vertical="center" wrapText="1"/>
    </xf>
    <xf numFmtId="0" fontId="19" fillId="3" borderId="26" xfId="1" applyFont="1" applyFill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14" fontId="17" fillId="5" borderId="6" xfId="1" applyNumberFormat="1" applyFont="1" applyFill="1" applyBorder="1" applyAlignment="1">
      <alignment horizontal="center" vertical="center" wrapText="1"/>
    </xf>
    <xf numFmtId="0" fontId="14" fillId="5" borderId="2" xfId="1" applyFont="1" applyFill="1" applyBorder="1" applyAlignment="1">
      <alignment horizontal="left" vertical="center" wrapText="1"/>
    </xf>
    <xf numFmtId="0" fontId="14" fillId="5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left" vertical="center"/>
    </xf>
    <xf numFmtId="0" fontId="9" fillId="5" borderId="4" xfId="1" applyFont="1" applyFill="1" applyBorder="1" applyAlignment="1">
      <alignment horizontal="center" vertical="center" wrapText="1"/>
    </xf>
    <xf numFmtId="0" fontId="24" fillId="0" borderId="31" xfId="1" applyFont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9" fillId="4" borderId="25" xfId="1" applyFont="1" applyFill="1" applyBorder="1" applyAlignment="1">
      <alignment horizontal="center" vertical="center" wrapText="1"/>
    </xf>
    <xf numFmtId="0" fontId="19" fillId="4" borderId="26" xfId="1" applyFont="1" applyFill="1" applyBorder="1" applyAlignment="1">
      <alignment horizontal="center" vertical="center" wrapText="1"/>
    </xf>
    <xf numFmtId="0" fontId="8" fillId="0" borderId="28" xfId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19" fillId="4" borderId="27" xfId="1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 wrapText="1"/>
    </xf>
    <xf numFmtId="0" fontId="9" fillId="7" borderId="4" xfId="1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0" borderId="32" xfId="1" applyFont="1" applyBorder="1" applyAlignment="1">
      <alignment horizontal="center" vertical="center" wrapText="1"/>
    </xf>
    <xf numFmtId="9" fontId="13" fillId="0" borderId="4" xfId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/>
    </xf>
    <xf numFmtId="0" fontId="19" fillId="8" borderId="16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8" borderId="30" xfId="0" applyFont="1" applyFill="1" applyBorder="1" applyAlignment="1">
      <alignment horizontal="center" vertical="center" wrapText="1"/>
    </xf>
    <xf numFmtId="0" fontId="19" fillId="8" borderId="28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29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33" fillId="8" borderId="14" xfId="0" applyFont="1" applyFill="1" applyBorder="1" applyAlignment="1">
      <alignment horizontal="center" vertical="center"/>
    </xf>
    <xf numFmtId="0" fontId="33" fillId="8" borderId="16" xfId="0" applyFont="1" applyFill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23" fillId="8" borderId="30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8" borderId="10" xfId="0" applyFont="1" applyFill="1" applyBorder="1" applyAlignment="1">
      <alignment horizontal="center" vertical="center"/>
    </xf>
    <xf numFmtId="0" fontId="23" fillId="8" borderId="33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33" fillId="8" borderId="30" xfId="0" applyFont="1" applyFill="1" applyBorder="1" applyAlignment="1">
      <alignment horizontal="center" vertical="center"/>
    </xf>
    <xf numFmtId="0" fontId="33" fillId="8" borderId="28" xfId="0" applyFont="1" applyFill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33" fillId="8" borderId="33" xfId="0" applyFont="1" applyFill="1" applyBorder="1" applyAlignment="1">
      <alignment horizontal="center" vertical="center"/>
    </xf>
    <xf numFmtId="0" fontId="33" fillId="8" borderId="29" xfId="0" applyFont="1" applyFill="1" applyBorder="1" applyAlignment="1">
      <alignment horizontal="center" vertical="center"/>
    </xf>
    <xf numFmtId="0" fontId="33" fillId="8" borderId="11" xfId="0" applyFont="1" applyFill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28" fillId="5" borderId="4" xfId="0" applyFont="1" applyFill="1" applyBorder="1" applyAlignment="1">
      <alignment horizontal="left" vertical="center" wrapText="1"/>
    </xf>
    <xf numFmtId="0" fontId="32" fillId="7" borderId="4" xfId="0" applyFont="1" applyFill="1" applyBorder="1" applyAlignment="1">
      <alignment horizontal="center" vertical="center" wrapText="1"/>
    </xf>
    <xf numFmtId="0" fontId="32" fillId="5" borderId="14" xfId="0" applyFont="1" applyFill="1" applyBorder="1" applyAlignment="1">
      <alignment horizontal="center" vertical="center" wrapText="1"/>
    </xf>
    <xf numFmtId="0" fontId="32" fillId="5" borderId="15" xfId="0" applyFont="1" applyFill="1" applyBorder="1" applyAlignment="1">
      <alignment horizontal="center" vertical="center" wrapText="1"/>
    </xf>
    <xf numFmtId="0" fontId="32" fillId="5" borderId="16" xfId="0" applyFont="1" applyFill="1" applyBorder="1" applyAlignment="1">
      <alignment horizontal="center" vertical="center" wrapText="1"/>
    </xf>
    <xf numFmtId="0" fontId="33" fillId="7" borderId="4" xfId="0" applyNumberFormat="1" applyFont="1" applyFill="1" applyBorder="1" applyAlignment="1">
      <alignment horizontal="center" vertical="center" wrapText="1"/>
    </xf>
    <xf numFmtId="0" fontId="25" fillId="7" borderId="4" xfId="0" applyNumberFormat="1" applyFont="1" applyFill="1" applyBorder="1" applyAlignment="1">
      <alignment horizontal="center" vertical="center"/>
    </xf>
    <xf numFmtId="0" fontId="33" fillId="7" borderId="4" xfId="72" applyNumberFormat="1" applyFont="1" applyFill="1" applyBorder="1" applyAlignment="1">
      <alignment horizontal="center" vertical="center" wrapText="1"/>
    </xf>
  </cellXfs>
  <cellStyles count="7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  <cellStyle name="Percent" xfId="72" builtinId="5"/>
    <cellStyle name="常规_Sheet1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5"/>
  <sheetViews>
    <sheetView topLeftCell="A4" workbookViewId="0">
      <selection activeCell="D11" sqref="D11"/>
    </sheetView>
  </sheetViews>
  <sheetFormatPr baseColWidth="10" defaultColWidth="8.6640625" defaultRowHeight="14"/>
  <cols>
    <col min="1" max="1" width="10.1640625" style="4" customWidth="1"/>
    <col min="2" max="2" width="16.1640625" style="4" customWidth="1"/>
    <col min="3" max="3" width="6" style="4" bestFit="1" customWidth="1"/>
    <col min="4" max="4" width="52.33203125" style="4" bestFit="1" customWidth="1"/>
    <col min="5" max="12" width="8" style="4" customWidth="1"/>
    <col min="13" max="16384" width="8.6640625" style="4"/>
  </cols>
  <sheetData>
    <row r="1" spans="1:12" s="1" customFormat="1" ht="46.25" customHeight="1" thickBot="1">
      <c r="A1" s="86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s="8" customFormat="1" ht="19.25" customHeight="1">
      <c r="A2" s="6" t="s">
        <v>0</v>
      </c>
      <c r="B2" s="87" t="s">
        <v>81</v>
      </c>
      <c r="C2" s="87"/>
      <c r="D2" s="7" t="s">
        <v>1</v>
      </c>
      <c r="E2" s="87"/>
      <c r="F2" s="87"/>
      <c r="G2" s="107" t="s">
        <v>17</v>
      </c>
      <c r="H2" s="108"/>
      <c r="I2" s="87" t="s">
        <v>80</v>
      </c>
      <c r="J2" s="87"/>
      <c r="K2" s="87"/>
      <c r="L2" s="89"/>
    </row>
    <row r="3" spans="1:12" s="8" customFormat="1" ht="19.25" customHeight="1">
      <c r="A3" s="9" t="s">
        <v>2</v>
      </c>
      <c r="B3" s="88"/>
      <c r="C3" s="88"/>
      <c r="D3" s="10" t="s">
        <v>3</v>
      </c>
      <c r="E3" s="88" t="s">
        <v>70</v>
      </c>
      <c r="F3" s="88"/>
      <c r="G3" s="109" t="s">
        <v>18</v>
      </c>
      <c r="H3" s="110"/>
      <c r="I3" s="88"/>
      <c r="J3" s="88"/>
      <c r="K3" s="88"/>
      <c r="L3" s="90"/>
    </row>
    <row r="4" spans="1:12" s="8" customFormat="1" ht="19.25" customHeight="1" thickBot="1">
      <c r="A4" s="11" t="s">
        <v>4</v>
      </c>
      <c r="B4" s="111" t="s">
        <v>69</v>
      </c>
      <c r="C4" s="112"/>
      <c r="D4" s="12" t="s">
        <v>5</v>
      </c>
      <c r="E4" s="116">
        <v>43670</v>
      </c>
      <c r="F4" s="105"/>
      <c r="G4" s="111"/>
      <c r="H4" s="112"/>
      <c r="I4" s="105"/>
      <c r="J4" s="105"/>
      <c r="K4" s="105"/>
      <c r="L4" s="106"/>
    </row>
    <row r="5" spans="1:12" s="1" customFormat="1" ht="19.5" customHeight="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2" s="2" customFormat="1" ht="33" customHeight="1" thickBot="1">
      <c r="A6" s="83" t="s">
        <v>38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</row>
    <row r="7" spans="1:12" s="1" customFormat="1" ht="43.25" customHeight="1">
      <c r="A7" s="5" t="s">
        <v>6</v>
      </c>
      <c r="B7" s="117" t="s">
        <v>41</v>
      </c>
      <c r="C7" s="118"/>
      <c r="D7" s="118"/>
      <c r="E7" s="118"/>
      <c r="F7" s="118"/>
      <c r="G7" s="118"/>
      <c r="H7" s="118"/>
      <c r="I7" s="118"/>
      <c r="J7" s="118"/>
      <c r="K7" s="118"/>
      <c r="L7" s="119"/>
    </row>
    <row r="8" spans="1:12" s="1" customFormat="1" ht="21" customHeight="1">
      <c r="A8" s="85" t="s">
        <v>7</v>
      </c>
      <c r="B8" s="82" t="s">
        <v>36</v>
      </c>
      <c r="C8" s="82" t="s">
        <v>8</v>
      </c>
      <c r="D8" s="82" t="s">
        <v>39</v>
      </c>
      <c r="E8" s="82" t="s">
        <v>9</v>
      </c>
      <c r="F8" s="82"/>
      <c r="G8" s="82"/>
      <c r="H8" s="82"/>
      <c r="I8" s="82" t="s">
        <v>16</v>
      </c>
      <c r="J8" s="82" t="s">
        <v>12</v>
      </c>
      <c r="K8" s="82" t="s">
        <v>13</v>
      </c>
      <c r="L8" s="115" t="s">
        <v>19</v>
      </c>
    </row>
    <row r="9" spans="1:12" s="1" customFormat="1" ht="21" customHeight="1">
      <c r="A9" s="85"/>
      <c r="B9" s="82"/>
      <c r="C9" s="82"/>
      <c r="D9" s="82"/>
      <c r="E9" s="13" t="s">
        <v>14</v>
      </c>
      <c r="F9" s="13" t="s">
        <v>15</v>
      </c>
      <c r="G9" s="13" t="s">
        <v>66</v>
      </c>
      <c r="H9" s="13" t="s">
        <v>11</v>
      </c>
      <c r="I9" s="82"/>
      <c r="J9" s="82"/>
      <c r="K9" s="82"/>
      <c r="L9" s="115"/>
    </row>
    <row r="10" spans="1:12" s="1" customFormat="1" ht="75">
      <c r="A10" s="94">
        <v>1</v>
      </c>
      <c r="B10" s="93" t="s">
        <v>64</v>
      </c>
      <c r="C10" s="91">
        <v>0.7</v>
      </c>
      <c r="D10" s="69" t="s">
        <v>72</v>
      </c>
      <c r="E10" s="49">
        <v>1.2</v>
      </c>
      <c r="F10" s="49">
        <v>1</v>
      </c>
      <c r="G10" s="50">
        <v>0.85</v>
      </c>
      <c r="H10" s="50">
        <v>0.8</v>
      </c>
      <c r="I10" s="14"/>
      <c r="J10" s="93"/>
      <c r="K10" s="93"/>
      <c r="L10" s="113"/>
    </row>
    <row r="11" spans="1:12" s="1" customFormat="1" ht="75">
      <c r="A11" s="95"/>
      <c r="B11" s="101"/>
      <c r="C11" s="103"/>
      <c r="D11" s="69" t="s">
        <v>71</v>
      </c>
      <c r="E11" s="49">
        <v>1.2</v>
      </c>
      <c r="F11" s="49">
        <v>1</v>
      </c>
      <c r="G11" s="50">
        <v>0.85</v>
      </c>
      <c r="H11" s="50">
        <v>0.8</v>
      </c>
      <c r="I11" s="14"/>
      <c r="J11" s="92"/>
      <c r="K11" s="92"/>
      <c r="L11" s="114"/>
    </row>
    <row r="12" spans="1:12" s="1" customFormat="1" ht="75">
      <c r="A12" s="95"/>
      <c r="B12" s="101"/>
      <c r="C12" s="103"/>
      <c r="D12" s="69" t="s">
        <v>73</v>
      </c>
      <c r="E12" s="49">
        <v>1.2</v>
      </c>
      <c r="F12" s="49">
        <v>1</v>
      </c>
      <c r="G12" s="50">
        <v>0.85</v>
      </c>
      <c r="H12" s="50">
        <v>0.8</v>
      </c>
      <c r="I12" s="14"/>
      <c r="J12" s="92"/>
      <c r="K12" s="92"/>
      <c r="L12" s="114"/>
    </row>
    <row r="13" spans="1:12" s="1" customFormat="1" ht="75">
      <c r="A13" s="95"/>
      <c r="B13" s="101"/>
      <c r="C13" s="103"/>
      <c r="D13" s="69" t="s">
        <v>74</v>
      </c>
      <c r="E13" s="49">
        <v>1.2</v>
      </c>
      <c r="F13" s="49">
        <v>1</v>
      </c>
      <c r="G13" s="50">
        <v>0.85</v>
      </c>
      <c r="H13" s="50">
        <v>0.8</v>
      </c>
      <c r="I13" s="14"/>
      <c r="J13" s="92"/>
      <c r="K13" s="92"/>
      <c r="L13" s="114"/>
    </row>
    <row r="14" spans="1:12" s="1" customFormat="1" ht="15">
      <c r="A14" s="94">
        <v>2</v>
      </c>
      <c r="B14" s="93" t="s">
        <v>67</v>
      </c>
      <c r="C14" s="91">
        <v>0.15</v>
      </c>
      <c r="D14" s="69" t="s">
        <v>75</v>
      </c>
      <c r="E14" s="49">
        <v>1</v>
      </c>
      <c r="F14" s="49">
        <v>0.9</v>
      </c>
      <c r="G14" s="49">
        <v>0.85</v>
      </c>
      <c r="H14" s="49">
        <v>0.8</v>
      </c>
      <c r="I14" s="14"/>
      <c r="J14" s="93"/>
      <c r="K14" s="93"/>
      <c r="L14" s="113"/>
    </row>
    <row r="15" spans="1:12" s="1" customFormat="1" ht="20" customHeight="1">
      <c r="A15" s="95"/>
      <c r="B15" s="92"/>
      <c r="C15" s="92"/>
      <c r="D15" s="69" t="s">
        <v>76</v>
      </c>
      <c r="E15" s="49">
        <v>1</v>
      </c>
      <c r="F15" s="49">
        <v>0.9</v>
      </c>
      <c r="G15" s="49">
        <v>0.85</v>
      </c>
      <c r="H15" s="49">
        <v>0.8</v>
      </c>
      <c r="I15" s="14"/>
      <c r="J15" s="92"/>
      <c r="K15" s="92"/>
      <c r="L15" s="114"/>
    </row>
    <row r="16" spans="1:12" s="1" customFormat="1" ht="15">
      <c r="A16" s="96">
        <v>3</v>
      </c>
      <c r="B16" s="78" t="s">
        <v>65</v>
      </c>
      <c r="C16" s="80">
        <v>0.15</v>
      </c>
      <c r="D16" s="55" t="s">
        <v>77</v>
      </c>
      <c r="E16" s="70">
        <v>6</v>
      </c>
      <c r="F16" s="70">
        <v>4</v>
      </c>
      <c r="G16" s="71">
        <v>3</v>
      </c>
      <c r="H16" s="71">
        <v>2</v>
      </c>
      <c r="I16" s="15"/>
      <c r="J16" s="78"/>
      <c r="K16" s="78"/>
      <c r="L16" s="127"/>
    </row>
    <row r="17" spans="1:12" s="1" customFormat="1" ht="15">
      <c r="A17" s="97"/>
      <c r="B17" s="79"/>
      <c r="C17" s="79"/>
      <c r="D17" s="55" t="s">
        <v>78</v>
      </c>
      <c r="E17" s="73">
        <v>6</v>
      </c>
      <c r="F17" s="73">
        <v>4</v>
      </c>
      <c r="G17" s="73">
        <v>3</v>
      </c>
      <c r="H17" s="73">
        <v>2</v>
      </c>
      <c r="I17" s="15"/>
      <c r="J17" s="79"/>
      <c r="K17" s="79"/>
      <c r="L17" s="128"/>
    </row>
    <row r="18" spans="1:12" s="1" customFormat="1" ht="15">
      <c r="A18" s="97"/>
      <c r="B18" s="79"/>
      <c r="C18" s="79"/>
      <c r="D18" s="55" t="s">
        <v>79</v>
      </c>
      <c r="E18" s="52">
        <v>1</v>
      </c>
      <c r="F18" s="52">
        <v>0.95</v>
      </c>
      <c r="G18" s="53">
        <v>0.9</v>
      </c>
      <c r="H18" s="53">
        <v>0.8</v>
      </c>
      <c r="I18" s="15"/>
      <c r="J18" s="79"/>
      <c r="K18" s="79"/>
      <c r="L18" s="128"/>
    </row>
    <row r="19" spans="1:12" s="1" customFormat="1" ht="20" customHeight="1">
      <c r="A19" s="94">
        <v>4</v>
      </c>
      <c r="B19" s="93"/>
      <c r="C19" s="91"/>
      <c r="D19" s="48"/>
      <c r="E19" s="49"/>
      <c r="F19" s="49"/>
      <c r="G19" s="54"/>
      <c r="H19" s="50"/>
      <c r="I19" s="14"/>
      <c r="J19" s="57"/>
      <c r="K19" s="57"/>
      <c r="L19" s="56"/>
    </row>
    <row r="20" spans="1:12" s="1" customFormat="1" ht="20" customHeight="1">
      <c r="A20" s="95"/>
      <c r="B20" s="101"/>
      <c r="C20" s="103"/>
      <c r="D20" s="48"/>
      <c r="E20" s="49"/>
      <c r="F20" s="49"/>
      <c r="G20" s="54"/>
      <c r="H20" s="50"/>
      <c r="I20" s="14"/>
      <c r="J20" s="57"/>
      <c r="K20" s="57"/>
      <c r="L20" s="56"/>
    </row>
    <row r="21" spans="1:12" s="1" customFormat="1" ht="20" customHeight="1">
      <c r="A21" s="95"/>
      <c r="B21" s="101"/>
      <c r="C21" s="103"/>
      <c r="D21" s="48"/>
      <c r="E21" s="49"/>
      <c r="F21" s="49"/>
      <c r="G21" s="54"/>
      <c r="H21" s="50"/>
      <c r="I21" s="14"/>
      <c r="J21" s="57"/>
      <c r="K21" s="57"/>
      <c r="L21" s="56"/>
    </row>
    <row r="22" spans="1:12" s="1" customFormat="1" ht="20" customHeight="1">
      <c r="A22" s="100"/>
      <c r="B22" s="102"/>
      <c r="C22" s="104"/>
      <c r="D22" s="48"/>
      <c r="E22" s="49"/>
      <c r="F22" s="49"/>
      <c r="G22" s="50"/>
      <c r="H22" s="50"/>
      <c r="I22" s="14"/>
      <c r="J22" s="57"/>
      <c r="K22" s="57"/>
      <c r="L22" s="56"/>
    </row>
    <row r="23" spans="1:12" s="1" customFormat="1" ht="20" customHeight="1">
      <c r="A23" s="96">
        <v>5</v>
      </c>
      <c r="B23" s="99"/>
      <c r="C23" s="80"/>
      <c r="D23" s="51"/>
      <c r="E23" s="52"/>
      <c r="F23" s="52"/>
      <c r="G23" s="15"/>
      <c r="H23" s="52"/>
      <c r="I23" s="15"/>
      <c r="J23" s="78"/>
      <c r="K23" s="78"/>
      <c r="L23" s="127"/>
    </row>
    <row r="24" spans="1:12" s="1" customFormat="1" ht="20" customHeight="1">
      <c r="A24" s="97"/>
      <c r="B24" s="79"/>
      <c r="C24" s="79"/>
      <c r="D24" s="51"/>
      <c r="E24" s="58"/>
      <c r="F24" s="58"/>
      <c r="G24" s="58"/>
      <c r="H24" s="58"/>
      <c r="I24" s="15"/>
      <c r="J24" s="79"/>
      <c r="K24" s="79"/>
      <c r="L24" s="128"/>
    </row>
    <row r="25" spans="1:12" s="1" customFormat="1" ht="20" customHeight="1">
      <c r="A25" s="97"/>
      <c r="B25" s="79"/>
      <c r="C25" s="79"/>
      <c r="D25" s="51"/>
      <c r="E25" s="52"/>
      <c r="F25" s="52"/>
      <c r="G25" s="52"/>
      <c r="H25" s="52"/>
      <c r="I25" s="15"/>
      <c r="J25" s="79"/>
      <c r="K25" s="79"/>
      <c r="L25" s="128"/>
    </row>
    <row r="26" spans="1:12" s="1" customFormat="1" ht="20" customHeight="1">
      <c r="A26" s="98"/>
      <c r="B26" s="81"/>
      <c r="C26" s="81"/>
      <c r="D26" s="55"/>
      <c r="E26" s="52"/>
      <c r="F26" s="52"/>
      <c r="G26" s="53"/>
      <c r="H26" s="53"/>
      <c r="I26" s="15"/>
      <c r="J26" s="81"/>
      <c r="K26" s="81"/>
      <c r="L26" s="131"/>
    </row>
    <row r="27" spans="1:12" s="1" customFormat="1" ht="30" customHeight="1">
      <c r="A27" s="77"/>
      <c r="B27" s="77"/>
      <c r="C27" s="30">
        <f>SUM(C10:C26)</f>
        <v>1</v>
      </c>
      <c r="D27" s="130"/>
      <c r="E27" s="130"/>
      <c r="F27" s="130"/>
      <c r="G27" s="130"/>
      <c r="H27" s="129" t="s">
        <v>30</v>
      </c>
      <c r="I27" s="129"/>
      <c r="J27" s="18">
        <f>SUM(J10*$C$10+J14*$C$14+J16*$C$16+J23*$C$23)</f>
        <v>0</v>
      </c>
      <c r="K27" s="19">
        <f>SUM(K10*$C$10+K14*$C$14+K16*$C$16+K23*$C$23)</f>
        <v>0</v>
      </c>
      <c r="L27" s="38">
        <f>SUM(L10*$C$10+L14*$C$14+L16*$C$16+L23*$C$23)</f>
        <v>0</v>
      </c>
    </row>
    <row r="28" spans="1:12" s="1" customFormat="1" ht="10.25" customHeight="1">
      <c r="A28" s="31"/>
      <c r="B28" s="31"/>
      <c r="C28" s="32"/>
      <c r="D28" s="33"/>
      <c r="E28" s="34"/>
      <c r="F28" s="34"/>
      <c r="G28" s="34"/>
      <c r="H28" s="34"/>
      <c r="I28" s="34"/>
      <c r="J28" s="35"/>
      <c r="K28" s="36"/>
      <c r="L28" s="37"/>
    </row>
    <row r="29" spans="1:12" s="1" customFormat="1" ht="16.25" customHeight="1">
      <c r="A29" s="139" t="s">
        <v>44</v>
      </c>
      <c r="B29" s="120" t="s">
        <v>21</v>
      </c>
      <c r="C29" s="120"/>
      <c r="D29" s="140"/>
      <c r="E29" s="120" t="s">
        <v>23</v>
      </c>
      <c r="F29" s="120"/>
      <c r="G29" s="133"/>
      <c r="H29" s="133"/>
      <c r="I29" s="133"/>
      <c r="J29" s="133"/>
      <c r="K29" s="121"/>
      <c r="L29" s="122"/>
    </row>
    <row r="30" spans="1:12" s="1" customFormat="1" ht="16.25" customHeight="1">
      <c r="A30" s="139"/>
      <c r="B30" s="120"/>
      <c r="C30" s="120"/>
      <c r="D30" s="140"/>
      <c r="E30" s="120"/>
      <c r="F30" s="120"/>
      <c r="G30" s="133"/>
      <c r="H30" s="133"/>
      <c r="I30" s="133"/>
      <c r="J30" s="133"/>
      <c r="K30" s="121"/>
      <c r="L30" s="122"/>
    </row>
    <row r="31" spans="1:12" s="3" customFormat="1" ht="16.25" customHeight="1">
      <c r="A31" s="139"/>
      <c r="B31" s="142" t="s">
        <v>10</v>
      </c>
      <c r="C31" s="142"/>
      <c r="D31" s="136"/>
      <c r="E31" s="120" t="s">
        <v>25</v>
      </c>
      <c r="F31" s="120"/>
      <c r="G31" s="133"/>
      <c r="H31" s="133"/>
      <c r="I31" s="133"/>
      <c r="J31" s="133"/>
      <c r="K31" s="121"/>
      <c r="L31" s="122"/>
    </row>
    <row r="32" spans="1:12" s="3" customFormat="1" ht="16.25" customHeight="1">
      <c r="A32" s="139"/>
      <c r="B32" s="142"/>
      <c r="C32" s="142"/>
      <c r="D32" s="136"/>
      <c r="E32" s="120"/>
      <c r="F32" s="120"/>
      <c r="G32" s="133"/>
      <c r="H32" s="133"/>
      <c r="I32" s="133"/>
      <c r="J32" s="133"/>
      <c r="K32" s="121"/>
      <c r="L32" s="122"/>
    </row>
    <row r="33" spans="1:12" s="3" customFormat="1" ht="16.25" customHeight="1">
      <c r="A33" s="139"/>
      <c r="B33" s="143" t="s">
        <v>32</v>
      </c>
      <c r="C33" s="143"/>
      <c r="D33" s="136"/>
      <c r="E33" s="123" t="s">
        <v>29</v>
      </c>
      <c r="F33" s="123"/>
      <c r="G33" s="126"/>
      <c r="H33" s="126"/>
      <c r="I33" s="126"/>
      <c r="J33" s="126"/>
      <c r="K33" s="121"/>
      <c r="L33" s="122"/>
    </row>
    <row r="34" spans="1:12" ht="16.25" customHeight="1">
      <c r="A34" s="139"/>
      <c r="B34" s="143"/>
      <c r="C34" s="143"/>
      <c r="D34" s="136"/>
      <c r="E34" s="123"/>
      <c r="F34" s="123"/>
      <c r="G34" s="126"/>
      <c r="H34" s="126"/>
      <c r="I34" s="126"/>
      <c r="J34" s="126"/>
      <c r="K34" s="121"/>
      <c r="L34" s="122"/>
    </row>
    <row r="35" spans="1:12" ht="16.25" customHeight="1">
      <c r="A35" s="139"/>
      <c r="B35" s="124" t="s">
        <v>26</v>
      </c>
      <c r="C35" s="124"/>
      <c r="D35" s="125"/>
      <c r="E35" s="124" t="s">
        <v>27</v>
      </c>
      <c r="F35" s="124"/>
      <c r="G35" s="125"/>
      <c r="H35" s="125"/>
      <c r="I35" s="125"/>
      <c r="J35" s="125"/>
      <c r="K35" s="121"/>
      <c r="L35" s="122"/>
    </row>
    <row r="36" spans="1:12" ht="16.25" customHeight="1">
      <c r="A36" s="139"/>
      <c r="B36" s="124"/>
      <c r="C36" s="124"/>
      <c r="D36" s="125"/>
      <c r="E36" s="124"/>
      <c r="F36" s="124"/>
      <c r="G36" s="125"/>
      <c r="H36" s="125"/>
      <c r="I36" s="125"/>
      <c r="J36" s="125"/>
      <c r="K36" s="121"/>
      <c r="L36" s="122"/>
    </row>
    <row r="37" spans="1:12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</row>
    <row r="38" spans="1:12">
      <c r="A38" s="139" t="s">
        <v>43</v>
      </c>
      <c r="B38" s="134" t="s">
        <v>21</v>
      </c>
      <c r="C38" s="134"/>
      <c r="D38" s="140"/>
      <c r="E38" s="134" t="s">
        <v>23</v>
      </c>
      <c r="F38" s="134"/>
      <c r="G38" s="133"/>
      <c r="H38" s="133"/>
      <c r="I38" s="133"/>
      <c r="J38" s="133"/>
      <c r="K38" s="121"/>
      <c r="L38" s="122"/>
    </row>
    <row r="39" spans="1:12">
      <c r="A39" s="139"/>
      <c r="B39" s="134"/>
      <c r="C39" s="134"/>
      <c r="D39" s="140"/>
      <c r="E39" s="134"/>
      <c r="F39" s="134"/>
      <c r="G39" s="133"/>
      <c r="H39" s="133"/>
      <c r="I39" s="133"/>
      <c r="J39" s="133"/>
      <c r="K39" s="121"/>
      <c r="L39" s="122"/>
    </row>
    <row r="40" spans="1:12">
      <c r="A40" s="139"/>
      <c r="B40" s="135" t="s">
        <v>10</v>
      </c>
      <c r="C40" s="135"/>
      <c r="D40" s="136"/>
      <c r="E40" s="134" t="s">
        <v>25</v>
      </c>
      <c r="F40" s="134"/>
      <c r="G40" s="133"/>
      <c r="H40" s="133"/>
      <c r="I40" s="133"/>
      <c r="J40" s="133"/>
      <c r="K40" s="121"/>
      <c r="L40" s="122"/>
    </row>
    <row r="41" spans="1:12">
      <c r="A41" s="139"/>
      <c r="B41" s="135"/>
      <c r="C41" s="135"/>
      <c r="D41" s="136"/>
      <c r="E41" s="134"/>
      <c r="F41" s="134"/>
      <c r="G41" s="133"/>
      <c r="H41" s="133"/>
      <c r="I41" s="133"/>
      <c r="J41" s="133"/>
      <c r="K41" s="121"/>
      <c r="L41" s="122"/>
    </row>
    <row r="42" spans="1:12">
      <c r="A42" s="139"/>
      <c r="B42" s="137" t="s">
        <v>32</v>
      </c>
      <c r="C42" s="137"/>
      <c r="D42" s="136"/>
      <c r="E42" s="138" t="s">
        <v>29</v>
      </c>
      <c r="F42" s="138"/>
      <c r="G42" s="126"/>
      <c r="H42" s="126"/>
      <c r="I42" s="126"/>
      <c r="J42" s="126"/>
      <c r="K42" s="121"/>
      <c r="L42" s="122"/>
    </row>
    <row r="43" spans="1:12">
      <c r="A43" s="139"/>
      <c r="B43" s="137"/>
      <c r="C43" s="137"/>
      <c r="D43" s="136"/>
      <c r="E43" s="138"/>
      <c r="F43" s="138"/>
      <c r="G43" s="126"/>
      <c r="H43" s="126"/>
      <c r="I43" s="126"/>
      <c r="J43" s="126"/>
      <c r="K43" s="121"/>
      <c r="L43" s="122"/>
    </row>
    <row r="44" spans="1:12">
      <c r="A44" s="139"/>
      <c r="B44" s="132" t="s">
        <v>26</v>
      </c>
      <c r="C44" s="132"/>
      <c r="D44" s="125"/>
      <c r="E44" s="132" t="s">
        <v>27</v>
      </c>
      <c r="F44" s="132"/>
      <c r="G44" s="125"/>
      <c r="H44" s="125"/>
      <c r="I44" s="125"/>
      <c r="J44" s="125"/>
      <c r="K44" s="121"/>
      <c r="L44" s="122"/>
    </row>
    <row r="45" spans="1:12">
      <c r="A45" s="139"/>
      <c r="B45" s="132"/>
      <c r="C45" s="132"/>
      <c r="D45" s="125"/>
      <c r="E45" s="132"/>
      <c r="F45" s="132"/>
      <c r="G45" s="125"/>
      <c r="H45" s="125"/>
      <c r="I45" s="125"/>
      <c r="J45" s="125"/>
      <c r="K45" s="121"/>
      <c r="L45" s="122"/>
    </row>
  </sheetData>
  <mergeCells count="92">
    <mergeCell ref="A29:A36"/>
    <mergeCell ref="D33:D34"/>
    <mergeCell ref="D35:D36"/>
    <mergeCell ref="A38:A45"/>
    <mergeCell ref="B38:C39"/>
    <mergeCell ref="D38:D39"/>
    <mergeCell ref="A37:L37"/>
    <mergeCell ref="B29:C30"/>
    <mergeCell ref="D29:D30"/>
    <mergeCell ref="B31:C32"/>
    <mergeCell ref="D31:D32"/>
    <mergeCell ref="B33:C34"/>
    <mergeCell ref="B35:C36"/>
    <mergeCell ref="G29:J30"/>
    <mergeCell ref="G31:J32"/>
    <mergeCell ref="K38:L45"/>
    <mergeCell ref="B44:C45"/>
    <mergeCell ref="D44:D45"/>
    <mergeCell ref="E44:F45"/>
    <mergeCell ref="G44:J45"/>
    <mergeCell ref="G38:J39"/>
    <mergeCell ref="E38:F39"/>
    <mergeCell ref="B40:C41"/>
    <mergeCell ref="D40:D41"/>
    <mergeCell ref="E40:F41"/>
    <mergeCell ref="G40:J41"/>
    <mergeCell ref="B42:C43"/>
    <mergeCell ref="D42:D43"/>
    <mergeCell ref="E42:F43"/>
    <mergeCell ref="G42:J43"/>
    <mergeCell ref="L14:L15"/>
    <mergeCell ref="K14:K15"/>
    <mergeCell ref="J10:J13"/>
    <mergeCell ref="E31:F32"/>
    <mergeCell ref="E29:F30"/>
    <mergeCell ref="K29:L36"/>
    <mergeCell ref="E33:F34"/>
    <mergeCell ref="E35:F36"/>
    <mergeCell ref="G35:J36"/>
    <mergeCell ref="G33:J34"/>
    <mergeCell ref="L16:L18"/>
    <mergeCell ref="H27:I27"/>
    <mergeCell ref="D27:G27"/>
    <mergeCell ref="L23:L26"/>
    <mergeCell ref="A10:A13"/>
    <mergeCell ref="B10:B13"/>
    <mergeCell ref="C10:C13"/>
    <mergeCell ref="I4:L4"/>
    <mergeCell ref="G2:H2"/>
    <mergeCell ref="G3:H3"/>
    <mergeCell ref="G4:H4"/>
    <mergeCell ref="K10:K13"/>
    <mergeCell ref="L10:L13"/>
    <mergeCell ref="I8:I9"/>
    <mergeCell ref="J8:J9"/>
    <mergeCell ref="K8:K9"/>
    <mergeCell ref="L8:L9"/>
    <mergeCell ref="B4:C4"/>
    <mergeCell ref="E4:F4"/>
    <mergeCell ref="B7:L7"/>
    <mergeCell ref="C14:C15"/>
    <mergeCell ref="J14:J15"/>
    <mergeCell ref="A14:A15"/>
    <mergeCell ref="A16:A18"/>
    <mergeCell ref="A23:A26"/>
    <mergeCell ref="B14:B15"/>
    <mergeCell ref="B16:B18"/>
    <mergeCell ref="B23:B26"/>
    <mergeCell ref="A19:A22"/>
    <mergeCell ref="B19:B22"/>
    <mergeCell ref="C19:C22"/>
    <mergeCell ref="J23:J26"/>
    <mergeCell ref="A1:L1"/>
    <mergeCell ref="B2:C2"/>
    <mergeCell ref="E2:F2"/>
    <mergeCell ref="B3:C3"/>
    <mergeCell ref="E3:F3"/>
    <mergeCell ref="I2:L2"/>
    <mergeCell ref="I3:L3"/>
    <mergeCell ref="B8:B9"/>
    <mergeCell ref="C8:C9"/>
    <mergeCell ref="A6:L6"/>
    <mergeCell ref="A5:L5"/>
    <mergeCell ref="A8:A9"/>
    <mergeCell ref="D8:D9"/>
    <mergeCell ref="E8:H8"/>
    <mergeCell ref="A27:B27"/>
    <mergeCell ref="K16:K18"/>
    <mergeCell ref="C16:C18"/>
    <mergeCell ref="J16:J18"/>
    <mergeCell ref="C23:C26"/>
    <mergeCell ref="K23:K26"/>
  </mergeCells>
  <phoneticPr fontId="2" type="noConversion"/>
  <printOptions horizontalCentered="1"/>
  <pageMargins left="0.59" right="0.59" top="0.79000000000000015" bottom="0.79000000000000015" header="0.5" footer="0.5"/>
  <pageSetup paperSize="9" scale="68" orientation="portrait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workbookViewId="0">
      <selection activeCell="I7" sqref="I7"/>
    </sheetView>
  </sheetViews>
  <sheetFormatPr baseColWidth="10" defaultColWidth="10.6640625" defaultRowHeight="14"/>
  <cols>
    <col min="1" max="1" width="8.83203125" style="16" customWidth="1"/>
    <col min="2" max="2" width="27.6640625" style="16" customWidth="1"/>
    <col min="3" max="3" width="40" style="16" customWidth="1"/>
    <col min="4" max="4" width="10.33203125" style="16" customWidth="1"/>
    <col min="5" max="15" width="8" style="16" customWidth="1"/>
    <col min="16" max="16384" width="10.6640625" style="16"/>
  </cols>
  <sheetData>
    <row r="1" spans="1:17" ht="24">
      <c r="A1" s="196" t="s">
        <v>52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7" ht="17">
      <c r="A3" s="197" t="s">
        <v>34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21"/>
      <c r="Q3" s="21"/>
    </row>
    <row r="4" spans="1:17" ht="15">
      <c r="A4" s="22" t="s">
        <v>33</v>
      </c>
      <c r="B4" s="198" t="s">
        <v>42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23"/>
      <c r="Q4" s="23"/>
    </row>
    <row r="5" spans="1:17" ht="30">
      <c r="A5" s="24" t="str">
        <f>PBC!A8</f>
        <v>编号</v>
      </c>
      <c r="B5" s="24" t="str">
        <f>PBC!B8</f>
        <v>关键目标（O）</v>
      </c>
      <c r="C5" s="24" t="s">
        <v>35</v>
      </c>
      <c r="D5" s="24" t="s">
        <v>37</v>
      </c>
      <c r="E5" s="24" t="s">
        <v>40</v>
      </c>
      <c r="F5" s="24" t="str">
        <f>PBC!E9</f>
        <v>卓越标准</v>
      </c>
      <c r="G5" s="24" t="str">
        <f>PBC!F9</f>
        <v>达标标准</v>
      </c>
      <c r="H5" s="24" t="str">
        <f>PBC!G9</f>
        <v>基本完成标准</v>
      </c>
      <c r="I5" s="24" t="str">
        <f>PBC!H9</f>
        <v>不达标</v>
      </c>
      <c r="J5" s="24" t="s">
        <v>53</v>
      </c>
      <c r="K5" s="24" t="s">
        <v>54</v>
      </c>
      <c r="L5" s="24" t="s">
        <v>55</v>
      </c>
      <c r="M5" s="24" t="s">
        <v>50</v>
      </c>
      <c r="N5" s="24" t="str">
        <f>PBC!J8</f>
        <v>自评分</v>
      </c>
      <c r="O5" s="24" t="str">
        <f>PBC!K8</f>
        <v>直线上级</v>
      </c>
      <c r="P5" s="25"/>
      <c r="Q5" s="23"/>
    </row>
    <row r="6" spans="1:17" ht="75">
      <c r="A6" s="195">
        <f>PBC!A10</f>
        <v>1</v>
      </c>
      <c r="B6" s="195" t="str">
        <f>PBC!B10</f>
        <v>产品落地</v>
      </c>
      <c r="C6" s="26" t="str">
        <f>PBC!D10</f>
        <v>CECPARK
120%:满足本阶段产品设计需求，并做出了产品优化
100%:满足本阶段产品设计需求
85%:基本满足本阶段产品设计需求
80%:未满足本阶段产品设计需求</v>
      </c>
      <c r="D6" s="27">
        <v>0.2</v>
      </c>
      <c r="E6" s="27">
        <v>1</v>
      </c>
      <c r="F6" s="27">
        <f>PBC!E10*E6</f>
        <v>1.2</v>
      </c>
      <c r="G6" s="27">
        <f>PBC!F10*E6</f>
        <v>1</v>
      </c>
      <c r="H6" s="27">
        <f>PBC!G10*E6</f>
        <v>0.85</v>
      </c>
      <c r="I6" s="27">
        <f>PBC!H10*E6</f>
        <v>0.8</v>
      </c>
      <c r="J6" s="27">
        <v>1.1000000000000001</v>
      </c>
      <c r="K6" s="27">
        <v>1.1000000000000001</v>
      </c>
      <c r="L6" s="27">
        <v>1.1000000000000001</v>
      </c>
      <c r="M6" s="27">
        <v>1.1000000000000001</v>
      </c>
      <c r="N6" s="28">
        <v>95</v>
      </c>
      <c r="O6" s="28"/>
      <c r="P6" s="23"/>
      <c r="Q6" s="23"/>
    </row>
    <row r="7" spans="1:17" ht="75">
      <c r="A7" s="195"/>
      <c r="B7" s="195"/>
      <c r="C7" s="26" t="str">
        <f>PBC!D11</f>
        <v>CMP 友普云管理平台
120%:满足本阶段产品设计需求，并做出了产品优化
100%:满足本阶段产品设计需求
85%:基本满足本阶段产品设计需求
80%:未满足本阶段产品设计需求</v>
      </c>
      <c r="D7" s="27">
        <v>0.3</v>
      </c>
      <c r="E7" s="27">
        <v>1</v>
      </c>
      <c r="F7" s="27">
        <f>PBC!E11*E7</f>
        <v>1.2</v>
      </c>
      <c r="G7" s="27">
        <f>PBC!F11*E7</f>
        <v>1</v>
      </c>
      <c r="H7" s="27">
        <f>PBC!G11*E7</f>
        <v>0.85</v>
      </c>
      <c r="I7" s="27">
        <f>PBC!H11*E7</f>
        <v>0.8</v>
      </c>
      <c r="J7" s="27">
        <v>1.1000000000000001</v>
      </c>
      <c r="K7" s="27">
        <v>1.1000000000000001</v>
      </c>
      <c r="L7" s="27">
        <v>1.1000000000000001</v>
      </c>
      <c r="M7" s="27">
        <v>1.1000000000000001</v>
      </c>
      <c r="N7" s="28">
        <v>96</v>
      </c>
      <c r="O7" s="28"/>
      <c r="P7" s="23"/>
      <c r="Q7" s="23"/>
    </row>
    <row r="8" spans="1:17" ht="75">
      <c r="A8" s="195"/>
      <c r="B8" s="195"/>
      <c r="C8" s="26" t="str">
        <f>PBC!D12</f>
        <v>企跑帮
120%:满足本阶段产品设计需求，并做出了产品优化
100%:满足本阶段产品设计需求
85%:基本满足本阶段产品设计需求
80%:未满足本阶段产品设计需求</v>
      </c>
      <c r="D8" s="27">
        <v>0.15</v>
      </c>
      <c r="E8" s="27">
        <v>1</v>
      </c>
      <c r="F8" s="27">
        <f>PBC!E12*E8</f>
        <v>1.2</v>
      </c>
      <c r="G8" s="27">
        <f>PBC!F12*E8</f>
        <v>1</v>
      </c>
      <c r="H8" s="27">
        <f>PBC!G12*E8</f>
        <v>0.85</v>
      </c>
      <c r="I8" s="27">
        <f>PBC!H12*E8</f>
        <v>0.8</v>
      </c>
      <c r="J8" s="27">
        <v>1.1000000000000001</v>
      </c>
      <c r="K8" s="27">
        <v>1.1000000000000001</v>
      </c>
      <c r="L8" s="27">
        <v>1.1000000000000001</v>
      </c>
      <c r="M8" s="27">
        <v>1.1000000000000001</v>
      </c>
      <c r="N8" s="28">
        <v>95</v>
      </c>
      <c r="O8" s="28"/>
      <c r="P8" s="23"/>
      <c r="Q8" s="23"/>
    </row>
    <row r="9" spans="1:17" ht="75">
      <c r="A9" s="195"/>
      <c r="B9" s="195"/>
      <c r="C9" s="26" t="str">
        <f>PBC!D13</f>
        <v>其他项目
120%:满足本阶段产品设计需求，并做出了产品优化
100%:满足本阶段产品设计需求
85%:基本满足本阶段产品设计需求
80%:未满足本阶段产品设计需求</v>
      </c>
      <c r="D9" s="27"/>
      <c r="E9" s="27">
        <v>0</v>
      </c>
      <c r="F9" s="28">
        <f>PBC!E13*E9</f>
        <v>0</v>
      </c>
      <c r="G9" s="28">
        <f>PBC!F13*E9</f>
        <v>0</v>
      </c>
      <c r="H9" s="28">
        <f>PBC!G13*E9</f>
        <v>0</v>
      </c>
      <c r="I9" s="28">
        <f>PBC!H13*E9</f>
        <v>0</v>
      </c>
      <c r="J9" s="28"/>
      <c r="K9" s="28"/>
      <c r="L9" s="28"/>
      <c r="M9" s="28"/>
      <c r="N9" s="28"/>
      <c r="O9" s="28"/>
      <c r="P9" s="23"/>
      <c r="Q9" s="23"/>
    </row>
    <row r="10" spans="1:17" ht="15">
      <c r="A10" s="195">
        <f>PBC!A14</f>
        <v>2</v>
      </c>
      <c r="B10" s="195" t="str">
        <f>PBC!B14</f>
        <v>规范</v>
      </c>
      <c r="C10" s="26" t="str">
        <f>PBC!D14</f>
        <v>编码标准化</v>
      </c>
      <c r="D10" s="27">
        <v>7.0000000000000007E-2</v>
      </c>
      <c r="E10" s="27">
        <v>1</v>
      </c>
      <c r="F10" s="27">
        <f>PBC!E14*E10</f>
        <v>1</v>
      </c>
      <c r="G10" s="27">
        <f>PBC!F14*E10</f>
        <v>0.9</v>
      </c>
      <c r="H10" s="27">
        <f>PBC!G14*E10</f>
        <v>0.85</v>
      </c>
      <c r="I10" s="27">
        <f>PBC!H14*E10</f>
        <v>0.8</v>
      </c>
      <c r="J10" s="27">
        <v>1.1000000000000001</v>
      </c>
      <c r="K10" s="27">
        <v>1.1000000000000001</v>
      </c>
      <c r="L10" s="27">
        <v>1.1000000000000001</v>
      </c>
      <c r="M10" s="27">
        <v>1.1000000000000001</v>
      </c>
      <c r="N10" s="28">
        <v>95</v>
      </c>
      <c r="O10" s="28"/>
    </row>
    <row r="11" spans="1:17" ht="15">
      <c r="A11" s="195"/>
      <c r="B11" s="195"/>
      <c r="C11" s="26" t="str">
        <f>PBC!D15</f>
        <v>开发文档标准化</v>
      </c>
      <c r="D11" s="27">
        <v>0.08</v>
      </c>
      <c r="E11" s="27">
        <v>1</v>
      </c>
      <c r="F11" s="27">
        <f>PBC!E15*E11</f>
        <v>1</v>
      </c>
      <c r="G11" s="27">
        <f>PBC!F15*E11</f>
        <v>0.9</v>
      </c>
      <c r="H11" s="27">
        <f>PBC!G15*E11</f>
        <v>0.85</v>
      </c>
      <c r="I11" s="27">
        <f>PBC!H15*E11</f>
        <v>0.8</v>
      </c>
      <c r="J11" s="27">
        <v>1.1000000000000001</v>
      </c>
      <c r="K11" s="27">
        <v>1.1000000000000001</v>
      </c>
      <c r="L11" s="27">
        <v>1.1000000000000001</v>
      </c>
      <c r="M11" s="27">
        <v>1.1000000000000001</v>
      </c>
      <c r="N11" s="28">
        <v>93</v>
      </c>
      <c r="O11" s="28"/>
    </row>
    <row r="12" spans="1:17" ht="15">
      <c r="A12" s="199">
        <f>PBC!A16</f>
        <v>3</v>
      </c>
      <c r="B12" s="199" t="str">
        <f>PBC!B16</f>
        <v>团队建设</v>
      </c>
      <c r="C12" s="44" t="str">
        <f>PBC!D16</f>
        <v>参加部门员工内/外部产品、项目管理技能培训次数</v>
      </c>
      <c r="D12" s="45">
        <v>7.0000000000000007E-2</v>
      </c>
      <c r="E12" s="45">
        <v>0.25</v>
      </c>
      <c r="F12" s="72">
        <f>PBC!E16*E12</f>
        <v>1.5</v>
      </c>
      <c r="G12" s="72">
        <f>PBC!F16*E12</f>
        <v>1</v>
      </c>
      <c r="H12" s="72">
        <f>PBC!G16*E12</f>
        <v>0.75</v>
      </c>
      <c r="I12" s="72">
        <v>0</v>
      </c>
      <c r="J12" s="74">
        <v>1</v>
      </c>
      <c r="K12" s="74">
        <v>1</v>
      </c>
      <c r="L12" s="75">
        <v>2</v>
      </c>
      <c r="M12" s="75">
        <v>2</v>
      </c>
      <c r="N12" s="46">
        <v>94</v>
      </c>
      <c r="O12" s="46"/>
    </row>
    <row r="13" spans="1:17" ht="15">
      <c r="A13" s="199"/>
      <c r="B13" s="199"/>
      <c r="C13" s="44" t="str">
        <f>PBC!D17</f>
        <v>参与部门员工团建工作次数</v>
      </c>
      <c r="D13" s="45">
        <v>0.06</v>
      </c>
      <c r="E13" s="45">
        <v>0.25</v>
      </c>
      <c r="F13" s="76">
        <f>PBC!E17*E13</f>
        <v>1.5</v>
      </c>
      <c r="G13" s="76">
        <f>PBC!F17*E13</f>
        <v>1</v>
      </c>
      <c r="H13" s="76">
        <f>PBC!G17*E13</f>
        <v>0.75</v>
      </c>
      <c r="I13" s="76">
        <f>PBC!H17*E13</f>
        <v>0.5</v>
      </c>
      <c r="J13" s="46">
        <v>1</v>
      </c>
      <c r="K13" s="46">
        <v>1</v>
      </c>
      <c r="L13" s="62">
        <v>2</v>
      </c>
      <c r="M13" s="62">
        <v>2</v>
      </c>
      <c r="N13" s="46">
        <v>93</v>
      </c>
      <c r="O13" s="46"/>
    </row>
    <row r="14" spans="1:17" ht="15">
      <c r="A14" s="199"/>
      <c r="B14" s="199"/>
      <c r="C14" s="44" t="str">
        <f>PBC!D18</f>
        <v>内部周边部门支撑</v>
      </c>
      <c r="D14" s="45">
        <v>7.0000000000000007E-2</v>
      </c>
      <c r="E14" s="45">
        <v>1</v>
      </c>
      <c r="F14" s="59">
        <f>PBC!E18*E14</f>
        <v>1</v>
      </c>
      <c r="G14" s="59">
        <f>PBC!F18*E14</f>
        <v>0.95</v>
      </c>
      <c r="H14" s="59">
        <f>PBC!G18*E14</f>
        <v>0.9</v>
      </c>
      <c r="I14" s="59">
        <f>PBC!H18*E14</f>
        <v>0.8</v>
      </c>
      <c r="J14" s="45">
        <v>1</v>
      </c>
      <c r="K14" s="45">
        <v>1</v>
      </c>
      <c r="L14" s="63">
        <v>1</v>
      </c>
      <c r="M14" s="63">
        <v>1</v>
      </c>
      <c r="N14" s="46">
        <v>95</v>
      </c>
      <c r="O14" s="46"/>
    </row>
    <row r="15" spans="1:17">
      <c r="A15" s="200">
        <f>PBC!A19</f>
        <v>4</v>
      </c>
      <c r="B15" s="200">
        <f>PBC!B19</f>
        <v>0</v>
      </c>
      <c r="C15" s="26">
        <f>PBC!D19</f>
        <v>0</v>
      </c>
      <c r="D15" s="27"/>
      <c r="E15" s="27">
        <v>0</v>
      </c>
      <c r="F15" s="60">
        <f>PBC!E19*E15</f>
        <v>0</v>
      </c>
      <c r="G15" s="60">
        <f>PBC!F19*E15</f>
        <v>0</v>
      </c>
      <c r="H15" s="60">
        <f>PBC!G19*E15</f>
        <v>0</v>
      </c>
      <c r="I15" s="60">
        <f>PBC!H19*E15</f>
        <v>0</v>
      </c>
      <c r="J15" s="28"/>
      <c r="K15" s="28"/>
      <c r="L15" s="61"/>
      <c r="M15" s="61"/>
      <c r="N15" s="28"/>
      <c r="O15" s="28"/>
    </row>
    <row r="16" spans="1:17">
      <c r="A16" s="201"/>
      <c r="B16" s="201"/>
      <c r="C16" s="26">
        <f>PBC!D20</f>
        <v>0</v>
      </c>
      <c r="D16" s="27"/>
      <c r="E16" s="27">
        <v>0</v>
      </c>
      <c r="F16" s="60">
        <f>PBC!E20*E16</f>
        <v>0</v>
      </c>
      <c r="G16" s="60">
        <f>PBC!F20*E16</f>
        <v>0</v>
      </c>
      <c r="H16" s="60">
        <f>PBC!G20*E16</f>
        <v>0</v>
      </c>
      <c r="I16" s="60">
        <f>PBC!H20*E16</f>
        <v>0</v>
      </c>
      <c r="J16" s="28"/>
      <c r="K16" s="28"/>
      <c r="L16" s="61"/>
      <c r="M16" s="61"/>
      <c r="N16" s="28"/>
      <c r="O16" s="28"/>
    </row>
    <row r="17" spans="1:15">
      <c r="A17" s="201"/>
      <c r="B17" s="201"/>
      <c r="C17" s="26">
        <f>PBC!D21</f>
        <v>0</v>
      </c>
      <c r="D17" s="27"/>
      <c r="E17" s="27">
        <v>0</v>
      </c>
      <c r="F17" s="60">
        <f>PBC!E21*E17</f>
        <v>0</v>
      </c>
      <c r="G17" s="60">
        <f>PBC!F21*E17</f>
        <v>0</v>
      </c>
      <c r="H17" s="60">
        <f>PBC!G21*E17</f>
        <v>0</v>
      </c>
      <c r="I17" s="60">
        <f>PBC!H21*E17</f>
        <v>0</v>
      </c>
      <c r="J17" s="28"/>
      <c r="K17" s="28"/>
      <c r="L17" s="61"/>
      <c r="M17" s="61"/>
      <c r="N17" s="28"/>
      <c r="O17" s="28"/>
    </row>
    <row r="18" spans="1:15">
      <c r="A18" s="202"/>
      <c r="B18" s="202"/>
      <c r="C18" s="26">
        <f>PBC!D22</f>
        <v>0</v>
      </c>
      <c r="D18" s="27"/>
      <c r="E18" s="27">
        <v>0</v>
      </c>
      <c r="F18" s="60">
        <f>PBC!E22*E18</f>
        <v>0</v>
      </c>
      <c r="G18" s="60">
        <f>PBC!F22*E18</f>
        <v>0</v>
      </c>
      <c r="H18" s="60">
        <f>PBC!G22*E18</f>
        <v>0</v>
      </c>
      <c r="I18" s="60">
        <f>PBC!H22*E18</f>
        <v>0</v>
      </c>
      <c r="J18" s="28"/>
      <c r="K18" s="28"/>
      <c r="L18" s="61"/>
      <c r="M18" s="61"/>
      <c r="N18" s="28"/>
      <c r="O18" s="28"/>
    </row>
    <row r="19" spans="1:15">
      <c r="A19" s="199">
        <f>PBC!A23</f>
        <v>5</v>
      </c>
      <c r="B19" s="199">
        <f>PBC!B23</f>
        <v>0</v>
      </c>
      <c r="C19" s="44">
        <f>PBC!D23</f>
        <v>0</v>
      </c>
      <c r="D19" s="45"/>
      <c r="E19" s="45">
        <v>0</v>
      </c>
      <c r="F19" s="59">
        <f>PBC!E23*E19</f>
        <v>0</v>
      </c>
      <c r="G19" s="59">
        <f>PBC!F23*E19</f>
        <v>0</v>
      </c>
      <c r="H19" s="59">
        <f>PBC!G23*E19</f>
        <v>0</v>
      </c>
      <c r="I19" s="59">
        <f>PBC!H23*E19</f>
        <v>0</v>
      </c>
      <c r="J19" s="46"/>
      <c r="K19" s="46"/>
      <c r="L19" s="62"/>
      <c r="M19" s="62"/>
      <c r="N19" s="46"/>
      <c r="O19" s="46"/>
    </row>
    <row r="20" spans="1:15">
      <c r="A20" s="199"/>
      <c r="B20" s="199"/>
      <c r="C20" s="44">
        <f>PBC!D24</f>
        <v>0</v>
      </c>
      <c r="D20" s="45"/>
      <c r="E20" s="45">
        <v>0</v>
      </c>
      <c r="F20" s="46">
        <f>PBC!E24*E20</f>
        <v>0</v>
      </c>
      <c r="G20" s="46">
        <f>PBC!F24*E20</f>
        <v>0</v>
      </c>
      <c r="H20" s="46">
        <f>PBC!G24*E20</f>
        <v>0</v>
      </c>
      <c r="I20" s="46">
        <f>PBC!H24*E20</f>
        <v>0</v>
      </c>
      <c r="J20" s="46"/>
      <c r="K20" s="46"/>
      <c r="L20" s="62"/>
      <c r="M20" s="62"/>
      <c r="N20" s="46"/>
      <c r="O20" s="46"/>
    </row>
    <row r="21" spans="1:15">
      <c r="A21" s="199"/>
      <c r="B21" s="199"/>
      <c r="C21" s="44">
        <f>PBC!D25</f>
        <v>0</v>
      </c>
      <c r="D21" s="45"/>
      <c r="E21" s="45">
        <v>0</v>
      </c>
      <c r="F21" s="59">
        <f>PBC!E25*E21</f>
        <v>0</v>
      </c>
      <c r="G21" s="59">
        <f>PBC!F25*E21</f>
        <v>0</v>
      </c>
      <c r="H21" s="59">
        <f>PBC!G25*E21</f>
        <v>0</v>
      </c>
      <c r="I21" s="59">
        <f>PBC!H25*E21</f>
        <v>0</v>
      </c>
      <c r="J21" s="45"/>
      <c r="K21" s="45"/>
      <c r="L21" s="63"/>
      <c r="M21" s="63"/>
      <c r="N21" s="46"/>
      <c r="O21" s="46"/>
    </row>
    <row r="22" spans="1:15">
      <c r="A22" s="199"/>
      <c r="B22" s="199"/>
      <c r="C22" s="44">
        <f>PBC!D26</f>
        <v>0</v>
      </c>
      <c r="D22" s="45"/>
      <c r="E22" s="45">
        <v>0</v>
      </c>
      <c r="F22" s="46">
        <f>PBC!E26*E22</f>
        <v>0</v>
      </c>
      <c r="G22" s="46">
        <f>PBC!F26*E22</f>
        <v>0</v>
      </c>
      <c r="H22" s="46">
        <f>PBC!G26*E22</f>
        <v>0</v>
      </c>
      <c r="I22" s="46">
        <f>PBC!H26*E22</f>
        <v>0</v>
      </c>
      <c r="J22" s="46"/>
      <c r="K22" s="46"/>
      <c r="L22" s="62"/>
      <c r="M22" s="62"/>
      <c r="N22" s="46"/>
      <c r="O22" s="46"/>
    </row>
    <row r="23" spans="1:15" ht="15">
      <c r="A23" s="40"/>
      <c r="B23" s="40"/>
      <c r="C23" s="40"/>
      <c r="D23" s="30">
        <f>SUM(D6:D22)</f>
        <v>1</v>
      </c>
      <c r="E23" s="30"/>
      <c r="F23" s="41"/>
      <c r="G23" s="41"/>
      <c r="H23" s="42"/>
      <c r="I23" s="39"/>
      <c r="J23" s="39"/>
      <c r="K23" s="39"/>
      <c r="L23" s="39" t="s">
        <v>51</v>
      </c>
      <c r="M23" s="39"/>
      <c r="N23" s="42">
        <f>SUM(N6*$D$6,N7*$D$7,N8*$D$8,N9*$D$9,N10*$D$10,N11*$D$11,N12*$D$12,N13*$D$13,N14*$D$14,N15*$D$15,N16*$D$16,N17*$D$17,N18*$D$18,N19*$D$19,N20*$D$20,N21*$D$21,N22*$D$22)</f>
        <v>94.95</v>
      </c>
      <c r="O23" s="43">
        <f>SUM(O6*$D$6,O7*$D$7,O8*$D$8,O9*$D$9,O10*$D$10,O11*$D$11,O12*$D$12,O13*$D$13,O14*$D$14,O15*$D$15,O16*$D$16,O17*$D$17,O18*$D$18,O19*$D$19,O20*$D$20,O21*$D$21,O22*$D$22)</f>
        <v>0</v>
      </c>
    </row>
    <row r="24" spans="1:15">
      <c r="A24" s="190" t="s">
        <v>46</v>
      </c>
      <c r="B24" s="191" t="s">
        <v>20</v>
      </c>
      <c r="C24" s="193"/>
      <c r="D24" s="150" t="s">
        <v>22</v>
      </c>
      <c r="E24" s="151"/>
      <c r="F24" s="152"/>
      <c r="G24" s="156"/>
      <c r="H24" s="157"/>
      <c r="I24" s="157"/>
      <c r="J24" s="157"/>
      <c r="K24" s="157"/>
      <c r="L24" s="158"/>
      <c r="M24" s="144"/>
      <c r="N24" s="145"/>
      <c r="O24" s="145"/>
    </row>
    <row r="25" spans="1:15">
      <c r="A25" s="190"/>
      <c r="B25" s="192"/>
      <c r="C25" s="194"/>
      <c r="D25" s="153"/>
      <c r="E25" s="154"/>
      <c r="F25" s="155"/>
      <c r="G25" s="159"/>
      <c r="H25" s="160"/>
      <c r="I25" s="160"/>
      <c r="J25" s="160"/>
      <c r="K25" s="160"/>
      <c r="L25" s="161"/>
      <c r="M25" s="144"/>
      <c r="N25" s="145"/>
      <c r="O25" s="145"/>
    </row>
    <row r="26" spans="1:15">
      <c r="A26" s="190"/>
      <c r="B26" s="146" t="s">
        <v>24</v>
      </c>
      <c r="C26" s="148"/>
      <c r="D26" s="150" t="s">
        <v>24</v>
      </c>
      <c r="E26" s="151"/>
      <c r="F26" s="152"/>
      <c r="G26" s="156"/>
      <c r="H26" s="157"/>
      <c r="I26" s="157"/>
      <c r="J26" s="157"/>
      <c r="K26" s="157"/>
      <c r="L26" s="158"/>
      <c r="M26" s="144"/>
      <c r="N26" s="145"/>
      <c r="O26" s="145"/>
    </row>
    <row r="27" spans="1:15">
      <c r="A27" s="190"/>
      <c r="B27" s="147"/>
      <c r="C27" s="149"/>
      <c r="D27" s="153"/>
      <c r="E27" s="154"/>
      <c r="F27" s="155"/>
      <c r="G27" s="159"/>
      <c r="H27" s="160"/>
      <c r="I27" s="160"/>
      <c r="J27" s="160"/>
      <c r="K27" s="160"/>
      <c r="L27" s="161"/>
      <c r="M27" s="144"/>
      <c r="N27" s="145"/>
      <c r="O27" s="145"/>
    </row>
    <row r="28" spans="1:15">
      <c r="A28" s="190"/>
      <c r="B28" s="162" t="s">
        <v>31</v>
      </c>
      <c r="C28" s="164"/>
      <c r="D28" s="166" t="s">
        <v>28</v>
      </c>
      <c r="E28" s="167"/>
      <c r="F28" s="168"/>
      <c r="G28" s="172"/>
      <c r="H28" s="173"/>
      <c r="I28" s="173"/>
      <c r="J28" s="173"/>
      <c r="K28" s="173"/>
      <c r="L28" s="174"/>
      <c r="M28" s="144"/>
      <c r="N28" s="145"/>
      <c r="O28" s="145"/>
    </row>
    <row r="29" spans="1:15">
      <c r="A29" s="190"/>
      <c r="B29" s="163"/>
      <c r="C29" s="165"/>
      <c r="D29" s="169"/>
      <c r="E29" s="170"/>
      <c r="F29" s="171"/>
      <c r="G29" s="175"/>
      <c r="H29" s="176"/>
      <c r="I29" s="176"/>
      <c r="J29" s="176"/>
      <c r="K29" s="176"/>
      <c r="L29" s="177"/>
      <c r="M29" s="144"/>
      <c r="N29" s="145"/>
      <c r="O29" s="145"/>
    </row>
    <row r="30" spans="1:15">
      <c r="A30" s="190"/>
      <c r="B30" s="162" t="s">
        <v>24</v>
      </c>
      <c r="C30" s="164"/>
      <c r="D30" s="178" t="s">
        <v>24</v>
      </c>
      <c r="E30" s="179"/>
      <c r="F30" s="180"/>
      <c r="G30" s="184"/>
      <c r="H30" s="185"/>
      <c r="I30" s="185"/>
      <c r="J30" s="185"/>
      <c r="K30" s="185"/>
      <c r="L30" s="186"/>
      <c r="M30" s="144"/>
      <c r="N30" s="145"/>
      <c r="O30" s="145"/>
    </row>
    <row r="31" spans="1:15">
      <c r="A31" s="190"/>
      <c r="B31" s="163"/>
      <c r="C31" s="165"/>
      <c r="D31" s="181"/>
      <c r="E31" s="182"/>
      <c r="F31" s="183"/>
      <c r="G31" s="187"/>
      <c r="H31" s="188"/>
      <c r="I31" s="188"/>
      <c r="J31" s="188"/>
      <c r="K31" s="188"/>
      <c r="L31" s="189"/>
      <c r="M31" s="144"/>
      <c r="N31" s="145"/>
      <c r="O31" s="145"/>
    </row>
  </sheetData>
  <mergeCells count="31">
    <mergeCell ref="A10:A11"/>
    <mergeCell ref="A12:A14"/>
    <mergeCell ref="A19:A22"/>
    <mergeCell ref="B10:B11"/>
    <mergeCell ref="B12:B14"/>
    <mergeCell ref="B19:B22"/>
    <mergeCell ref="A15:A18"/>
    <mergeCell ref="B15:B18"/>
    <mergeCell ref="A6:A9"/>
    <mergeCell ref="B6:B9"/>
    <mergeCell ref="A1:O1"/>
    <mergeCell ref="A3:O3"/>
    <mergeCell ref="B4:O4"/>
    <mergeCell ref="A24:A31"/>
    <mergeCell ref="B24:B25"/>
    <mergeCell ref="C24:C25"/>
    <mergeCell ref="D24:F25"/>
    <mergeCell ref="G24:L25"/>
    <mergeCell ref="M24:O31"/>
    <mergeCell ref="B26:B27"/>
    <mergeCell ref="C26:C27"/>
    <mergeCell ref="D26:F27"/>
    <mergeCell ref="G26:L27"/>
    <mergeCell ref="B28:B29"/>
    <mergeCell ref="C28:C29"/>
    <mergeCell ref="D28:F29"/>
    <mergeCell ref="G28:L29"/>
    <mergeCell ref="B30:B31"/>
    <mergeCell ref="C30:C31"/>
    <mergeCell ref="D30:F31"/>
    <mergeCell ref="G30:L31"/>
  </mergeCells>
  <phoneticPr fontId="2" type="noConversion"/>
  <printOptions horizontalCentered="1"/>
  <pageMargins left="0.75000000000000011" right="0.75000000000000011" top="1" bottom="1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1"/>
  <sheetViews>
    <sheetView topLeftCell="A5" zoomScale="99" zoomScaleNormal="100" workbookViewId="0">
      <selection activeCell="H20" sqref="H20"/>
    </sheetView>
  </sheetViews>
  <sheetFormatPr baseColWidth="10" defaultColWidth="10.6640625" defaultRowHeight="14"/>
  <cols>
    <col min="1" max="1" width="8.83203125" style="16" customWidth="1"/>
    <col min="2" max="2" width="27.6640625" style="16" customWidth="1"/>
    <col min="3" max="3" width="40" style="16" customWidth="1"/>
    <col min="4" max="4" width="10.33203125" style="16" customWidth="1"/>
    <col min="5" max="15" width="8" style="16" customWidth="1"/>
    <col min="16" max="16384" width="10.6640625" style="16"/>
  </cols>
  <sheetData>
    <row r="1" spans="1:17" ht="24">
      <c r="A1" s="196" t="s">
        <v>56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7" ht="17">
      <c r="A3" s="197" t="s">
        <v>34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21"/>
      <c r="Q3" s="21"/>
    </row>
    <row r="4" spans="1:17" ht="15">
      <c r="A4" s="22" t="s">
        <v>33</v>
      </c>
      <c r="B4" s="198" t="s">
        <v>42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23"/>
      <c r="Q4" s="23"/>
    </row>
    <row r="5" spans="1:17" ht="30">
      <c r="A5" s="24" t="str">
        <f>PBC!A8</f>
        <v>编号</v>
      </c>
      <c r="B5" s="24" t="str">
        <f>PBC!B8</f>
        <v>关键目标（O）</v>
      </c>
      <c r="C5" s="24" t="s">
        <v>35</v>
      </c>
      <c r="D5" s="24" t="s">
        <v>37</v>
      </c>
      <c r="E5" s="24" t="s">
        <v>40</v>
      </c>
      <c r="F5" s="24" t="str">
        <f>PBC!E9</f>
        <v>卓越标准</v>
      </c>
      <c r="G5" s="24" t="str">
        <f>PBC!F9</f>
        <v>达标标准</v>
      </c>
      <c r="H5" s="24" t="str">
        <f>PBC!G9</f>
        <v>基本完成标准</v>
      </c>
      <c r="I5" s="24" t="str">
        <f>PBC!H9</f>
        <v>不达标</v>
      </c>
      <c r="J5" s="24" t="s">
        <v>57</v>
      </c>
      <c r="K5" s="24" t="s">
        <v>58</v>
      </c>
      <c r="L5" s="24" t="s">
        <v>59</v>
      </c>
      <c r="M5" s="24" t="s">
        <v>50</v>
      </c>
      <c r="N5" s="24" t="str">
        <f>PBC!J8</f>
        <v>自评分</v>
      </c>
      <c r="O5" s="24" t="str">
        <f>PBC!K8</f>
        <v>直线上级</v>
      </c>
      <c r="P5" s="25"/>
      <c r="Q5" s="23"/>
    </row>
    <row r="6" spans="1:17" ht="75">
      <c r="A6" s="195">
        <f>PBC!A10</f>
        <v>1</v>
      </c>
      <c r="B6" s="195" t="str">
        <f>PBC!B10</f>
        <v>产品落地</v>
      </c>
      <c r="C6" s="26" t="str">
        <f>PBC!D10</f>
        <v>CECPARK
120%:满足本阶段产品设计需求，并做出了产品优化
100%:满足本阶段产品设计需求
85%:基本满足本阶段产品设计需求
80%:未满足本阶段产品设计需求</v>
      </c>
      <c r="D6" s="27"/>
      <c r="E6" s="27">
        <v>0</v>
      </c>
      <c r="F6" s="28">
        <f>PBC!E10*E6</f>
        <v>0</v>
      </c>
      <c r="G6" s="28">
        <f>PBC!F10*E6</f>
        <v>0</v>
      </c>
      <c r="H6" s="28">
        <f>PBC!G10*E6</f>
        <v>0</v>
      </c>
      <c r="I6" s="28">
        <f>PBC!H10*E6</f>
        <v>0</v>
      </c>
      <c r="J6" s="27"/>
      <c r="K6" s="27"/>
      <c r="L6" s="27"/>
      <c r="M6" s="28"/>
      <c r="N6" s="28"/>
      <c r="O6" s="28"/>
      <c r="P6" s="23"/>
      <c r="Q6" s="23"/>
    </row>
    <row r="7" spans="1:17" ht="75">
      <c r="A7" s="195"/>
      <c r="B7" s="195"/>
      <c r="C7" s="26" t="str">
        <f>PBC!D11</f>
        <v>CMP 友普云管理平台
120%:满足本阶段产品设计需求，并做出了产品优化
100%:满足本阶段产品设计需求
85%:基本满足本阶段产品设计需求
80%:未满足本阶段产品设计需求</v>
      </c>
      <c r="D7" s="27">
        <v>0.65</v>
      </c>
      <c r="E7" s="27">
        <v>1</v>
      </c>
      <c r="F7" s="27">
        <f>PBC!E11*E7</f>
        <v>1.2</v>
      </c>
      <c r="G7" s="27">
        <f>PBC!F11*E7</f>
        <v>1</v>
      </c>
      <c r="H7" s="27">
        <f>PBC!G11*E7</f>
        <v>0.85</v>
      </c>
      <c r="I7" s="27">
        <f>PBC!H11*E7</f>
        <v>0.8</v>
      </c>
      <c r="J7" s="27">
        <v>1.1000000000000001</v>
      </c>
      <c r="K7" s="27">
        <v>1.1000000000000001</v>
      </c>
      <c r="L7" s="27">
        <v>1.1000000000000001</v>
      </c>
      <c r="M7" s="27">
        <v>1.1000000000000001</v>
      </c>
      <c r="N7" s="28">
        <v>98</v>
      </c>
      <c r="O7" s="28"/>
      <c r="P7" s="23"/>
      <c r="Q7" s="23"/>
    </row>
    <row r="8" spans="1:17" ht="75">
      <c r="A8" s="195"/>
      <c r="B8" s="195"/>
      <c r="C8" s="26" t="str">
        <f>PBC!D12</f>
        <v>企跑帮
120%:满足本阶段产品设计需求，并做出了产品优化
100%:满足本阶段产品设计需求
85%:基本满足本阶段产品设计需求
80%:未满足本阶段产品设计需求</v>
      </c>
      <c r="D8" s="27"/>
      <c r="E8" s="27">
        <v>0</v>
      </c>
      <c r="F8" s="28">
        <f>PBC!E12*E8</f>
        <v>0</v>
      </c>
      <c r="G8" s="28">
        <f>PBC!F12*E8</f>
        <v>0</v>
      </c>
      <c r="H8" s="28">
        <f>PBC!G12*E8</f>
        <v>0</v>
      </c>
      <c r="I8" s="28">
        <f>PBC!H12*E8</f>
        <v>0</v>
      </c>
      <c r="J8" s="28"/>
      <c r="K8" s="28"/>
      <c r="L8" s="28"/>
      <c r="M8" s="28"/>
      <c r="N8" s="28"/>
      <c r="O8" s="28"/>
      <c r="P8" s="23"/>
      <c r="Q8" s="23"/>
    </row>
    <row r="9" spans="1:17" ht="75">
      <c r="A9" s="195"/>
      <c r="B9" s="195"/>
      <c r="C9" s="26" t="str">
        <f>PBC!D13</f>
        <v>其他项目
120%:满足本阶段产品设计需求，并做出了产品优化
100%:满足本阶段产品设计需求
85%:基本满足本阶段产品设计需求
80%:未满足本阶段产品设计需求</v>
      </c>
      <c r="D9" s="27"/>
      <c r="E9" s="27">
        <v>0</v>
      </c>
      <c r="F9" s="28">
        <f>PBC!E13*E9</f>
        <v>0</v>
      </c>
      <c r="G9" s="28">
        <f>PBC!F13*E9</f>
        <v>0</v>
      </c>
      <c r="H9" s="28">
        <f>PBC!G13*E9</f>
        <v>0</v>
      </c>
      <c r="I9" s="28">
        <f>PBC!H13*E9</f>
        <v>0</v>
      </c>
      <c r="J9" s="28"/>
      <c r="K9" s="28"/>
      <c r="L9" s="28"/>
      <c r="M9" s="28"/>
      <c r="N9" s="28"/>
      <c r="O9" s="28"/>
      <c r="P9" s="23"/>
      <c r="Q9" s="23"/>
    </row>
    <row r="10" spans="1:17" ht="15">
      <c r="A10" s="195">
        <f>PBC!A14</f>
        <v>2</v>
      </c>
      <c r="B10" s="195" t="str">
        <f>PBC!B14</f>
        <v>规范</v>
      </c>
      <c r="C10" s="26" t="str">
        <f>PBC!D14</f>
        <v>编码标准化</v>
      </c>
      <c r="D10" s="27">
        <v>7.0000000000000007E-2</v>
      </c>
      <c r="E10" s="27">
        <v>1</v>
      </c>
      <c r="F10" s="27">
        <f>PBC!E14*E10</f>
        <v>1</v>
      </c>
      <c r="G10" s="27">
        <f>PBC!F14*E10</f>
        <v>0.9</v>
      </c>
      <c r="H10" s="27">
        <f>PBC!G14*E10</f>
        <v>0.85</v>
      </c>
      <c r="I10" s="27">
        <f>PBC!H14*E10</f>
        <v>0.8</v>
      </c>
      <c r="J10" s="27">
        <v>1.1000000000000001</v>
      </c>
      <c r="K10" s="27">
        <v>1.1000000000000001</v>
      </c>
      <c r="L10" s="27">
        <v>1.1000000000000001</v>
      </c>
      <c r="M10" s="27">
        <v>1.1000000000000001</v>
      </c>
      <c r="N10" s="28">
        <v>95</v>
      </c>
      <c r="O10" s="28"/>
    </row>
    <row r="11" spans="1:17" ht="15">
      <c r="A11" s="195"/>
      <c r="B11" s="195"/>
      <c r="C11" s="26" t="str">
        <f>PBC!D15</f>
        <v>开发文档标准化</v>
      </c>
      <c r="D11" s="27">
        <v>0.08</v>
      </c>
      <c r="E11" s="27">
        <v>1</v>
      </c>
      <c r="F11" s="27">
        <f>PBC!E15*E11</f>
        <v>1</v>
      </c>
      <c r="G11" s="27">
        <f>PBC!F15*E11</f>
        <v>0.9</v>
      </c>
      <c r="H11" s="27">
        <f>PBC!G15*E11</f>
        <v>0.85</v>
      </c>
      <c r="I11" s="27">
        <f>PBC!H15*E11</f>
        <v>0.8</v>
      </c>
      <c r="J11" s="27">
        <v>1.1000000000000001</v>
      </c>
      <c r="K11" s="27">
        <v>1.1000000000000001</v>
      </c>
      <c r="L11" s="27">
        <v>1.1000000000000001</v>
      </c>
      <c r="M11" s="27">
        <v>1.1000000000000001</v>
      </c>
      <c r="N11" s="28">
        <v>93</v>
      </c>
      <c r="O11" s="28"/>
    </row>
    <row r="12" spans="1:17" ht="15">
      <c r="A12" s="199">
        <f>PBC!A16</f>
        <v>3</v>
      </c>
      <c r="B12" s="199" t="str">
        <f>PBC!B16</f>
        <v>团队建设</v>
      </c>
      <c r="C12" s="44" t="str">
        <f>PBC!D16</f>
        <v>参加部门员工内/外部产品、项目管理技能培训次数</v>
      </c>
      <c r="D12" s="45">
        <v>7.0000000000000007E-2</v>
      </c>
      <c r="E12" s="45">
        <v>0.25</v>
      </c>
      <c r="F12" s="72">
        <f>PBC!E16*E12</f>
        <v>1.5</v>
      </c>
      <c r="G12" s="72">
        <f>PBC!F16*E12</f>
        <v>1</v>
      </c>
      <c r="H12" s="72">
        <f>PBC!G16*E12</f>
        <v>0.75</v>
      </c>
      <c r="I12" s="72">
        <v>0</v>
      </c>
      <c r="J12" s="74">
        <v>1</v>
      </c>
      <c r="K12" s="74">
        <v>1</v>
      </c>
      <c r="L12" s="75">
        <v>2</v>
      </c>
      <c r="M12" s="75">
        <v>2</v>
      </c>
      <c r="N12" s="46">
        <v>94</v>
      </c>
      <c r="O12" s="46"/>
    </row>
    <row r="13" spans="1:17" ht="15">
      <c r="A13" s="199"/>
      <c r="B13" s="199"/>
      <c r="C13" s="44" t="str">
        <f>PBC!D17</f>
        <v>参与部门员工团建工作次数</v>
      </c>
      <c r="D13" s="45">
        <v>0.06</v>
      </c>
      <c r="E13" s="45">
        <v>0.25</v>
      </c>
      <c r="F13" s="76">
        <f>PBC!E17*E13</f>
        <v>1.5</v>
      </c>
      <c r="G13" s="76">
        <f>PBC!F17*E13</f>
        <v>1</v>
      </c>
      <c r="H13" s="76">
        <f>PBC!G17*E13</f>
        <v>0.75</v>
      </c>
      <c r="I13" s="76">
        <f>PBC!H17*E13</f>
        <v>0.5</v>
      </c>
      <c r="J13" s="46">
        <v>1</v>
      </c>
      <c r="K13" s="46">
        <v>1</v>
      </c>
      <c r="L13" s="62">
        <v>2</v>
      </c>
      <c r="M13" s="62">
        <v>2</v>
      </c>
      <c r="N13" s="46">
        <v>93</v>
      </c>
      <c r="O13" s="46"/>
    </row>
    <row r="14" spans="1:17" ht="15">
      <c r="A14" s="199"/>
      <c r="B14" s="199"/>
      <c r="C14" s="44" t="str">
        <f>PBC!D18</f>
        <v>内部周边部门支撑</v>
      </c>
      <c r="D14" s="45">
        <v>7.0000000000000007E-2</v>
      </c>
      <c r="E14" s="45">
        <v>1</v>
      </c>
      <c r="F14" s="59">
        <f>PBC!E18*E14</f>
        <v>1</v>
      </c>
      <c r="G14" s="59">
        <f>PBC!F18*E14</f>
        <v>0.95</v>
      </c>
      <c r="H14" s="59">
        <f>PBC!G18*E14</f>
        <v>0.9</v>
      </c>
      <c r="I14" s="59">
        <f>PBC!H18*E14</f>
        <v>0.8</v>
      </c>
      <c r="J14" s="45">
        <v>1</v>
      </c>
      <c r="K14" s="45">
        <v>1</v>
      </c>
      <c r="L14" s="63">
        <v>1</v>
      </c>
      <c r="M14" s="63">
        <v>1</v>
      </c>
      <c r="N14" s="46">
        <v>95</v>
      </c>
      <c r="O14" s="46"/>
    </row>
    <row r="15" spans="1:17">
      <c r="A15" s="200">
        <f>PBC!A19</f>
        <v>4</v>
      </c>
      <c r="B15" s="200">
        <f>PBC!B19</f>
        <v>0</v>
      </c>
      <c r="C15" s="26">
        <f>PBC!D19</f>
        <v>0</v>
      </c>
      <c r="D15" s="27"/>
      <c r="E15" s="27">
        <v>0</v>
      </c>
      <c r="F15" s="60">
        <f>PBC!E19*E15</f>
        <v>0</v>
      </c>
      <c r="G15" s="60">
        <f>PBC!F19*E15</f>
        <v>0</v>
      </c>
      <c r="H15" s="60">
        <f>PBC!G19*E15</f>
        <v>0</v>
      </c>
      <c r="I15" s="60">
        <f>PBC!H19*E15</f>
        <v>0</v>
      </c>
      <c r="J15" s="28"/>
      <c r="K15" s="28"/>
      <c r="L15" s="61"/>
      <c r="M15" s="61"/>
      <c r="N15" s="28"/>
      <c r="O15" s="28"/>
    </row>
    <row r="16" spans="1:17">
      <c r="A16" s="201"/>
      <c r="B16" s="201"/>
      <c r="C16" s="26">
        <f>PBC!D20</f>
        <v>0</v>
      </c>
      <c r="D16" s="27"/>
      <c r="E16" s="27">
        <v>0</v>
      </c>
      <c r="F16" s="60">
        <f>PBC!E20*E16</f>
        <v>0</v>
      </c>
      <c r="G16" s="60">
        <f>PBC!F20*E16</f>
        <v>0</v>
      </c>
      <c r="H16" s="60">
        <f>PBC!G20*E16</f>
        <v>0</v>
      </c>
      <c r="I16" s="60">
        <f>PBC!H20*E16</f>
        <v>0</v>
      </c>
      <c r="J16" s="28"/>
      <c r="K16" s="28"/>
      <c r="L16" s="61"/>
      <c r="M16" s="61"/>
      <c r="N16" s="28"/>
      <c r="O16" s="28"/>
    </row>
    <row r="17" spans="1:15">
      <c r="A17" s="201"/>
      <c r="B17" s="201"/>
      <c r="C17" s="26">
        <f>PBC!D21</f>
        <v>0</v>
      </c>
      <c r="D17" s="27"/>
      <c r="E17" s="27">
        <v>0</v>
      </c>
      <c r="F17" s="60">
        <f>PBC!E21*E17</f>
        <v>0</v>
      </c>
      <c r="G17" s="60">
        <f>PBC!F21*E17</f>
        <v>0</v>
      </c>
      <c r="H17" s="60">
        <f>PBC!G21*E17</f>
        <v>0</v>
      </c>
      <c r="I17" s="60">
        <f>PBC!H21*E17</f>
        <v>0</v>
      </c>
      <c r="J17" s="28"/>
      <c r="K17" s="28"/>
      <c r="L17" s="61"/>
      <c r="M17" s="61"/>
      <c r="N17" s="28"/>
      <c r="O17" s="28"/>
    </row>
    <row r="18" spans="1:15">
      <c r="A18" s="202"/>
      <c r="B18" s="202"/>
      <c r="C18" s="26">
        <f>PBC!D22</f>
        <v>0</v>
      </c>
      <c r="D18" s="27"/>
      <c r="E18" s="27">
        <v>0</v>
      </c>
      <c r="F18" s="60">
        <f>PBC!E22*E18</f>
        <v>0</v>
      </c>
      <c r="G18" s="60">
        <f>PBC!F22*E18</f>
        <v>0</v>
      </c>
      <c r="H18" s="60">
        <f>PBC!G22*E18</f>
        <v>0</v>
      </c>
      <c r="I18" s="60">
        <f>PBC!H22*E18</f>
        <v>0</v>
      </c>
      <c r="J18" s="28"/>
      <c r="K18" s="28"/>
      <c r="L18" s="61"/>
      <c r="M18" s="61"/>
      <c r="N18" s="28"/>
      <c r="O18" s="28"/>
    </row>
    <row r="19" spans="1:15">
      <c r="A19" s="199">
        <f>PBC!A23</f>
        <v>5</v>
      </c>
      <c r="B19" s="199">
        <f>PBC!B23</f>
        <v>0</v>
      </c>
      <c r="C19" s="44">
        <f>PBC!D23</f>
        <v>0</v>
      </c>
      <c r="D19" s="45"/>
      <c r="E19" s="45">
        <v>0</v>
      </c>
      <c r="F19" s="59">
        <f>PBC!E23*E19</f>
        <v>0</v>
      </c>
      <c r="G19" s="59">
        <f>PBC!F23*E19</f>
        <v>0</v>
      </c>
      <c r="H19" s="59">
        <f>PBC!G23*E19</f>
        <v>0</v>
      </c>
      <c r="I19" s="59">
        <f>PBC!H23*E19</f>
        <v>0</v>
      </c>
      <c r="J19" s="46"/>
      <c r="K19" s="46"/>
      <c r="L19" s="62"/>
      <c r="M19" s="62"/>
      <c r="N19" s="46"/>
      <c r="O19" s="46"/>
    </row>
    <row r="20" spans="1:15">
      <c r="A20" s="199"/>
      <c r="B20" s="199"/>
      <c r="C20" s="44">
        <f>PBC!D24</f>
        <v>0</v>
      </c>
      <c r="D20" s="45"/>
      <c r="E20" s="45">
        <v>0</v>
      </c>
      <c r="F20" s="46">
        <f>PBC!E24*E20</f>
        <v>0</v>
      </c>
      <c r="G20" s="46">
        <f>PBC!F24*E20</f>
        <v>0</v>
      </c>
      <c r="H20" s="46">
        <f>PBC!G24*E20</f>
        <v>0</v>
      </c>
      <c r="I20" s="46">
        <f>PBC!H24*E20</f>
        <v>0</v>
      </c>
      <c r="J20" s="46"/>
      <c r="K20" s="46"/>
      <c r="L20" s="62"/>
      <c r="M20" s="62"/>
      <c r="N20" s="46"/>
      <c r="O20" s="46"/>
    </row>
    <row r="21" spans="1:15">
      <c r="A21" s="199"/>
      <c r="B21" s="199"/>
      <c r="C21" s="44">
        <f>PBC!D25</f>
        <v>0</v>
      </c>
      <c r="D21" s="45"/>
      <c r="E21" s="45">
        <v>0</v>
      </c>
      <c r="F21" s="59">
        <f>PBC!E25*E21</f>
        <v>0</v>
      </c>
      <c r="G21" s="59">
        <f>PBC!F25*E21</f>
        <v>0</v>
      </c>
      <c r="H21" s="59">
        <f>PBC!G25*E21</f>
        <v>0</v>
      </c>
      <c r="I21" s="59">
        <f>PBC!H25*E21</f>
        <v>0</v>
      </c>
      <c r="J21" s="45"/>
      <c r="K21" s="45"/>
      <c r="L21" s="63"/>
      <c r="M21" s="63"/>
      <c r="N21" s="46"/>
      <c r="O21" s="46"/>
    </row>
    <row r="22" spans="1:15">
      <c r="A22" s="199"/>
      <c r="B22" s="199"/>
      <c r="C22" s="44">
        <f>PBC!D26</f>
        <v>0</v>
      </c>
      <c r="D22" s="45"/>
      <c r="E22" s="45">
        <v>0</v>
      </c>
      <c r="F22" s="46">
        <f>PBC!E26*E22</f>
        <v>0</v>
      </c>
      <c r="G22" s="46">
        <f>PBC!F26*E22</f>
        <v>0</v>
      </c>
      <c r="H22" s="46">
        <f>PBC!G26*E22</f>
        <v>0</v>
      </c>
      <c r="I22" s="46">
        <f>PBC!H26*E22</f>
        <v>0</v>
      </c>
      <c r="J22" s="46"/>
      <c r="K22" s="46"/>
      <c r="L22" s="62"/>
      <c r="M22" s="62"/>
      <c r="N22" s="46"/>
      <c r="O22" s="46"/>
    </row>
    <row r="23" spans="1:15" ht="15">
      <c r="A23" s="40"/>
      <c r="B23" s="40"/>
      <c r="C23" s="40"/>
      <c r="D23" s="30">
        <f>SUM(D6:D22)</f>
        <v>1</v>
      </c>
      <c r="E23" s="30"/>
      <c r="F23" s="41"/>
      <c r="G23" s="41"/>
      <c r="H23" s="42"/>
      <c r="I23" s="39"/>
      <c r="J23" s="39"/>
      <c r="K23" s="39"/>
      <c r="L23" s="39" t="s">
        <v>51</v>
      </c>
      <c r="M23" s="39"/>
      <c r="N23" s="42">
        <f>SUM(N6*$D$6,N7*$D$7,N8*$D$8,N9*$D$9,N10*$D$10,N11*$D$11,N12*$D$12,N13*$D$13,N14*$D$14,N15*$D$15,N16*$D$16,N17*$D$17,N18*$D$18,N19*$D$19,N20*$D$20,N21*$D$21,N22*$D$22)</f>
        <v>96.600000000000009</v>
      </c>
      <c r="O23" s="43">
        <f>SUM(O6*$D$6,O7*$D$7,O8*$D$8,O9*$D$9,O10*$D$10,O11*$D$11,O12*$D$12,O13*$D$13,O14*$D$14,O15*$D$15,O16*$D$16,O17*$D$17,O18*$D$18,O19*$D$19,O20*$D$20,O21*$D$21,O22*$D$22)</f>
        <v>0</v>
      </c>
    </row>
    <row r="24" spans="1:15">
      <c r="A24" s="190" t="s">
        <v>46</v>
      </c>
      <c r="B24" s="191" t="s">
        <v>20</v>
      </c>
      <c r="C24" s="193"/>
      <c r="D24" s="150" t="s">
        <v>22</v>
      </c>
      <c r="E24" s="151"/>
      <c r="F24" s="152"/>
      <c r="G24" s="156"/>
      <c r="H24" s="157"/>
      <c r="I24" s="157"/>
      <c r="J24" s="157"/>
      <c r="K24" s="157"/>
      <c r="L24" s="158"/>
      <c r="M24" s="144"/>
      <c r="N24" s="145"/>
      <c r="O24" s="145"/>
    </row>
    <row r="25" spans="1:15">
      <c r="A25" s="190"/>
      <c r="B25" s="192"/>
      <c r="C25" s="194"/>
      <c r="D25" s="153"/>
      <c r="E25" s="154"/>
      <c r="F25" s="155"/>
      <c r="G25" s="159"/>
      <c r="H25" s="160"/>
      <c r="I25" s="160"/>
      <c r="J25" s="160"/>
      <c r="K25" s="160"/>
      <c r="L25" s="161"/>
      <c r="M25" s="144"/>
      <c r="N25" s="145"/>
      <c r="O25" s="145"/>
    </row>
    <row r="26" spans="1:15">
      <c r="A26" s="190"/>
      <c r="B26" s="146" t="s">
        <v>24</v>
      </c>
      <c r="C26" s="148"/>
      <c r="D26" s="150" t="s">
        <v>24</v>
      </c>
      <c r="E26" s="151"/>
      <c r="F26" s="152"/>
      <c r="G26" s="156"/>
      <c r="H26" s="157"/>
      <c r="I26" s="157"/>
      <c r="J26" s="157"/>
      <c r="K26" s="157"/>
      <c r="L26" s="158"/>
      <c r="M26" s="144"/>
      <c r="N26" s="145"/>
      <c r="O26" s="145"/>
    </row>
    <row r="27" spans="1:15">
      <c r="A27" s="190"/>
      <c r="B27" s="147"/>
      <c r="C27" s="149"/>
      <c r="D27" s="153"/>
      <c r="E27" s="154"/>
      <c r="F27" s="155"/>
      <c r="G27" s="159"/>
      <c r="H27" s="160"/>
      <c r="I27" s="160"/>
      <c r="J27" s="160"/>
      <c r="K27" s="160"/>
      <c r="L27" s="161"/>
      <c r="M27" s="144"/>
      <c r="N27" s="145"/>
      <c r="O27" s="145"/>
    </row>
    <row r="28" spans="1:15">
      <c r="A28" s="190"/>
      <c r="B28" s="162" t="s">
        <v>31</v>
      </c>
      <c r="C28" s="164"/>
      <c r="D28" s="166" t="s">
        <v>28</v>
      </c>
      <c r="E28" s="167"/>
      <c r="F28" s="168"/>
      <c r="G28" s="172"/>
      <c r="H28" s="173"/>
      <c r="I28" s="173"/>
      <c r="J28" s="173"/>
      <c r="K28" s="173"/>
      <c r="L28" s="174"/>
      <c r="M28" s="144"/>
      <c r="N28" s="145"/>
      <c r="O28" s="145"/>
    </row>
    <row r="29" spans="1:15">
      <c r="A29" s="190"/>
      <c r="B29" s="163"/>
      <c r="C29" s="165"/>
      <c r="D29" s="169"/>
      <c r="E29" s="170"/>
      <c r="F29" s="171"/>
      <c r="G29" s="175"/>
      <c r="H29" s="176"/>
      <c r="I29" s="176"/>
      <c r="J29" s="176"/>
      <c r="K29" s="176"/>
      <c r="L29" s="177"/>
      <c r="M29" s="144"/>
      <c r="N29" s="145"/>
      <c r="O29" s="145"/>
    </row>
    <row r="30" spans="1:15">
      <c r="A30" s="190"/>
      <c r="B30" s="162" t="s">
        <v>24</v>
      </c>
      <c r="C30" s="164"/>
      <c r="D30" s="178" t="s">
        <v>24</v>
      </c>
      <c r="E30" s="179"/>
      <c r="F30" s="180"/>
      <c r="G30" s="184"/>
      <c r="H30" s="185"/>
      <c r="I30" s="185"/>
      <c r="J30" s="185"/>
      <c r="K30" s="185"/>
      <c r="L30" s="186"/>
      <c r="M30" s="144"/>
      <c r="N30" s="145"/>
      <c r="O30" s="145"/>
    </row>
    <row r="31" spans="1:15">
      <c r="A31" s="190"/>
      <c r="B31" s="163"/>
      <c r="C31" s="165"/>
      <c r="D31" s="181"/>
      <c r="E31" s="182"/>
      <c r="F31" s="183"/>
      <c r="G31" s="187"/>
      <c r="H31" s="188"/>
      <c r="I31" s="188"/>
      <c r="J31" s="188"/>
      <c r="K31" s="188"/>
      <c r="L31" s="189"/>
      <c r="M31" s="144"/>
      <c r="N31" s="145"/>
      <c r="O31" s="145"/>
    </row>
  </sheetData>
  <mergeCells count="31">
    <mergeCell ref="A19:A22"/>
    <mergeCell ref="B19:B22"/>
    <mergeCell ref="A24:A31"/>
    <mergeCell ref="B24:B25"/>
    <mergeCell ref="C24:C25"/>
    <mergeCell ref="A10:A11"/>
    <mergeCell ref="B10:B11"/>
    <mergeCell ref="A12:A14"/>
    <mergeCell ref="B12:B14"/>
    <mergeCell ref="A15:A18"/>
    <mergeCell ref="B15:B18"/>
    <mergeCell ref="A1:O1"/>
    <mergeCell ref="A3:O3"/>
    <mergeCell ref="B4:O4"/>
    <mergeCell ref="A6:A9"/>
    <mergeCell ref="B6:B9"/>
    <mergeCell ref="M24:O31"/>
    <mergeCell ref="B26:B27"/>
    <mergeCell ref="C26:C27"/>
    <mergeCell ref="D26:F27"/>
    <mergeCell ref="G26:L27"/>
    <mergeCell ref="B28:B29"/>
    <mergeCell ref="C28:C29"/>
    <mergeCell ref="D28:F29"/>
    <mergeCell ref="G28:L29"/>
    <mergeCell ref="B30:B31"/>
    <mergeCell ref="C30:C31"/>
    <mergeCell ref="D30:F31"/>
    <mergeCell ref="G30:L31"/>
    <mergeCell ref="D24:F25"/>
    <mergeCell ref="G24:L25"/>
  </mergeCells>
  <phoneticPr fontId="2" type="noConversion"/>
  <printOptions horizontalCentered="1"/>
  <pageMargins left="0.75000000000000011" right="0.75000000000000011" top="1" bottom="1" header="0.5" footer="0.5"/>
  <pageSetup paperSize="9" scale="69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1"/>
  <sheetViews>
    <sheetView tabSelected="1" topLeftCell="A9" zoomScaleNormal="130" workbookViewId="0">
      <selection activeCell="I9" sqref="I9"/>
    </sheetView>
  </sheetViews>
  <sheetFormatPr baseColWidth="10" defaultColWidth="10.6640625" defaultRowHeight="14"/>
  <cols>
    <col min="1" max="1" width="8.83203125" style="16" customWidth="1"/>
    <col min="2" max="2" width="27.6640625" style="16" customWidth="1"/>
    <col min="3" max="3" width="40" style="16" customWidth="1"/>
    <col min="4" max="4" width="10.33203125" style="16" customWidth="1"/>
    <col min="5" max="15" width="8" style="16" customWidth="1"/>
    <col min="16" max="16384" width="10.6640625" style="16"/>
  </cols>
  <sheetData>
    <row r="1" spans="1:17" ht="24">
      <c r="A1" s="196" t="s">
        <v>63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7" ht="17">
      <c r="A3" s="197" t="s">
        <v>34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21"/>
      <c r="Q3" s="21"/>
    </row>
    <row r="4" spans="1:17" ht="15">
      <c r="A4" s="22" t="s">
        <v>33</v>
      </c>
      <c r="B4" s="198" t="s">
        <v>42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23"/>
      <c r="Q4" s="23"/>
    </row>
    <row r="5" spans="1:17" ht="30">
      <c r="A5" s="24" t="str">
        <f>PBC!A8</f>
        <v>编号</v>
      </c>
      <c r="B5" s="24" t="str">
        <f>PBC!B8</f>
        <v>关键目标（O）</v>
      </c>
      <c r="C5" s="24" t="s">
        <v>35</v>
      </c>
      <c r="D5" s="24" t="s">
        <v>37</v>
      </c>
      <c r="E5" s="24" t="s">
        <v>40</v>
      </c>
      <c r="F5" s="24" t="str">
        <f>PBC!E9</f>
        <v>卓越标准</v>
      </c>
      <c r="G5" s="24" t="str">
        <f>PBC!F9</f>
        <v>达标标准</v>
      </c>
      <c r="H5" s="24" t="str">
        <f>PBC!G9</f>
        <v>基本完成标准</v>
      </c>
      <c r="I5" s="24" t="str">
        <f>PBC!H9</f>
        <v>不达标</v>
      </c>
      <c r="J5" s="24" t="s">
        <v>60</v>
      </c>
      <c r="K5" s="24" t="s">
        <v>61</v>
      </c>
      <c r="L5" s="24" t="s">
        <v>62</v>
      </c>
      <c r="M5" s="24" t="s">
        <v>50</v>
      </c>
      <c r="N5" s="24" t="str">
        <f>PBC!J8</f>
        <v>自评分</v>
      </c>
      <c r="O5" s="24" t="str">
        <f>PBC!K8</f>
        <v>直线上级</v>
      </c>
      <c r="P5" s="25"/>
      <c r="Q5" s="23"/>
    </row>
    <row r="6" spans="1:17" ht="75">
      <c r="A6" s="195">
        <f>PBC!A10</f>
        <v>1</v>
      </c>
      <c r="B6" s="195" t="str">
        <f>PBC!B10</f>
        <v>产品落地</v>
      </c>
      <c r="C6" s="26" t="str">
        <f>PBC!D10</f>
        <v>CECPARK
120%:满足本阶段产品设计需求，并做出了产品优化
100%:满足本阶段产品设计需求
85%:基本满足本阶段产品设计需求
80%:未满足本阶段产品设计需求</v>
      </c>
      <c r="D6" s="27"/>
      <c r="E6" s="27">
        <v>0</v>
      </c>
      <c r="F6" s="27">
        <f>PBC!E10*E6</f>
        <v>0</v>
      </c>
      <c r="G6" s="27">
        <f>PBC!F10*E6</f>
        <v>0</v>
      </c>
      <c r="H6" s="28">
        <f>PBC!G10*E6</f>
        <v>0</v>
      </c>
      <c r="I6" s="28">
        <f>PBC!H10*E6</f>
        <v>0</v>
      </c>
      <c r="J6" s="28"/>
      <c r="K6" s="28"/>
      <c r="L6" s="28"/>
      <c r="M6" s="28"/>
      <c r="N6" s="28"/>
      <c r="O6" s="28"/>
      <c r="P6" s="23"/>
      <c r="Q6" s="23"/>
    </row>
    <row r="7" spans="1:17" ht="75">
      <c r="A7" s="195"/>
      <c r="B7" s="195"/>
      <c r="C7" s="26" t="str">
        <f>PBC!D11</f>
        <v>CMP 友普云管理平台
120%:满足本阶段产品设计需求，并做出了产品优化
100%:满足本阶段产品设计需求
85%:基本满足本阶段产品设计需求
80%:未满足本阶段产品设计需求</v>
      </c>
      <c r="D7" s="27">
        <v>0.65</v>
      </c>
      <c r="E7" s="27">
        <v>1</v>
      </c>
      <c r="F7" s="28">
        <f>PBC!E11*E7</f>
        <v>1.2</v>
      </c>
      <c r="G7" s="28">
        <f>PBC!F11*E7</f>
        <v>1</v>
      </c>
      <c r="H7" s="27">
        <f>PBC!G11*E7</f>
        <v>0.85</v>
      </c>
      <c r="I7" s="28">
        <f>PBC!H11*E7</f>
        <v>0.8</v>
      </c>
      <c r="J7" s="27">
        <v>1.1000000000000001</v>
      </c>
      <c r="K7" s="27">
        <v>1.1000000000000001</v>
      </c>
      <c r="L7" s="27">
        <v>1.1000000000000001</v>
      </c>
      <c r="M7" s="27">
        <v>1.1000000000000001</v>
      </c>
      <c r="N7" s="28">
        <v>97</v>
      </c>
      <c r="O7" s="28"/>
      <c r="P7" s="23"/>
      <c r="Q7" s="23"/>
    </row>
    <row r="8" spans="1:17" ht="75">
      <c r="A8" s="195"/>
      <c r="B8" s="195"/>
      <c r="C8" s="26" t="str">
        <f>PBC!D12</f>
        <v>企跑帮
120%:满足本阶段产品设计需求，并做出了产品优化
100%:满足本阶段产品设计需求
85%:基本满足本阶段产品设计需求
80%:未满足本阶段产品设计需求</v>
      </c>
      <c r="D8" s="27"/>
      <c r="E8" s="27">
        <v>0</v>
      </c>
      <c r="F8" s="28">
        <f>PBC!E12*E8</f>
        <v>0</v>
      </c>
      <c r="G8" s="28">
        <f>PBC!F12*E8</f>
        <v>0</v>
      </c>
      <c r="H8" s="28">
        <f>PBC!G12*E8</f>
        <v>0</v>
      </c>
      <c r="I8" s="28">
        <f>PBC!H12*E8</f>
        <v>0</v>
      </c>
      <c r="J8" s="28"/>
      <c r="K8" s="28"/>
      <c r="L8" s="28"/>
      <c r="M8" s="28"/>
      <c r="N8" s="28"/>
      <c r="O8" s="28"/>
      <c r="P8" s="23"/>
      <c r="Q8" s="23"/>
    </row>
    <row r="9" spans="1:17" ht="75">
      <c r="A9" s="195"/>
      <c r="B9" s="195"/>
      <c r="C9" s="26" t="str">
        <f>PBC!D13</f>
        <v>其他项目
120%:满足本阶段产品设计需求，并做出了产品优化
100%:满足本阶段产品设计需求
85%:基本满足本阶段产品设计需求
80%:未满足本阶段产品设计需求</v>
      </c>
      <c r="D9" s="27"/>
      <c r="E9" s="27">
        <v>0</v>
      </c>
      <c r="F9" s="28">
        <f>PBC!E13*E9</f>
        <v>0</v>
      </c>
      <c r="G9" s="28">
        <f>PBC!F13*E9</f>
        <v>0</v>
      </c>
      <c r="H9" s="28">
        <f>PBC!G13*E9</f>
        <v>0</v>
      </c>
      <c r="I9" s="28">
        <f>PBC!H13*E9</f>
        <v>0</v>
      </c>
      <c r="J9" s="28"/>
      <c r="K9" s="28"/>
      <c r="L9" s="28"/>
      <c r="M9" s="28"/>
      <c r="N9" s="28"/>
      <c r="O9" s="28"/>
      <c r="P9" s="23"/>
      <c r="Q9" s="23"/>
    </row>
    <row r="10" spans="1:17" ht="15">
      <c r="A10" s="195">
        <f>PBC!A14</f>
        <v>2</v>
      </c>
      <c r="B10" s="195" t="str">
        <f>PBC!B14</f>
        <v>规范</v>
      </c>
      <c r="C10" s="26" t="str">
        <f>PBC!D14</f>
        <v>编码标准化</v>
      </c>
      <c r="D10" s="27">
        <v>7.0000000000000007E-2</v>
      </c>
      <c r="E10" s="27">
        <v>0.75</v>
      </c>
      <c r="F10" s="28">
        <f>PBC!E14*E10</f>
        <v>0.75</v>
      </c>
      <c r="G10" s="28">
        <f>PBC!F14*E10</f>
        <v>0.67500000000000004</v>
      </c>
      <c r="H10" s="28">
        <f>PBC!G14*E10</f>
        <v>0.63749999999999996</v>
      </c>
      <c r="I10" s="28">
        <f>PBC!H14*E10</f>
        <v>0.60000000000000009</v>
      </c>
      <c r="J10" s="27">
        <v>1.1000000000000001</v>
      </c>
      <c r="K10" s="27">
        <v>1.1000000000000001</v>
      </c>
      <c r="L10" s="66">
        <v>1.1000000000000001</v>
      </c>
      <c r="M10" s="66">
        <v>1.1000000000000001</v>
      </c>
      <c r="N10" s="28">
        <v>95</v>
      </c>
      <c r="O10" s="28"/>
    </row>
    <row r="11" spans="1:17" ht="15">
      <c r="A11" s="195"/>
      <c r="B11" s="195"/>
      <c r="C11" s="26" t="str">
        <f>PBC!D15</f>
        <v>开发文档标准化</v>
      </c>
      <c r="D11" s="27">
        <v>0.08</v>
      </c>
      <c r="E11" s="27">
        <v>1</v>
      </c>
      <c r="F11" s="28">
        <f>PBC!E15*E11</f>
        <v>1</v>
      </c>
      <c r="G11" s="28">
        <f>PBC!F15*E11</f>
        <v>0.9</v>
      </c>
      <c r="H11" s="28">
        <f>PBC!G15*E11</f>
        <v>0.85</v>
      </c>
      <c r="I11" s="28">
        <f>PBC!H15*E11</f>
        <v>0.8</v>
      </c>
      <c r="J11" s="27">
        <v>1.1000000000000001</v>
      </c>
      <c r="K11" s="27">
        <v>1.1000000000000001</v>
      </c>
      <c r="L11" s="66">
        <v>1.1000000000000001</v>
      </c>
      <c r="M11" s="66">
        <v>1.1000000000000001</v>
      </c>
      <c r="N11" s="28">
        <v>94</v>
      </c>
      <c r="O11" s="28"/>
    </row>
    <row r="12" spans="1:17" ht="15">
      <c r="A12" s="199">
        <f>PBC!A16</f>
        <v>3</v>
      </c>
      <c r="B12" s="199" t="str">
        <f>PBC!B16</f>
        <v>团队建设</v>
      </c>
      <c r="C12" s="44" t="str">
        <f>PBC!D16</f>
        <v>参加部门员工内/外部产品、项目管理技能培训次数</v>
      </c>
      <c r="D12" s="45">
        <v>7.0000000000000007E-2</v>
      </c>
      <c r="E12" s="45">
        <v>0.25</v>
      </c>
      <c r="F12" s="72">
        <f>PBC!E16*E12</f>
        <v>1.5</v>
      </c>
      <c r="G12" s="72">
        <f>PBC!F16*E12</f>
        <v>1</v>
      </c>
      <c r="H12" s="72">
        <f>PBC!G16*E12</f>
        <v>0.75</v>
      </c>
      <c r="I12" s="205">
        <v>0</v>
      </c>
      <c r="J12" s="203">
        <v>2</v>
      </c>
      <c r="K12" s="203">
        <v>1</v>
      </c>
      <c r="L12" s="203">
        <v>1</v>
      </c>
      <c r="M12" s="204">
        <v>1</v>
      </c>
      <c r="N12" s="46">
        <v>95</v>
      </c>
      <c r="O12" s="46"/>
    </row>
    <row r="13" spans="1:17" ht="15">
      <c r="A13" s="199"/>
      <c r="B13" s="199"/>
      <c r="C13" s="44" t="str">
        <f>PBC!D17</f>
        <v>参与部门员工团建工作次数</v>
      </c>
      <c r="D13" s="45">
        <v>0.06</v>
      </c>
      <c r="E13" s="45">
        <v>0.25</v>
      </c>
      <c r="F13" s="205">
        <v>2</v>
      </c>
      <c r="G13" s="205">
        <v>1</v>
      </c>
      <c r="H13" s="205">
        <v>1</v>
      </c>
      <c r="I13" s="205">
        <v>0</v>
      </c>
      <c r="J13" s="203">
        <v>2</v>
      </c>
      <c r="K13" s="203">
        <v>1</v>
      </c>
      <c r="L13" s="203">
        <v>1</v>
      </c>
      <c r="M13" s="204">
        <v>1</v>
      </c>
      <c r="N13" s="46">
        <v>94</v>
      </c>
      <c r="O13" s="46"/>
    </row>
    <row r="14" spans="1:17" ht="15">
      <c r="A14" s="199"/>
      <c r="B14" s="199"/>
      <c r="C14" s="44" t="str">
        <f>PBC!D18</f>
        <v>内部周边部门支撑</v>
      </c>
      <c r="D14" s="45">
        <v>7.0000000000000007E-2</v>
      </c>
      <c r="E14" s="45">
        <v>1</v>
      </c>
      <c r="F14" s="59">
        <f>PBC!E18*E14</f>
        <v>1</v>
      </c>
      <c r="G14" s="59">
        <f>PBC!F18*E14</f>
        <v>0.95</v>
      </c>
      <c r="H14" s="59">
        <f>PBC!G18*E14</f>
        <v>0.9</v>
      </c>
      <c r="I14" s="59">
        <f>PBC!H18*E14</f>
        <v>0.8</v>
      </c>
      <c r="J14" s="59">
        <v>1.1000000000000001</v>
      </c>
      <c r="K14" s="59">
        <v>1.1000000000000001</v>
      </c>
      <c r="L14" s="64">
        <v>1.1000000000000001</v>
      </c>
      <c r="M14" s="64">
        <v>1.1000000000000001</v>
      </c>
      <c r="N14" s="46">
        <v>95</v>
      </c>
      <c r="O14" s="46"/>
    </row>
    <row r="15" spans="1:17">
      <c r="A15" s="200">
        <f>PBC!A19</f>
        <v>4</v>
      </c>
      <c r="B15" s="200">
        <f>PBC!B19</f>
        <v>0</v>
      </c>
      <c r="C15" s="26">
        <f>PBC!D19</f>
        <v>0</v>
      </c>
      <c r="D15" s="27"/>
      <c r="E15" s="27">
        <v>0.5</v>
      </c>
      <c r="F15" s="60">
        <f>PBC!E19*E15</f>
        <v>0</v>
      </c>
      <c r="G15" s="60">
        <f>PBC!F19*E15</f>
        <v>0</v>
      </c>
      <c r="H15" s="60">
        <f>PBC!G19*E15</f>
        <v>0</v>
      </c>
      <c r="I15" s="60">
        <f>PBC!H19*E15</f>
        <v>0</v>
      </c>
      <c r="J15" s="27"/>
      <c r="K15" s="27"/>
      <c r="L15" s="66"/>
      <c r="M15" s="66"/>
      <c r="N15" s="28"/>
      <c r="O15" s="28"/>
    </row>
    <row r="16" spans="1:17">
      <c r="A16" s="201"/>
      <c r="B16" s="201"/>
      <c r="C16" s="26">
        <f>PBC!D20</f>
        <v>0</v>
      </c>
      <c r="D16" s="27"/>
      <c r="E16" s="27">
        <v>0.5</v>
      </c>
      <c r="F16" s="60">
        <f>PBC!E20*E16</f>
        <v>0</v>
      </c>
      <c r="G16" s="60">
        <f>PBC!F20*E16</f>
        <v>0</v>
      </c>
      <c r="H16" s="60">
        <f>PBC!G20*E16</f>
        <v>0</v>
      </c>
      <c r="I16" s="60">
        <f>PBC!H20*E16</f>
        <v>0</v>
      </c>
      <c r="J16" s="27"/>
      <c r="K16" s="27"/>
      <c r="L16" s="66"/>
      <c r="M16" s="66"/>
      <c r="N16" s="27"/>
      <c r="O16" s="28"/>
    </row>
    <row r="17" spans="1:15">
      <c r="A17" s="201"/>
      <c r="B17" s="201"/>
      <c r="C17" s="26">
        <f>PBC!D21</f>
        <v>0</v>
      </c>
      <c r="D17" s="27"/>
      <c r="E17" s="27">
        <v>0.5</v>
      </c>
      <c r="F17" s="60">
        <f>PBC!E21*E17</f>
        <v>0</v>
      </c>
      <c r="G17" s="60">
        <f>PBC!F21*E17</f>
        <v>0</v>
      </c>
      <c r="H17" s="60">
        <f>PBC!G21*E17</f>
        <v>0</v>
      </c>
      <c r="I17" s="60">
        <f>PBC!H21*E17</f>
        <v>0</v>
      </c>
      <c r="J17" s="27"/>
      <c r="K17" s="27"/>
      <c r="L17" s="66"/>
      <c r="M17" s="66"/>
      <c r="N17" s="28"/>
      <c r="O17" s="28"/>
    </row>
    <row r="18" spans="1:15">
      <c r="A18" s="202"/>
      <c r="B18" s="202"/>
      <c r="C18" s="26">
        <f>PBC!D22</f>
        <v>0</v>
      </c>
      <c r="D18" s="27"/>
      <c r="E18" s="27">
        <v>0.5</v>
      </c>
      <c r="F18" s="60">
        <f>PBC!E22*E18</f>
        <v>0</v>
      </c>
      <c r="G18" s="60">
        <f>PBC!F22*E18</f>
        <v>0</v>
      </c>
      <c r="H18" s="60">
        <f>PBC!G22*E18</f>
        <v>0</v>
      </c>
      <c r="I18" s="60">
        <f>PBC!H22*E18</f>
        <v>0</v>
      </c>
      <c r="J18" s="60"/>
      <c r="K18" s="60"/>
      <c r="L18" s="65"/>
      <c r="M18" s="65"/>
      <c r="N18" s="28"/>
      <c r="O18" s="28"/>
    </row>
    <row r="19" spans="1:15">
      <c r="A19" s="199">
        <f>PBC!A23</f>
        <v>5</v>
      </c>
      <c r="B19" s="199">
        <f>PBC!B23</f>
        <v>0</v>
      </c>
      <c r="C19" s="44">
        <f>PBC!D23</f>
        <v>0</v>
      </c>
      <c r="D19" s="45"/>
      <c r="E19" s="45">
        <v>0.5</v>
      </c>
      <c r="F19" s="59">
        <f>PBC!E23*E19</f>
        <v>0</v>
      </c>
      <c r="G19" s="59">
        <f>PBC!F23*E19</f>
        <v>0</v>
      </c>
      <c r="H19" s="59">
        <f>PBC!G23*E19</f>
        <v>0</v>
      </c>
      <c r="I19" s="59">
        <f>PBC!H23*E19</f>
        <v>0</v>
      </c>
      <c r="J19" s="46"/>
      <c r="K19" s="46"/>
      <c r="L19" s="62"/>
      <c r="M19" s="62"/>
      <c r="N19" s="46"/>
      <c r="O19" s="46"/>
    </row>
    <row r="20" spans="1:15">
      <c r="A20" s="199"/>
      <c r="B20" s="199"/>
      <c r="C20" s="44">
        <f>PBC!D24</f>
        <v>0</v>
      </c>
      <c r="D20" s="45"/>
      <c r="E20" s="45">
        <v>0.75</v>
      </c>
      <c r="F20" s="46">
        <f>PBC!E24*E20</f>
        <v>0</v>
      </c>
      <c r="G20" s="46">
        <f>PBC!F24*E20</f>
        <v>0</v>
      </c>
      <c r="H20" s="46">
        <f>PBC!G24*E20</f>
        <v>0</v>
      </c>
      <c r="I20" s="46">
        <f>PBC!H24*E20</f>
        <v>0</v>
      </c>
      <c r="J20" s="46"/>
      <c r="K20" s="46"/>
      <c r="L20" s="62"/>
      <c r="M20" s="62"/>
      <c r="N20" s="46"/>
      <c r="O20" s="46"/>
    </row>
    <row r="21" spans="1:15">
      <c r="A21" s="199"/>
      <c r="B21" s="199"/>
      <c r="C21" s="44">
        <f>PBC!D25</f>
        <v>0</v>
      </c>
      <c r="D21" s="45"/>
      <c r="E21" s="45">
        <v>1</v>
      </c>
      <c r="F21" s="59">
        <f>PBC!E25*E21</f>
        <v>0</v>
      </c>
      <c r="G21" s="59">
        <f>PBC!F25*E21</f>
        <v>0</v>
      </c>
      <c r="H21" s="59">
        <f>PBC!G25*E21</f>
        <v>0</v>
      </c>
      <c r="I21" s="59">
        <f>PBC!H25*E21</f>
        <v>0</v>
      </c>
      <c r="J21" s="45"/>
      <c r="K21" s="45"/>
      <c r="L21" s="63"/>
      <c r="M21" s="63"/>
      <c r="N21" s="46"/>
      <c r="O21" s="46"/>
    </row>
    <row r="22" spans="1:15">
      <c r="A22" s="199"/>
      <c r="B22" s="199"/>
      <c r="C22" s="44">
        <f>PBC!D26</f>
        <v>0</v>
      </c>
      <c r="D22" s="45"/>
      <c r="E22" s="45">
        <v>0</v>
      </c>
      <c r="F22" s="46">
        <f>PBC!E26*E22</f>
        <v>0</v>
      </c>
      <c r="G22" s="46">
        <f>PBC!F26*E22</f>
        <v>0</v>
      </c>
      <c r="H22" s="46">
        <f>PBC!G26*E22</f>
        <v>0</v>
      </c>
      <c r="I22" s="46">
        <f>PBC!H26*E22</f>
        <v>0</v>
      </c>
      <c r="J22" s="46"/>
      <c r="K22" s="46"/>
      <c r="L22" s="62"/>
      <c r="M22" s="62"/>
      <c r="N22" s="46"/>
      <c r="O22" s="46"/>
    </row>
    <row r="23" spans="1:15" ht="15">
      <c r="A23" s="40"/>
      <c r="B23" s="40"/>
      <c r="C23" s="40"/>
      <c r="D23" s="30">
        <f>SUM(D6:D22)</f>
        <v>1</v>
      </c>
      <c r="E23" s="30"/>
      <c r="F23" s="41"/>
      <c r="G23" s="41"/>
      <c r="H23" s="42"/>
      <c r="I23" s="39"/>
      <c r="J23" s="39"/>
      <c r="K23" s="39"/>
      <c r="L23" s="39" t="s">
        <v>51</v>
      </c>
      <c r="M23" s="39"/>
      <c r="N23" s="42">
        <f>SUM(N6*$D$6,N7*$D$7,N8*$D$8,N9*$D$9,N10*$D$10,N11*$D$11,N12*$D$12,N13*$D$13,N14*$D$14,N15*$D$15,N16*$D$16,N17*$D$17,N18*$D$18,N19*$D$19,N20*$D$20,N21*$D$21,N22*$D$22)</f>
        <v>96.160000000000011</v>
      </c>
      <c r="O23" s="43">
        <f>SUM(O6*$D$6,O7*$D$7,O8*$D$8,O9*$D$9,O10*$D$10,O11*$D$11,O12*$D$12,O13*$D$13,O14*$D$14,O15*$D$15,O16*$D$16,O17*$D$17,O18*$D$18,O19*$D$19,O20*$D$20,O21*$D$21,O22*$D$22)</f>
        <v>0</v>
      </c>
    </row>
    <row r="24" spans="1:15">
      <c r="A24" s="190" t="s">
        <v>46</v>
      </c>
      <c r="B24" s="191" t="s">
        <v>20</v>
      </c>
      <c r="C24" s="193"/>
      <c r="D24" s="150" t="s">
        <v>22</v>
      </c>
      <c r="E24" s="151"/>
      <c r="F24" s="152"/>
      <c r="G24" s="156"/>
      <c r="H24" s="157"/>
      <c r="I24" s="157"/>
      <c r="J24" s="157"/>
      <c r="K24" s="157"/>
      <c r="L24" s="158"/>
      <c r="M24" s="144"/>
      <c r="N24" s="145"/>
      <c r="O24" s="145"/>
    </row>
    <row r="25" spans="1:15">
      <c r="A25" s="190"/>
      <c r="B25" s="192"/>
      <c r="C25" s="194"/>
      <c r="D25" s="153"/>
      <c r="E25" s="154"/>
      <c r="F25" s="155"/>
      <c r="G25" s="159"/>
      <c r="H25" s="160"/>
      <c r="I25" s="160"/>
      <c r="J25" s="160"/>
      <c r="K25" s="160"/>
      <c r="L25" s="161"/>
      <c r="M25" s="144"/>
      <c r="N25" s="145"/>
      <c r="O25" s="145"/>
    </row>
    <row r="26" spans="1:15">
      <c r="A26" s="190"/>
      <c r="B26" s="146" t="s">
        <v>24</v>
      </c>
      <c r="C26" s="148"/>
      <c r="D26" s="150" t="s">
        <v>24</v>
      </c>
      <c r="E26" s="151"/>
      <c r="F26" s="152"/>
      <c r="G26" s="156"/>
      <c r="H26" s="157"/>
      <c r="I26" s="157"/>
      <c r="J26" s="157"/>
      <c r="K26" s="157"/>
      <c r="L26" s="158"/>
      <c r="M26" s="144"/>
      <c r="N26" s="145"/>
      <c r="O26" s="145"/>
    </row>
    <row r="27" spans="1:15">
      <c r="A27" s="190"/>
      <c r="B27" s="147"/>
      <c r="C27" s="149"/>
      <c r="D27" s="153"/>
      <c r="E27" s="154"/>
      <c r="F27" s="155"/>
      <c r="G27" s="159"/>
      <c r="H27" s="160"/>
      <c r="I27" s="160"/>
      <c r="J27" s="160"/>
      <c r="K27" s="160"/>
      <c r="L27" s="161"/>
      <c r="M27" s="144"/>
      <c r="N27" s="145"/>
      <c r="O27" s="145"/>
    </row>
    <row r="28" spans="1:15">
      <c r="A28" s="190"/>
      <c r="B28" s="162" t="s">
        <v>31</v>
      </c>
      <c r="C28" s="164"/>
      <c r="D28" s="166" t="s">
        <v>28</v>
      </c>
      <c r="E28" s="167"/>
      <c r="F28" s="168"/>
      <c r="G28" s="172"/>
      <c r="H28" s="173"/>
      <c r="I28" s="173"/>
      <c r="J28" s="173"/>
      <c r="K28" s="173"/>
      <c r="L28" s="174"/>
      <c r="M28" s="144"/>
      <c r="N28" s="145"/>
      <c r="O28" s="145"/>
    </row>
    <row r="29" spans="1:15">
      <c r="A29" s="190"/>
      <c r="B29" s="163"/>
      <c r="C29" s="165"/>
      <c r="D29" s="169"/>
      <c r="E29" s="170"/>
      <c r="F29" s="171"/>
      <c r="G29" s="175"/>
      <c r="H29" s="176"/>
      <c r="I29" s="176"/>
      <c r="J29" s="176"/>
      <c r="K29" s="176"/>
      <c r="L29" s="177"/>
      <c r="M29" s="144"/>
      <c r="N29" s="145"/>
      <c r="O29" s="145"/>
    </row>
    <row r="30" spans="1:15">
      <c r="A30" s="190"/>
      <c r="B30" s="162" t="s">
        <v>24</v>
      </c>
      <c r="C30" s="164"/>
      <c r="D30" s="178" t="s">
        <v>24</v>
      </c>
      <c r="E30" s="179"/>
      <c r="F30" s="180"/>
      <c r="G30" s="184"/>
      <c r="H30" s="185"/>
      <c r="I30" s="185"/>
      <c r="J30" s="185"/>
      <c r="K30" s="185"/>
      <c r="L30" s="186"/>
      <c r="M30" s="144"/>
      <c r="N30" s="145"/>
      <c r="O30" s="145"/>
    </row>
    <row r="31" spans="1:15">
      <c r="A31" s="190"/>
      <c r="B31" s="163"/>
      <c r="C31" s="165"/>
      <c r="D31" s="181"/>
      <c r="E31" s="182"/>
      <c r="F31" s="183"/>
      <c r="G31" s="187"/>
      <c r="H31" s="188"/>
      <c r="I31" s="188"/>
      <c r="J31" s="188"/>
      <c r="K31" s="188"/>
      <c r="L31" s="189"/>
      <c r="M31" s="144"/>
      <c r="N31" s="145"/>
      <c r="O31" s="145"/>
    </row>
  </sheetData>
  <mergeCells count="31">
    <mergeCell ref="A19:A22"/>
    <mergeCell ref="B19:B22"/>
    <mergeCell ref="A24:A31"/>
    <mergeCell ref="B24:B25"/>
    <mergeCell ref="C24:C25"/>
    <mergeCell ref="A10:A11"/>
    <mergeCell ref="B10:B11"/>
    <mergeCell ref="A12:A14"/>
    <mergeCell ref="B12:B14"/>
    <mergeCell ref="A15:A18"/>
    <mergeCell ref="B15:B18"/>
    <mergeCell ref="A1:O1"/>
    <mergeCell ref="A3:O3"/>
    <mergeCell ref="B4:O4"/>
    <mergeCell ref="A6:A9"/>
    <mergeCell ref="B6:B9"/>
    <mergeCell ref="M24:O31"/>
    <mergeCell ref="B26:B27"/>
    <mergeCell ref="C26:C27"/>
    <mergeCell ref="D26:F27"/>
    <mergeCell ref="G26:L27"/>
    <mergeCell ref="B28:B29"/>
    <mergeCell ref="C28:C29"/>
    <mergeCell ref="D28:F29"/>
    <mergeCell ref="G28:L29"/>
    <mergeCell ref="B30:B31"/>
    <mergeCell ref="C30:C31"/>
    <mergeCell ref="D30:F31"/>
    <mergeCell ref="G30:L31"/>
    <mergeCell ref="D24:F25"/>
    <mergeCell ref="G24:L25"/>
  </mergeCells>
  <phoneticPr fontId="2" type="noConversion"/>
  <printOptions horizontalCentered="1"/>
  <pageMargins left="0.75000000000000011" right="0.75000000000000011" top="1" bottom="1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31"/>
  <sheetViews>
    <sheetView workbookViewId="0">
      <selection activeCell="N23" sqref="N23"/>
    </sheetView>
  </sheetViews>
  <sheetFormatPr baseColWidth="10" defaultColWidth="10.6640625" defaultRowHeight="14"/>
  <cols>
    <col min="1" max="1" width="8.83203125" style="16" customWidth="1"/>
    <col min="2" max="2" width="27.6640625" style="16" customWidth="1"/>
    <col min="3" max="3" width="40" style="16" customWidth="1"/>
    <col min="4" max="4" width="10.33203125" style="16" customWidth="1"/>
    <col min="5" max="15" width="8" style="16" customWidth="1"/>
    <col min="16" max="16384" width="10.6640625" style="16"/>
  </cols>
  <sheetData>
    <row r="1" spans="1:17" ht="24">
      <c r="A1" s="196" t="s">
        <v>45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</row>
    <row r="2" spans="1:17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7" ht="17">
      <c r="A3" s="197" t="s">
        <v>34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21"/>
      <c r="Q3" s="21"/>
    </row>
    <row r="4" spans="1:17" ht="15">
      <c r="A4" s="22" t="s">
        <v>33</v>
      </c>
      <c r="B4" s="198" t="s">
        <v>42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23"/>
      <c r="Q4" s="23"/>
    </row>
    <row r="5" spans="1:17" ht="30">
      <c r="A5" s="24" t="str">
        <f>PBC!A8</f>
        <v>编号</v>
      </c>
      <c r="B5" s="24" t="str">
        <f>PBC!B8</f>
        <v>关键目标（O）</v>
      </c>
      <c r="C5" s="24" t="s">
        <v>35</v>
      </c>
      <c r="D5" s="24" t="s">
        <v>37</v>
      </c>
      <c r="E5" s="24" t="s">
        <v>40</v>
      </c>
      <c r="F5" s="24" t="str">
        <f>PBC!E9</f>
        <v>卓越标准</v>
      </c>
      <c r="G5" s="24" t="str">
        <f>PBC!F9</f>
        <v>达标标准</v>
      </c>
      <c r="H5" s="24" t="str">
        <f>PBC!G9</f>
        <v>基本完成标准</v>
      </c>
      <c r="I5" s="24" t="str">
        <f>PBC!H9</f>
        <v>不达标</v>
      </c>
      <c r="J5" s="24" t="s">
        <v>47</v>
      </c>
      <c r="K5" s="24" t="s">
        <v>48</v>
      </c>
      <c r="L5" s="24" t="s">
        <v>49</v>
      </c>
      <c r="M5" s="24" t="s">
        <v>50</v>
      </c>
      <c r="N5" s="24" t="str">
        <f>PBC!J8</f>
        <v>自评分</v>
      </c>
      <c r="O5" s="24" t="str">
        <f>PBC!K8</f>
        <v>直线上级</v>
      </c>
      <c r="P5" s="25"/>
      <c r="Q5" s="23"/>
    </row>
    <row r="6" spans="1:17" ht="75">
      <c r="A6" s="195">
        <f>PBC!A10</f>
        <v>1</v>
      </c>
      <c r="B6" s="195" t="str">
        <f>PBC!B10</f>
        <v>产品落地</v>
      </c>
      <c r="C6" s="26" t="str">
        <f>PBC!D10</f>
        <v>CECPARK
120%:满足本阶段产品设计需求，并做出了产品优化
100%:满足本阶段产品设计需求
85%:基本满足本阶段产品设计需求
80%:未满足本阶段产品设计需求</v>
      </c>
      <c r="D6" s="27"/>
      <c r="E6" s="27">
        <v>1</v>
      </c>
      <c r="F6" s="28">
        <f>PBC!E10*E6</f>
        <v>1.2</v>
      </c>
      <c r="G6" s="28">
        <f>PBC!F10*E6</f>
        <v>1</v>
      </c>
      <c r="H6" s="28">
        <f>PBC!G10*E6</f>
        <v>0.85</v>
      </c>
      <c r="I6" s="28">
        <f>PBC!H10*E6</f>
        <v>0.8</v>
      </c>
      <c r="J6" s="28"/>
      <c r="K6" s="28"/>
      <c r="L6" s="29"/>
      <c r="M6" s="29"/>
      <c r="N6" s="28"/>
      <c r="O6" s="28"/>
      <c r="P6" s="23"/>
      <c r="Q6" s="23"/>
    </row>
    <row r="7" spans="1:17" ht="75">
      <c r="A7" s="195"/>
      <c r="B7" s="195"/>
      <c r="C7" s="26" t="str">
        <f>PBC!D11</f>
        <v>CMP 友普云管理平台
120%:满足本阶段产品设计需求，并做出了产品优化
100%:满足本阶段产品设计需求
85%:基本满足本阶段产品设计需求
80%:未满足本阶段产品设计需求</v>
      </c>
      <c r="D7" s="27"/>
      <c r="E7" s="27">
        <v>1</v>
      </c>
      <c r="F7" s="28">
        <f>PBC!E11*E7</f>
        <v>1.2</v>
      </c>
      <c r="G7" s="28">
        <f>PBC!F11*E7</f>
        <v>1</v>
      </c>
      <c r="H7" s="28">
        <f>PBC!G11*E7</f>
        <v>0.85</v>
      </c>
      <c r="I7" s="28">
        <f>PBC!H11*E7</f>
        <v>0.8</v>
      </c>
      <c r="J7" s="28"/>
      <c r="K7" s="28"/>
      <c r="L7" s="29"/>
      <c r="M7" s="29"/>
      <c r="N7" s="28"/>
      <c r="O7" s="28"/>
      <c r="P7" s="23"/>
      <c r="Q7" s="23"/>
    </row>
    <row r="8" spans="1:17" ht="75">
      <c r="A8" s="195"/>
      <c r="B8" s="195"/>
      <c r="C8" s="26" t="str">
        <f>PBC!D12</f>
        <v>企跑帮
120%:满足本阶段产品设计需求，并做出了产品优化
100%:满足本阶段产品设计需求
85%:基本满足本阶段产品设计需求
80%:未满足本阶段产品设计需求</v>
      </c>
      <c r="D8" s="27"/>
      <c r="E8" s="27">
        <v>1</v>
      </c>
      <c r="F8" s="28">
        <f>PBC!E12*E8</f>
        <v>1.2</v>
      </c>
      <c r="G8" s="28">
        <f>PBC!F12*E8</f>
        <v>1</v>
      </c>
      <c r="H8" s="28">
        <f>PBC!G12*E8</f>
        <v>0.85</v>
      </c>
      <c r="I8" s="28">
        <f>PBC!H12*E8</f>
        <v>0.8</v>
      </c>
      <c r="J8" s="28"/>
      <c r="K8" s="28"/>
      <c r="L8" s="29"/>
      <c r="M8" s="29"/>
      <c r="N8" s="28"/>
      <c r="O8" s="28"/>
      <c r="P8" s="23"/>
      <c r="Q8" s="23"/>
    </row>
    <row r="9" spans="1:17" ht="75">
      <c r="A9" s="195"/>
      <c r="B9" s="195"/>
      <c r="C9" s="26" t="str">
        <f>PBC!D13</f>
        <v>其他项目
120%:满足本阶段产品设计需求，并做出了产品优化
100%:满足本阶段产品设计需求
85%:基本满足本阶段产品设计需求
80%:未满足本阶段产品设计需求</v>
      </c>
      <c r="D9" s="27"/>
      <c r="E9" s="27">
        <v>0</v>
      </c>
      <c r="F9" s="28">
        <f>PBC!E13*E9</f>
        <v>0</v>
      </c>
      <c r="G9" s="28">
        <f>PBC!F13*E9</f>
        <v>0</v>
      </c>
      <c r="H9" s="28">
        <f>PBC!G13*E9</f>
        <v>0</v>
      </c>
      <c r="I9" s="28">
        <f>PBC!H13*E9</f>
        <v>0</v>
      </c>
      <c r="J9" s="28"/>
      <c r="K9" s="28"/>
      <c r="L9" s="29"/>
      <c r="M9" s="29"/>
      <c r="N9" s="28"/>
      <c r="O9" s="28"/>
      <c r="P9" s="23"/>
      <c r="Q9" s="23"/>
    </row>
    <row r="10" spans="1:17" ht="15">
      <c r="A10" s="195">
        <f>PBC!A14</f>
        <v>2</v>
      </c>
      <c r="B10" s="195" t="str">
        <f>PBC!B14</f>
        <v>规范</v>
      </c>
      <c r="C10" s="26" t="str">
        <f>PBC!D14</f>
        <v>编码标准化</v>
      </c>
      <c r="D10" s="27"/>
      <c r="E10" s="27">
        <v>1</v>
      </c>
      <c r="F10" s="60">
        <f>PBC!E14*E10</f>
        <v>1</v>
      </c>
      <c r="G10" s="60">
        <f>PBC!F14*E10</f>
        <v>0.9</v>
      </c>
      <c r="H10" s="60">
        <f>PBC!G14*E10</f>
        <v>0.85</v>
      </c>
      <c r="I10" s="60">
        <f>PBC!H14*E10</f>
        <v>0.8</v>
      </c>
      <c r="J10" s="28"/>
      <c r="K10" s="28"/>
      <c r="L10" s="17"/>
      <c r="M10" s="17"/>
      <c r="N10" s="28"/>
      <c r="O10" s="28"/>
    </row>
    <row r="11" spans="1:17" ht="15">
      <c r="A11" s="195"/>
      <c r="B11" s="195"/>
      <c r="C11" s="26" t="str">
        <f>PBC!D15</f>
        <v>开发文档标准化</v>
      </c>
      <c r="D11" s="27"/>
      <c r="E11" s="27">
        <v>1</v>
      </c>
      <c r="F11" s="60">
        <f>PBC!E15*E11</f>
        <v>1</v>
      </c>
      <c r="G11" s="60">
        <f>PBC!F15*E11</f>
        <v>0.9</v>
      </c>
      <c r="H11" s="60">
        <f>PBC!G15*E11</f>
        <v>0.85</v>
      </c>
      <c r="I11" s="60">
        <f>PBC!H15*E11</f>
        <v>0.8</v>
      </c>
      <c r="J11" s="28"/>
      <c r="K11" s="28"/>
      <c r="L11" s="17"/>
      <c r="M11" s="17"/>
      <c r="N11" s="28"/>
      <c r="O11" s="28"/>
    </row>
    <row r="12" spans="1:17" ht="15">
      <c r="A12" s="199">
        <f>PBC!A16</f>
        <v>3</v>
      </c>
      <c r="B12" s="199" t="str">
        <f>PBC!B16</f>
        <v>团队建设</v>
      </c>
      <c r="C12" s="44" t="str">
        <f>PBC!D16</f>
        <v>参加部门员工内/外部产品、项目管理技能培训次数</v>
      </c>
      <c r="D12" s="45"/>
      <c r="E12" s="45">
        <v>1</v>
      </c>
      <c r="F12" s="72">
        <f>PBC!E16*E12</f>
        <v>6</v>
      </c>
      <c r="G12" s="72">
        <f>PBC!F16*E12</f>
        <v>4</v>
      </c>
      <c r="H12" s="72">
        <f>PBC!G16*E12</f>
        <v>3</v>
      </c>
      <c r="I12" s="72">
        <f>PBC!H16*E12</f>
        <v>2</v>
      </c>
      <c r="J12" s="46"/>
      <c r="K12" s="46"/>
      <c r="L12" s="47"/>
      <c r="M12" s="47"/>
      <c r="N12" s="46"/>
      <c r="O12" s="46"/>
    </row>
    <row r="13" spans="1:17" ht="15">
      <c r="A13" s="199"/>
      <c r="B13" s="199"/>
      <c r="C13" s="44" t="str">
        <f>PBC!D17</f>
        <v>参与部门员工团建工作次数</v>
      </c>
      <c r="D13" s="45"/>
      <c r="E13" s="45">
        <v>1</v>
      </c>
      <c r="F13" s="59">
        <f>PBC!E17*E13</f>
        <v>6</v>
      </c>
      <c r="G13" s="59">
        <f>PBC!F17*E13</f>
        <v>4</v>
      </c>
      <c r="H13" s="59">
        <f>PBC!G17*E13</f>
        <v>3</v>
      </c>
      <c r="I13" s="59">
        <f>PBC!H17*E13</f>
        <v>2</v>
      </c>
      <c r="J13" s="46"/>
      <c r="K13" s="46"/>
      <c r="L13" s="47"/>
      <c r="M13" s="47"/>
      <c r="N13" s="46"/>
      <c r="O13" s="46"/>
    </row>
    <row r="14" spans="1:17" ht="15">
      <c r="A14" s="199"/>
      <c r="B14" s="199"/>
      <c r="C14" s="44" t="str">
        <f>PBC!D18</f>
        <v>内部周边部门支撑</v>
      </c>
      <c r="D14" s="45"/>
      <c r="E14" s="45">
        <v>1</v>
      </c>
      <c r="F14" s="59">
        <f>PBC!E18*E14</f>
        <v>1</v>
      </c>
      <c r="G14" s="59">
        <f>PBC!F18*E14</f>
        <v>0.95</v>
      </c>
      <c r="H14" s="59">
        <f>PBC!G18*E14</f>
        <v>0.9</v>
      </c>
      <c r="I14" s="59">
        <f>PBC!H18*E14</f>
        <v>0.8</v>
      </c>
      <c r="J14" s="45"/>
      <c r="K14" s="45"/>
      <c r="L14" s="67"/>
      <c r="M14" s="67"/>
      <c r="N14" s="46"/>
      <c r="O14" s="46"/>
    </row>
    <row r="15" spans="1:17">
      <c r="A15" s="200">
        <f>PBC!A19</f>
        <v>4</v>
      </c>
      <c r="B15" s="200">
        <f>PBC!B19</f>
        <v>0</v>
      </c>
      <c r="C15" s="26">
        <f>PBC!D19</f>
        <v>0</v>
      </c>
      <c r="D15" s="27"/>
      <c r="E15" s="27">
        <v>1</v>
      </c>
      <c r="F15" s="60">
        <f>PBC!E19*E15</f>
        <v>0</v>
      </c>
      <c r="G15" s="60">
        <f>PBC!F19*E15</f>
        <v>0</v>
      </c>
      <c r="H15" s="60">
        <f>PBC!G19*E15</f>
        <v>0</v>
      </c>
      <c r="I15" s="60">
        <f>PBC!H19*E15</f>
        <v>0</v>
      </c>
      <c r="J15" s="27"/>
      <c r="K15" s="27"/>
      <c r="L15" s="68"/>
      <c r="M15" s="68"/>
      <c r="N15" s="28"/>
      <c r="O15" s="28"/>
    </row>
    <row r="16" spans="1:17">
      <c r="A16" s="201"/>
      <c r="B16" s="201"/>
      <c r="C16" s="26">
        <f>PBC!D20</f>
        <v>0</v>
      </c>
      <c r="D16" s="27"/>
      <c r="E16" s="27">
        <v>1</v>
      </c>
      <c r="F16" s="60">
        <f>PBC!E20*E16</f>
        <v>0</v>
      </c>
      <c r="G16" s="60">
        <f>PBC!F20*E16</f>
        <v>0</v>
      </c>
      <c r="H16" s="60">
        <f>PBC!G20*E16</f>
        <v>0</v>
      </c>
      <c r="I16" s="60">
        <f>PBC!H20*E16</f>
        <v>0</v>
      </c>
      <c r="J16" s="27"/>
      <c r="K16" s="27"/>
      <c r="L16" s="68"/>
      <c r="M16" s="68"/>
      <c r="N16" s="28"/>
      <c r="O16" s="28"/>
    </row>
    <row r="17" spans="1:15">
      <c r="A17" s="201"/>
      <c r="B17" s="201"/>
      <c r="C17" s="26">
        <f>PBC!D21</f>
        <v>0</v>
      </c>
      <c r="D17" s="27"/>
      <c r="E17" s="27">
        <v>1</v>
      </c>
      <c r="F17" s="60">
        <f>PBC!E21*E17</f>
        <v>0</v>
      </c>
      <c r="G17" s="60">
        <f>PBC!F21*E17</f>
        <v>0</v>
      </c>
      <c r="H17" s="60">
        <f>PBC!G21*E17</f>
        <v>0</v>
      </c>
      <c r="I17" s="60">
        <f>PBC!H21*E17</f>
        <v>0</v>
      </c>
      <c r="J17" s="28"/>
      <c r="K17" s="28"/>
      <c r="L17" s="17"/>
      <c r="M17" s="17"/>
      <c r="N17" s="28"/>
      <c r="O17" s="28"/>
    </row>
    <row r="18" spans="1:15">
      <c r="A18" s="202"/>
      <c r="B18" s="202"/>
      <c r="C18" s="26">
        <f>PBC!D22</f>
        <v>0</v>
      </c>
      <c r="D18" s="27"/>
      <c r="E18" s="27">
        <v>1</v>
      </c>
      <c r="F18" s="60">
        <f>PBC!E22*E18</f>
        <v>0</v>
      </c>
      <c r="G18" s="60">
        <f>PBC!F22*E18</f>
        <v>0</v>
      </c>
      <c r="H18" s="60">
        <f>PBC!G22*E18</f>
        <v>0</v>
      </c>
      <c r="I18" s="60">
        <f>PBC!H22*E18</f>
        <v>0</v>
      </c>
      <c r="J18" s="27"/>
      <c r="K18" s="27"/>
      <c r="L18" s="68"/>
      <c r="M18" s="68"/>
      <c r="N18" s="28"/>
      <c r="O18" s="28"/>
    </row>
    <row r="19" spans="1:15">
      <c r="A19" s="199">
        <f>PBC!A23</f>
        <v>5</v>
      </c>
      <c r="B19" s="199">
        <f>PBC!B23</f>
        <v>0</v>
      </c>
      <c r="C19" s="44">
        <f>PBC!D23</f>
        <v>0</v>
      </c>
      <c r="D19" s="45"/>
      <c r="E19" s="45">
        <v>1</v>
      </c>
      <c r="F19" s="59">
        <f>PBC!E23*E19</f>
        <v>0</v>
      </c>
      <c r="G19" s="59">
        <f>PBC!F23*E19</f>
        <v>0</v>
      </c>
      <c r="H19" s="59">
        <f>PBC!G23*E19</f>
        <v>0</v>
      </c>
      <c r="I19" s="59">
        <f>PBC!H23*E19</f>
        <v>0</v>
      </c>
      <c r="J19" s="46"/>
      <c r="K19" s="46"/>
      <c r="L19" s="47"/>
      <c r="M19" s="47"/>
      <c r="N19" s="46"/>
      <c r="O19" s="46"/>
    </row>
    <row r="20" spans="1:15">
      <c r="A20" s="199"/>
      <c r="B20" s="199"/>
      <c r="C20" s="44">
        <f>PBC!D24</f>
        <v>0</v>
      </c>
      <c r="D20" s="45"/>
      <c r="E20" s="45">
        <v>1</v>
      </c>
      <c r="F20" s="46">
        <f>PBC!E24*E20</f>
        <v>0</v>
      </c>
      <c r="G20" s="46">
        <f>PBC!F24*E20</f>
        <v>0</v>
      </c>
      <c r="H20" s="46">
        <f>PBC!G24*E20</f>
        <v>0</v>
      </c>
      <c r="I20" s="46">
        <f>PBC!H24*E20</f>
        <v>0</v>
      </c>
      <c r="J20" s="46"/>
      <c r="K20" s="46"/>
      <c r="L20" s="47"/>
      <c r="M20" s="47"/>
      <c r="N20" s="46"/>
      <c r="O20" s="46"/>
    </row>
    <row r="21" spans="1:15">
      <c r="A21" s="199"/>
      <c r="B21" s="199"/>
      <c r="C21" s="44">
        <f>PBC!D25</f>
        <v>0</v>
      </c>
      <c r="D21" s="45"/>
      <c r="E21" s="45">
        <v>1</v>
      </c>
      <c r="F21" s="59">
        <f>PBC!E25*E21</f>
        <v>0</v>
      </c>
      <c r="G21" s="59">
        <f>PBC!F25*E21</f>
        <v>0</v>
      </c>
      <c r="H21" s="59">
        <f>PBC!G25*E21</f>
        <v>0</v>
      </c>
      <c r="I21" s="59">
        <f>PBC!H25*E21</f>
        <v>0</v>
      </c>
      <c r="J21" s="45"/>
      <c r="K21" s="45"/>
      <c r="L21" s="67"/>
      <c r="M21" s="67"/>
      <c r="N21" s="46"/>
      <c r="O21" s="46"/>
    </row>
    <row r="22" spans="1:15">
      <c r="A22" s="199"/>
      <c r="B22" s="199"/>
      <c r="C22" s="44">
        <f>PBC!D26</f>
        <v>0</v>
      </c>
      <c r="D22" s="45"/>
      <c r="E22" s="45">
        <v>0</v>
      </c>
      <c r="F22" s="46">
        <f>PBC!E26*E22</f>
        <v>0</v>
      </c>
      <c r="G22" s="46">
        <f>PBC!F26*E22</f>
        <v>0</v>
      </c>
      <c r="H22" s="46">
        <f>PBC!G26*E22</f>
        <v>0</v>
      </c>
      <c r="I22" s="46">
        <f>PBC!H26*E22</f>
        <v>0</v>
      </c>
      <c r="J22" s="46"/>
      <c r="K22" s="46"/>
      <c r="L22" s="47"/>
      <c r="M22" s="47"/>
      <c r="N22" s="46"/>
      <c r="O22" s="46"/>
    </row>
    <row r="23" spans="1:15" ht="15">
      <c r="A23" s="40"/>
      <c r="B23" s="40"/>
      <c r="C23" s="40"/>
      <c r="D23" s="30">
        <f>SUM(D6:D22)</f>
        <v>0</v>
      </c>
      <c r="E23" s="30"/>
      <c r="F23" s="41"/>
      <c r="G23" s="41"/>
      <c r="H23" s="42"/>
      <c r="I23" s="39"/>
      <c r="J23" s="39"/>
      <c r="K23" s="39"/>
      <c r="L23" s="39" t="s">
        <v>51</v>
      </c>
      <c r="M23" s="39"/>
      <c r="N23" s="42">
        <f>SUM(N6*$D$6,N7*$D$7,N8*$D$8,N9*$D$9,N10*$D$10,N11*$D$11,N12*$D$12,N13*$D$13,N14*$D$14,N15*$D$15,N16*$D$16,N17*$D$17,N18*$D$18,N19*$D$19,N20*$D$20,N21*$D$21,N22*$D$22)</f>
        <v>0</v>
      </c>
      <c r="O23" s="43">
        <f>SUM(O6*$D$6,O7*$D$7,O8*$D$8,O9*$D$9,O10*$D$10,O11*$D$11,O12*$D$12,O13*$D$13,O14*$D$14,O15*$D$15,O16*$D$16,O17*$D$17,O18*$D$18,O19*$D$19,O20*$D$20,O21*$D$21,O22*$D$22)</f>
        <v>0</v>
      </c>
    </row>
    <row r="24" spans="1:15">
      <c r="A24" s="190" t="s">
        <v>46</v>
      </c>
      <c r="B24" s="191" t="s">
        <v>20</v>
      </c>
      <c r="C24" s="193"/>
      <c r="D24" s="150" t="s">
        <v>22</v>
      </c>
      <c r="E24" s="151"/>
      <c r="F24" s="152"/>
      <c r="G24" s="156"/>
      <c r="H24" s="157"/>
      <c r="I24" s="157"/>
      <c r="J24" s="157"/>
      <c r="K24" s="157"/>
      <c r="L24" s="158"/>
      <c r="M24" s="144"/>
      <c r="N24" s="145"/>
      <c r="O24" s="145"/>
    </row>
    <row r="25" spans="1:15">
      <c r="A25" s="190"/>
      <c r="B25" s="192"/>
      <c r="C25" s="194"/>
      <c r="D25" s="153"/>
      <c r="E25" s="154"/>
      <c r="F25" s="155"/>
      <c r="G25" s="159"/>
      <c r="H25" s="160"/>
      <c r="I25" s="160"/>
      <c r="J25" s="160"/>
      <c r="K25" s="160"/>
      <c r="L25" s="161"/>
      <c r="M25" s="144"/>
      <c r="N25" s="145"/>
      <c r="O25" s="145"/>
    </row>
    <row r="26" spans="1:15">
      <c r="A26" s="190"/>
      <c r="B26" s="146" t="s">
        <v>24</v>
      </c>
      <c r="C26" s="148"/>
      <c r="D26" s="150" t="s">
        <v>24</v>
      </c>
      <c r="E26" s="151"/>
      <c r="F26" s="152"/>
      <c r="G26" s="156"/>
      <c r="H26" s="157"/>
      <c r="I26" s="157"/>
      <c r="J26" s="157"/>
      <c r="K26" s="157"/>
      <c r="L26" s="158"/>
      <c r="M26" s="144"/>
      <c r="N26" s="145"/>
      <c r="O26" s="145"/>
    </row>
    <row r="27" spans="1:15">
      <c r="A27" s="190"/>
      <c r="B27" s="147"/>
      <c r="C27" s="149"/>
      <c r="D27" s="153"/>
      <c r="E27" s="154"/>
      <c r="F27" s="155"/>
      <c r="G27" s="159"/>
      <c r="H27" s="160"/>
      <c r="I27" s="160"/>
      <c r="J27" s="160"/>
      <c r="K27" s="160"/>
      <c r="L27" s="161"/>
      <c r="M27" s="144"/>
      <c r="N27" s="145"/>
      <c r="O27" s="145"/>
    </row>
    <row r="28" spans="1:15">
      <c r="A28" s="190"/>
      <c r="B28" s="162" t="s">
        <v>31</v>
      </c>
      <c r="C28" s="164"/>
      <c r="D28" s="166" t="s">
        <v>28</v>
      </c>
      <c r="E28" s="167"/>
      <c r="F28" s="168"/>
      <c r="G28" s="172"/>
      <c r="H28" s="173"/>
      <c r="I28" s="173"/>
      <c r="J28" s="173"/>
      <c r="K28" s="173"/>
      <c r="L28" s="174"/>
      <c r="M28" s="144"/>
      <c r="N28" s="145"/>
      <c r="O28" s="145"/>
    </row>
    <row r="29" spans="1:15">
      <c r="A29" s="190"/>
      <c r="B29" s="163"/>
      <c r="C29" s="165"/>
      <c r="D29" s="169"/>
      <c r="E29" s="170"/>
      <c r="F29" s="171"/>
      <c r="G29" s="175"/>
      <c r="H29" s="176"/>
      <c r="I29" s="176"/>
      <c r="J29" s="176"/>
      <c r="K29" s="176"/>
      <c r="L29" s="177"/>
      <c r="M29" s="144"/>
      <c r="N29" s="145"/>
      <c r="O29" s="145"/>
    </row>
    <row r="30" spans="1:15">
      <c r="A30" s="190"/>
      <c r="B30" s="162" t="s">
        <v>24</v>
      </c>
      <c r="C30" s="164"/>
      <c r="D30" s="178" t="s">
        <v>24</v>
      </c>
      <c r="E30" s="179"/>
      <c r="F30" s="180"/>
      <c r="G30" s="184"/>
      <c r="H30" s="185"/>
      <c r="I30" s="185"/>
      <c r="J30" s="185"/>
      <c r="K30" s="185"/>
      <c r="L30" s="186"/>
      <c r="M30" s="144"/>
      <c r="N30" s="145"/>
      <c r="O30" s="145"/>
    </row>
    <row r="31" spans="1:15">
      <c r="A31" s="190"/>
      <c r="B31" s="163"/>
      <c r="C31" s="165"/>
      <c r="D31" s="181"/>
      <c r="E31" s="182"/>
      <c r="F31" s="183"/>
      <c r="G31" s="187"/>
      <c r="H31" s="188"/>
      <c r="I31" s="188"/>
      <c r="J31" s="188"/>
      <c r="K31" s="188"/>
      <c r="L31" s="189"/>
      <c r="M31" s="144"/>
      <c r="N31" s="145"/>
      <c r="O31" s="145"/>
    </row>
  </sheetData>
  <mergeCells count="31">
    <mergeCell ref="B26:B27"/>
    <mergeCell ref="D30:F31"/>
    <mergeCell ref="B28:B29"/>
    <mergeCell ref="A19:A22"/>
    <mergeCell ref="B19:B22"/>
    <mergeCell ref="G30:L31"/>
    <mergeCell ref="C26:C27"/>
    <mergeCell ref="D26:F27"/>
    <mergeCell ref="C28:C29"/>
    <mergeCell ref="D28:F29"/>
    <mergeCell ref="G24:L25"/>
    <mergeCell ref="G26:L27"/>
    <mergeCell ref="G28:L29"/>
    <mergeCell ref="C24:C25"/>
    <mergeCell ref="D24:F25"/>
    <mergeCell ref="M24:O31"/>
    <mergeCell ref="A1:O1"/>
    <mergeCell ref="A3:O3"/>
    <mergeCell ref="B4:O4"/>
    <mergeCell ref="A6:A9"/>
    <mergeCell ref="B6:B9"/>
    <mergeCell ref="A10:A11"/>
    <mergeCell ref="B10:B11"/>
    <mergeCell ref="A12:A14"/>
    <mergeCell ref="B12:B14"/>
    <mergeCell ref="A15:A18"/>
    <mergeCell ref="B15:B18"/>
    <mergeCell ref="A24:A31"/>
    <mergeCell ref="B24:B25"/>
    <mergeCell ref="B30:B31"/>
    <mergeCell ref="C30:C31"/>
  </mergeCells>
  <phoneticPr fontId="2" type="noConversion"/>
  <printOptions horizontalCentered="1"/>
  <pageMargins left="0.75000000000000011" right="0.75000000000000011" top="0.80314960629921262" bottom="0.80314960629921262" header="0.5" footer="0.5"/>
  <pageSetup paperSize="9"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PBC</vt:lpstr>
      <vt:lpstr>OKRQ1</vt:lpstr>
      <vt:lpstr>OKRQ2</vt:lpstr>
      <vt:lpstr>OKRQ3</vt:lpstr>
      <vt:lpstr>OKRQ4</vt:lpstr>
      <vt:lpstr>OKRQ1!Print_Area</vt:lpstr>
      <vt:lpstr>OKRQ2!Print_Area</vt:lpstr>
      <vt:lpstr>OKRQ3!Print_Area</vt:lpstr>
      <vt:lpstr>OKRQ4!Print_Area</vt:lpstr>
      <vt:lpstr>PBC!Print_Area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2016-06-29T05:07:07Z</cp:lastPrinted>
  <dcterms:created xsi:type="dcterms:W3CDTF">2006-09-16T00:00:00Z</dcterms:created>
  <dcterms:modified xsi:type="dcterms:W3CDTF">2019-10-28T07:01:10Z</dcterms:modified>
</cp:coreProperties>
</file>