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rties" sheetId="1" r:id="rId1"/>
    <sheet name="Paragraphes" sheetId="2" r:id="rId2"/>
    <sheet name="Tableau 1_1" sheetId="3" r:id="rId3"/>
    <sheet name="Tableau 2_1" sheetId="4" r:id="rId4"/>
    <sheet name="Tableau 6_1" sheetId="5" r:id="rId5"/>
    <sheet name="Tableau 8_1" sheetId="6" r:id="rId6"/>
    <sheet name="Tableau 9_1" sheetId="7" r:id="rId7"/>
    <sheet name="Tableau 10_1" sheetId="8" r:id="rId8"/>
    <sheet name="Tableau 18_1" sheetId="9" r:id="rId9"/>
    <sheet name="Tableau 19_1" sheetId="10" r:id="rId10"/>
    <sheet name="Tableau 22_1" sheetId="11" r:id="rId11"/>
  </sheets>
  <calcPr calcId="124519" fullCalcOnLoad="1"/>
</workbook>
</file>

<file path=xl/sharedStrings.xml><?xml version="1.0" encoding="utf-8"?>
<sst xmlns="http://schemas.openxmlformats.org/spreadsheetml/2006/main" count="1647" uniqueCount="664">
  <si>
    <t>Partie</t>
  </si>
  <si>
    <t>Contenu</t>
  </si>
  <si>
    <t>1.</t>
  </si>
  <si>
    <t>2013.</t>
  </si>
  <si>
    <t>2.</t>
  </si>
  <si>
    <t>3.</t>
  </si>
  <si>
    <t>4.</t>
  </si>
  <si>
    <t>5.</t>
  </si>
  <si>
    <t>6.</t>
  </si>
  <si>
    <t>7.</t>
  </si>
  <si>
    <t>8.</t>
  </si>
  <si>
    <t>9.</t>
  </si>
  <si>
    <t>216)</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</si>
  <si>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</si>
  <si>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</si>
  <si>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</si>
  <si>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</si>
  <si>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</si>
  <si>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</si>
  <si>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</si>
  <si>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</si>
  <si>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</si>
  <si>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</si>
  <si>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</si>
  <si>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</si>
  <si>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</si>
  <si>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</si>
  <si>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</si>
  <si>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</si>
  <si>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</si>
  <si>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</si>
  <si>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</si>
  <si>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</si>
  <si>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</si>
  <si>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</si>
  <si>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</si>
  <si>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</si>
  <si>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</si>
  <si>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</si>
  <si>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</si>
  <si>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</si>
  <si>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</si>
  <si>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</si>
  <si>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</si>
  <si>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</si>
  <si>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</si>
  <si>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</si>
  <si>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</si>
  <si>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</si>
  <si>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</si>
  <si>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</si>
  <si>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</si>
  <si>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</si>
  <si>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</si>
  <si>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</si>
  <si>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</si>
  <si>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LE PROJET ET SES COMPOSANTES ENVIRONNEMENTALES ET SOCIALES 1.</t>
  </si>
  <si>
    <t>La Société privée de téléphonie mobile TELECEL FASO a sollicité la Banque Africaine de Développement (BAD) pour l’accompagner dans la mise en œuvre de son plan d’investissement 2012 –</t>
  </si>
  <si>
    <t>Ce plan d’investissement consiste en un projet d’extension de ses capacités pour mieux couvrir les zones rurales du pays et améliorer la qualité de ses services. Au total, 200 nouveaux sites devront être mis en place, l’apport de la Banque devant couvrir 52 nouveaux sites. 1.</t>
  </si>
  <si>
    <t>Le projet comprend une seule composante qui porte sur les travaux d’extension du réseau TELECEL FASO à travers l’implantation des sites dans les 52 localités retenues. Tenant compte de leur nature des travaux, on distingue deux types de travaux : -i- les travaux préparatoires à l’implantation des sites (phase préparatoire). Ils consistent aux activités de commande des équipements constitutifs des sites et à l’acquisition des terrains utiles à leur implantation; -ii- les travaux d’implantation des sites ou phase chantier du projet qui consistent à l’implantation des équipements des différents sites. 1.</t>
  </si>
  <si>
    <t>Chaque site comporte les équipements suivants : (i) un pylône de hauteur variant entre 42 et 100 m, (ii) un système de transmission numérique FH, (iii) un shelter, (iv) une ou plusieurs BTS, (v) un bac de batteries, (vi) un champ solaire pour l’alimentation du site en énergie, (vii) un groupe électrogène de secours. 1.</t>
  </si>
  <si>
    <t>La zone d’intervention concerne les 52 localités d’implantation des nouveaux sites, plus globalement l’ensemble du territoire national compte tenu du secteur d’activité, la communication électronique. Les 52 localités concernées totalisent environ 3 000 000 de personnes. 3 1.</t>
  </si>
  <si>
    <t>Le plan d’investissement 2012 – 2013 de TELECEL FASO intervient dans un contexte marqué par : -i- la mise en œuvre des orientations stratégiques de l’Etat accordant une place importante au secteur des télécommunications, en particulier à travers la Stratégie de Croissance Accélérée et de Développement Durable (SCADD) 2011 – 2015, et de politiques sectorielles en matière de télécommunication, d’énergie d’aménagement du territoire, d’environnement et de genre ; -ii- des dispositions juridiques claires qui sont notamment la licence d’exploitation de TELECEL FASO renouvelé en mai 2010, les lois sur la communication électronique, l’environnement, et les ressources forestières. –iii- un cadre institutionnel favorable à la mise en œuvre du projet et de son PGES, en l’occurrence l’autorité de régulation des communications électroniques, le Bureau National des Evaluations Environnementales (BUNEE) du Ministère de l’Environnement et du Développement Durable et les Directions régionales dudit ministère.</t>
  </si>
  <si>
    <t>PRINCIPAUX IMPACTS ENVIRONNEMENTAUX ET SOCIAUX 2.</t>
  </si>
  <si>
    <t>Les impacts positifs du projet i. Le gain de revenus financiers par les propriétaires terriens nus ou de toits d’immeubles du fait de l’acquisition ou la location de ces parcelles de terrain par TELECEL FASO pour l’implantation des sites ; ii. La création d’emplois locaux et de revenus financiers pour les ouvriers locaux dans 52 localités concernées. Environ 33 800 000 FCFA seront distribués aux ouvriers locaux en phase de chantier. iii. Un meilleur accès au réseau de téléphonie mobile de TELECEL FASO par près de trois millions de personnes vivant dans les localités cibles des 52 sites. iv. La création d’emplois et de revenus financiers dans les localités nouvellement couvertes par le réseau TELECEL FASO. Le projet soutenu par la BAD devrait contribuer à créer 88 nouvelles représentations, 10 000 nouveaux points de vente au détail, soit plus de 15 000 nouveaux emplois indirects additionnels ; 4 v. La mobilisation de recettes fiscales importantes au profit du budget de l’Etat : taxes douanières, TVA, impôts sur le bénéfice industriel et commercial. vi. L’amélioration de la qualité des prestations de services de communication électronique (téléphonie mobile et internet) pour l’ensemble de la communauté nationale et même au-delà. vii. La réduction des émissions de gaz à effet de serre (notamment de gaz carbonique) du fait du choix porté sur la production d’énergie solaire pour l’alimentation des sites, les groupes électrogènes prévus servant de recours en cas de panne du système de base. 2.</t>
  </si>
  <si>
    <t>Les impacts négatifs du projet Le projet comporte des risques d’ordre sécuritaire et sanitaire qui sont : i. Les risques d’accidents pour les riverains aux sites et les usagers des voies jouxtant les sites. ii. L’altération de la qualité de l’air du fait des travaux de creusage des trous à bétonner pour l’implantation des pylônes et l’altération du cadre de vie par les déchets des chantiers. iii. Les risques de chute de pylônes par suite de vents violents. iv. Le risque de collision avec des avions ou de perturbation du système de navigation. v. Le risque sanitaire lié au champ électromagnétique qui crée un sentiment d’insécurité chez les riverains aux sites. vi. Le risque sanitaire encouru par les personnes en cas de manipulation des batteries usagées installées dans les bacs des sites, au terme de leur durée de vie au bout de 10 ans. 5 vii. Le risque de foudre lié à la hauteur des pylônes par rapport aux autres points les plus hauts de la zone et compte tenu de leur exposition permanente aux phénomènes naturels. viii. Le risque de blessures et le risque chimique si les morceaux de panneaux solaires sont abandonnés dans la nature au terme de leur durée de vie au bout de 25 ans. ix. L’accroissement de déchets biodégradables et non bio dégradables dans les espaces urbains et ruraux suite à l’utilisation de cartes TELECEL par des abonnés de plus en plus nombreux et qui n’ont pas une culture du recours à la poubelle.</t>
  </si>
  <si>
    <t>PROGRAMME DE BONIFICATION ET D’ATTENUATION i. Le versement de frais de location de terrain de plusieurs mois permettrait aux bailleurs de disposer à chaque opération de sommes d’argents pouvant être réinvesties dans d’autres activités génératrices de revenus. Afin de s’assurer que l’acquisition des parcelles par TELECEL FASO aux fins de l’implantation de ses sites est faite suivant les règles et procédures de la BAD et les lois et règlements nationaux, un Plan d’Indemnisation et de Réinstallation abrégé est élaboré (Annexe 1), en accompagnement du PGES. i. Les risques d’accidents en phase chantier seront évités ou minimisés grâce aux mesures de signalisation des chantiers et d’équipement des ouvriers qualifiés par les entreprises chargées de l’implantation des sites. i. L’altération de la qualité de l’air sera atténuée par un arrosage des sites en phase de creusage des trous permet d’atténuer cet impact négatif. ii. La conduite d’actions d’information – éducation - communication (IEC) par TELECEL FASO en phase préparatoire lèvera le sentiment d’insécurité que peuvent vivre les riverains aux sites par rapport au risque de chute des pylônes et au risque sanitaire lié au champ électromagnétique des installations. Les autorités locales et membres d’Organisations de la Société Civile seront associés à ces séances d’IEC. 6 iii. Face au risque de chute des pylônes, les mesures ci-après seront observées : -i- la spécification des normes techniques de construction des pylônes qui devront être en acier et résister à des vents de 180 Km/h; -ii- Les fouilles pour l’implantation des pylônes devront répondre aux normes techniques indiquées dans le tableau 1 ci-dessous. Tableau 1 : Prescriptions techniques pour les fouilles et la qualité de béton Type de pylônes Surface des fouilles Profondeur des fouilles Qualité de béton à couler dans les fouilles Pylône auto stable de 60 m de hauteur 3,80m x 3,80 m 3,10 m Béton armé à 350 Kg Certification de la qualité du béton par le Laboratoire National du Bâtiment et des Travaux Publics Pylône auto stable de 70 m de hauteur 4,10 m x 4,10 m 3,10 m Pylône Aubane de 100 m de hauteur, fixé sur 7 fouilles Fouille centrale 1,90 m x 1,90 m 1,10 m 3 fouilles 3m x 3 m 1,5 m 3 fouilles 3,3 m x 3,3 m 1,60 m iv. Face au risque sanitaire lié au champ électromagnétique, il importera de rassurer les riverains quant au fait qu’il n’existe pas de certitude scientifique sur des impacts sanitaires liés au champ électromagnétique. En effet, la licence de TELECEL FASO l’autorise à exploiter son réseau dans la bande de fréquences entre 900 MHz et 1800 MHz. Ces bandes de fréquences correspondent respectivement à des puissances d’émission de 4,5 et 9,00 watt/m2, ce qui est conforme aux normes définies par l’Organisation Mondiale de la Santé (OMS) et la Commission Internationale de protection contre les Rayonnements Non-Ionisant (ICNIRP). v. Pour éviter le risque de collision avec des avions ou de perturbation du système de navigation, aucun site ne sera implanté à proximité d’un aéroport ou aérodrome, en particulier dans les angles de décollage ou d’atterrissage. En outre, chaque pylône devra être équipé de dispositif de signalisation diurne (peinture des pylônes en couleurs blanche et rouge en alternance) et nocturne (ampoule rouge au sommet du pylône). 7 vi. Le risque de foudre lié au champ électromagnétique et à la hauteur des pylônes sera évité grâce à l’incorporation de dispositif anti foudre sur les sites. vii. Le risque sanitaire encouru par les personnes en cas de manipulation des batteries sera évité du fait de l’enlèvement tous les dix ans des batteries par des entreprises agréées par le Ministère en charge de l’environnement et leur réexportation. viii. Les risques de blessures et le risque chimique du fait de morceaux de panneaux solaires abandonnés dans la nature sera évité au moyen de la collecte et du transfert de ces déchets dans des décharges contrôlées. ix. La construction de clôtures autour des sites participe aux mesures de sécurité pour les équipements, mais aussi pour les usagers des espaces attenants aux sites. x. Plusieurs initiatives développées par TELECEL FASO permettent de faire face à l’accroissement de déchets biodégradables et non bio dégradables dans les espaces urbains et ruraux suite à l’utilisation des cartes : la réduction des tailles des cartes pour les rendre plus petites, la commande de cartes biodégradables à 100%, le développement de la recharge électronique avec un objectif de 50% en</t>
  </si>
  <si>
    <t>xi. Le tableau 2 ci-après présente la synthèse des principaux impacts environnementaux et sociaux, les mesures d’atténuation et de bonification préconisées le programme de surveillance/suivi environnemental, ainsi que les acteurs responsables. On notera la signification des signes utilisés comme suit : + = impact positif - = impact négatif S = mesure supplémentaire 8 Tableau 2 : Récapitulatif des principaux impacts, mesures de gestion et de suivi environnemental PHASE DE PREPARATION Composante environne mt Activité Source d’impact Impact Nature Mesures d’atténuation / bonification des impacts Suivi environnemental Indicateurs Période/fréquence Acteurs responsables Cadre institution nel et environneme nt humain Capacités limitées des acteurs de mise en œuvre du PGES Intégration de clauses environnementales dans le DAO S Spécification des clauses environnementales DAO (prescriptions techniques) =Au moment de montage du DAO Maître d’ouvrage Choix et engagement des entreprises S Critères sélectifs en faveur des entreprises soucieuses de l’environnement Document de critères de sélection = Au moment de du DAO Maître d’ouvrage Acquisition de parcelles de terrain pour implantation des sites + Reversement de frais de loyer sur longues périodes aux bailleurs Nombre de contrats de cession de parcelles =Au moment de l’acquisition des parcelles Maître d’ouvrage Risques de collision avec avion _ Éviter d’acquérir sites à proximité d’aéroport Distance de sites /aéroports =Au moment de l’acquisition des parcelles Maître d’ouvrage Séances d’IEC sur les équipements des sites et les mesures de sécurité (chute de pylône, impact sanitaire) S Levée des inquiétudes sur la sécurité autour des sites par rapport aux risques de chute ou sur la santé Nombre de séances d’IEC menées dans les localités Avant démarrage travaux Maître d’ouvrage Co-localisation de sites S Limitation investissements sur parcelles nouvelles Nbre de sites de colocalisation Au démarrage des travaux Maître d’ouvrage Renforcement des capacités du personnel pour mise en œuvre du PGES S Atelier d’appropriation du PGES =Nombre de participants =Rapport d’atelier En début de mise en œuvre du PI Maître d’ouvrage et expert Renforcement des capacités du personnel par la mise en place d’un SME de TELECEL FASO S Mise en place d’un Système de Management de l’Environnement = Politique env. diffusée = Document SME = Responsable env. désigné En phase de mise en œuvre du PI Maître d’ouvrage et expert env. 9 PHASE DE CHANTIER Composante environne mt Activité Source d’impact Impact Nature Mesures d’atténuation / bonification des impacts Suivi environnemental Indicateurs Période/fréquence Acteurs responsables Milieu humain Travaux d’implantation des sites Risques d’accidents pour les ouvriers, les riverains et autres usagers des voies jouxtant les sites _ Signalisation adéquate des lieux Gardiennage des lieux Equipements de sécurité pour ouvriers spécialisés Présence physique de la signalisation, des gardiens et des équipements de sécurité Durant le temps des travaux sur chaque site Entreprise Altération de la qualité de l’air par le soulèvement de poussière _ Arrosage des sites en phase de fouilles Arrosage effectif des sites A l’étape de creusage des trous Ouvriers locaux Altération du cadre de vie par la production de déchets de chantiers _ Collecte et transfert des déchets sur les sites de décharge les plus proches = Quantité de déchets transférés En fin de chantier sur chaque site Entreprise Risques de chute des pylônes _ = commande de pylône en acier, fouille de 15 m3 au moins, comblement avec béton armé = Spécifications dans les cahiers de charges pour commande des pylônes et implantation sur les sites =Rapport du LNBTP = Phase d’appel d’offre =Phase chantier Maître d’ouvrage Entreprise Laboratoire National du Bâtiment et des Travaux Publics Insécurité des équipements des sites (risques de vols ou d’altération par personnes malveillantes) _ Construction de clôtures autour des sites = Nbre de clôtures construites En phase de chantier et en phase d’exploitation suivant le programme en cours Maître d’ouvrage et entreprises de construction 10 PHASE D’EXPLOITATION DE S SITES Composant e environ nement Activité source d’impact Impacts Nature Mesures d’atténuation / bonification des impacts Suivi environnemental Indicateurs Période/ fréquence Acteurs responsables Environne ment humain Présence des pylônes =risque de chute des pylônes _ Garanti de solidité des pylônes =Normes de construction pylônes =Normes des fouilles et béton Montage de DAO et implantation Maître d’Ouvrage + entreprises Fourniture d’énergie dans le cadre du fonctionne- ment des sites =risque de collision avec avions _ Signalisation diurne et nocturne des pylônes Présence de signalisation Tout instant Maître d’Ouvrage =risques sanitaire liés à une mauvaise manipulation des batteries usagées par des personnes non averties _ Contractualisation de l’enlèvement des batteries usagées par des entreprises agréées par le Ministère de l’Environnement = Nbre de contrats signés = Quantité de batteries collectées par les entreprises A partir de 2022 pour les sites implantés en 2012 Maître d’Ouvrage + entreprises contractantes Risques sanitaires liés à une mauvaise manipulation des plaques solaires usagées _ Enlèvement et transfert des déchets dans des décharges contrôlés =Quantité de déchets collectés et transférés sur décharges contrôlées A partir de 2037 pour les sites installés en 2012 Maître d’Ouvrage + entreprises contractantes Risque de foudre _ Incorporation de dispositif anti-foudre dans les sites =Présence physique de dispositif dans les sites A la mise en place des sites en phase chantier Entreprises en charge de l’installation nt des sites Exploitation des sites Production de déchets du fait des cartes de recharge usagées _ Promotion de la recharge électronique Taux de progression de la recharge électronique Durant la phase d’exploitation TELECEL FASO + réseau de distribution 11</t>
  </si>
  <si>
    <t>PROGRAMME DE SUIVI ENVIRONNEMENTAL i. Un programme de suivi environnemental et social est établi, précisant les actions qui devront faire l’objet d’attention aux différentes phases du projet. Un tableau récapitulatif présente les principaux impacts, les mesures d’atténuation/bonification, les acteurs responsables, la fréquence et/ou la période et les indicateurs de réalisations. Certaines mesures d’atténuation doivent être contrôlées dès la phase préparatoire (acquisition des terrains, élaboration des dossiers d’appels d’offres), d’autres en phase chantier ou en phase d’exploitation. ii. Les modalités du suivi environnemental sont clairement définies : un suivi interne sera effectué par le responsable environnement et la direction technique de TELECEL FASO et un suivi externe sera assuré par le Bureau National des Evaluations Environnementales (BUNEE). Le suivi consiste en des missions de terrain pour s’assurer de l’effectivité des mesures préconisées et de leur conformité aux prescriptions faites. Des provisions financières sont prévues à cet effet.</t>
  </si>
  <si>
    <t>CHANGEMENT CLIMATIQUE i. Principaux enjeux : les principaux enjeux climatiques de ce projet sont les risques liés aux vents qui peuvent causer la chute de pylônes et les réductions d’émission de CO2 suite à la mobilisation d’énergie solaire pour le fonctionnement des sites. ii. Adaptation : des dispositions d’ordre technique sont prises par TELECEL FASO pour garantir la résistance des pylônes aux vents violents. Elles sont relatives : o aux normes techniques exigées par TELECEL FASO dans le cahier de charges pour la commande des pylônes. Ces derniers doivent être en acier et résister à des vents de 180 Km/h. o aux normes techniques des fouilles et du béton pour l’implantation des pylônes. Ces normes sont spécifiées ci-dessus. iii. Atténuation : S’agissant de la réduction des émissions de CO2, elle est la conséquence de l’utilisation de l’énergie solaire au moyen des plaques photovoltaïques envisagée pour l’alimentation des sites dans le cadre du présent projet. La réduction des émissions de CO2 est estimée à 88,4 t CO2 / an. 12</t>
  </si>
  <si>
    <t>DISPOSITIONS INSTITUTIONNELLES ET BESOINS EN RENFORCEMENT DES CAPACITES i. La BAD a la responsabilité de veiller à : -i- l’effectivité de la prise en compte des clauses environnementales dans le DAO en vue de la sélection de la ou des entreprises et dans les documents de garanties ; -ii- La prise en compte de l’état de mise en œuvre du PGES dans l’élaboration des rapports périodiques sur l’exécution du projet. ii. Les responsabilités de TELECEL FASO sont les suivantes : -i- le respect des engagements vis-à- vis du bailleur de fonds ; -ii- l’intégration effective des clauses environnementales dans le DAO et dans les documents de rapport d’exécution et de garanties ; -iii- la communication de son plan de travail aux services du BUNEE pour la surveillance environnementale. i. Les responsabilités des entreprises en charge de la fourniture des équipements et l’implantation des sites sont : -i- le respect global de ses engagements vis-à-vis du maître d’ouvrage ; -ii- le respect des engagements en ce qui concerne la mise en œuvre des mesures environnementales et sociales ; -iii- l’assurance sur le respect des engagements par les sous-traitants éventuels en matière de mesures environnementales et sociales ; -iv- la fourniture des rapports et autres documents requis intégrant la gestion des mesures environnementales et sociales. En matière de renforcement des capacités, sont préconisées : -i- un atelier pour l’appropriation du PGES par le personnel clé de TELECEL FASO et –ii- la mise en place d’un Système de Gestion Environnemental et Social (SGES) par l’entreprise.</t>
  </si>
  <si>
    <t>CONSULTATIONS PUBLIQUES ET EXIGENCES DE DIFFUSION DE L’INFORMATION 7.</t>
  </si>
  <si>
    <t>La conduite de l’EIES a privilégié les entretiens et les visites de sites existants et localités retenues, les réunions de travail avec les groupes cibles, les responsables administratifs et techniques de services publics, à Ouagadougou, Bobo-Dioulasso et sur les sites visités. Des entretiens téléphoniques ont également eu lieu avec les maires de communes concernées par le plan d’investissement 2012 –</t>
  </si>
  <si>
    <t>Pour la mise en œuvre du PGES, des consultations du public sont nécessaires, en particulier pour les actions ci-dessous : -i- les ateliers internes d’appropriation du PGES par les personnels de 13 TELECEL FASO ; -ii- Les concertations régulières avec les services du BUNEE par rapport à la mise en œuvre du PGES et par rapport aux modifications éventuelles qui surviendraient dans le planning d’exécution des travaux. 7.</t>
  </si>
  <si>
    <t>Des concertations seront organisées entre TELECEL FASO et les propriétaires de parcelles dans le cadre de l’acquisition des parcelles utiles à l’implantation des sites, conformément aux lois et règlements en la matière au Burkina Faso et aux règles et procédures de la BAD. Un Plan d’Indemnisation et de Réinstallation abrégé est élaboré à cet effet. 7.</t>
  </si>
  <si>
    <t>Les documents de rapport d’EIES et de PGES seront publiés par le BUNEE pour information large de l’opinion publique au Burkina Faso. La BAD assurera également à la publication des documents sur son site internet.</t>
  </si>
  <si>
    <t>ESTIMATION DES COUTS 8.</t>
  </si>
  <si>
    <t>Le coût des mesures environnementales et sociales est évalué à 158 967 344 FCFA, prenant en compte l’ensemble des mesures à observer de la phase préparatoire et à la phase d’exploitation des nouveaux sites.</t>
  </si>
  <si>
    <t>ECHEANCIER DE MISE EN ŒUVRE ET PRODUCTION DES RAPPORTS 9.1 La programmation de la mise en œuvre du PGES devra être conforme aux indications mentionnées dans le tableau de gestion et de suivi environnemental, en particulier en phase de préparation (’identification des emplacements précis des sites) et en phase chantier au moment de l’installation des équipements de chaque site. 9.2 Les structures de suivi, notamment la direction technique de TELECEL FASO et le responsable environnement ainsi que les services du BUNEE établiront des rapports mensuel et trimestriel conséquents. Ces rapports seront communiqués à la BAD. 14 CONTACTS TELECEL FASO Arouna TINTA Directeur Technique Tel : +216 71 10 29 33 E-mail : atinta@telecelfaso.bf BANQUE AFRICAINE DE DEVELOPPEMENT Karim MHIRSI Chargé d’Investissement Principal Département du Secteur Privé (OPSM) Tel : +216 71 10 39 88 E-mail: k.mhirsi@afdb.org Modeste KINANE Environnementaliste Supérieur Département de l’Energie, Environnement et Changement Climatique (ONEC) Tel: (</t>
  </si>
  <si>
    <t>71 10 29 33 E-mail: m.kinane@afdb.org 15 ANNEX 1 : CADRE DU PLAN D’INDEMNISATION ET DE REINSTALLATION I. INTRODUCION – CONTEXTE 1.</t>
  </si>
  <si>
    <t>La Société privée de téléphonie mobile TELECEL FASO a sollicité la Banque africaine de développement (BAD) pour l’accompagner dans la mise en œuvre de son plan d’investissement 2012 –</t>
  </si>
  <si>
    <t>Conformément aux exigences de la Banque pour les projets de catégorie 2 un Plan de Gestion Environnementale et Sociales (PGES) doit être préparé, dont le résumé doit être publié sur le site de la Banque. La règlementation en vigueur au Burkina Faso exige qu’une notice environnementale et sociale soit préparée pour ce projet compte tenue des impacts très limités. Le projet comprend une seule composante qui porte sur l’implantation des sites dans les 52 localités retenues rurales en majorité (À l’exception d’Ouagadougou et de Bobo-Dioulasso). Chaque site comporte les équipements suivants : (i) un pylône de hauteur variant entre 42 et 100 m, (ii) un système de transmission numérique FH, (iii) un shelter, une ou plusieurs BTS, (iv) un bac de batteries, (v) un champ solaire pour l’alimentation du site en énergie, (vi) un groupe électrogène de secours. La surface de terre utile pour l’implantation de chaque site varie de 20 m2 à 800 m2 selon qu’il s’agit de pylône auto stable ou de pylône Haubane. 1.</t>
  </si>
  <si>
    <t>Pour l’implantation de chaque site, la Société est tenue d’acquérir des parcelles de terrain, ce qui entraîne de fait des acquisitions foncières qui doivent se faire suivant les règles et procédures de la Banque. Les propriétaires terriens ne doivent pas être lésés, et les acquisitions faites ne doivent pas entrainer des déplacements de familles. C’est dans ce contexte que le présent document de Plan d’Indemnisation et de Réinstallation est élaboré, en accompagnement du REIES et du PGES. Il s’agit en fait d’un PIR abrégé compte tenu du fait que les acquisitions foncières concernent uniquement l’acquisition sur base d’accords mutuels entre TELECEL FASO et les propriétaires des 52 parcelles de terrain. 16 I. FONDEMENTS JURIDIQUES Les acquisitions foncières envisagées dans le cadre de ce projet ont pour fondements juridiques les textes suivants. Pour le Burkina Faso 1.</t>
  </si>
  <si>
    <t>La constitution du 2 juin 1990, notamment en son article 15 qui stipule que le droit de propriété est garanti pour tous et il ne peut y être porté atteinte que dans les cas de nécessité publique constatés dans les formes légales. Il ajoute que « nul ne saurait être privé de sa jouissance si ce n’est pour cause d’utilité publique et sous la condition d’une juste indemnisation fixée conformément à la loi. Cette indemnisation doit être préalable à l’acquisition foncière, sauf cas d’urgence ou de force majeure ». 1.</t>
  </si>
  <si>
    <t>Loi n°014/96/ADP/ du 23 mai 1996 portant Réorganisation agraire et foncière (RAF) et son décret n°97-045/PRES/PM/MEF du 6 février 1997 portant conditions et modalités d’application de la loi sur la Réorganisation agraire et foncière ; o L’article 51 de la RAF indique que tout occupant d’une terre du domaine foncier national doit être titulaire d’un des titres suivants : l’arrêté d’affectation, l’arrêté de mise à disposition, le permis d’occuper, le permis urbain d’habiter, le permis d’exploiter, le bail. o L’article 53 de la RAF reconnait ainsi des droits fonciers au profit des occupants des terres rurales qui n’ont pas besoin de titre administratif pour justifier leur occupation ; toute fois ces personnes auront droit en toute légalité, à une indemnisation chaque fois qu’il sera porté atteinte à leurs droits fonciers (champs ou maison). o L’article 148 de la RAF cite les différents droits réels immobiliers qui sont : la propriété, le droit de superficie, l’usufruit, l’emphytéose ou bail à longue durée, le droit d’usage et d’habitation, les servitudes ou services fonciers, le nantissement immobilier ou antichrèse, les privilèges ou hypothèques. o L’article 61 stipule que tout titulaire de l’in des titres de jouissances des terres du domaine foncier national peut affecter son droit à la garantie d’emprunts de somme d’argent ou de toute autre obligation. 1.</t>
  </si>
  <si>
    <t>Les transactions foncières entre sont donc autorisées au Burkina Faso, sous réserve du respect des dispositions légales relatives au paiement des droits et taxes en vigueur auprès des services techniques compétents des domaines. 17 Pour la Banque Africaine de Développement 1.</t>
  </si>
  <si>
    <t>Les dispositions nationales sont complétées par la Politique de la BAD de Novembre 2003 sur les déplacements involontaires de personnes (PDI). La PDI de la Banque s’applique chaque fois qu’un projet impose l’acquisition de propriétés ou la modification de l’utilisation qui en est faite, et que cette acquisition ou modification entraîne une perte définitive ou provisoire de revenu, d’habitations ou d’accès aux ressources, qu’il s’agisse d’une occupation légale ou illégale. La compensation et la restauration des revenues dans ce projet seront donc mises en œuvre en conformité avec la règlementation burkinabè et la PDI de la Banque. La PDI de Banque prévoit, « pour les projets affectant un nombre réduit de personnes (moins de 200 personnes censées être réinstallées), et entraînant une perte d’actifs ou une restriction d’accès aux actifs de faible importance, qu’un Plan d’Indemnisation et de réinstallation Abrégé soit élaboré avec l’emprunteur. 1.</t>
  </si>
  <si>
    <t>Cette politique vise à ce que les activités des projets financés par la BAD ne causent pas de difficultés d’existence ainsi que l’appauvrissement des populations affectées. Pour ce faire, elles proposent des procédures spécifiques relatives à la réinstallation de personnes déplacées contre leur volonté, qui doivent accorder une attention particulière aux besoins des groupes les plus pauvres, et qui sont fondées sur la réduction au maximum des déplacements involontaires de personnes et l’indemnisation des personnes à déplacer au coût plein de remplacement et du déplacement. Elles recommandent par ailleurs: (i) d’élaborer un plan de réinstallation là où le déplacement est inévitable, en encourageant la participation communautaire dans sa planification et sa réalisation ; (ii) de concevoir l’opération de déplacement comme un projet de développement, en assistant les personnes déplacées pendant le déplacement et durant la période de transition sur le site de réinstallation, et en appuyant leurs efforts en vue de s’intégrer socialement et économiquement dans la communauté hôte, de restaurer ou d’améliorer leurs anciens niveaux de vie. II. RECENSEMENT DES PERSONNES AFFECTEES ET VALEUR DES BIENS 2.</t>
  </si>
  <si>
    <t>La démarche d’intervention de TELECEL FASO est que l’acquisition des parcelles est immédiatement suivie de leur mise en valeur par l’implantation des équipements des sites. Ce faisant, c’est l’obtention du financement auprès de la BAD qui permettra d’engager le processus d’identification des lieux précis en vue de l’implantation des équipements sur les différents sites. 18 Au stade actuel donc, la liste des personnes affectées ne peut être disponible. Seules sont connues les localités (villages et communes) concernées par les implantations des futurs sites. Le tableau ci- après présente la liste de ces localités, les types de pylônes envisagés et leur hauteur, ainsi que le système d’alimentation en énergie. III. ELIGIBILITE ET DROIT 3.1 Les personnes affectées par le projet (PAP) sont définies comme celles qui pourraient perdre, directement du fait du projet, leurs biens, ou l’accès à leurs biens ou à des opportunités génératrices de revenus. Les PAP éligibles pour la compensation ou l’assistance supplémentaire sont celles qui sont considérées par cette définition et qui ont été enregistrées lors de l’identification des parcelles pour l’installation des pylônes. 3.</t>
  </si>
  <si>
    <t>Les paiements et autre assistance devront être strictement basés sur le recensement effectué par TELECEL FASO. La procédure pour la détermination de l’éligibilité à la compensation, à l’assistance pour la relocalisation et les droits considèrent les facteurs suivants (table 1). Tableau 1: Matrice des droits Type de PAP Type de perte Droit Propriétaires avec des droits traditionnels reconnus par rapport à la terre Perte de terre et/ou de récolte Indemnisation pour perte de terre et perte de récolte suivant les cas et assistance pour trouver une autre parcelle pour l’agriculture Propriétaires de parcelles avec droits formels Parcelle de terrain Montant à payer après négociation avec le propriétaire. L’acte de vente/achat ou de location, cession devront se faire suivant la procédure en vigueur au Burkina Faso Commune Terrains communaux Montant à payer après négociation avec les autorités communales. L’acte de vente/achat ou de location, cession devront se faire suivant la procédure en vigueur au Burkina Faso Les formes d’indemnisations sont décrites au point 5 ci-dessous. 19 Tableau 1 : localités concernées et caractéristiques des sites N* Localités Hauteur Pylônes Type de Pylônes Nombre de Pylônes Alimentation Solaire</t>
  </si>
  <si>
    <t>Fara 100m Haubane 1 1</t>
  </si>
  <si>
    <t>Kankalaba 72m Autostable 1 1</t>
  </si>
  <si>
    <t>Weleni 100m Haubane 1 1</t>
  </si>
  <si>
    <t>Bougnounou 70m Autostable 1 1</t>
  </si>
  <si>
    <t>Rollo 60m Autostable 1 1</t>
  </si>
  <si>
    <t>Yonde 60m Autostable 1 1</t>
  </si>
  <si>
    <t>Dargo 60m Autostable 1 1</t>
  </si>
  <si>
    <t>Mene 60m Autostable 1 1</t>
  </si>
  <si>
    <t>Didyr 60m Autostable 1 1</t>
  </si>
  <si>
    <t>Gossina 70m Autostable 1 1</t>
  </si>
  <si>
    <t>Zonse 70m Autostable 1 1</t>
  </si>
  <si>
    <t>Tin-Akoff 100m Haubane 1 1</t>
  </si>
  <si>
    <t>Wardogo 60m Autostable 1 1</t>
  </si>
  <si>
    <t>Moaka 60m Autostable 1 1</t>
  </si>
  <si>
    <t>Souloungou 60m Autostable 1 1</t>
  </si>
  <si>
    <t>Namounou 75m Haubane 1 1</t>
  </si>
  <si>
    <t>Tansarga 85m Haubane 1 1</t>
  </si>
  <si>
    <t>Poya 75m Haubane 1 1</t>
  </si>
  <si>
    <t>Dan 80m Haubane 1 1</t>
  </si>
  <si>
    <t>Tougou 60m Autostable 1 1</t>
  </si>
  <si>
    <t>Yale 70m Autostable 1 1</t>
  </si>
  <si>
    <t>Rakaye 60m Autostable 1 1</t>
  </si>
  <si>
    <t>Sourgou 60m Autostable 1 1</t>
  </si>
  <si>
    <t>Kompienga 90m Haubane 1 1</t>
  </si>
  <si>
    <t>Bourasso 60m Autostable 1 1</t>
  </si>
  <si>
    <t>Madouba 72m Autostable 1 1</t>
  </si>
  <si>
    <t>Doumbala 60m Autostable 1 1</t>
  </si>
  <si>
    <t>Barani 70m Autostable 1 1</t>
  </si>
  <si>
    <t>Gombori 75m Haubane 1 1</t>
  </si>
  <si>
    <t>Bassi 60m Autostable 1 1</t>
  </si>
  <si>
    <t>Padema 75m Haubane 1 1</t>
  </si>
  <si>
    <t>Rambo 62m Autostable 1 1</t>
  </si>
  <si>
    <t>Boudry 65m Autostable 1 1</t>
  </si>
  <si>
    <t>Kougri 60m Autostable 1 1</t>
  </si>
  <si>
    <t>Mansila 100m Haubane 1 1</t>
  </si>
  <si>
    <t>Koper 60m Autostable 1 1</t>
  </si>
  <si>
    <t>Kirsi 60m Autostable 1 1</t>
  </si>
  <si>
    <t>Gompossom 60m Autostable 1 1</t>
  </si>
  <si>
    <t>Boussoukoula 70m Autostable 1 1</t>
  </si>
  <si>
    <t>Bagassi 72m Autostable 1 1</t>
  </si>
  <si>
    <t>Bana 60m Autostable 1 1</t>
  </si>
  <si>
    <t>Bereba 70m Autostable 1 1</t>
  </si>
  <si>
    <t>Bouere 60m Autostable 1 1</t>
  </si>
  <si>
    <t>Bartiebougou 100m Haubane 1 1</t>
  </si>
  <si>
    <t>Foutouri 100m Haubane 1 1</t>
  </si>
  <si>
    <t>Djigouera 72m Autostable 1 1</t>
  </si>
  <si>
    <t>Dakoro 100m Haubane 1 1</t>
  </si>
  <si>
    <t>Niankorodougou 80m Haubane 1 1</t>
  </si>
  <si>
    <t>Loumana 100m Haubane 1 1</t>
  </si>
  <si>
    <t>Niabouri 65m Autostable 1 1</t>
  </si>
  <si>
    <t>Ouaga sites 3G 42m Autostable 20 1</t>
  </si>
  <si>
    <t>Bobo sites 3G 42m Autostable 10 1 20 3.</t>
  </si>
  <si>
    <t>Les montants des frais d’acquisition des parcelles sont très variables en fonction des superficies, des milieux (urbains ou ruraux) et du mode d’acquisition. Il existe en effet différents modes d’acquisition des parcelles de terrain selon les expériences de TELECEL FASO (et aussi des autres opérateurs de téléphonie mobile au Burkina Faso) : la location par contrat de bail annuel ou contrat de bail emphytéotique (d’une durée de 20 ans), ou l’achat, cette dernière formule étant peu fréquente. IV. CONSULTATION DES POPULATIONS DÉPLACÉES ET LA POPULATION D’ACCUEIL POUR TOUTES LES SOLUTIONS DE RECHANGE ACCEPTABLES DANS LE CADRE DU PROJET ET POUR LES INFORMER DES IMPACTS DU PROJET 4.</t>
  </si>
  <si>
    <t>Les acquisitions de terrain par TELECEL FASO n’entraînent pas de déplacement de populations. 4.</t>
  </si>
  <si>
    <t>Les acquisitions de terrain par TELECEL FASO dans les localités rurales suivent une démarche qui implique les autorités locales et les propriétaires des parcelles visées ; les étapes de cette démarche sont les suivantes i. Prise de contact physique avec l’autorité locale (Maire de commune concernée) pour l’informer du projet d’extension du réseau dans sa zone et explication sur la nécessité d’acquisition d’une parcelle de terrain appropriée pour l’implantation du site ; ii. Envoi d’une correspondance pour officialiser la démarche et exprimer le besoin de parcelle de terrain ; iii. Information de la population de la zone d’implantation du futur site par l’autorité locale ; iv. Ciblage du lieu d’implantation du site par l’équipe technique de TELECEL FASO et négociation avec le ou les propriétaires terriens sur le montant. v. Engagement de la procédure officielle d’acquisition du site et enregistrement des droits et taxes au service compétent des Domaines ; vi. Versement de la somme d’argent due au propriétaire terrien. vii. Exécution des travaux d’implantation des équipements du site. 4.</t>
  </si>
  <si>
    <t>Pour la détermination du lieu précis d’implantation du site, TELECEL FASO évite de provoquer le déplacement de tout bien d’intérêt pour les populations de la zone : maison d’habitation, forage, étable,….L’attitude de TELECEL FASO consiste à éviter autant que possible toute conséquence dommageable pour les personnes concernées. 21 V. DESCRIPTION DES FORMES D’INDEMNISATION POSSIBLES ET D’AUTRES AIDES À LA RÉINSTALLATION 5.</t>
  </si>
  <si>
    <t>Au Burkina Faso, il existe différents modes d’acquisition des parcelles de terrain selon les expériences de TELECEL FASO (et aussi des autres opérateurs de téléphonie mobile au Burkina Faso) : i. La location annuelle ou sous forme de bail emphytéotique des parcelles de terrain Utiles pour l’implantation des équipements des sites. En général, elle est opérée sur des sites abritant ou pas d’autres installations humaines : maisons d’habitation, commerces,…. que le propriétaire de la parcelle tient à conserver sur le même site. Dans ce cas, le contrat de bail est enregistré auprès des services compétents des Domaines. o un exemple de dossier de contrat de bail emphytéotique entre la commune de Bama et TELECEL FASO pour une durée de 20 ans est disponible pour consultation. Au terme de ce contrat, TELECEL FASO verse à la Commune une redevance chaque année pour une superficie de 800 m2 qu’elle utilise. Etant donne le caractère privé ce ces informations, toute personne qui aimerait les consulter est priée d’écrire aux contacts ci-dessous. Ces informations ne sont pas publiées sur le site de la Banque. o TELECEL FASO a aussi réalisée un contrat de bail emphytéotique avec la Société privée « La commerciale du Burkina – Kaffi » pour une durée de 20 ans. Au terme de ce contrat, TELECEL FASO verse chaque année à son partenaire une redevance pour une superficie de 100 m2 en zone industrielle de Ouagadougou. Etant donné le caractère privé ce ces informations, toute personne qui aimerait les consulter est priée d’écrire aux contacts ci-dessous. Ces informations ne sont pas publiées sur le site de la Banque. ii. La location de parcelle de terrain peut également concerner de toutes petites superficies de terrain de 20 à 30 m2 pour l’implantation de pylônes auto stables en zone urbaine. Elle peut également concerne les toits d’immeuble selon les cas. iii. L’achat de la parcelle de terrain auprès du propriétaire qui la vend donc à TELECEL FASO. Dans ce cas, la procédure officielle de vente/achat de la parcelle est engagée, avec l’implication conséquente de l’administration foncière de la zone concernée. Les montants des parcelles sont variables et résultent de l’entente entre les propriétaires terriens et TELECEL FASO. o TELECEL a mis à disposition de la Banque un lot de pièces relatives à des promesses de vente en zone urbaine de Bobo-Dioulasso pour des montants convenus avec les propriétaires. Ces pièces sont disponibles pour consultation sur demande aux près des contacts mentionnées ci-dessous et après autorisation des deux parties. o TELECEL a mis à disposition de la Banque un dossier de cession de parcelle en zone rurale de Seytenga (Région du Sahel vers la frontière avec le Niger) pour des montants convenus avec les propriétaires. Ces pièces sont disponibles pour consultation sur demande aux près des contacts mentionnées ci-dessous et après autorisation des deux parties. 22 Ces différents exemples attestent de la légalité avec laquelle TELECEL FASO procède à l’acquisition des parcelles de terrain pour l’implantation de ses sites. Pour les 52 sites, cette démarche légale devrait être poursuivi par TELECEL FASO et vérifier par la Banque. VI. RESPONSABILITÉS INSTITUTIONNELLES POUR L’EXÉCUTION DU PIR ET POUR LE SUIVI EVALUATION 6.</t>
  </si>
  <si>
    <t>TELECEL FASO a la responsabilité d’engager les démarches pour l’acquisition des parcelles utiles auprès des propriétaires, de versements des compensations financières correspondant aux montants convenus. 6.</t>
  </si>
  <si>
    <t>Les propriétaires de parcelles ont la responsabilité d’exécuter leur part de démarche auprès de l’Administration en charge du domaine foncier et des impôts pour les déclarations de cession de parcelles aux fins de l’enregistrement. 6.</t>
  </si>
  <si>
    <t>Le Bureau National des Evaluations Environnementales du Ministère de l’Environnement et du Développement Durable a la responsabilité du suivi du déroulement adéquat des processus d’acquisition des parcelles. 6.</t>
  </si>
  <si>
    <t>La Banque exigera de TELECEL FASO la preuve de l’acquisition de terrain conformément aux règles et procédures en vigueur et ce, avant le démarrage des travaux sur le site en question. VII. CALENDRIER, BUDGET ET SOURCES DE FINANCEMENT 7.</t>
  </si>
  <si>
    <t>Le calendrier d’exécution du processus d’acquisition foncière et d’indemnisation est établi ci- après, à titre indicatif, à partir de l’accord de financement conclu entre la BAD et TELECEL FASO. Activités Périodes d’exécution Engagement des démarches d’information des autorités locales et du processus d’acquisition des sites, incluant les déclarations auprès des services des domaines Six mois suivant la signature de l’accord de financement Suivi externe par le BUNEE Au fur et à mesure de l’acquisition des parcelles de terrains et de la conduite des actions IEC Rapport d’exécution des paiements des montants dus aux propriétaires et des pièces attestant de l’acquisition légale des parcelles de terrain – Présentation à la BAD Tous les deux mois 7.</t>
  </si>
  <si>
    <t>Les coûts des indemnisations sont fonction des négociations qui auront été conclues. 7.</t>
  </si>
  <si>
    <t>Les coûts liés aux indemnisations seront supportés par la contrepartie de TELECEL FASO au coût du projet. 23 CONTACTS TELECEL FASO Arouna TINTA Directeur Technique Tel : +216 71 10 29 33 E-mail : atinta@telecelfaso.bf BANQUE AFRICAINE DE DEVELOPPEMENT Karim MHIRSI Chargé d’Investissement Principal Département du Secteur Privé (OPSM) Tel : +216 71 10 39 88 E-mail: k.mhirsi@afdb.org Modeste KINANE Environnementaliste Supérieur Département de l’Energie, Environnement et Changement Climatique (ONEC) Tel: (</t>
  </si>
  <si>
    <t>71 10 29 33 E-mail: m.kinane@afdb.org</t>
  </si>
  <si>
    <t>Paragraphe</t>
  </si>
  <si>
    <t>1 PROJET: TELECEL FASO PAYS: BURKINA FASO RESUME DU PLAN DE GESTION ENVIRONNEMENTALE ET SOCIALE (PGES) Equipe du Projet Charge de Projet : K</t>
  </si>
  <si>
    <t>.</t>
  </si>
  <si>
    <t>MHIRSI, Chargé d’Investissement Principal, OPSM-3 Membre de l’équipe : D</t>
  </si>
  <si>
    <t>KACHENOURA, Chargé d’Investissement, OPSM-3 M</t>
  </si>
  <si>
    <t>KINANE, Environnementaliste Supérieur, ONEC.3 Directeur Sectoriel : T</t>
  </si>
  <si>
    <t>TURNER Directeur Régional : J</t>
  </si>
  <si>
    <t>LITSE Chef de Division : T</t>
  </si>
  <si>
    <t>ANVARIPOUR 2 Titre du Projet: TELECEL FASO Numéro de Projet: P-BF-GB0-002 Pays: Burkina Faso Département: OPSM RESUME DU PLAN DE GESTION ENVIRONNEMENTALE ET SOCIALE 1</t>
  </si>
  <si>
    <t>LE PROJET ET SES COMPOSANTES ENVIRONNEMENTALES ET SOCIALES 1.1</t>
  </si>
  <si>
    <t>La Société privée de téléphonie mobile TELECEL FASO a sollicité la Banque Africaine de Développement (BAD) pour l’accompagner dans la mise en œuvre de son plan d’investissement 2012 – 2013</t>
  </si>
  <si>
    <t>Ce plan d’investissement consiste en un projet d’extension de ses capacités pour mieux couvrir les zones rurales du pays et améliorer la qualité de ses services</t>
  </si>
  <si>
    <t>Au total, 200 nouveaux sites devront être mis en place, l’apport de la Banque devant couvrir 52 nouveaux sites</t>
  </si>
  <si>
    <t>1.2</t>
  </si>
  <si>
    <t>Le projet comprend une seule composante qui porte sur les travaux d’extension du réseau TELECEL FASO à travers l’implantation des sites dans les 52 localités retenues</t>
  </si>
  <si>
    <t>Tenant compte de leur nature des travaux, on distingue deux types de travaux : -i- les travaux préparatoires à l’implantation des sites (phase préparatoire)</t>
  </si>
  <si>
    <t>Ils consistent aux activités de commande des équipements constitutifs des sites et à l’acquisition des terrains utiles à leur implantation; -ii- les travaux d’implantation des sites ou phase chantier du projet qui consistent à l’implantation des équipements des différents sites</t>
  </si>
  <si>
    <t>1.3</t>
  </si>
  <si>
    <t>Chaque site comporte les équipements suivants : (i) un pylône de hauteur variant entre 42 et 100 m, (ii) un système de transmission numérique FH, (iii) un shelter, (iv) une ou plusieurs BTS, (v) un bac de batteries, (vi) un champ solaire pour l’alimentation du site en énergie, (vii) un groupe électrogène de secours</t>
  </si>
  <si>
    <t>1.4</t>
  </si>
  <si>
    <t>La zone d’intervention concerne les 52 localités d’implantation des nouveaux sites, plus globalement l’ensemble du territoire national compte tenu du secteur d’activité, la communication électronique</t>
  </si>
  <si>
    <t>Les 52 localités concernées totalisent environ 3 000 000 de personnes</t>
  </si>
  <si>
    <t>3 1.5</t>
  </si>
  <si>
    <t>Le plan d’investissement 2012 – 2013 de TELECEL FASO intervient dans un contexte marqué par : -i- la mise en œuvre des orientations stratégiques de l’Etat accordant une place importante au secteur des télécommunications, en particulier à travers la Stratégie de Croissance Accélérée et de Développement Durable (SCADD) 2011 – 2015, et de politiques sectorielles en matière de télécommunication, d’énergie d’aménagement du territoire, d’environnement et de genre ; -ii- des dispositions juridiques claires qui sont notamment la licence d’exploitation de TELECEL FASO renouvelé en mai 2010, les lois sur la communication électronique, l’environnement, et les ressources forestières</t>
  </si>
  <si>
    <t>–iii- un cadre institutionnel favorable à la mise en œuvre du projet et de son PGES, en l’occurrence l’autorité de régulation des communications électroniques, le Bureau National des Evaluations Environnementales (BUNEE) du Ministère de l’Environnement et du Développement Durable et les Directions régionales dudit ministère</t>
  </si>
  <si>
    <t>2</t>
  </si>
  <si>
    <t>PRINCIPAUX IMPACTS ENVIRONNEMENTAUX ET SOCIAUX 2.1</t>
  </si>
  <si>
    <t>Les impacts positifs du projet i</t>
  </si>
  <si>
    <t>Le gain de revenus financiers par les propriétaires terriens nus ou de toits d’immeubles du fait de l’acquisition ou la location de ces parcelles de terrain par TELECEL FASO pour l’implantation des sites ; ii</t>
  </si>
  <si>
    <t>La création d’emplois locaux et de revenus financiers pour les ouvriers locaux dans 52 localités concernées</t>
  </si>
  <si>
    <t>Environ 33 800 000 FCFA seront distribués aux ouvriers locaux en phase de chantier</t>
  </si>
  <si>
    <t>iii</t>
  </si>
  <si>
    <t>Un meilleur accès au réseau de téléphonie mobile de TELECEL FASO par près de trois millions de personnes vivant dans les localités cibles des 52 sites</t>
  </si>
  <si>
    <t>iv</t>
  </si>
  <si>
    <t>La création d’emplois et de revenus financiers dans les localités nouvellement couvertes par le réseau TELECEL FASO</t>
  </si>
  <si>
    <t>Le projet soutenu par la BAD devrait contribuer à créer 88 nouvelles représentations, 10 000 nouveaux points de vente au détail, soit plus de 15 000 nouveaux emplois indirects additionnels ; 4 v</t>
  </si>
  <si>
    <t>La mobilisation de recettes fiscales importantes au profit du budget de l’Etat : taxes douanières, TVA, impôts sur le bénéfice industriel et commercial</t>
  </si>
  <si>
    <t>vi</t>
  </si>
  <si>
    <t>L’amélioration de la qualité des prestations de services de communication électronique (téléphonie mobile et internet) pour l’ensemble de la communauté nationale et même au-delà</t>
  </si>
  <si>
    <t>vii</t>
  </si>
  <si>
    <t>La réduction des émissions de gaz à effet de serre (notamment de gaz carbonique) du fait du choix porté sur la production d’énergie solaire pour l’alimentation des sites, les groupes électrogènes prévus servant de recours en cas de panne du système de base</t>
  </si>
  <si>
    <t>2.2</t>
  </si>
  <si>
    <t>Les impacts négatifs du projet Le projet comporte des risques d’ordre sécuritaire et sanitaire qui sont : i</t>
  </si>
  <si>
    <t>Les risques d’accidents pour les riverains aux sites et les usagers des voies jouxtant les sites</t>
  </si>
  <si>
    <t>ii</t>
  </si>
  <si>
    <t>L’altération de la qualité de l’air du fait des travaux de creusage des trous à bétonner pour l’implantation des pylônes et l’altération du cadre de vie par les déchets des chantiers</t>
  </si>
  <si>
    <t>Les risques de chute de pylônes par suite de vents violents</t>
  </si>
  <si>
    <t>Le risque de collision avec des avions ou de perturbation du système de navigation</t>
  </si>
  <si>
    <t>v</t>
  </si>
  <si>
    <t>Le risque sanitaire lié au champ électromagnétique qui crée un sentiment d’insécurité chez les riverains aux sites</t>
  </si>
  <si>
    <t>Le risque sanitaire encouru par les personnes en cas de manipulation des batteries usagées installées dans les bacs des sites, au terme de leur durée de vie au bout de 10 ans</t>
  </si>
  <si>
    <t>5 vii</t>
  </si>
  <si>
    <t>Le risque de foudre lié à la hauteur des pylônes par rapport aux autres points les plus hauts de la zone et compte tenu de leur exposition permanente aux phénomènes naturels</t>
  </si>
  <si>
    <t>viii</t>
  </si>
  <si>
    <t>Le risque de blessures et le risque chimique si les morceaux de panneaux solaires sont abandonnés dans la nature au terme de leur durée de vie au bout de 25 ans</t>
  </si>
  <si>
    <t>ix</t>
  </si>
  <si>
    <t>L’accroissement de déchets biodégradables et non bio dégradables dans les espaces urbains et ruraux suite à l’utilisation de cartes TELECEL par des abonnés de plus en plus nombreux et qui n’ont pas une culture du recours à la poubelle</t>
  </si>
  <si>
    <t>3</t>
  </si>
  <si>
    <t>PROGRAMME DE BONIFICATION ET D’ATTENUATION i</t>
  </si>
  <si>
    <t>Le versement de frais de location de terrain de plusieurs mois permettrait aux bailleurs de disposer à chaque opération de sommes d’argents pouvant être réinvesties dans d’autres activités génératrices de revenus</t>
  </si>
  <si>
    <t>Afin de s’assurer que l’acquisition des parcelles par TELECEL FASO aux fins de l’implantation de ses sites est faite suivant les règles et procédures de la BAD et les lois et règlements nationaux, un Plan d’Indemnisation et de Réinstallation abrégé est élaboré (Annexe 1), en accompagnement du PGES</t>
  </si>
  <si>
    <t>i</t>
  </si>
  <si>
    <t>Les risques d’accidents en phase chantier seront évités ou minimisés grâce aux mesures de signalisation des chantiers et d’équipement des ouvriers qualifiés par les entreprises chargées de l’implantation des sites</t>
  </si>
  <si>
    <t>L’altération de la qualité de l’air sera atténuée par un arrosage des sites en phase de creusage des trous permet d’atténuer cet impact négatif</t>
  </si>
  <si>
    <t>La conduite d’actions d’information – éducation - communication (IEC) par TELECEL FASO en phase préparatoire lèvera le sentiment d’insécurité que peuvent vivre les riverains aux sites par rapport au risque de chute des pylônes et au risque sanitaire lié au champ électromagnétique des installations</t>
  </si>
  <si>
    <t>Les autorités locales et membres d’Organisations de la Société Civile seront associés à ces séances d’IEC</t>
  </si>
  <si>
    <t>6 iii</t>
  </si>
  <si>
    <t>Face au risque de chute des pylônes, les mesures ci-après seront observées : -i- la spécification des normes techniques de construction des pylônes qui devront être en acier et résister à des vents de 180 Km/h; -ii- Les fouilles pour l’implantation des pylônes devront répondre aux normes techniques indiquées dans le tableau 1 ci-dessous</t>
  </si>
  <si>
    <t>Tableau 1 : Prescriptions techniques pour les fouilles et la qualité de béton Type de pylônes Surface des fouilles Profondeur des fouilles Qualité de béton à couler dans les fouilles Pylône auto stable de 60 m de hauteur 3,80m x 3,80 m 3,10 m Béton armé à 350 Kg Certification de la qualité du béton par le Laboratoire National du Bâtiment et des Travaux Publics Pylône auto stable de 70 m de hauteur 4,10 m x 4,10 m 3,10 m Pylône Aubane de 100 m de hauteur, fixé sur 7 fouilles Fouille centrale 1,90 m x 1,90 m 1,10 m 3 fouilles 3m x 3 m 1,5 m 3 fouilles 3,3 m x 3,3 m 1,60 m iv</t>
  </si>
  <si>
    <t>Face au risque sanitaire lié au champ électromagnétique, il importera de rassurer les riverains quant au fait qu’il n’existe pas de certitude scientifique sur des impacts sanitaires liés au champ électromagnétique</t>
  </si>
  <si>
    <t>En effet, la licence de TELECEL FASO l’autorise à exploiter son réseau dans la bande de fréquences entre 900 MHz et 1800 MHz</t>
  </si>
  <si>
    <t>Ces bandes de fréquences correspondent respectivement à des puissances d’émission de 4,5 et 9,00 watt/m2, ce qui est conforme aux normes définies par l’Organisation Mondiale de la Santé (OMS) et la Commission Internationale de protection contre les Rayonnements Non-Ionisant (ICNIRP)</t>
  </si>
  <si>
    <t>Pour éviter le risque de collision avec des avions ou de perturbation du système de navigation, aucun site ne sera implanté à proximité d’un aéroport ou aérodrome, en particulier dans les angles de décollage ou d’atterrissage</t>
  </si>
  <si>
    <t>En outre, chaque pylône devra être équipé de dispositif de signalisation diurne (peinture des pylônes en couleurs blanche et rouge en alternance) et nocturne (ampoule rouge au sommet du pylône)</t>
  </si>
  <si>
    <t>7 vi</t>
  </si>
  <si>
    <t>Le risque de foudre lié au champ électromagnétique et à la hauteur des pylônes sera évité grâce à l’incorporation de dispositif anti foudre sur les sites</t>
  </si>
  <si>
    <t>Le risque sanitaire encouru par les personnes en cas de manipulation des batteries sera évité du fait de l’enlèvement tous les dix ans des batteries par des entreprises agréées par le Ministère en charge de l’environnement et leur réexportation</t>
  </si>
  <si>
    <t>Les risques de blessures et le risque chimique du fait de morceaux de panneaux solaires abandonnés dans la nature sera évité au moyen de la collecte et du transfert de ces déchets dans des décharges contrôlées</t>
  </si>
  <si>
    <t>La construction de clôtures autour des sites participe aux mesures de sécurité pour les équipements, mais aussi pour les usagers des espaces attenants aux sites</t>
  </si>
  <si>
    <t>x</t>
  </si>
  <si>
    <t>Plusieurs initiatives développées par TELECEL FASO permettent de faire face à l’accroissement de déchets biodégradables et non bio dégradables dans les espaces urbains et ruraux suite à l’utilisation des cartes : la réduction des tailles des cartes pour les rendre plus petites, la commande de cartes biodégradables à 100%, le développement de la recharge électronique avec un objectif de 50% en 2013</t>
  </si>
  <si>
    <t>xi</t>
  </si>
  <si>
    <t>Le tableau 2 ci-après présente la synthèse des principaux impacts environnementaux et sociaux, les mesures d’atténuation et de bonification préconisées le programme de surveillance/suivi environnemental, ainsi que les acteurs responsables</t>
  </si>
  <si>
    <t>On notera la signification des signes utilisés comme suit : + = impact positif - = impact négatif S = mesure supplémentaire 8 Tableau 2 : Récapitulatif des principaux impacts, mesures de gestion et de suivi environnemental PHASE DE PREPARATION Composante environne mt Activité Source d’impact Impact Nature Mesures d’atténuation / bonification des impacts Suivi environnemental Indicateurs Période/fréquence Acteurs responsables Cadre institution nel et environneme nt humain Capacités limitées des acteurs de mise en œuvre du PGES Intégration de clauses environnementales dans le DAO S Spécification des clauses environnementales DAO (prescriptions techniques) =Au moment de montage du DAO Maître d’ouvrage Choix et engagement des entreprises S Critères sélectifs en faveur des entreprises soucieuses de l’environnement Document de critères de sélection = Au moment de du DAO Maître d’ouvrage Acquisition de parcelles de terrain pour implantation des sites + Reversement de frais de loyer sur longues périodes aux bailleurs Nombre de contrats de cession de parcelles =Au moment de l’acquisition des parcelles Maître d’ouvrage Risques de collision avec avion _ Éviter d’acquérir sites à proximité d’aéroport Distance de sites /aéroports =Au moment de l’acquisition des parcelles Maître d’ouvrage Séances d’IEC sur les équipements des sites et les mesures de sécurité (chute de pylône, impact sanitaire) S Levée des inquiétudes sur la sécurité autour des sites par rapport aux risques de chute ou sur la santé Nombre de séances d’IEC menées dans les localités Avant démarrage travaux Maître d’ouvrage Co-localisation de sites S Limitation investissements sur parcelles nouvelles Nbre de sites de colocalisation Au démarrage des travaux Maître d’ouvrage Renforcement des capacités du personnel pour mise en œuvre du PGES S Atelier d’appropriation du PGES =Nombre de participants =Rapport d’atelier En début de mise en œuvre du PI Maître d’ouvrage et expert Renforcement des capacités du personnel par la mise en place d’un SME de TELECEL FASO S Mise en place d’un Système de Management de l’Environnement = Politique env</t>
  </si>
  <si>
    <t>diffusée = Document SME = Responsable env</t>
  </si>
  <si>
    <t>désigné En phase de mise en œuvre du PI Maître d’ouvrage et expert env</t>
  </si>
  <si>
    <t>9 PHASE DE CHANTIER Composante environne mt Activité Source d’impact Impact Nature Mesures d’atténuation / bonification des impacts Suivi environnemental Indicateurs Période/fréquence Acteurs responsables Milieu humain Travaux d’implantation des sites Risques d’accidents pour les ouvriers, les riverains et autres usagers des voies jouxtant les sites _ Signalisation adéquate des lieux Gardiennage des lieux Equipements de sécurité pour ouvriers spécialisés Présence physique de la signalisation, des gardiens et des équipements de sécurité Durant le temps des travaux sur chaque site Entreprise Altération de la qualité de l’air par le soulèvement de poussière _ Arrosage des sites en phase de fouilles Arrosage effectif des sites A l’étape de creusage des trous Ouvriers locaux Altération du cadre de vie par la production de déchets de chantiers _ Collecte et transfert des déchets sur les sites de décharge les plus proches = Quantité de déchets transférés En fin de chantier sur chaque site Entreprise Risques de chute des pylônes _ = commande de pylône en acier, fouille de 15 m3 au moins, comblement avec béton armé = Spécifications dans les cahiers de charges pour commande des pylônes et implantation sur les sites =Rapport du LNBTP = Phase d’appel d’offre =Phase chantier Maître d’ouvrage Entreprise Laboratoire National du Bâtiment et des Travaux Publics Insécurité des équipements des sites (risques de vols ou d’altération par personnes malveillantes) _ Construction de clôtures autour des sites = Nbre de clôtures construites En phase de chantier et en phase d’exploitation suivant le programme en cours Maître d’ouvrage et entreprises de construction 10 PHASE D’EXPLOITATION DE S SITES Composant e environ nement Activité source d’impact Impacts Nature Mesures d’atténuation / bonification des impacts Suivi environnemental Indicateurs Période/ fréquence Acteurs responsables Environne ment humain Présence des pylônes =risque de chute des pylônes _ Garanti de solidité des pylônes =Normes de construction pylônes =Normes des fouilles et béton Montage de DAO et implantation Maître d’Ouvrage + entreprises Fourniture d’énergie dans le cadre du fonctionne- ment des sites =risque de collision avec avions _ Signalisation diurne et nocturne des pylônes Présence de signalisation Tout instant Maître d’Ouvrage =risques sanitaire liés à une mauvaise manipulation des batteries usagées par des personnes non averties _ Contractualisation de l’enlèvement des batteries usagées par des entreprises agréées par le Ministère de l’Environnement = Nbre de contrats signés = Quantité de batteries collectées par les entreprises A partir de 2022 pour les sites implantés en 2012 Maître d’Ouvrage + entreprises contractantes Risques sanitaires liés à une mauvaise manipulation des plaques solaires usagées _ Enlèvement et transfert des déchets dans des décharges contrôlés =Quantité de déchets collectés et transférés sur décharges contrôlées A partir de 2037 pour les sites installés en 2012 Maître d’Ouvrage + entreprises contractantes Risque de foudre _ Incorporation de dispositif anti-foudre dans les sites =Présence physique de dispositif dans les sites A la mise en place des sites en phase chantier Entreprises en charge de l’installation nt des sites Exploitation des sites Production de déchets du fait des cartes de recharge usagées _ Promotion de la recharge électronique Taux de progression de la recharge électronique Durant la phase d’exploitation TELECEL FASO + réseau de distribution 11 4</t>
  </si>
  <si>
    <t>PROGRAMME DE SUIVI ENVIRONNEMENTAL i</t>
  </si>
  <si>
    <t>Un programme de suivi environnemental et social est établi, précisant les actions qui devront faire l’objet d’attention aux différentes phases du projet</t>
  </si>
  <si>
    <t>Un tableau récapitulatif présente les principaux impacts, les mesures d’atténuation/bonification, les acteurs responsables, la fréquence et/ou la période et les indicateurs de réalisations</t>
  </si>
  <si>
    <t>Certaines mesures d’atténuation doivent être contrôlées dès la phase préparatoire (acquisition des terrains, élaboration des dossiers d’appels d’offres), d’autres en phase chantier ou en phase d’exploitation</t>
  </si>
  <si>
    <t>Les modalités du suivi environnemental sont clairement définies : un suivi interne sera effectué par le responsable environnement et la direction technique de TELECEL FASO et un suivi externe sera assuré par le Bureau National des Evaluations Environnementales (BUNEE)</t>
  </si>
  <si>
    <t>Le suivi consiste en des missions de terrain pour s’assurer de l’effectivité des mesures préconisées et de leur conformité aux prescriptions faites</t>
  </si>
  <si>
    <t>Des provisions financières sont prévues à cet effet</t>
  </si>
  <si>
    <t>5</t>
  </si>
  <si>
    <t>CHANGEMENT CLIMATIQUE i</t>
  </si>
  <si>
    <t>Principaux enjeux : les principaux enjeux climatiques de ce projet sont les risques liés aux vents qui peuvent causer la chute de pylônes et les réductions d’émission de CO2 suite à la mobilisation d’énergie solaire pour le fonctionnement des sites</t>
  </si>
  <si>
    <t>Adaptation : des dispositions d’ordre technique sont prises par TELECEL FASO pour garantir la résistance des pylônes aux vents violents</t>
  </si>
  <si>
    <t>Elles sont relatives : o aux normes techniques exigées par TELECEL FASO dans le cahier de charges pour la commande des pylônes</t>
  </si>
  <si>
    <t>Ces derniers doivent être en acier et résister à des vents de 180 Km/h</t>
  </si>
  <si>
    <t>o aux normes techniques des fouilles et du béton pour l’implantation des pylônes</t>
  </si>
  <si>
    <t>Ces normes sont spécifiées ci-dessus</t>
  </si>
  <si>
    <t>Atténuation : S’agissant de la réduction des émissions de CO2, elle est la conséquence de l’utilisation de l’énergie solaire au moyen des plaques photovoltaïques envisagée pour l’alimentation des sites dans le cadre du présent projet</t>
  </si>
  <si>
    <t>La réduction des émissions de CO2 est estimée à 88,4 t CO2 / an</t>
  </si>
  <si>
    <t>12 6</t>
  </si>
  <si>
    <t>DISPOSITIONS INSTITUTIONNELLES ET BESOINS EN RENFORCEMENT DES CAPACITES i</t>
  </si>
  <si>
    <t>La BAD a la responsabilité de veiller à : -i- l’effectivité de la prise en compte des clauses environnementales dans le DAO en vue de la sélection de la ou des entreprises et dans les documents de garanties ; -ii- La prise en compte de l’état de mise en œuvre du PGES dans l’élaboration des rapports périodiques sur l’exécution du projet</t>
  </si>
  <si>
    <t>Les responsabilités de TELECEL FASO sont les suivantes : -i- le respect des engagements vis-à- vis du bailleur de fonds ; -ii- l’intégration effective des clauses environnementales dans le DAO et dans les documents de rapport d’exécution et de garanties ; -iii- la communication de son plan de travail aux services du BUNEE pour la surveillance environnementale</t>
  </si>
  <si>
    <t>Les responsabilités des entreprises en charge de la fourniture des équipements et l’implantation des sites sont : -i- le respect global de ses engagements vis-à-vis du maître d’ouvrage ; -ii- le respect des engagements en ce qui concerne la mise en œuvre des mesures environnementales et sociales ; -iii- l’assurance sur le respect des engagements par les sous-traitants éventuels en matière de mesures environnementales et sociales ; -iv- la fourniture des rapports et autres documents requis intégrant la gestion des mesures environnementales et sociales</t>
  </si>
  <si>
    <t>En matière de renforcement des capacités, sont préconisées : -i- un atelier pour l’appropriation du PGES par le personnel clé de TELECEL FASO et –ii- la mise en place d’un Système de Gestion Environnemental et Social (SGES) par l’entreprise</t>
  </si>
  <si>
    <t>7</t>
  </si>
  <si>
    <t>CONSULTATIONS PUBLIQUES ET EXIGENCES DE DIFFUSION DE L’INFORMATION 7.1</t>
  </si>
  <si>
    <t>La conduite de l’EIES a privilégié les entretiens et les visites de sites existants et localités retenues, les réunions de travail avec les groupes cibles, les responsables administratifs et techniques de services publics, à Ouagadougou, Bobo-Dioulasso et sur les sites visités</t>
  </si>
  <si>
    <t>Des entretiens téléphoniques ont également eu lieu avec les maires de communes concernées par le plan d’investissement 2012 – 2013</t>
  </si>
  <si>
    <t>7.2</t>
  </si>
  <si>
    <t>Pour la mise en œuvre du PGES, des consultations du public sont nécessaires, en particulier pour les actions ci-dessous : -i- les ateliers internes d’appropriation du PGES par les personnels de 13 TELECEL FASO ; -ii- Les concertations régulières avec les services du BUNEE par rapport à la mise en œuvre du PGES et par rapport aux modifications éventuelles qui surviendraient dans le planning d’exécution des travaux</t>
  </si>
  <si>
    <t>7.3</t>
  </si>
  <si>
    <t>Des concertations seront organisées entre TELECEL FASO et les propriétaires de parcelles dans le cadre de l’acquisition des parcelles utiles à l’implantation des sites, conformément aux lois et règlements en la matière au Burkina Faso et aux règles et procédures de la BAD</t>
  </si>
  <si>
    <t>Un Plan d’Indemnisation et de Réinstallation abrégé est élaboré à cet effet</t>
  </si>
  <si>
    <t>7.4</t>
  </si>
  <si>
    <t>Les documents de rapport d’EIES et de PGES seront publiés par le BUNEE pour information large de l’opinion publique au Burkina Faso</t>
  </si>
  <si>
    <t>La BAD assurera également à la publication des documents sur son site internet</t>
  </si>
  <si>
    <t>8</t>
  </si>
  <si>
    <t>ESTIMATION DES COUTS 8.1</t>
  </si>
  <si>
    <t>Le coût des mesures environnementales et sociales est évalué à 158 967 344 FCFA, prenant en compte l’ensemble des mesures à observer de la phase préparatoire et à la phase d’exploitation des nouveaux sites</t>
  </si>
  <si>
    <t>9</t>
  </si>
  <si>
    <t>ECHEANCIER DE MISE EN ŒUVRE ET PRODUCTION DES RAPPORTS 9.1 La programmation de la mise en œuvre du PGES devra être conforme aux indications mentionnées dans le tableau de gestion et de suivi environnemental, en particulier en phase de préparation (’identification des emplacements précis des sites) et en phase chantier au moment de l’installation des équipements de chaque site</t>
  </si>
  <si>
    <t>9.2 Les structures de suivi, notamment la direction technique de TELECEL FASO et le responsable environnement ainsi que les services du BUNEE établiront des rapports mensuel et trimestriel conséquents</t>
  </si>
  <si>
    <t>Ces rapports seront communiqués à la BAD</t>
  </si>
  <si>
    <t>14 CONTACTS TELECEL FASO Arouna TINTA Directeur Technique Tel : +216 71 10 29 33 E-mail : atinta@telecelfaso.bf BANQUE AFRICAINE DE DEVELOPPEMENT Karim MHIRSI Chargé d’Investissement Principal Département du Secteur Privé (OPSM) Tel : +216 71 10 39 88 E-mail: k.mhirsi@afdb.org Modeste KINANE Environnementaliste Supérieur Département de l’Energie, Environnement et Changement Climatique (ONEC) Tel: (216) 71 10 29 33 E-mail: m.kinane@afdb.org 15 ANNEX 1 : CADRE DU PLAN D’INDEMNISATION ET DE REINSTALLATION I</t>
  </si>
  <si>
    <t>INTRODUCION – CONTEXTE 1.1</t>
  </si>
  <si>
    <t>La Société privée de téléphonie mobile TELECEL FASO a sollicité la Banque africaine de développement (BAD) pour l’accompagner dans la mise en œuvre de son plan d’investissement 2012 – 2013</t>
  </si>
  <si>
    <t>Conformément aux exigences de la Banque pour les projets de catégorie 2 un Plan de Gestion Environnementale et Sociales (PGES) doit être préparé, dont le résumé doit être publié sur le site de la Banque</t>
  </si>
  <si>
    <t>La règlementation en vigueur au Burkina Faso exige qu’une notice environnementale et sociale soit préparée pour ce projet compte tenue des impacts très limités</t>
  </si>
  <si>
    <t>Le projet comprend une seule composante qui porte sur l’implantation des sites dans les 52 localités retenues rurales en majorité (À l’exception d’Ouagadougou et de Bobo-Dioulasso)</t>
  </si>
  <si>
    <t>Chaque site comporte les équipements suivants : (i) un pylône de hauteur variant entre 42 et 100 m, (ii) un système de transmission numérique FH, (iii) un shelter, une ou plusieurs BTS, (iv) un bac de batteries, (v) un champ solaire pour l’alimentation du site en énergie, (vi) un groupe électrogène de secours</t>
  </si>
  <si>
    <t>La surface de terre utile pour l’implantation de chaque site varie de 20 m2 à 800 m2 selon qu’il s’agit de pylône auto stable ou de pylône Haubane</t>
  </si>
  <si>
    <t>Pour l’implantation de chaque site, la Société est tenue d’acquérir des parcelles de terrain, ce qui entraîne de fait des acquisitions foncières qui doivent se faire suivant les règles et procédures de la Banque</t>
  </si>
  <si>
    <t>Les propriétaires terriens ne doivent pas être lésés, et les acquisitions faites ne doivent pas entrainer des déplacements de familles</t>
  </si>
  <si>
    <t>C’est dans ce contexte que le présent document de Plan d’Indemnisation et de Réinstallation est élaboré, en accompagnement du REIES et du PGES</t>
  </si>
  <si>
    <t>Il s’agit en fait d’un PIR abrégé compte tenu du fait que les acquisitions foncières concernent uniquement l’acquisition sur base d’accords mutuels entre TELECEL FASO et les propriétaires des 52 parcelles de terrain</t>
  </si>
  <si>
    <t>16 I</t>
  </si>
  <si>
    <t>FONDEMENTS JURIDIQUES Les acquisitions foncières envisagées dans le cadre de ce projet ont pour fondements juridiques les textes suivants</t>
  </si>
  <si>
    <t>Pour le Burkina Faso 1.1</t>
  </si>
  <si>
    <t>La constitution du 2 juin 1990, notamment en son article 15 qui stipule que le droit de propriété est garanti pour tous et il ne peut y être porté atteinte que dans les cas de nécessité publique constatés dans les formes légales</t>
  </si>
  <si>
    <t>Il ajoute que « nul ne saurait être privé de sa jouissance si ce n’est pour cause d’utilité publique et sous la condition d’une juste indemnisation fixée conformément à la loi</t>
  </si>
  <si>
    <t>Cette indemnisation doit être préalable à l’acquisition foncière, sauf cas d’urgence ou de force majeure »</t>
  </si>
  <si>
    <t>Loi n°014/96/ADP/ du 23 mai 1996 portant Réorganisation agraire et foncière (RAF) et son décret n°97-045/PRES/PM/MEF du 6 février 1997 portant conditions et modalités d’application de la loi sur la Réorganisation agraire et foncière ; o L’article 51 de la RAF indique que tout occupant d’une terre du domaine foncier national doit être titulaire d’un des titres suivants : l’arrêté d’affectation, l’arrêté de mise à disposition, le permis d’occuper, le permis urbain d’habiter, le permis d’exploiter, le bail</t>
  </si>
  <si>
    <t>o L’article 53 de la RAF reconnait ainsi des droits fonciers au profit des occupants des terres rurales qui n’ont pas besoin de titre administratif pour justifier leur occupation ; toute fois ces personnes auront droit en toute légalité, à une indemnisation chaque fois qu’il sera porté atteinte à leurs droits fonciers (champs ou maison)</t>
  </si>
  <si>
    <t>o L’article 148 de la RAF cite les différents droits réels immobiliers qui sont : la propriété, le droit de superficie, l’usufruit, l’emphytéose ou bail à longue durée, le droit d’usage et d’habitation, les servitudes ou services fonciers, le nantissement immobilier ou antichrèse, les privilèges ou hypothèques</t>
  </si>
  <si>
    <t>o L’article 61 stipule que tout titulaire de l’in des titres de jouissances des terres du domaine foncier national peut affecter son droit à la garantie d’emprunts de somme d’argent ou de toute autre obligation</t>
  </si>
  <si>
    <t>Les transactions foncières entre sont donc autorisées au Burkina Faso, sous réserve du respect des dispositions légales relatives au paiement des droits et taxes en vigueur auprès des services techniques compétents des domaines</t>
  </si>
  <si>
    <t>17 Pour la Banque Africaine de Développement 1.4</t>
  </si>
  <si>
    <t>Les dispositions nationales sont complétées par la Politique de la BAD de Novembre 2003 sur les déplacements involontaires de personnes (PDI)</t>
  </si>
  <si>
    <t>La PDI de la Banque s’applique chaque fois qu’un projet impose l’acquisition de propriétés ou la modification de l’utilisation qui en est faite, et que cette acquisition ou modification entraîne une perte définitive ou provisoire de revenu, d’habitations ou d’accès aux ressources, qu’il s’agisse d’une occupation légale ou illégale</t>
  </si>
  <si>
    <t>La compensation et la restauration des revenues dans ce projet seront donc mises en œuvre en conformité avec la règlementation burkinabè et la PDI de la Banque</t>
  </si>
  <si>
    <t>La PDI de Banque prévoit, « pour les projets affectant un nombre réduit de personnes (moins de 200 personnes censées être réinstallées), et entraînant une perte d’actifs ou une restriction d’accès aux actifs de faible importance, qu’un Plan d’Indemnisation et de réinstallation Abrégé soit élaboré avec l’emprunteur</t>
  </si>
  <si>
    <t>1.5</t>
  </si>
  <si>
    <t>Cette politique vise à ce que les activités des projets financés par la BAD ne causent pas de difficultés d’existence ainsi que l’appauvrissement des populations affectées</t>
  </si>
  <si>
    <t>Pour ce faire, elles proposent des procédures spécifiques relatives à la réinstallation de personnes déplacées contre leur volonté, qui doivent accorder une attention particulière aux besoins des groupes les plus pauvres, et qui sont fondées sur la réduction au maximum des déplacements involontaires de personnes et l’indemnisation des personnes à déplacer au coût plein de remplacement et du déplacement</t>
  </si>
  <si>
    <t>Elles recommandent par ailleurs: (i) d’élaborer un plan de réinstallation là où le déplacement est inévitable, en encourageant la participation communautaire dans sa planification et sa réalisation ; (ii) de concevoir l’opération de déplacement comme un projet de développement, en assistant les personnes déplacées pendant le déplacement et durant la période de transition sur le site de réinstallation, et en appuyant leurs efforts en vue de s’intégrer socialement et économiquement dans la communauté hôte, de restaurer ou d’améliorer leurs anciens niveaux de vie</t>
  </si>
  <si>
    <t>II</t>
  </si>
  <si>
    <t>RECENSEMENT DES PERSONNES AFFECTEES ET VALEUR DES BIENS 2.1</t>
  </si>
  <si>
    <t>La démarche d’intervention de TELECEL FASO est que l’acquisition des parcelles est immédiatement suivie de leur mise en valeur par l’implantation des équipements des sites</t>
  </si>
  <si>
    <t>Ce faisant, c’est l’obtention du financement auprès de la BAD qui permettra d’engager le processus d’identification des lieux précis en vue de l’implantation des équipements sur les différents sites</t>
  </si>
  <si>
    <t>18 Au stade actuel donc, la liste des personnes affectées ne peut être disponible</t>
  </si>
  <si>
    <t>Seules sont connues les localités (villages et communes) concernées par les implantations des futurs sites</t>
  </si>
  <si>
    <t>Le tableau ci- après présente la liste de ces localités, les types de pylônes envisagés et leur hauteur, ainsi que le système d’alimentation en énergie</t>
  </si>
  <si>
    <t>III</t>
  </si>
  <si>
    <t>ELIGIBILITE ET DROIT 3.1 Les personnes affectées par le projet (PAP) sont définies comme celles qui pourraient perdre, directement du fait du projet, leurs biens, ou l’accès à leurs biens ou à des opportunités génératrices de revenus</t>
  </si>
  <si>
    <t>Les PAP éligibles pour la compensation ou l’assistance supplémentaire sont celles qui sont considérées par cette définition et qui ont été enregistrées lors de l’identification des parcelles pour l’installation des pylônes</t>
  </si>
  <si>
    <t>3.2</t>
  </si>
  <si>
    <t>Les paiements et autre assistance devront être strictement basés sur le recensement effectué par TELECEL FASO</t>
  </si>
  <si>
    <t>La procédure pour la détermination de l’éligibilité à la compensation, à l’assistance pour la relocalisation et les droits considèrent les facteurs suivants (table 1)</t>
  </si>
  <si>
    <t>Tableau 1: Matrice des droits Type de PAP Type de perte Droit Propriétaires avec des droits traditionnels reconnus par rapport à la terre Perte de terre et/ou de récolte Indemnisation pour perte de terre et perte de récolte suivant les cas et assistance pour trouver une autre parcelle pour l’agriculture Propriétaires de parcelles avec droits formels Parcelle de terrain Montant à payer après négociation avec le propriétaire</t>
  </si>
  <si>
    <t>L’acte de vente/achat ou de location, cession devront se faire suivant la procédure en vigueur au Burkina Faso Commune Terrains communaux Montant à payer après négociation avec les autorités communales</t>
  </si>
  <si>
    <t>L’acte de vente/achat ou de location, cession devront se faire suivant la procédure en vigueur au Burkina Faso Les formes d’indemnisations sont décrites au point 5 ci-dessous</t>
  </si>
  <si>
    <t>19 Tableau 1 : localités concernées et caractéristiques des sites N* Localités Hauteur Pylônes Type de Pylônes Nombre de Pylônes Alimentation Solaire 1</t>
  </si>
  <si>
    <t>Fara 100m Haubane 1 1 2</t>
  </si>
  <si>
    <t>Kankalaba 72m Autostable 1 1 3</t>
  </si>
  <si>
    <t>Weleni 100m Haubane 1 1 4</t>
  </si>
  <si>
    <t>Bougnounou 70m Autostable 1 1 5</t>
  </si>
  <si>
    <t>Rollo 60m Autostable 1 1 6</t>
  </si>
  <si>
    <t>Yonde 60m Autostable 1 1 7</t>
  </si>
  <si>
    <t>Dargo 60m Autostable 1 1 8</t>
  </si>
  <si>
    <t>Mene 60m Autostable 1 1 9</t>
  </si>
  <si>
    <t>Didyr 60m Autostable 1 1 10</t>
  </si>
  <si>
    <t>Gossina 70m Autostable 1 1 11</t>
  </si>
  <si>
    <t>Zonse 70m Autostable 1 1 12</t>
  </si>
  <si>
    <t>Tin-Akoff 100m Haubane 1 1 13</t>
  </si>
  <si>
    <t>Wardogo 60m Autostable 1 1 14</t>
  </si>
  <si>
    <t>Moaka 60m Autostable 1 1 15</t>
  </si>
  <si>
    <t>Souloungou 60m Autostable 1 1 16</t>
  </si>
  <si>
    <t>Namounou 75m Haubane 1 1 17</t>
  </si>
  <si>
    <t>Tansarga 85m Haubane 1 1 18</t>
  </si>
  <si>
    <t>Poya 75m Haubane 1 1 19</t>
  </si>
  <si>
    <t>Dan 80m Haubane 1 1 20</t>
  </si>
  <si>
    <t>Tougou 60m Autostable 1 1 21</t>
  </si>
  <si>
    <t>Yale 70m Autostable 1 1 22</t>
  </si>
  <si>
    <t>Rakaye 60m Autostable 1 1 23</t>
  </si>
  <si>
    <t>Sourgou 60m Autostable 1 1 24</t>
  </si>
  <si>
    <t>Kompienga 90m Haubane 1 1 25</t>
  </si>
  <si>
    <t>Bourasso 60m Autostable 1 1 26</t>
  </si>
  <si>
    <t>Madouba 72m Autostable 1 1 27</t>
  </si>
  <si>
    <t>Doumbala 60m Autostable 1 1 28</t>
  </si>
  <si>
    <t>Barani 70m Autostable 1 1 29</t>
  </si>
  <si>
    <t>Gombori 75m Haubane 1 1 30</t>
  </si>
  <si>
    <t>Bassi 60m Autostable 1 1 31</t>
  </si>
  <si>
    <t>Padema 75m Haubane 1 1 32</t>
  </si>
  <si>
    <t>Rambo 62m Autostable 1 1 33</t>
  </si>
  <si>
    <t>Boudry 65m Autostable 1 1 34</t>
  </si>
  <si>
    <t>Kougri 60m Autostable 1 1 35</t>
  </si>
  <si>
    <t>Mansila 100m Haubane 1 1 36</t>
  </si>
  <si>
    <t>Koper 60m Autostable 1 1 37</t>
  </si>
  <si>
    <t>Kirsi 60m Autostable 1 1 38</t>
  </si>
  <si>
    <t>Gompossom 60m Autostable 1 1 39</t>
  </si>
  <si>
    <t>Boussoukoula 70m Autostable 1 1 40</t>
  </si>
  <si>
    <t>Bagassi 72m Autostable 1 1 41</t>
  </si>
  <si>
    <t>Bana 60m Autostable 1 1 42</t>
  </si>
  <si>
    <t>Bereba 70m Autostable 1 1 43</t>
  </si>
  <si>
    <t>Bouere 60m Autostable 1 1 44</t>
  </si>
  <si>
    <t>Bartiebougou 100m Haubane 1 1 45</t>
  </si>
  <si>
    <t>Foutouri 100m Haubane 1 1 46</t>
  </si>
  <si>
    <t>Djigouera 72m Autostable 1 1 47</t>
  </si>
  <si>
    <t>Dakoro 100m Haubane 1 1 48</t>
  </si>
  <si>
    <t>Niankorodougou 80m Haubane 1 1 49</t>
  </si>
  <si>
    <t>Loumana 100m Haubane 1 1 50</t>
  </si>
  <si>
    <t>Niabouri 65m Autostable 1 1 51</t>
  </si>
  <si>
    <t>Ouaga sites 3G 42m Autostable 20 1 52</t>
  </si>
  <si>
    <t>Bobo sites 3G 42m Autostable 10 1 20 3.1</t>
  </si>
  <si>
    <t>Les montants des frais d’acquisition des parcelles sont très variables en fonction des superficies, des milieux (urbains ou ruraux) et du mode d’acquisition</t>
  </si>
  <si>
    <t>Il existe en effet différents modes d’acquisition des parcelles de terrain selon les expériences de TELECEL FASO (et aussi des autres opérateurs de téléphonie mobile au Burkina Faso) : la location par contrat de bail annuel ou contrat de bail emphytéotique (d’une durée de 20 ans), ou l’achat, cette dernière formule étant peu fréquente</t>
  </si>
  <si>
    <t>IV</t>
  </si>
  <si>
    <t>CONSULTATION DES POPULATIONS DÉPLACÉES ET LA POPULATION D’ACCUEIL POUR TOUTES LES SOLUTIONS DE RECHANGE ACCEPTABLES DANS LE CADRE DU PROJET ET POUR LES INFORMER DES IMPACTS DU PROJET 4.1</t>
  </si>
  <si>
    <t>Les acquisitions de terrain par TELECEL FASO n’entraînent pas de déplacement de populations</t>
  </si>
  <si>
    <t>4.2</t>
  </si>
  <si>
    <t>Les acquisitions de terrain par TELECEL FASO dans les localités rurales suivent une démarche qui implique les autorités locales et les propriétaires des parcelles visées ; les étapes de cette démarche sont les suivantes i</t>
  </si>
  <si>
    <t>Prise de contact physique avec l’autorité locale (Maire de commune concernée) pour l’informer du projet d’extension du réseau dans sa zone et explication sur la nécessité d’acquisition d’une parcelle de terrain appropriée pour l’implantation du site ; ii</t>
  </si>
  <si>
    <t>Envoi d’une correspondance pour officialiser la démarche et exprimer le besoin de parcelle de terrain ; iii</t>
  </si>
  <si>
    <t>Information de la population de la zone d’implantation du futur site par l’autorité locale ; iv</t>
  </si>
  <si>
    <t>Ciblage du lieu d’implantation du site par l’équipe technique de TELECEL FASO et négociation avec le ou les propriétaires terriens sur le montant</t>
  </si>
  <si>
    <t>Engagement de la procédure officielle d’acquisition du site et enregistrement des droits et taxes au service compétent des Domaines ; vi</t>
  </si>
  <si>
    <t>Versement de la somme d’argent due au propriétaire terrien</t>
  </si>
  <si>
    <t>Exécution des travaux d’implantation des équipements du site</t>
  </si>
  <si>
    <t>4.3</t>
  </si>
  <si>
    <t>Pour la détermination du lieu précis d’implantation du site, TELECEL FASO évite de provoquer le déplacement de tout bien d’intérêt pour les populations de la zone : maison d’habitation, forage, étable,….L’attitude de TELECEL FASO consiste à éviter autant que possible toute conséquence dommageable pour les personnes concernées</t>
  </si>
  <si>
    <t>21 V</t>
  </si>
  <si>
    <t>DESCRIPTION DES FORMES D’INDEMNISATION POSSIBLES ET D’AUTRES AIDES À LA RÉINSTALLATION 5.1</t>
  </si>
  <si>
    <t>Au Burkina Faso, il existe différents modes d’acquisition des parcelles de terrain selon les expériences de TELECEL FASO (et aussi des autres opérateurs de téléphonie mobile au Burkina Faso) : i</t>
  </si>
  <si>
    <t>La location annuelle ou sous forme de bail emphytéotique des parcelles de terrain Utiles pour l’implantation des équipements des sites</t>
  </si>
  <si>
    <t>En général, elle est opérée sur des sites abritant ou pas d’autres installations humaines : maisons d’habitation, commerces,…</t>
  </si>
  <si>
    <t>que le propriétaire de la parcelle tient à conserver sur le même site</t>
  </si>
  <si>
    <t>Dans ce cas, le contrat de bail est enregistré auprès des services compétents des Domaines</t>
  </si>
  <si>
    <t>o un exemple de dossier de contrat de bail emphytéotique entre la commune de Bama et TELECEL FASO pour une durée de 20 ans est disponible pour consultation</t>
  </si>
  <si>
    <t>Au terme de ce contrat, TELECEL FASO verse à la Commune une redevance chaque année pour une superficie de 800 m2 qu’elle utilise</t>
  </si>
  <si>
    <t>Etant donne le caractère privé ce ces informations, toute personne qui aimerait les consulter est priée d’écrire aux contacts ci-dessous</t>
  </si>
  <si>
    <t>Ces informations ne sont pas publiées sur le site de la Banque</t>
  </si>
  <si>
    <t>o TELECEL FASO a aussi réalisée un contrat de bail emphytéotique avec la Société privée « La commerciale du Burkina – Kaffi » pour une durée de 20 ans</t>
  </si>
  <si>
    <t>Au terme de ce contrat, TELECEL FASO verse chaque année à son partenaire une redevance pour une superficie de 100 m2 en zone industrielle de Ouagadougou</t>
  </si>
  <si>
    <t>Etant donné le caractère privé ce ces informations, toute personne qui aimerait les consulter est priée d’écrire aux contacts ci-dessous</t>
  </si>
  <si>
    <t>La location de parcelle de terrain peut également concerner de toutes petites superficies de terrain de 20 à 30 m2 pour l’implantation de pylônes auto stables en zone urbaine</t>
  </si>
  <si>
    <t>Elle peut également concerne les toits d’immeuble selon les cas</t>
  </si>
  <si>
    <t>L’achat de la parcelle de terrain auprès du propriétaire qui la vend donc à TELECEL FASO</t>
  </si>
  <si>
    <t>Dans ce cas, la procédure officielle de vente/achat de la parcelle est engagée, avec l’implication conséquente de l’administration foncière de la zone concernée</t>
  </si>
  <si>
    <t>Les montants des parcelles sont variables et résultent de l’entente entre les propriétaires terriens et TELECEL FASO</t>
  </si>
  <si>
    <t>o TELECEL a mis à disposition de la Banque un lot de pièces relatives à des promesses de vente en zone urbaine de Bobo-Dioulasso pour des montants convenus avec les propriétaires</t>
  </si>
  <si>
    <t>Ces pièces sont disponibles pour consultation sur demande aux près des contacts mentionnées ci-dessous et après autorisation des deux parties</t>
  </si>
  <si>
    <t>o TELECEL a mis à disposition de la Banque un dossier de cession de parcelle en zone rurale de Seytenga (Région du Sahel vers la frontière avec le Niger) pour des montants convenus avec les propriétaires</t>
  </si>
  <si>
    <t>22 Ces différents exemples attestent de la légalité avec laquelle TELECEL FASO procède à l’acquisition des parcelles de terrain pour l’implantation de ses sites</t>
  </si>
  <si>
    <t>Pour les 52 sites, cette démarche légale devrait être poursuivi par TELECEL FASO et vérifier par la Banque</t>
  </si>
  <si>
    <t>VI</t>
  </si>
  <si>
    <t>RESPONSABILITÉS INSTITUTIONNELLES POUR L’EXÉCUTION DU PIR ET POUR LE SUIVI EVALUATION 6.1</t>
  </si>
  <si>
    <t>TELECEL FASO a la responsabilité d’engager les démarches pour l’acquisition des parcelles utiles auprès des propriétaires, de versements des compensations financières correspondant aux montants convenus</t>
  </si>
  <si>
    <t>6.2</t>
  </si>
  <si>
    <t>Les propriétaires de parcelles ont la responsabilité d’exécuter leur part de démarche auprès de l’Administration en charge du domaine foncier et des impôts pour les déclarations de cession de parcelles aux fins de l’enregistrement</t>
  </si>
  <si>
    <t>6.3</t>
  </si>
  <si>
    <t>Le Bureau National des Evaluations Environnementales du Ministère de l’Environnement et du Développement Durable a la responsabilité du suivi du déroulement adéquat des processus d’acquisition des parcelles</t>
  </si>
  <si>
    <t>6.4</t>
  </si>
  <si>
    <t>La Banque exigera de TELECEL FASO la preuve de l’acquisition de terrain conformément aux règles et procédures en vigueur et ce, avant le démarrage des travaux sur le site en question</t>
  </si>
  <si>
    <t>VII</t>
  </si>
  <si>
    <t>CALENDRIER, BUDGET ET SOURCES DE FINANCEMENT 7.1</t>
  </si>
  <si>
    <t>Le calendrier d’exécution du processus d’acquisition foncière et d’indemnisation est établi ci- après, à titre indicatif, à partir de l’accord de financement conclu entre la BAD et TELECEL FASO</t>
  </si>
  <si>
    <t>Activités Périodes d’exécution Engagement des démarches d’information des autorités locales et du processus d’acquisition des sites, incluant les déclarations auprès des services des domaines Six mois suivant la signature de l’accord de financement Suivi externe par le BUNEE Au fur et à mesure de l’acquisition des parcelles de terrains et de la conduite des actions IEC Rapport d’exécution des paiements des montants dus aux propriétaires et des pièces attestant de l’acquisition légale des parcelles de terrain – Présentation à la BAD Tous les deux mois 7.2</t>
  </si>
  <si>
    <t>Les coûts des indemnisations sont fonction des négociations qui auront été conclues</t>
  </si>
  <si>
    <t>Les coûts liés aux indemnisations seront supportés par la contrepartie de TELECEL FASO au coût du projet</t>
  </si>
  <si>
    <t>23 CONTACTS TELECEL FASO Arouna TINTA Directeur Technique Tel : +216 71 10 29 33 E-mail : atinta@telecelfaso.bf BANQUE AFRICAINE DE DEVELOPPEMENT Karim MHIRSI Chargé d’Investissement Principal Département du Secteur Privé (OPSM) Tel : +216 71 10 39 88 E-mail: k.mhirsi@afdb.org Modeste KINANE Environnementaliste Supérieur Département de l’Energie, Environnement et Changement Climatique (ONEC) Tel: (216) 71 10 29 33 E-mail: m.kinane@afdb.org</t>
  </si>
  <si>
    <t>Charge de Projet : K. MHIRSI, Chargé d’Investissement Principal, OPSM-3
Membre de l’équipe : D. KACHENOURA, Chargé d’Investissement, OPSM-3
M. KINANE, Environnementaliste Supérieur, ONEC.3
Directeur Sectoriel : T. TURNER
Directeur Régional : J. LITSE
Chef de Division : T. ANVARIPOUR</t>
  </si>
  <si>
    <t>Equipe du</t>
  </si>
  <si>
    <t>Projet</t>
  </si>
  <si>
    <t>Titre du Projet: TELECEL FASO Numéro de Projet: P-BF-GB0-002</t>
  </si>
  <si>
    <t>Pays: Burkina Faso Département: OPSM</t>
  </si>
  <si>
    <t>Type de pylônes</t>
  </si>
  <si>
    <t>Surface
des fouilles</t>
  </si>
  <si>
    <t>Profondeur
des fouilles</t>
  </si>
  <si>
    <t>Qualité de béton à couler
dans les fouilles</t>
  </si>
  <si>
    <t>Pylône auto stable de 60 m
de hauteur</t>
  </si>
  <si>
    <t>Pylône auto stable de 70 m
de hauteur</t>
  </si>
  <si>
    <t>Pylône Aubane de 100 m
de hauteur, fixé sur 7
fouilles</t>
  </si>
  <si>
    <t>3,80m x 3,80 m</t>
  </si>
  <si>
    <t>4,10 m x 4,10 m</t>
  </si>
  <si>
    <t>Fouille centrale</t>
  </si>
  <si>
    <t>1,90 m x 1,90 m</t>
  </si>
  <si>
    <t>3 fouilles</t>
  </si>
  <si>
    <t>3m x 3 m</t>
  </si>
  <si>
    <t>3,3 m x 3,3 m</t>
  </si>
  <si>
    <t>3,10 m</t>
  </si>
  <si>
    <t>1,10 m</t>
  </si>
  <si>
    <t>1,5 m</t>
  </si>
  <si>
    <t>1,60 m</t>
  </si>
  <si>
    <t>Béton armé à 350 Kg
Certification de la qualité du
béton par le Laboratoire
National du Bâtiment et des
Travaux Publics</t>
  </si>
  <si>
    <t>N
O
IT
A
R
A
P
E
R
P
E
D
E
S
A
H
P</t>
  </si>
  <si>
    <t>Mesures d’atténuation /</t>
  </si>
  <si>
    <t>Suivi environnemental</t>
  </si>
  <si>
    <t>Cadre
institution
nel et
environneme
nt humain</t>
  </si>
  <si>
    <t>Composante</t>
  </si>
  <si>
    <t>environne mt</t>
  </si>
  <si>
    <t>Capacités limitées
des acteurs de
mise en œuvre du
PGES</t>
  </si>
  <si>
    <t>Activité Source</t>
  </si>
  <si>
    <t>d’impact</t>
  </si>
  <si>
    <t>Intégration de clauses
environnementales dans le
DAO</t>
  </si>
  <si>
    <t>Choix et engagement des
entreprises</t>
  </si>
  <si>
    <t>Acquisition de parcelles de
terrain pour implantation des
sites</t>
  </si>
  <si>
    <t>Risques de collision avec avion</t>
  </si>
  <si>
    <t>Séances d’IEC sur les
équipements des sites et les
mesures de sécurité (chute de
pylône, impact sanitaire)</t>
  </si>
  <si>
    <t>Co-localisation de sites</t>
  </si>
  <si>
    <t>Renforcement des capacités
du personnel pour mise en
œuvre du PGES</t>
  </si>
  <si>
    <t>Renforcement des capacités du
personnel par la mise en place
d’un SME de TELECEL FASO</t>
  </si>
  <si>
    <t>Impact</t>
  </si>
  <si>
    <t>S</t>
  </si>
  <si>
    <t>+</t>
  </si>
  <si>
    <t>_</t>
  </si>
  <si>
    <t>Nature</t>
  </si>
  <si>
    <t>Spécification des clauses
environnementales</t>
  </si>
  <si>
    <t>Critères sélectifs en faveur
des entreprises soucieuses
de l’environnement</t>
  </si>
  <si>
    <t>Reversement de frais de
loyer sur longues périodes
aux bailleurs</t>
  </si>
  <si>
    <t>Éviter d’acquérir sites à
proximité d’aéroport</t>
  </si>
  <si>
    <t>Levée des inquiétudes sur
la sécurité autour des sites
par rapport aux risques de
chute ou sur la santé</t>
  </si>
  <si>
    <t>Limitation investissements
sur parcelles nouvelles</t>
  </si>
  <si>
    <t>Atelier d’appropriation du
PGES</t>
  </si>
  <si>
    <t>Mise en place d’un
Système de Management
de l’Environnement</t>
  </si>
  <si>
    <t>bonification des impacts</t>
  </si>
  <si>
    <t>DAO (prescriptions
techniques)</t>
  </si>
  <si>
    <t>Document de
critères de
sélection</t>
  </si>
  <si>
    <t>Nombre de
contrats de
cession de
parcelles</t>
  </si>
  <si>
    <t>Distance de sites
/aéroports</t>
  </si>
  <si>
    <t>Nombre de
séances d’IEC
menées dans les
localités</t>
  </si>
  <si>
    <t>Nbre de sites de
colocalisation</t>
  </si>
  <si>
    <t>Indicateurs</t>
  </si>
  <si>
    <t>Avant démarrage
travaux</t>
  </si>
  <si>
    <t>Au démarrage des
travaux</t>
  </si>
  <si>
    <t>En début de mise
en œuvre du PI</t>
  </si>
  <si>
    <t>En phase de mise
en œuvre du PI</t>
  </si>
  <si>
    <t>Période/fréquence</t>
  </si>
  <si>
    <t>Maître
d’ouvrage</t>
  </si>
  <si>
    <t>Maître
d’ouvrage et
expert</t>
  </si>
  <si>
    <t>Maître
d’ouvrage et
expert env.</t>
  </si>
  <si>
    <t>Acteurs</t>
  </si>
  <si>
    <t>responsables</t>
  </si>
  <si>
    <t>R
E
IT
N
A
H
C
E
D
E
S
A
H
P</t>
  </si>
  <si>
    <t>Milieu
humain</t>
  </si>
  <si>
    <t>Travaux
d’implantation des
sites</t>
  </si>
  <si>
    <t>Risques d’accidents pour les
ouvriers, les riverains et autres
usagers des voies jouxtant les
sites</t>
  </si>
  <si>
    <t>Altération de la qualité de l’air
par le soulèvement de
poussière</t>
  </si>
  <si>
    <t>Altération du cadre de vie par
la production de déchets de
chantiers</t>
  </si>
  <si>
    <t>Risques de chute des pylônes</t>
  </si>
  <si>
    <t>Insécurité des équipements des
sites (risques de vols ou
d’altération par personnes
malveillantes)</t>
  </si>
  <si>
    <t>Signalisation adéquate des
lieux
Gardiennage des lieux
Equipements de sécurité
pour ouvriers spécialisés</t>
  </si>
  <si>
    <t>Arrosage des sites en phase
de fouilles</t>
  </si>
  <si>
    <t>Collecte et transfert des
déchets sur les sites de
décharge les plus proches</t>
  </si>
  <si>
    <t>Construction de clôtures
autour des sites</t>
  </si>
  <si>
    <t>Présence physique
de la signalisation,
des gardiens et
des équipements
de sécurité</t>
  </si>
  <si>
    <t>Arrosage effectif
des sites</t>
  </si>
  <si>
    <t>Durant le temps
des travaux sur
chaque site</t>
  </si>
  <si>
    <t>A l’étape de
creusage des trous</t>
  </si>
  <si>
    <t>En fin de chantier
sur chaque site</t>
  </si>
  <si>
    <t>En phase de
chantier et en
phase
d’exploitation
suivant le
programme en
cours</t>
  </si>
  <si>
    <t>Entreprise</t>
  </si>
  <si>
    <t>Ouvriers
locaux</t>
  </si>
  <si>
    <t>Maître
d’ouvrage
Entreprise
Laboratoire
National du
Bâtiment et
des Travaux
Publics</t>
  </si>
  <si>
    <t>Maître
d’ouvrage et
entreprises
de
construction</t>
  </si>
  <si>
    <t>S
E
T
IS
S
E
D
N
O
IT
A
T
IO
L
P
X
E
’D
E
S
A
H
P</t>
  </si>
  <si>
    <t>Composant</t>
  </si>
  <si>
    <t>Activité source</t>
  </si>
  <si>
    <t>Impacts</t>
  </si>
  <si>
    <t>Environne
ment
humain</t>
  </si>
  <si>
    <t>e environ</t>
  </si>
  <si>
    <t>nement</t>
  </si>
  <si>
    <t>Présence des
pylônes</t>
  </si>
  <si>
    <t>Fourniture
d’énergie dans
le cadre du
fonctionne-
ment des sites</t>
  </si>
  <si>
    <t>Exploitation des
sites</t>
  </si>
  <si>
    <t>Risques sanitaires liés à une
mauvaise manipulation des
plaques solaires usagées</t>
  </si>
  <si>
    <t>Risque de foudre</t>
  </si>
  <si>
    <t>Production de déchets du fait
des cartes de recharge usagées</t>
  </si>
  <si>
    <t>Garanti de solidité des
pylônes</t>
  </si>
  <si>
    <t>Signalisation diurne et
nocturne des pylônes</t>
  </si>
  <si>
    <t>Contractualisation de
l’enlèvement des batteries
usagées par des entreprises
agréées par le Ministère de
l’Environnement</t>
  </si>
  <si>
    <t>Enlèvement et transfert des
déchets dans des décharges
contrôlés</t>
  </si>
  <si>
    <t>Incorporation de dispositif
anti-foudre dans les sites</t>
  </si>
  <si>
    <t>Promotion de la recharge
électronique</t>
  </si>
  <si>
    <t>Présence de
signalisation</t>
  </si>
  <si>
    <t>Taux de progression
de la recharge
électronique</t>
  </si>
  <si>
    <t>Montage de
DAO et
implantation</t>
  </si>
  <si>
    <t>Tout instant</t>
  </si>
  <si>
    <t>A partir de
2022 pour les
sites implantés
en 2012</t>
  </si>
  <si>
    <t>A partir de
2037 pour les
sites installés
en 2012</t>
  </si>
  <si>
    <t>A la mise en
place des sites
en phase
chantier</t>
  </si>
  <si>
    <t>Durant la
phase
d’exploitation</t>
  </si>
  <si>
    <t>Période/</t>
  </si>
  <si>
    <t>fréquence</t>
  </si>
  <si>
    <t>Acteurs
responsables</t>
  </si>
  <si>
    <t>Maître
d’Ouvrage +
entreprises</t>
  </si>
  <si>
    <t>Maître
d’Ouvrage</t>
  </si>
  <si>
    <t>Maître
d’Ouvrage +
entreprises
contractantes</t>
  </si>
  <si>
    <t>Entreprises en
charge de
l’installation nt
des sites</t>
  </si>
  <si>
    <t>TELECEL FASO
+ réseau de
distribution</t>
  </si>
  <si>
    <t>Type de PAP</t>
  </si>
  <si>
    <t>Type de perte</t>
  </si>
  <si>
    <t>Droit</t>
  </si>
  <si>
    <t>Propriétaires avec des
droits traditionnels
reconnus par rapport à la
terre</t>
  </si>
  <si>
    <t>Propriétaires de parcelles
avec droits formels</t>
  </si>
  <si>
    <t>Commune</t>
  </si>
  <si>
    <t>Perte de terre et/ou de
récolte</t>
  </si>
  <si>
    <t>Parcelle de terrain</t>
  </si>
  <si>
    <t>Terrains communaux</t>
  </si>
  <si>
    <t>Indemnisation pour perte de terre et perte de récolte suivant les
cas et assistance pour trouver une autre parcelle pour
l’agriculture</t>
  </si>
  <si>
    <t>Montant à payer après négociation avec le propriétaire. L’acte
de vente/achat ou de location, cession devront se faire suivant
la procédure en vigueur au Burkina Faso</t>
  </si>
  <si>
    <t>Montant à payer après négociation avec les autorités
communales. L’acte de vente/achat ou de location, cession
devront se faire suivant la procédure en vigueur au Burkina
Faso</t>
  </si>
  <si>
    <t>N*</t>
  </si>
  <si>
    <t>Localités</t>
  </si>
  <si>
    <t>Hauteur Pylônes</t>
  </si>
  <si>
    <t>Type de Pylônes</t>
  </si>
  <si>
    <t>Nombre de Pylônes</t>
  </si>
  <si>
    <t>Alimentation Solaire</t>
  </si>
  <si>
    <t>Fara</t>
  </si>
  <si>
    <t>Kankalaba</t>
  </si>
  <si>
    <t>Weleni</t>
  </si>
  <si>
    <t>Bougnounou</t>
  </si>
  <si>
    <t>Rollo</t>
  </si>
  <si>
    <t>Yonde</t>
  </si>
  <si>
    <t>Dargo</t>
  </si>
  <si>
    <t>Mene</t>
  </si>
  <si>
    <t>Didyr</t>
  </si>
  <si>
    <t>Gossina</t>
  </si>
  <si>
    <t>Zonse</t>
  </si>
  <si>
    <t>Tin-Akoff</t>
  </si>
  <si>
    <t>Wardogo</t>
  </si>
  <si>
    <t>Moaka</t>
  </si>
  <si>
    <t>Souloungou</t>
  </si>
  <si>
    <t>Namounou</t>
  </si>
  <si>
    <t>Tansarga</t>
  </si>
  <si>
    <t>Poya</t>
  </si>
  <si>
    <t>Dan</t>
  </si>
  <si>
    <t>Tougou</t>
  </si>
  <si>
    <t>Yale</t>
  </si>
  <si>
    <t>Rakaye</t>
  </si>
  <si>
    <t>Sourgou</t>
  </si>
  <si>
    <t>Kompienga</t>
  </si>
  <si>
    <t>Bourasso</t>
  </si>
  <si>
    <t>Madouba</t>
  </si>
  <si>
    <t>Doumbala</t>
  </si>
  <si>
    <t>Barani</t>
  </si>
  <si>
    <t>Gombori</t>
  </si>
  <si>
    <t>Bassi</t>
  </si>
  <si>
    <t>Padema</t>
  </si>
  <si>
    <t>Rambo</t>
  </si>
  <si>
    <t>Boudry</t>
  </si>
  <si>
    <t>Kougri</t>
  </si>
  <si>
    <t>Mansila</t>
  </si>
  <si>
    <t>Koper</t>
  </si>
  <si>
    <t>Kirsi</t>
  </si>
  <si>
    <t>Gompossom</t>
  </si>
  <si>
    <t>Boussoukoula</t>
  </si>
  <si>
    <t>Bagassi</t>
  </si>
  <si>
    <t>Bana</t>
  </si>
  <si>
    <t>Bereba</t>
  </si>
  <si>
    <t>Bouere</t>
  </si>
  <si>
    <t>Bartiebougou</t>
  </si>
  <si>
    <t>Foutouri</t>
  </si>
  <si>
    <t>Djigouera</t>
  </si>
  <si>
    <t>Dakoro</t>
  </si>
  <si>
    <t>Niankorodougou</t>
  </si>
  <si>
    <t>Loumana</t>
  </si>
  <si>
    <t>Niabouri</t>
  </si>
  <si>
    <t>Ouaga sites 3G</t>
  </si>
  <si>
    <t>Bobo sites 3G</t>
  </si>
  <si>
    <t>100m</t>
  </si>
  <si>
    <t>72m</t>
  </si>
  <si>
    <t>70m</t>
  </si>
  <si>
    <t>60m</t>
  </si>
  <si>
    <t>75m</t>
  </si>
  <si>
    <t>85m</t>
  </si>
  <si>
    <t>80m</t>
  </si>
  <si>
    <t>90m</t>
  </si>
  <si>
    <t>62m</t>
  </si>
  <si>
    <t>65m</t>
  </si>
  <si>
    <t>42m</t>
  </si>
  <si>
    <t>Haubane</t>
  </si>
  <si>
    <t>Autostable</t>
  </si>
  <si>
    <t>1</t>
  </si>
  <si>
    <t>20</t>
  </si>
  <si>
    <t>10</t>
  </si>
  <si>
    <t>Activités</t>
  </si>
  <si>
    <t>Périodes d’exécution</t>
  </si>
  <si>
    <t>Engagement des démarches d’information des
autorités locales et du processus d’acquisition
des sites, incluant les déclarations auprès des
services des domaines</t>
  </si>
  <si>
    <t>Suivi externe par le BUNEE</t>
  </si>
  <si>
    <t>Rapport d’exécution des paiements des
montants dus aux propriétaires et des pièces
attestant de l’acquisition légale des parcelles de
terrain – Présentation à la BAD</t>
  </si>
  <si>
    <t>Six mois suivant la signature de l’accord de
financement</t>
  </si>
  <si>
    <t>Au fur et à mesure de l’acquisition des
parcelles de terrains et de la conduite des
actions IEC</t>
  </si>
  <si>
    <t>Tous les deux mois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</si>
</sst>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02"/>
  <sheetViews>
    <sheetView tabSelected="1" workbookViewId="0"/>
  </sheetViews>
  <sheetFormatPr defaultRowHeight="15"/>
  <sheetData>
    <row r="1" spans="1:2">
      <c r="A1" s="1" t="s">
        <v>0</v>
      </c>
      <c r="B1" s="1" t="s">
        <v>1</v>
      </c>
    </row>
    <row r="2" spans="1:2">
      <c r="A2" t="s">
        <v>2</v>
      </c>
      <c r="B2" t="s">
        <v>56</v>
      </c>
    </row>
    <row r="3" spans="1:2">
      <c r="A3" t="s">
        <v>2</v>
      </c>
      <c r="B3" t="s">
        <v>57</v>
      </c>
    </row>
    <row r="4" spans="1:2">
      <c r="A4" t="s">
        <v>3</v>
      </c>
      <c r="B4" t="s">
        <v>58</v>
      </c>
    </row>
    <row r="5" spans="1:2">
      <c r="A5" t="s">
        <v>4</v>
      </c>
      <c r="B5" t="s">
        <v>59</v>
      </c>
    </row>
    <row r="6" spans="1:2">
      <c r="A6" t="s">
        <v>5</v>
      </c>
      <c r="B6" t="s">
        <v>60</v>
      </c>
    </row>
    <row r="7" spans="1:2">
      <c r="A7" t="s">
        <v>6</v>
      </c>
      <c r="B7" t="s">
        <v>61</v>
      </c>
    </row>
    <row r="8" spans="1:2">
      <c r="A8" t="s">
        <v>7</v>
      </c>
      <c r="B8" t="s">
        <v>62</v>
      </c>
    </row>
    <row r="9" spans="1:2">
      <c r="A9" t="s">
        <v>4</v>
      </c>
      <c r="B9" t="s">
        <v>63</v>
      </c>
    </row>
    <row r="10" spans="1:2">
      <c r="A10" t="s">
        <v>2</v>
      </c>
      <c r="B10" t="s">
        <v>64</v>
      </c>
    </row>
    <row r="11" spans="1:2">
      <c r="A11" t="s">
        <v>4</v>
      </c>
      <c r="B11" t="s">
        <v>65</v>
      </c>
    </row>
    <row r="12" spans="1:2">
      <c r="A12" t="s">
        <v>5</v>
      </c>
      <c r="B12" t="s">
        <v>66</v>
      </c>
    </row>
    <row r="13" spans="1:2">
      <c r="A13" t="s">
        <v>3</v>
      </c>
      <c r="B13" t="s">
        <v>67</v>
      </c>
    </row>
    <row r="14" spans="1:2">
      <c r="A14" t="s">
        <v>6</v>
      </c>
      <c r="B14" t="s">
        <v>68</v>
      </c>
    </row>
    <row r="15" spans="1:2">
      <c r="A15" t="s">
        <v>7</v>
      </c>
      <c r="B15" t="s">
        <v>69</v>
      </c>
    </row>
    <row r="16" spans="1:2">
      <c r="A16" t="s">
        <v>8</v>
      </c>
      <c r="B16" t="s">
        <v>70</v>
      </c>
    </row>
    <row r="17" spans="1:2">
      <c r="A17" t="s">
        <v>9</v>
      </c>
      <c r="B17" t="s">
        <v>71</v>
      </c>
    </row>
    <row r="18" spans="1:2">
      <c r="A18" t="s">
        <v>2</v>
      </c>
      <c r="B18" t="s">
        <v>72</v>
      </c>
    </row>
    <row r="19" spans="1:2">
      <c r="A19" t="s">
        <v>3</v>
      </c>
      <c r="B19" t="s">
        <v>9</v>
      </c>
    </row>
    <row r="20" spans="1:2">
      <c r="A20" t="s">
        <v>4</v>
      </c>
      <c r="B20" t="s">
        <v>73</v>
      </c>
    </row>
    <row r="21" spans="1:2">
      <c r="A21" t="s">
        <v>5</v>
      </c>
      <c r="B21" t="s">
        <v>74</v>
      </c>
    </row>
    <row r="22" spans="1:2">
      <c r="A22" t="s">
        <v>6</v>
      </c>
      <c r="B22" t="s">
        <v>75</v>
      </c>
    </row>
    <row r="23" spans="1:2">
      <c r="A23" t="s">
        <v>10</v>
      </c>
      <c r="B23" t="s">
        <v>76</v>
      </c>
    </row>
    <row r="24" spans="1:2">
      <c r="A24" t="s">
        <v>2</v>
      </c>
      <c r="B24" t="s">
        <v>77</v>
      </c>
    </row>
    <row r="25" spans="1:2">
      <c r="A25" t="s">
        <v>11</v>
      </c>
      <c r="B25" t="s">
        <v>78</v>
      </c>
    </row>
    <row r="26" spans="1:2">
      <c r="A26" t="s">
        <v>12</v>
      </c>
      <c r="B26" t="s">
        <v>79</v>
      </c>
    </row>
    <row r="27" spans="1:2">
      <c r="A27" t="s">
        <v>2</v>
      </c>
      <c r="B27" t="s">
        <v>80</v>
      </c>
    </row>
    <row r="28" spans="1:2">
      <c r="A28" t="s">
        <v>3</v>
      </c>
      <c r="B28" t="s">
        <v>58</v>
      </c>
    </row>
    <row r="29" spans="1:2">
      <c r="A29" t="s">
        <v>4</v>
      </c>
      <c r="B29" t="s">
        <v>81</v>
      </c>
    </row>
    <row r="30" spans="1:2">
      <c r="A30" t="s">
        <v>5</v>
      </c>
      <c r="B30" t="s">
        <v>82</v>
      </c>
    </row>
    <row r="31" spans="1:2">
      <c r="A31" t="s">
        <v>2</v>
      </c>
      <c r="B31" t="s">
        <v>83</v>
      </c>
    </row>
    <row r="32" spans="1:2">
      <c r="A32" t="s">
        <v>4</v>
      </c>
      <c r="B32" t="s">
        <v>84</v>
      </c>
    </row>
    <row r="33" spans="1:2">
      <c r="A33" t="s">
        <v>5</v>
      </c>
      <c r="B33" t="s">
        <v>85</v>
      </c>
    </row>
    <row r="34" spans="1:2">
      <c r="A34" t="s">
        <v>6</v>
      </c>
      <c r="B34" t="s">
        <v>86</v>
      </c>
    </row>
    <row r="35" spans="1:2">
      <c r="A35" t="s">
        <v>7</v>
      </c>
      <c r="B35" t="s">
        <v>87</v>
      </c>
    </row>
    <row r="36" spans="1:2">
      <c r="A36" t="s">
        <v>2</v>
      </c>
      <c r="B36" t="s">
        <v>88</v>
      </c>
    </row>
    <row r="37" spans="1:2">
      <c r="A37" t="s">
        <v>4</v>
      </c>
      <c r="B37" t="s">
        <v>89</v>
      </c>
    </row>
    <row r="38" spans="1:2">
      <c r="A38" t="s">
        <v>2</v>
      </c>
      <c r="B38" t="s">
        <v>90</v>
      </c>
    </row>
    <row r="39" spans="1:2">
      <c r="A39" t="s">
        <v>4</v>
      </c>
      <c r="B39" t="s">
        <v>91</v>
      </c>
    </row>
    <row r="40" spans="1:2">
      <c r="A40" t="s">
        <v>5</v>
      </c>
      <c r="B40" t="s">
        <v>92</v>
      </c>
    </row>
    <row r="41" spans="1:2">
      <c r="A41" t="s">
        <v>6</v>
      </c>
      <c r="B41" t="s">
        <v>93</v>
      </c>
    </row>
    <row r="42" spans="1:2">
      <c r="A42" t="s">
        <v>7</v>
      </c>
      <c r="B42" t="s">
        <v>94</v>
      </c>
    </row>
    <row r="43" spans="1:2">
      <c r="A43" t="s">
        <v>8</v>
      </c>
      <c r="B43" t="s">
        <v>95</v>
      </c>
    </row>
    <row r="44" spans="1:2">
      <c r="A44" t="s">
        <v>9</v>
      </c>
      <c r="B44" t="s">
        <v>96</v>
      </c>
    </row>
    <row r="45" spans="1:2">
      <c r="A45" t="s">
        <v>10</v>
      </c>
      <c r="B45" t="s">
        <v>97</v>
      </c>
    </row>
    <row r="46" spans="1:2">
      <c r="A46" t="s">
        <v>11</v>
      </c>
      <c r="B46" t="s">
        <v>98</v>
      </c>
    </row>
    <row r="47" spans="1:2">
      <c r="A47" t="s">
        <v>13</v>
      </c>
      <c r="B47" t="s">
        <v>99</v>
      </c>
    </row>
    <row r="48" spans="1:2">
      <c r="A48" t="s">
        <v>14</v>
      </c>
      <c r="B48" t="s">
        <v>100</v>
      </c>
    </row>
    <row r="49" spans="1:2">
      <c r="A49" t="s">
        <v>15</v>
      </c>
      <c r="B49" t="s">
        <v>101</v>
      </c>
    </row>
    <row r="50" spans="1:2">
      <c r="A50" t="s">
        <v>16</v>
      </c>
      <c r="B50" t="s">
        <v>102</v>
      </c>
    </row>
    <row r="51" spans="1:2">
      <c r="A51" t="s">
        <v>17</v>
      </c>
      <c r="B51" t="s">
        <v>103</v>
      </c>
    </row>
    <row r="52" spans="1:2">
      <c r="A52" t="s">
        <v>18</v>
      </c>
      <c r="B52" t="s">
        <v>104</v>
      </c>
    </row>
    <row r="53" spans="1:2">
      <c r="A53" t="s">
        <v>19</v>
      </c>
      <c r="B53" t="s">
        <v>105</v>
      </c>
    </row>
    <row r="54" spans="1:2">
      <c r="A54" t="s">
        <v>20</v>
      </c>
      <c r="B54" t="s">
        <v>106</v>
      </c>
    </row>
    <row r="55" spans="1:2">
      <c r="A55" t="s">
        <v>21</v>
      </c>
      <c r="B55" t="s">
        <v>107</v>
      </c>
    </row>
    <row r="56" spans="1:2">
      <c r="A56" t="s">
        <v>22</v>
      </c>
      <c r="B56" t="s">
        <v>108</v>
      </c>
    </row>
    <row r="57" spans="1:2">
      <c r="A57" t="s">
        <v>23</v>
      </c>
      <c r="B57" t="s">
        <v>109</v>
      </c>
    </row>
    <row r="58" spans="1:2">
      <c r="A58" t="s">
        <v>24</v>
      </c>
      <c r="B58" t="s">
        <v>110</v>
      </c>
    </row>
    <row r="59" spans="1:2">
      <c r="A59" t="s">
        <v>25</v>
      </c>
      <c r="B59" t="s">
        <v>111</v>
      </c>
    </row>
    <row r="60" spans="1:2">
      <c r="A60" t="s">
        <v>26</v>
      </c>
      <c r="B60" t="s">
        <v>112</v>
      </c>
    </row>
    <row r="61" spans="1:2">
      <c r="A61" t="s">
        <v>27</v>
      </c>
      <c r="B61" t="s">
        <v>113</v>
      </c>
    </row>
    <row r="62" spans="1:2">
      <c r="A62" t="s">
        <v>28</v>
      </c>
      <c r="B62" t="s">
        <v>114</v>
      </c>
    </row>
    <row r="63" spans="1:2">
      <c r="A63" t="s">
        <v>29</v>
      </c>
      <c r="B63" t="s">
        <v>115</v>
      </c>
    </row>
    <row r="64" spans="1:2">
      <c r="A64" t="s">
        <v>30</v>
      </c>
      <c r="B64" t="s">
        <v>116</v>
      </c>
    </row>
    <row r="65" spans="1:2">
      <c r="A65" t="s">
        <v>31</v>
      </c>
      <c r="B65" t="s">
        <v>117</v>
      </c>
    </row>
    <row r="66" spans="1:2">
      <c r="A66" t="s">
        <v>32</v>
      </c>
      <c r="B66" t="s">
        <v>118</v>
      </c>
    </row>
    <row r="67" spans="1:2">
      <c r="A67" t="s">
        <v>33</v>
      </c>
      <c r="B67" t="s">
        <v>119</v>
      </c>
    </row>
    <row r="68" spans="1:2">
      <c r="A68" t="s">
        <v>34</v>
      </c>
      <c r="B68" t="s">
        <v>120</v>
      </c>
    </row>
    <row r="69" spans="1:2">
      <c r="A69" t="s">
        <v>35</v>
      </c>
      <c r="B69" t="s">
        <v>121</v>
      </c>
    </row>
    <row r="70" spans="1:2">
      <c r="A70" t="s">
        <v>36</v>
      </c>
      <c r="B70" t="s">
        <v>122</v>
      </c>
    </row>
    <row r="71" spans="1:2">
      <c r="A71" t="s">
        <v>37</v>
      </c>
      <c r="B71" t="s">
        <v>123</v>
      </c>
    </row>
    <row r="72" spans="1:2">
      <c r="A72" t="s">
        <v>38</v>
      </c>
      <c r="B72" t="s">
        <v>124</v>
      </c>
    </row>
    <row r="73" spans="1:2">
      <c r="A73" t="s">
        <v>39</v>
      </c>
      <c r="B73" t="s">
        <v>125</v>
      </c>
    </row>
    <row r="74" spans="1:2">
      <c r="A74" t="s">
        <v>40</v>
      </c>
      <c r="B74" t="s">
        <v>126</v>
      </c>
    </row>
    <row r="75" spans="1:2">
      <c r="A75" t="s">
        <v>41</v>
      </c>
      <c r="B75" t="s">
        <v>127</v>
      </c>
    </row>
    <row r="76" spans="1:2">
      <c r="A76" t="s">
        <v>42</v>
      </c>
      <c r="B76" t="s">
        <v>128</v>
      </c>
    </row>
    <row r="77" spans="1:2">
      <c r="A77" t="s">
        <v>43</v>
      </c>
      <c r="B77" t="s">
        <v>129</v>
      </c>
    </row>
    <row r="78" spans="1:2">
      <c r="A78" t="s">
        <v>44</v>
      </c>
      <c r="B78" t="s">
        <v>130</v>
      </c>
    </row>
    <row r="79" spans="1:2">
      <c r="A79" t="s">
        <v>45</v>
      </c>
      <c r="B79" t="s">
        <v>131</v>
      </c>
    </row>
    <row r="80" spans="1:2">
      <c r="A80" t="s">
        <v>46</v>
      </c>
      <c r="B80" t="s">
        <v>132</v>
      </c>
    </row>
    <row r="81" spans="1:2">
      <c r="A81" t="s">
        <v>47</v>
      </c>
      <c r="B81" t="s">
        <v>133</v>
      </c>
    </row>
    <row r="82" spans="1:2">
      <c r="A82" t="s">
        <v>48</v>
      </c>
      <c r="B82" t="s">
        <v>134</v>
      </c>
    </row>
    <row r="83" spans="1:2">
      <c r="A83" t="s">
        <v>49</v>
      </c>
      <c r="B83" t="s">
        <v>135</v>
      </c>
    </row>
    <row r="84" spans="1:2">
      <c r="A84" t="s">
        <v>50</v>
      </c>
      <c r="B84" t="s">
        <v>136</v>
      </c>
    </row>
    <row r="85" spans="1:2">
      <c r="A85" t="s">
        <v>51</v>
      </c>
      <c r="B85" t="s">
        <v>137</v>
      </c>
    </row>
    <row r="86" spans="1:2">
      <c r="A86" t="s">
        <v>52</v>
      </c>
      <c r="B86" t="s">
        <v>138</v>
      </c>
    </row>
    <row r="87" spans="1:2">
      <c r="A87" t="s">
        <v>53</v>
      </c>
      <c r="B87" t="s">
        <v>139</v>
      </c>
    </row>
    <row r="88" spans="1:2">
      <c r="A88" t="s">
        <v>54</v>
      </c>
      <c r="B88" t="s">
        <v>140</v>
      </c>
    </row>
    <row r="89" spans="1:2">
      <c r="A89" t="s">
        <v>55</v>
      </c>
      <c r="B89" t="s">
        <v>141</v>
      </c>
    </row>
    <row r="90" spans="1:2">
      <c r="A90" t="s">
        <v>2</v>
      </c>
      <c r="B90" t="s">
        <v>142</v>
      </c>
    </row>
    <row r="91" spans="1:2">
      <c r="A91" t="s">
        <v>2</v>
      </c>
      <c r="B91" t="s">
        <v>143</v>
      </c>
    </row>
    <row r="92" spans="1:2">
      <c r="A92" t="s">
        <v>4</v>
      </c>
      <c r="B92" t="s">
        <v>144</v>
      </c>
    </row>
    <row r="93" spans="1:2">
      <c r="A93" t="s">
        <v>5</v>
      </c>
      <c r="B93" t="s">
        <v>145</v>
      </c>
    </row>
    <row r="94" spans="1:2">
      <c r="A94" t="s">
        <v>2</v>
      </c>
      <c r="B94" t="s">
        <v>146</v>
      </c>
    </row>
    <row r="95" spans="1:2">
      <c r="A95" t="s">
        <v>2</v>
      </c>
      <c r="B95" t="s">
        <v>147</v>
      </c>
    </row>
    <row r="96" spans="1:2">
      <c r="A96" t="s">
        <v>4</v>
      </c>
      <c r="B96" t="s">
        <v>148</v>
      </c>
    </row>
    <row r="97" spans="1:2">
      <c r="A97" t="s">
        <v>5</v>
      </c>
      <c r="B97" t="s">
        <v>149</v>
      </c>
    </row>
    <row r="98" spans="1:2">
      <c r="A98" t="s">
        <v>6</v>
      </c>
      <c r="B98" t="s">
        <v>150</v>
      </c>
    </row>
    <row r="99" spans="1:2">
      <c r="A99" t="s">
        <v>2</v>
      </c>
      <c r="B99" t="s">
        <v>151</v>
      </c>
    </row>
    <row r="100" spans="1:2">
      <c r="A100" t="s">
        <v>4</v>
      </c>
      <c r="B100" t="s">
        <v>152</v>
      </c>
    </row>
    <row r="101" spans="1:2">
      <c r="A101" t="s">
        <v>5</v>
      </c>
      <c r="B101" t="s">
        <v>153</v>
      </c>
    </row>
    <row r="102" spans="1:2">
      <c r="A102" t="s">
        <v>12</v>
      </c>
      <c r="B102" t="s">
        <v>154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R53"/>
  <sheetViews>
    <sheetView workbookViewId="0"/>
  </sheetViews>
  <sheetFormatPr defaultRowHeight="15"/>
  <sheetData>
    <row r="1" spans="1:18">
      <c r="A1" s="1"/>
      <c r="B1" s="1" t="s">
        <v>582</v>
      </c>
      <c r="C1" s="1"/>
      <c r="D1" s="1"/>
      <c r="E1" s="1" t="s">
        <v>583</v>
      </c>
      <c r="F1" s="1"/>
      <c r="G1" s="1"/>
      <c r="H1" s="1" t="s">
        <v>584</v>
      </c>
      <c r="I1" s="1"/>
      <c r="J1" s="1"/>
      <c r="K1" s="1" t="s">
        <v>585</v>
      </c>
      <c r="L1" s="1"/>
      <c r="M1" s="1"/>
      <c r="N1" s="1" t="s">
        <v>586</v>
      </c>
      <c r="O1" s="1"/>
      <c r="P1" s="1"/>
      <c r="Q1" s="1" t="s">
        <v>587</v>
      </c>
      <c r="R1" s="1"/>
    </row>
    <row r="2" spans="1:18">
      <c r="A2" t="s">
        <v>2</v>
      </c>
      <c r="D2" t="s">
        <v>588</v>
      </c>
      <c r="G2" t="s">
        <v>640</v>
      </c>
      <c r="J2" t="s">
        <v>651</v>
      </c>
      <c r="M2" t="s">
        <v>653</v>
      </c>
      <c r="P2" t="s">
        <v>653</v>
      </c>
    </row>
    <row r="3" spans="1:18">
      <c r="A3" t="s">
        <v>4</v>
      </c>
      <c r="D3" t="s">
        <v>589</v>
      </c>
      <c r="G3" t="s">
        <v>641</v>
      </c>
      <c r="J3" t="s">
        <v>652</v>
      </c>
      <c r="M3" t="s">
        <v>653</v>
      </c>
      <c r="P3" t="s">
        <v>653</v>
      </c>
    </row>
    <row r="4" spans="1:18">
      <c r="A4" t="s">
        <v>5</v>
      </c>
      <c r="D4" t="s">
        <v>590</v>
      </c>
      <c r="G4" t="s">
        <v>640</v>
      </c>
      <c r="J4" t="s">
        <v>651</v>
      </c>
      <c r="M4" t="s">
        <v>653</v>
      </c>
      <c r="P4" t="s">
        <v>653</v>
      </c>
    </row>
    <row r="5" spans="1:18">
      <c r="A5" t="s">
        <v>6</v>
      </c>
      <c r="D5" t="s">
        <v>591</v>
      </c>
      <c r="G5" t="s">
        <v>642</v>
      </c>
      <c r="J5" t="s">
        <v>652</v>
      </c>
      <c r="M5" t="s">
        <v>653</v>
      </c>
      <c r="P5" t="s">
        <v>653</v>
      </c>
    </row>
    <row r="6" spans="1:18">
      <c r="A6" t="s">
        <v>7</v>
      </c>
      <c r="D6" t="s">
        <v>592</v>
      </c>
      <c r="G6" t="s">
        <v>643</v>
      </c>
      <c r="J6" t="s">
        <v>652</v>
      </c>
      <c r="M6" t="s">
        <v>653</v>
      </c>
      <c r="P6" t="s">
        <v>653</v>
      </c>
    </row>
    <row r="7" spans="1:18">
      <c r="A7" t="s">
        <v>8</v>
      </c>
      <c r="D7" t="s">
        <v>593</v>
      </c>
      <c r="G7" t="s">
        <v>643</v>
      </c>
      <c r="J7" t="s">
        <v>652</v>
      </c>
      <c r="M7" t="s">
        <v>653</v>
      </c>
      <c r="P7" t="s">
        <v>653</v>
      </c>
    </row>
    <row r="8" spans="1:18">
      <c r="A8" t="s">
        <v>9</v>
      </c>
      <c r="D8" t="s">
        <v>594</v>
      </c>
      <c r="G8" t="s">
        <v>643</v>
      </c>
      <c r="J8" t="s">
        <v>652</v>
      </c>
      <c r="M8" t="s">
        <v>653</v>
      </c>
      <c r="P8" t="s">
        <v>653</v>
      </c>
    </row>
    <row r="9" spans="1:18">
      <c r="A9" t="s">
        <v>10</v>
      </c>
      <c r="D9" t="s">
        <v>595</v>
      </c>
      <c r="G9" t="s">
        <v>643</v>
      </c>
      <c r="J9" t="s">
        <v>652</v>
      </c>
      <c r="M9" t="s">
        <v>653</v>
      </c>
      <c r="P9" t="s">
        <v>653</v>
      </c>
    </row>
    <row r="10" spans="1:18">
      <c r="A10" t="s">
        <v>11</v>
      </c>
      <c r="D10" t="s">
        <v>596</v>
      </c>
      <c r="G10" t="s">
        <v>643</v>
      </c>
      <c r="J10" t="s">
        <v>652</v>
      </c>
      <c r="M10" t="s">
        <v>653</v>
      </c>
      <c r="P10" t="s">
        <v>653</v>
      </c>
    </row>
    <row r="11" spans="1:18">
      <c r="A11" t="s">
        <v>13</v>
      </c>
      <c r="D11" t="s">
        <v>597</v>
      </c>
      <c r="G11" t="s">
        <v>642</v>
      </c>
      <c r="J11" t="s">
        <v>652</v>
      </c>
      <c r="M11" t="s">
        <v>653</v>
      </c>
      <c r="P11" t="s">
        <v>653</v>
      </c>
    </row>
    <row r="12" spans="1:18">
      <c r="A12" t="s">
        <v>14</v>
      </c>
      <c r="D12" t="s">
        <v>598</v>
      </c>
      <c r="G12" t="s">
        <v>642</v>
      </c>
      <c r="J12" t="s">
        <v>652</v>
      </c>
      <c r="M12" t="s">
        <v>653</v>
      </c>
      <c r="P12" t="s">
        <v>653</v>
      </c>
    </row>
    <row r="13" spans="1:18">
      <c r="A13" t="s">
        <v>15</v>
      </c>
      <c r="D13" t="s">
        <v>599</v>
      </c>
      <c r="G13" t="s">
        <v>640</v>
      </c>
      <c r="J13" t="s">
        <v>651</v>
      </c>
      <c r="M13" t="s">
        <v>653</v>
      </c>
      <c r="P13" t="s">
        <v>653</v>
      </c>
    </row>
    <row r="14" spans="1:18">
      <c r="A14" t="s">
        <v>16</v>
      </c>
      <c r="D14" t="s">
        <v>600</v>
      </c>
      <c r="G14" t="s">
        <v>643</v>
      </c>
      <c r="J14" t="s">
        <v>652</v>
      </c>
      <c r="M14" t="s">
        <v>653</v>
      </c>
      <c r="P14" t="s">
        <v>653</v>
      </c>
    </row>
    <row r="15" spans="1:18">
      <c r="A15" t="s">
        <v>17</v>
      </c>
      <c r="D15" t="s">
        <v>601</v>
      </c>
      <c r="G15" t="s">
        <v>643</v>
      </c>
      <c r="J15" t="s">
        <v>652</v>
      </c>
      <c r="M15" t="s">
        <v>653</v>
      </c>
      <c r="P15" t="s">
        <v>653</v>
      </c>
    </row>
    <row r="16" spans="1:18">
      <c r="A16" t="s">
        <v>18</v>
      </c>
      <c r="D16" t="s">
        <v>602</v>
      </c>
      <c r="G16" t="s">
        <v>643</v>
      </c>
      <c r="J16" t="s">
        <v>652</v>
      </c>
      <c r="M16" t="s">
        <v>653</v>
      </c>
      <c r="P16" t="s">
        <v>653</v>
      </c>
    </row>
    <row r="17" spans="1:16">
      <c r="A17" t="s">
        <v>19</v>
      </c>
      <c r="D17" t="s">
        <v>603</v>
      </c>
      <c r="G17" t="s">
        <v>644</v>
      </c>
      <c r="J17" t="s">
        <v>651</v>
      </c>
      <c r="M17" t="s">
        <v>653</v>
      </c>
      <c r="P17" t="s">
        <v>653</v>
      </c>
    </row>
    <row r="18" spans="1:16">
      <c r="A18" t="s">
        <v>20</v>
      </c>
      <c r="D18" t="s">
        <v>604</v>
      </c>
      <c r="G18" t="s">
        <v>645</v>
      </c>
      <c r="J18" t="s">
        <v>651</v>
      </c>
      <c r="M18" t="s">
        <v>653</v>
      </c>
      <c r="P18" t="s">
        <v>653</v>
      </c>
    </row>
    <row r="19" spans="1:16">
      <c r="A19" t="s">
        <v>21</v>
      </c>
      <c r="D19" t="s">
        <v>605</v>
      </c>
      <c r="G19" t="s">
        <v>644</v>
      </c>
      <c r="J19" t="s">
        <v>651</v>
      </c>
      <c r="M19" t="s">
        <v>653</v>
      </c>
      <c r="P19" t="s">
        <v>653</v>
      </c>
    </row>
    <row r="20" spans="1:16">
      <c r="A20" t="s">
        <v>22</v>
      </c>
      <c r="D20" t="s">
        <v>606</v>
      </c>
      <c r="G20" t="s">
        <v>646</v>
      </c>
      <c r="J20" t="s">
        <v>651</v>
      </c>
      <c r="M20" t="s">
        <v>653</v>
      </c>
      <c r="P20" t="s">
        <v>653</v>
      </c>
    </row>
    <row r="21" spans="1:16">
      <c r="A21" t="s">
        <v>23</v>
      </c>
      <c r="D21" t="s">
        <v>607</v>
      </c>
      <c r="G21" t="s">
        <v>643</v>
      </c>
      <c r="J21" t="s">
        <v>652</v>
      </c>
      <c r="M21" t="s">
        <v>653</v>
      </c>
      <c r="P21" t="s">
        <v>653</v>
      </c>
    </row>
    <row r="22" spans="1:16">
      <c r="A22" t="s">
        <v>24</v>
      </c>
      <c r="D22" t="s">
        <v>608</v>
      </c>
      <c r="G22" t="s">
        <v>642</v>
      </c>
      <c r="J22" t="s">
        <v>652</v>
      </c>
      <c r="M22" t="s">
        <v>653</v>
      </c>
      <c r="P22" t="s">
        <v>653</v>
      </c>
    </row>
    <row r="23" spans="1:16">
      <c r="A23" t="s">
        <v>25</v>
      </c>
      <c r="D23" t="s">
        <v>609</v>
      </c>
      <c r="G23" t="s">
        <v>643</v>
      </c>
      <c r="J23" t="s">
        <v>652</v>
      </c>
      <c r="M23" t="s">
        <v>653</v>
      </c>
      <c r="P23" t="s">
        <v>653</v>
      </c>
    </row>
    <row r="24" spans="1:16">
      <c r="A24" t="s">
        <v>26</v>
      </c>
      <c r="D24" t="s">
        <v>610</v>
      </c>
      <c r="G24" t="s">
        <v>643</v>
      </c>
      <c r="J24" t="s">
        <v>652</v>
      </c>
      <c r="M24" t="s">
        <v>653</v>
      </c>
      <c r="P24" t="s">
        <v>653</v>
      </c>
    </row>
    <row r="25" spans="1:16">
      <c r="A25" t="s">
        <v>27</v>
      </c>
      <c r="D25" t="s">
        <v>611</v>
      </c>
      <c r="G25" t="s">
        <v>647</v>
      </c>
      <c r="J25" t="s">
        <v>651</v>
      </c>
      <c r="M25" t="s">
        <v>653</v>
      </c>
      <c r="P25" t="s">
        <v>653</v>
      </c>
    </row>
    <row r="26" spans="1:16">
      <c r="A26" t="s">
        <v>28</v>
      </c>
      <c r="D26" t="s">
        <v>612</v>
      </c>
      <c r="G26" t="s">
        <v>643</v>
      </c>
      <c r="J26" t="s">
        <v>652</v>
      </c>
      <c r="M26" t="s">
        <v>653</v>
      </c>
      <c r="P26" t="s">
        <v>653</v>
      </c>
    </row>
    <row r="27" spans="1:16">
      <c r="A27" t="s">
        <v>29</v>
      </c>
      <c r="D27" t="s">
        <v>613</v>
      </c>
      <c r="G27" t="s">
        <v>641</v>
      </c>
      <c r="J27" t="s">
        <v>652</v>
      </c>
      <c r="M27" t="s">
        <v>653</v>
      </c>
      <c r="P27" t="s">
        <v>653</v>
      </c>
    </row>
    <row r="28" spans="1:16">
      <c r="A28" t="s">
        <v>30</v>
      </c>
      <c r="D28" t="s">
        <v>614</v>
      </c>
      <c r="G28" t="s">
        <v>643</v>
      </c>
      <c r="J28" t="s">
        <v>652</v>
      </c>
      <c r="M28" t="s">
        <v>653</v>
      </c>
      <c r="P28" t="s">
        <v>653</v>
      </c>
    </row>
    <row r="29" spans="1:16">
      <c r="A29" t="s">
        <v>31</v>
      </c>
      <c r="D29" t="s">
        <v>615</v>
      </c>
      <c r="G29" t="s">
        <v>642</v>
      </c>
      <c r="J29" t="s">
        <v>652</v>
      </c>
      <c r="M29" t="s">
        <v>653</v>
      </c>
      <c r="P29" t="s">
        <v>653</v>
      </c>
    </row>
    <row r="30" spans="1:16">
      <c r="A30" t="s">
        <v>32</v>
      </c>
      <c r="D30" t="s">
        <v>616</v>
      </c>
      <c r="G30" t="s">
        <v>644</v>
      </c>
      <c r="J30" t="s">
        <v>651</v>
      </c>
      <c r="M30" t="s">
        <v>653</v>
      </c>
      <c r="P30" t="s">
        <v>653</v>
      </c>
    </row>
    <row r="31" spans="1:16">
      <c r="A31" t="s">
        <v>33</v>
      </c>
      <c r="D31" t="s">
        <v>617</v>
      </c>
      <c r="G31" t="s">
        <v>643</v>
      </c>
      <c r="J31" t="s">
        <v>652</v>
      </c>
      <c r="M31" t="s">
        <v>653</v>
      </c>
      <c r="P31" t="s">
        <v>653</v>
      </c>
    </row>
    <row r="32" spans="1:16">
      <c r="A32" t="s">
        <v>34</v>
      </c>
      <c r="D32" t="s">
        <v>618</v>
      </c>
      <c r="G32" t="s">
        <v>644</v>
      </c>
      <c r="J32" t="s">
        <v>651</v>
      </c>
      <c r="M32" t="s">
        <v>653</v>
      </c>
      <c r="P32" t="s">
        <v>653</v>
      </c>
    </row>
    <row r="33" spans="1:16">
      <c r="A33" t="s">
        <v>35</v>
      </c>
      <c r="D33" t="s">
        <v>619</v>
      </c>
      <c r="G33" t="s">
        <v>648</v>
      </c>
      <c r="J33" t="s">
        <v>652</v>
      </c>
      <c r="M33" t="s">
        <v>653</v>
      </c>
      <c r="P33" t="s">
        <v>653</v>
      </c>
    </row>
    <row r="34" spans="1:16">
      <c r="A34" t="s">
        <v>36</v>
      </c>
      <c r="D34" t="s">
        <v>620</v>
      </c>
      <c r="G34" t="s">
        <v>649</v>
      </c>
      <c r="J34" t="s">
        <v>652</v>
      </c>
      <c r="M34" t="s">
        <v>653</v>
      </c>
      <c r="P34" t="s">
        <v>653</v>
      </c>
    </row>
    <row r="35" spans="1:16">
      <c r="A35" t="s">
        <v>37</v>
      </c>
      <c r="D35" t="s">
        <v>621</v>
      </c>
      <c r="G35" t="s">
        <v>643</v>
      </c>
      <c r="J35" t="s">
        <v>652</v>
      </c>
      <c r="M35" t="s">
        <v>653</v>
      </c>
      <c r="P35" t="s">
        <v>653</v>
      </c>
    </row>
    <row r="36" spans="1:16">
      <c r="A36" t="s">
        <v>38</v>
      </c>
      <c r="D36" t="s">
        <v>622</v>
      </c>
      <c r="G36" t="s">
        <v>640</v>
      </c>
      <c r="J36" t="s">
        <v>651</v>
      </c>
      <c r="M36" t="s">
        <v>653</v>
      </c>
      <c r="P36" t="s">
        <v>653</v>
      </c>
    </row>
    <row r="37" spans="1:16">
      <c r="A37" t="s">
        <v>39</v>
      </c>
      <c r="D37" t="s">
        <v>623</v>
      </c>
      <c r="G37" t="s">
        <v>643</v>
      </c>
      <c r="J37" t="s">
        <v>652</v>
      </c>
      <c r="M37" t="s">
        <v>653</v>
      </c>
      <c r="P37" t="s">
        <v>653</v>
      </c>
    </row>
    <row r="38" spans="1:16">
      <c r="A38" t="s">
        <v>40</v>
      </c>
      <c r="D38" t="s">
        <v>624</v>
      </c>
      <c r="G38" t="s">
        <v>643</v>
      </c>
      <c r="J38" t="s">
        <v>652</v>
      </c>
      <c r="M38" t="s">
        <v>653</v>
      </c>
      <c r="P38" t="s">
        <v>653</v>
      </c>
    </row>
    <row r="39" spans="1:16">
      <c r="A39" t="s">
        <v>41</v>
      </c>
      <c r="D39" t="s">
        <v>625</v>
      </c>
      <c r="G39" t="s">
        <v>643</v>
      </c>
      <c r="J39" t="s">
        <v>652</v>
      </c>
      <c r="M39" t="s">
        <v>653</v>
      </c>
      <c r="P39" t="s">
        <v>653</v>
      </c>
    </row>
    <row r="40" spans="1:16">
      <c r="A40" t="s">
        <v>42</v>
      </c>
      <c r="D40" t="s">
        <v>626</v>
      </c>
      <c r="G40" t="s">
        <v>642</v>
      </c>
      <c r="J40" t="s">
        <v>652</v>
      </c>
      <c r="M40" t="s">
        <v>653</v>
      </c>
      <c r="P40" t="s">
        <v>653</v>
      </c>
    </row>
    <row r="41" spans="1:16">
      <c r="A41" t="s">
        <v>43</v>
      </c>
      <c r="D41" t="s">
        <v>627</v>
      </c>
      <c r="G41" t="s">
        <v>641</v>
      </c>
      <c r="J41" t="s">
        <v>652</v>
      </c>
      <c r="M41" t="s">
        <v>653</v>
      </c>
      <c r="P41" t="s">
        <v>653</v>
      </c>
    </row>
    <row r="42" spans="1:16">
      <c r="A42" t="s">
        <v>44</v>
      </c>
      <c r="D42" t="s">
        <v>628</v>
      </c>
      <c r="G42" t="s">
        <v>643</v>
      </c>
      <c r="J42" t="s">
        <v>652</v>
      </c>
      <c r="M42" t="s">
        <v>653</v>
      </c>
      <c r="P42" t="s">
        <v>653</v>
      </c>
    </row>
    <row r="43" spans="1:16">
      <c r="A43" t="s">
        <v>45</v>
      </c>
      <c r="D43" t="s">
        <v>629</v>
      </c>
      <c r="G43" t="s">
        <v>642</v>
      </c>
      <c r="J43" t="s">
        <v>652</v>
      </c>
      <c r="M43" t="s">
        <v>653</v>
      </c>
      <c r="P43" t="s">
        <v>653</v>
      </c>
    </row>
    <row r="44" spans="1:16">
      <c r="A44" t="s">
        <v>46</v>
      </c>
      <c r="D44" t="s">
        <v>630</v>
      </c>
      <c r="G44" t="s">
        <v>643</v>
      </c>
      <c r="J44" t="s">
        <v>652</v>
      </c>
      <c r="M44" t="s">
        <v>653</v>
      </c>
      <c r="P44" t="s">
        <v>653</v>
      </c>
    </row>
    <row r="45" spans="1:16">
      <c r="A45" t="s">
        <v>47</v>
      </c>
      <c r="D45" t="s">
        <v>631</v>
      </c>
      <c r="G45" t="s">
        <v>640</v>
      </c>
      <c r="J45" t="s">
        <v>651</v>
      </c>
      <c r="M45" t="s">
        <v>653</v>
      </c>
      <c r="P45" t="s">
        <v>653</v>
      </c>
    </row>
    <row r="46" spans="1:16">
      <c r="A46" t="s">
        <v>48</v>
      </c>
      <c r="D46" t="s">
        <v>632</v>
      </c>
      <c r="G46" t="s">
        <v>640</v>
      </c>
      <c r="J46" t="s">
        <v>651</v>
      </c>
      <c r="M46" t="s">
        <v>653</v>
      </c>
      <c r="P46" t="s">
        <v>653</v>
      </c>
    </row>
    <row r="47" spans="1:16">
      <c r="A47" t="s">
        <v>49</v>
      </c>
      <c r="D47" t="s">
        <v>633</v>
      </c>
      <c r="G47" t="s">
        <v>641</v>
      </c>
      <c r="J47" t="s">
        <v>652</v>
      </c>
      <c r="M47" t="s">
        <v>653</v>
      </c>
      <c r="P47" t="s">
        <v>653</v>
      </c>
    </row>
    <row r="48" spans="1:16">
      <c r="A48" t="s">
        <v>50</v>
      </c>
      <c r="D48" t="s">
        <v>634</v>
      </c>
      <c r="G48" t="s">
        <v>640</v>
      </c>
      <c r="J48" t="s">
        <v>651</v>
      </c>
      <c r="M48" t="s">
        <v>653</v>
      </c>
      <c r="P48" t="s">
        <v>653</v>
      </c>
    </row>
    <row r="49" spans="1:16">
      <c r="A49" t="s">
        <v>51</v>
      </c>
      <c r="D49" t="s">
        <v>635</v>
      </c>
      <c r="G49" t="s">
        <v>646</v>
      </c>
      <c r="J49" t="s">
        <v>651</v>
      </c>
      <c r="M49" t="s">
        <v>653</v>
      </c>
      <c r="P49" t="s">
        <v>653</v>
      </c>
    </row>
    <row r="50" spans="1:16">
      <c r="A50" t="s">
        <v>52</v>
      </c>
      <c r="D50" t="s">
        <v>636</v>
      </c>
      <c r="G50" t="s">
        <v>640</v>
      </c>
      <c r="J50" t="s">
        <v>651</v>
      </c>
      <c r="M50" t="s">
        <v>653</v>
      </c>
      <c r="P50" t="s">
        <v>653</v>
      </c>
    </row>
    <row r="51" spans="1:16">
      <c r="A51" t="s">
        <v>53</v>
      </c>
      <c r="D51" t="s">
        <v>637</v>
      </c>
      <c r="G51" t="s">
        <v>649</v>
      </c>
      <c r="J51" t="s">
        <v>652</v>
      </c>
      <c r="M51" t="s">
        <v>653</v>
      </c>
      <c r="P51" t="s">
        <v>653</v>
      </c>
    </row>
    <row r="52" spans="1:16">
      <c r="A52" t="s">
        <v>54</v>
      </c>
      <c r="D52" t="s">
        <v>638</v>
      </c>
      <c r="G52" t="s">
        <v>650</v>
      </c>
      <c r="J52" t="s">
        <v>652</v>
      </c>
      <c r="M52" t="s">
        <v>654</v>
      </c>
      <c r="P52" t="s">
        <v>653</v>
      </c>
    </row>
    <row r="53" spans="1:16">
      <c r="A53" t="s">
        <v>55</v>
      </c>
      <c r="D53" t="s">
        <v>639</v>
      </c>
      <c r="G53" t="s">
        <v>650</v>
      </c>
      <c r="J53" t="s">
        <v>652</v>
      </c>
      <c r="M53" t="s">
        <v>655</v>
      </c>
      <c r="P53" t="s">
        <v>653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4"/>
  <sheetViews>
    <sheetView workbookViewId="0"/>
  </sheetViews>
  <sheetFormatPr defaultRowHeight="15"/>
  <sheetData>
    <row r="1" spans="1:6">
      <c r="A1" s="1"/>
      <c r="B1" s="1" t="s">
        <v>656</v>
      </c>
      <c r="C1" s="1"/>
      <c r="D1" s="1"/>
      <c r="E1" s="1" t="s">
        <v>657</v>
      </c>
      <c r="F1" s="1"/>
    </row>
    <row r="2" spans="1:6">
      <c r="A2" t="s">
        <v>658</v>
      </c>
      <c r="D2" t="s">
        <v>661</v>
      </c>
    </row>
    <row r="3" spans="1:6">
      <c r="A3" t="s">
        <v>659</v>
      </c>
      <c r="D3" t="s">
        <v>662</v>
      </c>
    </row>
    <row r="4" spans="1:6">
      <c r="A4" t="s">
        <v>660</v>
      </c>
      <c r="D4" t="s">
        <v>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932"/>
  <sheetViews>
    <sheetView workbookViewId="0"/>
  </sheetViews>
  <sheetFormatPr defaultRowHeight="15"/>
  <sheetData>
    <row r="1" spans="1:1">
      <c r="A1" s="1" t="s">
        <v>155</v>
      </c>
    </row>
    <row r="2" spans="1:1">
      <c r="A2" t="s">
        <v>156</v>
      </c>
    </row>
    <row r="3" spans="1:1">
      <c r="A3" t="s">
        <v>157</v>
      </c>
    </row>
    <row r="4" spans="1:1">
      <c r="A4" t="s">
        <v>157</v>
      </c>
    </row>
    <row r="5" spans="1:1">
      <c r="A5" t="s">
        <v>158</v>
      </c>
    </row>
    <row r="6" spans="1:1">
      <c r="A6" t="s">
        <v>157</v>
      </c>
    </row>
    <row r="7" spans="1:1">
      <c r="A7" t="s">
        <v>157</v>
      </c>
    </row>
    <row r="8" spans="1:1">
      <c r="A8" t="s">
        <v>159</v>
      </c>
    </row>
    <row r="9" spans="1:1">
      <c r="A9" t="s">
        <v>157</v>
      </c>
    </row>
    <row r="10" spans="1:1">
      <c r="A10" t="s">
        <v>157</v>
      </c>
    </row>
    <row r="11" spans="1:1">
      <c r="A11" t="s">
        <v>160</v>
      </c>
    </row>
    <row r="12" spans="1:1">
      <c r="A12" t="s">
        <v>157</v>
      </c>
    </row>
    <row r="13" spans="1:1">
      <c r="A13" t="s">
        <v>157</v>
      </c>
    </row>
    <row r="14" spans="1:1">
      <c r="A14" t="s">
        <v>161</v>
      </c>
    </row>
    <row r="15" spans="1:1">
      <c r="A15" t="s">
        <v>157</v>
      </c>
    </row>
    <row r="16" spans="1:1">
      <c r="A16" t="s">
        <v>157</v>
      </c>
    </row>
    <row r="17" spans="1:1">
      <c r="A17" t="s">
        <v>162</v>
      </c>
    </row>
    <row r="18" spans="1:1">
      <c r="A18" t="s">
        <v>157</v>
      </c>
    </row>
    <row r="19" spans="1:1">
      <c r="A19" t="s">
        <v>157</v>
      </c>
    </row>
    <row r="20" spans="1:1">
      <c r="A20" t="s">
        <v>163</v>
      </c>
    </row>
    <row r="21" spans="1:1">
      <c r="A21" t="s">
        <v>157</v>
      </c>
    </row>
    <row r="22" spans="1:1">
      <c r="A22" t="s">
        <v>157</v>
      </c>
    </row>
    <row r="23" spans="1:1">
      <c r="A23" t="s">
        <v>164</v>
      </c>
    </row>
    <row r="24" spans="1:1">
      <c r="A24" t="s">
        <v>157</v>
      </c>
    </row>
    <row r="25" spans="1:1">
      <c r="A25" t="s">
        <v>157</v>
      </c>
    </row>
    <row r="26" spans="1:1">
      <c r="A26" t="s">
        <v>165</v>
      </c>
    </row>
    <row r="27" spans="1:1">
      <c r="A27" t="s">
        <v>157</v>
      </c>
    </row>
    <row r="28" spans="1:1">
      <c r="A28" t="s">
        <v>157</v>
      </c>
    </row>
    <row r="29" spans="1:1">
      <c r="A29" t="s">
        <v>166</v>
      </c>
    </row>
    <row r="30" spans="1:1">
      <c r="A30" t="s">
        <v>157</v>
      </c>
    </row>
    <row r="31" spans="1:1">
      <c r="A31" t="s">
        <v>157</v>
      </c>
    </row>
    <row r="32" spans="1:1">
      <c r="A32" t="s">
        <v>167</v>
      </c>
    </row>
    <row r="33" spans="1:1">
      <c r="A33" t="s">
        <v>157</v>
      </c>
    </row>
    <row r="34" spans="1:1">
      <c r="A34" t="s">
        <v>157</v>
      </c>
    </row>
    <row r="35" spans="1:1">
      <c r="A35" t="s">
        <v>168</v>
      </c>
    </row>
    <row r="36" spans="1:1">
      <c r="A36" t="s">
        <v>157</v>
      </c>
    </row>
    <row r="37" spans="1:1">
      <c r="A37" t="s">
        <v>157</v>
      </c>
    </row>
    <row r="38" spans="1:1">
      <c r="A38" t="s">
        <v>169</v>
      </c>
    </row>
    <row r="39" spans="1:1">
      <c r="A39" t="s">
        <v>157</v>
      </c>
    </row>
    <row r="40" spans="1:1">
      <c r="A40" t="s">
        <v>157</v>
      </c>
    </row>
    <row r="41" spans="1:1">
      <c r="A41" t="s">
        <v>170</v>
      </c>
    </row>
    <row r="42" spans="1:1">
      <c r="A42" t="s">
        <v>157</v>
      </c>
    </row>
    <row r="43" spans="1:1">
      <c r="A43" t="s">
        <v>157</v>
      </c>
    </row>
    <row r="44" spans="1:1">
      <c r="A44" t="s">
        <v>171</v>
      </c>
    </row>
    <row r="45" spans="1:1">
      <c r="A45" t="s">
        <v>157</v>
      </c>
    </row>
    <row r="46" spans="1:1">
      <c r="A46" t="s">
        <v>157</v>
      </c>
    </row>
    <row r="47" spans="1:1">
      <c r="A47" t="s">
        <v>172</v>
      </c>
    </row>
    <row r="48" spans="1:1">
      <c r="A48" t="s">
        <v>157</v>
      </c>
    </row>
    <row r="49" spans="1:1">
      <c r="A49" t="s">
        <v>157</v>
      </c>
    </row>
    <row r="50" spans="1:1">
      <c r="A50" t="s">
        <v>173</v>
      </c>
    </row>
    <row r="51" spans="1:1">
      <c r="A51" t="s">
        <v>157</v>
      </c>
    </row>
    <row r="52" spans="1:1">
      <c r="A52" t="s">
        <v>157</v>
      </c>
    </row>
    <row r="53" spans="1:1">
      <c r="A53" t="s">
        <v>174</v>
      </c>
    </row>
    <row r="54" spans="1:1">
      <c r="A54" t="s">
        <v>157</v>
      </c>
    </row>
    <row r="55" spans="1:1">
      <c r="A55" t="s">
        <v>157</v>
      </c>
    </row>
    <row r="56" spans="1:1">
      <c r="A56" t="s">
        <v>175</v>
      </c>
    </row>
    <row r="57" spans="1:1">
      <c r="A57" t="s">
        <v>157</v>
      </c>
    </row>
    <row r="58" spans="1:1">
      <c r="A58" t="s">
        <v>157</v>
      </c>
    </row>
    <row r="59" spans="1:1">
      <c r="A59" t="s">
        <v>176</v>
      </c>
    </row>
    <row r="60" spans="1:1">
      <c r="A60" t="s">
        <v>157</v>
      </c>
    </row>
    <row r="61" spans="1:1">
      <c r="A61" t="s">
        <v>157</v>
      </c>
    </row>
    <row r="62" spans="1:1">
      <c r="A62" t="s">
        <v>177</v>
      </c>
    </row>
    <row r="63" spans="1:1">
      <c r="A63" t="s">
        <v>157</v>
      </c>
    </row>
    <row r="64" spans="1:1">
      <c r="A64" t="s">
        <v>157</v>
      </c>
    </row>
    <row r="65" spans="1:1">
      <c r="A65" t="s">
        <v>178</v>
      </c>
    </row>
    <row r="66" spans="1:1">
      <c r="A66" t="s">
        <v>157</v>
      </c>
    </row>
    <row r="67" spans="1:1">
      <c r="A67" t="s">
        <v>157</v>
      </c>
    </row>
    <row r="68" spans="1:1">
      <c r="A68" t="s">
        <v>179</v>
      </c>
    </row>
    <row r="69" spans="1:1">
      <c r="A69" t="s">
        <v>157</v>
      </c>
    </row>
    <row r="70" spans="1:1">
      <c r="A70" t="s">
        <v>157</v>
      </c>
    </row>
    <row r="71" spans="1:1">
      <c r="A71" t="s">
        <v>180</v>
      </c>
    </row>
    <row r="72" spans="1:1">
      <c r="A72" t="s">
        <v>157</v>
      </c>
    </row>
    <row r="73" spans="1:1">
      <c r="A73" t="s">
        <v>157</v>
      </c>
    </row>
    <row r="74" spans="1:1">
      <c r="A74" t="s">
        <v>181</v>
      </c>
    </row>
    <row r="75" spans="1:1">
      <c r="A75" t="s">
        <v>157</v>
      </c>
    </row>
    <row r="76" spans="1:1">
      <c r="A76" t="s">
        <v>157</v>
      </c>
    </row>
    <row r="77" spans="1:1">
      <c r="A77" t="s">
        <v>182</v>
      </c>
    </row>
    <row r="78" spans="1:1">
      <c r="A78" t="s">
        <v>157</v>
      </c>
    </row>
    <row r="79" spans="1:1">
      <c r="A79" t="s">
        <v>157</v>
      </c>
    </row>
    <row r="80" spans="1:1">
      <c r="A80" t="s">
        <v>183</v>
      </c>
    </row>
    <row r="81" spans="1:1">
      <c r="A81" t="s">
        <v>157</v>
      </c>
    </row>
    <row r="82" spans="1:1">
      <c r="A82" t="s">
        <v>157</v>
      </c>
    </row>
    <row r="83" spans="1:1">
      <c r="A83" t="s">
        <v>184</v>
      </c>
    </row>
    <row r="84" spans="1:1">
      <c r="A84" t="s">
        <v>157</v>
      </c>
    </row>
    <row r="85" spans="1:1">
      <c r="A85" t="s">
        <v>157</v>
      </c>
    </row>
    <row r="86" spans="1:1">
      <c r="A86" t="s">
        <v>185</v>
      </c>
    </row>
    <row r="87" spans="1:1">
      <c r="A87" t="s">
        <v>157</v>
      </c>
    </row>
    <row r="88" spans="1:1">
      <c r="A88" t="s">
        <v>157</v>
      </c>
    </row>
    <row r="89" spans="1:1">
      <c r="A89" t="s">
        <v>186</v>
      </c>
    </row>
    <row r="90" spans="1:1">
      <c r="A90" t="s">
        <v>157</v>
      </c>
    </row>
    <row r="91" spans="1:1">
      <c r="A91" t="s">
        <v>157</v>
      </c>
    </row>
    <row r="92" spans="1:1">
      <c r="A92" t="s">
        <v>187</v>
      </c>
    </row>
    <row r="93" spans="1:1">
      <c r="A93" t="s">
        <v>157</v>
      </c>
    </row>
    <row r="94" spans="1:1">
      <c r="A94" t="s">
        <v>157</v>
      </c>
    </row>
    <row r="95" spans="1:1">
      <c r="A95" t="s">
        <v>188</v>
      </c>
    </row>
    <row r="96" spans="1:1">
      <c r="A96" t="s">
        <v>157</v>
      </c>
    </row>
    <row r="97" spans="1:1">
      <c r="A97" t="s">
        <v>157</v>
      </c>
    </row>
    <row r="98" spans="1:1">
      <c r="A98" t="s">
        <v>189</v>
      </c>
    </row>
    <row r="99" spans="1:1">
      <c r="A99" t="s">
        <v>157</v>
      </c>
    </row>
    <row r="100" spans="1:1">
      <c r="A100" t="s">
        <v>157</v>
      </c>
    </row>
    <row r="101" spans="1:1">
      <c r="A101" t="s">
        <v>190</v>
      </c>
    </row>
    <row r="102" spans="1:1">
      <c r="A102" t="s">
        <v>157</v>
      </c>
    </row>
    <row r="103" spans="1:1">
      <c r="A103" t="s">
        <v>157</v>
      </c>
    </row>
    <row r="104" spans="1:1">
      <c r="A104" t="s">
        <v>191</v>
      </c>
    </row>
    <row r="105" spans="1:1">
      <c r="A105" t="s">
        <v>157</v>
      </c>
    </row>
    <row r="106" spans="1:1">
      <c r="A106" t="s">
        <v>157</v>
      </c>
    </row>
    <row r="107" spans="1:1">
      <c r="A107" t="s">
        <v>192</v>
      </c>
    </row>
    <row r="108" spans="1:1">
      <c r="A108" t="s">
        <v>157</v>
      </c>
    </row>
    <row r="109" spans="1:1">
      <c r="A109" t="s">
        <v>157</v>
      </c>
    </row>
    <row r="110" spans="1:1">
      <c r="A110" t="s">
        <v>193</v>
      </c>
    </row>
    <row r="111" spans="1:1">
      <c r="A111" t="s">
        <v>157</v>
      </c>
    </row>
    <row r="112" spans="1:1">
      <c r="A112" t="s">
        <v>157</v>
      </c>
    </row>
    <row r="113" spans="1:1">
      <c r="A113" t="s">
        <v>194</v>
      </c>
    </row>
    <row r="114" spans="1:1">
      <c r="A114" t="s">
        <v>157</v>
      </c>
    </row>
    <row r="115" spans="1:1">
      <c r="A115" t="s">
        <v>157</v>
      </c>
    </row>
    <row r="116" spans="1:1">
      <c r="A116" t="s">
        <v>195</v>
      </c>
    </row>
    <row r="117" spans="1:1">
      <c r="A117" t="s">
        <v>157</v>
      </c>
    </row>
    <row r="118" spans="1:1">
      <c r="A118" t="s">
        <v>157</v>
      </c>
    </row>
    <row r="119" spans="1:1">
      <c r="A119" t="s">
        <v>196</v>
      </c>
    </row>
    <row r="120" spans="1:1">
      <c r="A120" t="s">
        <v>157</v>
      </c>
    </row>
    <row r="121" spans="1:1">
      <c r="A121" t="s">
        <v>157</v>
      </c>
    </row>
    <row r="122" spans="1:1">
      <c r="A122" t="s">
        <v>197</v>
      </c>
    </row>
    <row r="123" spans="1:1">
      <c r="A123" t="s">
        <v>157</v>
      </c>
    </row>
    <row r="124" spans="1:1">
      <c r="A124" t="s">
        <v>157</v>
      </c>
    </row>
    <row r="125" spans="1:1">
      <c r="A125" t="s">
        <v>198</v>
      </c>
    </row>
    <row r="126" spans="1:1">
      <c r="A126" t="s">
        <v>157</v>
      </c>
    </row>
    <row r="127" spans="1:1">
      <c r="A127" t="s">
        <v>157</v>
      </c>
    </row>
    <row r="128" spans="1:1">
      <c r="A128" t="s">
        <v>199</v>
      </c>
    </row>
    <row r="129" spans="1:1">
      <c r="A129" t="s">
        <v>157</v>
      </c>
    </row>
    <row r="130" spans="1:1">
      <c r="A130" t="s">
        <v>157</v>
      </c>
    </row>
    <row r="131" spans="1:1">
      <c r="A131" t="s">
        <v>200</v>
      </c>
    </row>
    <row r="132" spans="1:1">
      <c r="A132" t="s">
        <v>157</v>
      </c>
    </row>
    <row r="133" spans="1:1">
      <c r="A133" t="s">
        <v>157</v>
      </c>
    </row>
    <row r="134" spans="1:1">
      <c r="A134" t="s">
        <v>186</v>
      </c>
    </row>
    <row r="135" spans="1:1">
      <c r="A135" t="s">
        <v>157</v>
      </c>
    </row>
    <row r="136" spans="1:1">
      <c r="A136" t="s">
        <v>157</v>
      </c>
    </row>
    <row r="137" spans="1:1">
      <c r="A137" t="s">
        <v>201</v>
      </c>
    </row>
    <row r="138" spans="1:1">
      <c r="A138" t="s">
        <v>157</v>
      </c>
    </row>
    <row r="139" spans="1:1">
      <c r="A139" t="s">
        <v>157</v>
      </c>
    </row>
    <row r="140" spans="1:1">
      <c r="A140" t="s">
        <v>188</v>
      </c>
    </row>
    <row r="141" spans="1:1">
      <c r="A141" t="s">
        <v>157</v>
      </c>
    </row>
    <row r="142" spans="1:1">
      <c r="A142" t="s">
        <v>157</v>
      </c>
    </row>
    <row r="143" spans="1:1">
      <c r="A143" t="s">
        <v>202</v>
      </c>
    </row>
    <row r="144" spans="1:1">
      <c r="A144" t="s">
        <v>157</v>
      </c>
    </row>
    <row r="145" spans="1:1">
      <c r="A145" t="s">
        <v>157</v>
      </c>
    </row>
    <row r="146" spans="1:1">
      <c r="A146" t="s">
        <v>203</v>
      </c>
    </row>
    <row r="147" spans="1:1">
      <c r="A147" t="s">
        <v>157</v>
      </c>
    </row>
    <row r="148" spans="1:1">
      <c r="A148" t="s">
        <v>157</v>
      </c>
    </row>
    <row r="149" spans="1:1">
      <c r="A149" t="s">
        <v>204</v>
      </c>
    </row>
    <row r="150" spans="1:1">
      <c r="A150" t="s">
        <v>157</v>
      </c>
    </row>
    <row r="151" spans="1:1">
      <c r="A151" t="s">
        <v>157</v>
      </c>
    </row>
    <row r="152" spans="1:1">
      <c r="A152" t="s">
        <v>192</v>
      </c>
    </row>
    <row r="153" spans="1:1">
      <c r="A153" t="s">
        <v>157</v>
      </c>
    </row>
    <row r="154" spans="1:1">
      <c r="A154" t="s">
        <v>157</v>
      </c>
    </row>
    <row r="155" spans="1:1">
      <c r="A155" t="s">
        <v>205</v>
      </c>
    </row>
    <row r="156" spans="1:1">
      <c r="A156" t="s">
        <v>157</v>
      </c>
    </row>
    <row r="157" spans="1:1">
      <c r="A157" t="s">
        <v>157</v>
      </c>
    </row>
    <row r="158" spans="1:1">
      <c r="A158" t="s">
        <v>206</v>
      </c>
    </row>
    <row r="159" spans="1:1">
      <c r="A159" t="s">
        <v>157</v>
      </c>
    </row>
    <row r="160" spans="1:1">
      <c r="A160" t="s">
        <v>157</v>
      </c>
    </row>
    <row r="161" spans="1:1">
      <c r="A161" t="s">
        <v>207</v>
      </c>
    </row>
    <row r="162" spans="1:1">
      <c r="A162" t="s">
        <v>157</v>
      </c>
    </row>
    <row r="163" spans="1:1">
      <c r="A163" t="s">
        <v>157</v>
      </c>
    </row>
    <row r="164" spans="1:1">
      <c r="A164" t="s">
        <v>208</v>
      </c>
    </row>
    <row r="165" spans="1:1">
      <c r="A165" t="s">
        <v>157</v>
      </c>
    </row>
    <row r="166" spans="1:1">
      <c r="A166" t="s">
        <v>157</v>
      </c>
    </row>
    <row r="167" spans="1:1">
      <c r="A167" t="s">
        <v>209</v>
      </c>
    </row>
    <row r="168" spans="1:1">
      <c r="A168" t="s">
        <v>157</v>
      </c>
    </row>
    <row r="169" spans="1:1">
      <c r="A169" t="s">
        <v>157</v>
      </c>
    </row>
    <row r="170" spans="1:1">
      <c r="A170" t="s">
        <v>210</v>
      </c>
    </row>
    <row r="171" spans="1:1">
      <c r="A171" t="s">
        <v>157</v>
      </c>
    </row>
    <row r="172" spans="1:1">
      <c r="A172" t="s">
        <v>157</v>
      </c>
    </row>
    <row r="173" spans="1:1">
      <c r="A173" t="s">
        <v>211</v>
      </c>
    </row>
    <row r="174" spans="1:1">
      <c r="A174" t="s">
        <v>157</v>
      </c>
    </row>
    <row r="175" spans="1:1">
      <c r="A175" t="s">
        <v>157</v>
      </c>
    </row>
    <row r="176" spans="1:1">
      <c r="A176" t="s">
        <v>212</v>
      </c>
    </row>
    <row r="177" spans="1:1">
      <c r="A177" t="s">
        <v>157</v>
      </c>
    </row>
    <row r="178" spans="1:1">
      <c r="A178" t="s">
        <v>157</v>
      </c>
    </row>
    <row r="179" spans="1:1">
      <c r="A179" t="s">
        <v>213</v>
      </c>
    </row>
    <row r="180" spans="1:1">
      <c r="A180" t="s">
        <v>157</v>
      </c>
    </row>
    <row r="181" spans="1:1">
      <c r="A181" t="s">
        <v>157</v>
      </c>
    </row>
    <row r="182" spans="1:1">
      <c r="A182" t="s">
        <v>214</v>
      </c>
    </row>
    <row r="183" spans="1:1">
      <c r="A183" t="s">
        <v>157</v>
      </c>
    </row>
    <row r="184" spans="1:1">
      <c r="A184" t="s">
        <v>157</v>
      </c>
    </row>
    <row r="185" spans="1:1">
      <c r="A185" t="s">
        <v>215</v>
      </c>
    </row>
    <row r="186" spans="1:1">
      <c r="A186" t="s">
        <v>157</v>
      </c>
    </row>
    <row r="187" spans="1:1">
      <c r="A187" t="s">
        <v>157</v>
      </c>
    </row>
    <row r="188" spans="1:1">
      <c r="A188" t="s">
        <v>216</v>
      </c>
    </row>
    <row r="189" spans="1:1">
      <c r="A189" t="s">
        <v>157</v>
      </c>
    </row>
    <row r="190" spans="1:1">
      <c r="A190" t="s">
        <v>157</v>
      </c>
    </row>
    <row r="191" spans="1:1">
      <c r="A191" t="s">
        <v>217</v>
      </c>
    </row>
    <row r="192" spans="1:1">
      <c r="A192" t="s">
        <v>157</v>
      </c>
    </row>
    <row r="193" spans="1:1">
      <c r="A193" t="s">
        <v>157</v>
      </c>
    </row>
    <row r="194" spans="1:1">
      <c r="A194" t="s">
        <v>216</v>
      </c>
    </row>
    <row r="195" spans="1:1">
      <c r="A195" t="s">
        <v>157</v>
      </c>
    </row>
    <row r="196" spans="1:1">
      <c r="A196" t="s">
        <v>157</v>
      </c>
    </row>
    <row r="197" spans="1:1">
      <c r="A197" t="s">
        <v>218</v>
      </c>
    </row>
    <row r="198" spans="1:1">
      <c r="A198" t="s">
        <v>157</v>
      </c>
    </row>
    <row r="199" spans="1:1">
      <c r="A199" t="s">
        <v>157</v>
      </c>
    </row>
    <row r="200" spans="1:1">
      <c r="A200" t="s">
        <v>199</v>
      </c>
    </row>
    <row r="201" spans="1:1">
      <c r="A201" t="s">
        <v>157</v>
      </c>
    </row>
    <row r="202" spans="1:1">
      <c r="A202" t="s">
        <v>157</v>
      </c>
    </row>
    <row r="203" spans="1:1">
      <c r="A203" t="s">
        <v>219</v>
      </c>
    </row>
    <row r="204" spans="1:1">
      <c r="A204" t="s">
        <v>157</v>
      </c>
    </row>
    <row r="205" spans="1:1">
      <c r="A205" t="s">
        <v>157</v>
      </c>
    </row>
    <row r="206" spans="1:1">
      <c r="A206" t="s">
        <v>220</v>
      </c>
    </row>
    <row r="207" spans="1:1">
      <c r="A207" t="s">
        <v>157</v>
      </c>
    </row>
    <row r="208" spans="1:1">
      <c r="A208" t="s">
        <v>157</v>
      </c>
    </row>
    <row r="209" spans="1:1">
      <c r="A209" t="s">
        <v>221</v>
      </c>
    </row>
    <row r="210" spans="1:1">
      <c r="A210" t="s">
        <v>157</v>
      </c>
    </row>
    <row r="211" spans="1:1">
      <c r="A211" t="s">
        <v>157</v>
      </c>
    </row>
    <row r="212" spans="1:1">
      <c r="A212" t="s">
        <v>222</v>
      </c>
    </row>
    <row r="213" spans="1:1">
      <c r="A213" t="s">
        <v>157</v>
      </c>
    </row>
    <row r="214" spans="1:1">
      <c r="A214" t="s">
        <v>157</v>
      </c>
    </row>
    <row r="215" spans="1:1">
      <c r="A215" t="s">
        <v>223</v>
      </c>
    </row>
    <row r="216" spans="1:1">
      <c r="A216" t="s">
        <v>157</v>
      </c>
    </row>
    <row r="217" spans="1:1">
      <c r="A217" t="s">
        <v>157</v>
      </c>
    </row>
    <row r="218" spans="1:1">
      <c r="A218" t="s">
        <v>224</v>
      </c>
    </row>
    <row r="219" spans="1:1">
      <c r="A219" t="s">
        <v>157</v>
      </c>
    </row>
    <row r="220" spans="1:1">
      <c r="A220" t="s">
        <v>157</v>
      </c>
    </row>
    <row r="221" spans="1:1">
      <c r="A221" t="s">
        <v>225</v>
      </c>
    </row>
    <row r="222" spans="1:1">
      <c r="A222" t="s">
        <v>157</v>
      </c>
    </row>
    <row r="223" spans="1:1">
      <c r="A223" t="s">
        <v>157</v>
      </c>
    </row>
    <row r="224" spans="1:1">
      <c r="A224" t="s">
        <v>226</v>
      </c>
    </row>
    <row r="225" spans="1:1">
      <c r="A225" t="s">
        <v>157</v>
      </c>
    </row>
    <row r="226" spans="1:1">
      <c r="A226" t="s">
        <v>157</v>
      </c>
    </row>
    <row r="227" spans="1:1">
      <c r="A227" t="s">
        <v>203</v>
      </c>
    </row>
    <row r="228" spans="1:1">
      <c r="A228" t="s">
        <v>157</v>
      </c>
    </row>
    <row r="229" spans="1:1">
      <c r="A229" t="s">
        <v>157</v>
      </c>
    </row>
    <row r="230" spans="1:1">
      <c r="A230" t="s">
        <v>227</v>
      </c>
    </row>
    <row r="231" spans="1:1">
      <c r="A231" t="s">
        <v>157</v>
      </c>
    </row>
    <row r="232" spans="1:1">
      <c r="A232" t="s">
        <v>157</v>
      </c>
    </row>
    <row r="233" spans="1:1">
      <c r="A233" t="s">
        <v>228</v>
      </c>
    </row>
    <row r="234" spans="1:1">
      <c r="A234" t="s">
        <v>157</v>
      </c>
    </row>
    <row r="235" spans="1:1">
      <c r="A235" t="s">
        <v>157</v>
      </c>
    </row>
    <row r="236" spans="1:1">
      <c r="A236" t="s">
        <v>229</v>
      </c>
    </row>
    <row r="237" spans="1:1">
      <c r="A237" t="s">
        <v>157</v>
      </c>
    </row>
    <row r="238" spans="1:1">
      <c r="A238" t="s">
        <v>157</v>
      </c>
    </row>
    <row r="239" spans="1:1">
      <c r="A239" t="s">
        <v>230</v>
      </c>
    </row>
    <row r="240" spans="1:1">
      <c r="A240" t="s">
        <v>157</v>
      </c>
    </row>
    <row r="241" spans="1:1">
      <c r="A241" t="s">
        <v>157</v>
      </c>
    </row>
    <row r="242" spans="1:1">
      <c r="A242" t="s">
        <v>194</v>
      </c>
    </row>
    <row r="243" spans="1:1">
      <c r="A243" t="s">
        <v>157</v>
      </c>
    </row>
    <row r="244" spans="1:1">
      <c r="A244" t="s">
        <v>157</v>
      </c>
    </row>
    <row r="245" spans="1:1">
      <c r="A245" t="s">
        <v>231</v>
      </c>
    </row>
    <row r="246" spans="1:1">
      <c r="A246" t="s">
        <v>157</v>
      </c>
    </row>
    <row r="247" spans="1:1">
      <c r="A247" t="s">
        <v>157</v>
      </c>
    </row>
    <row r="248" spans="1:1">
      <c r="A248" t="s">
        <v>208</v>
      </c>
    </row>
    <row r="249" spans="1:1">
      <c r="A249" t="s">
        <v>157</v>
      </c>
    </row>
    <row r="250" spans="1:1">
      <c r="A250" t="s">
        <v>157</v>
      </c>
    </row>
    <row r="251" spans="1:1">
      <c r="A251" t="s">
        <v>232</v>
      </c>
    </row>
    <row r="252" spans="1:1">
      <c r="A252" t="s">
        <v>157</v>
      </c>
    </row>
    <row r="253" spans="1:1">
      <c r="A253" t="s">
        <v>157</v>
      </c>
    </row>
    <row r="254" spans="1:1">
      <c r="A254" t="s">
        <v>210</v>
      </c>
    </row>
    <row r="255" spans="1:1">
      <c r="A255" t="s">
        <v>157</v>
      </c>
    </row>
    <row r="256" spans="1:1">
      <c r="A256" t="s">
        <v>157</v>
      </c>
    </row>
    <row r="257" spans="1:1">
      <c r="A257" t="s">
        <v>233</v>
      </c>
    </row>
    <row r="258" spans="1:1">
      <c r="A258" t="s">
        <v>157</v>
      </c>
    </row>
    <row r="259" spans="1:1">
      <c r="A259" t="s">
        <v>157</v>
      </c>
    </row>
    <row r="260" spans="1:1">
      <c r="A260" t="s">
        <v>234</v>
      </c>
    </row>
    <row r="261" spans="1:1">
      <c r="A261" t="s">
        <v>157</v>
      </c>
    </row>
    <row r="262" spans="1:1">
      <c r="A262" t="s">
        <v>157</v>
      </c>
    </row>
    <row r="263" spans="1:1">
      <c r="A263" t="s">
        <v>235</v>
      </c>
    </row>
    <row r="264" spans="1:1">
      <c r="A264" t="s">
        <v>157</v>
      </c>
    </row>
    <row r="265" spans="1:1">
      <c r="A265" t="s">
        <v>157</v>
      </c>
    </row>
    <row r="266" spans="1:1">
      <c r="A266" t="s">
        <v>236</v>
      </c>
    </row>
    <row r="267" spans="1:1">
      <c r="A267" t="s">
        <v>157</v>
      </c>
    </row>
    <row r="268" spans="1:1">
      <c r="A268" t="s">
        <v>157</v>
      </c>
    </row>
    <row r="269" spans="1:1">
      <c r="A269" t="s">
        <v>237</v>
      </c>
    </row>
    <row r="270" spans="1:1">
      <c r="A270" t="s">
        <v>157</v>
      </c>
    </row>
    <row r="271" spans="1:1">
      <c r="A271" t="s">
        <v>157</v>
      </c>
    </row>
    <row r="272" spans="1:1">
      <c r="A272" t="s">
        <v>238</v>
      </c>
    </row>
    <row r="273" spans="1:1">
      <c r="A273" t="s">
        <v>157</v>
      </c>
    </row>
    <row r="274" spans="1:1">
      <c r="A274" t="s">
        <v>157</v>
      </c>
    </row>
    <row r="275" spans="1:1">
      <c r="A275" t="s">
        <v>239</v>
      </c>
    </row>
    <row r="276" spans="1:1">
      <c r="A276" t="s">
        <v>157</v>
      </c>
    </row>
    <row r="277" spans="1:1">
      <c r="A277" t="s">
        <v>157</v>
      </c>
    </row>
    <row r="278" spans="1:1">
      <c r="A278" t="s">
        <v>240</v>
      </c>
    </row>
    <row r="279" spans="1:1">
      <c r="A279" t="s">
        <v>157</v>
      </c>
    </row>
    <row r="280" spans="1:1">
      <c r="A280" t="s">
        <v>157</v>
      </c>
    </row>
    <row r="281" spans="1:1">
      <c r="A281" t="s">
        <v>241</v>
      </c>
    </row>
    <row r="282" spans="1:1">
      <c r="A282" t="s">
        <v>157</v>
      </c>
    </row>
    <row r="283" spans="1:1">
      <c r="A283" t="s">
        <v>157</v>
      </c>
    </row>
    <row r="284" spans="1:1">
      <c r="A284" t="s">
        <v>242</v>
      </c>
    </row>
    <row r="285" spans="1:1">
      <c r="A285" t="s">
        <v>157</v>
      </c>
    </row>
    <row r="286" spans="1:1">
      <c r="A286" t="s">
        <v>157</v>
      </c>
    </row>
    <row r="287" spans="1:1">
      <c r="A287" t="s">
        <v>243</v>
      </c>
    </row>
    <row r="288" spans="1:1">
      <c r="A288" t="s">
        <v>157</v>
      </c>
    </row>
    <row r="289" spans="1:1">
      <c r="A289" t="s">
        <v>157</v>
      </c>
    </row>
    <row r="290" spans="1:1">
      <c r="A290" t="s">
        <v>244</v>
      </c>
    </row>
    <row r="291" spans="1:1">
      <c r="A291" t="s">
        <v>157</v>
      </c>
    </row>
    <row r="292" spans="1:1">
      <c r="A292" t="s">
        <v>157</v>
      </c>
    </row>
    <row r="293" spans="1:1">
      <c r="A293" t="s">
        <v>245</v>
      </c>
    </row>
    <row r="294" spans="1:1">
      <c r="A294" t="s">
        <v>157</v>
      </c>
    </row>
    <row r="295" spans="1:1">
      <c r="A295" t="s">
        <v>157</v>
      </c>
    </row>
    <row r="296" spans="1:1">
      <c r="A296" t="s">
        <v>199</v>
      </c>
    </row>
    <row r="297" spans="1:1">
      <c r="A297" t="s">
        <v>157</v>
      </c>
    </row>
    <row r="298" spans="1:1">
      <c r="A298" t="s">
        <v>157</v>
      </c>
    </row>
    <row r="299" spans="1:1">
      <c r="A299" t="s">
        <v>246</v>
      </c>
    </row>
    <row r="300" spans="1:1">
      <c r="A300" t="s">
        <v>157</v>
      </c>
    </row>
    <row r="301" spans="1:1">
      <c r="A301" t="s">
        <v>157</v>
      </c>
    </row>
    <row r="302" spans="1:1">
      <c r="A302" t="s">
        <v>247</v>
      </c>
    </row>
    <row r="303" spans="1:1">
      <c r="A303" t="s">
        <v>157</v>
      </c>
    </row>
    <row r="304" spans="1:1">
      <c r="A304" t="s">
        <v>157</v>
      </c>
    </row>
    <row r="305" spans="1:1">
      <c r="A305" t="s">
        <v>248</v>
      </c>
    </row>
    <row r="306" spans="1:1">
      <c r="A306" t="s">
        <v>157</v>
      </c>
    </row>
    <row r="307" spans="1:1">
      <c r="A307" t="s">
        <v>157</v>
      </c>
    </row>
    <row r="308" spans="1:1">
      <c r="A308" t="s">
        <v>249</v>
      </c>
    </row>
    <row r="309" spans="1:1">
      <c r="A309" t="s">
        <v>157</v>
      </c>
    </row>
    <row r="310" spans="1:1">
      <c r="A310" t="s">
        <v>157</v>
      </c>
    </row>
    <row r="311" spans="1:1">
      <c r="A311" t="s">
        <v>250</v>
      </c>
    </row>
    <row r="312" spans="1:1">
      <c r="A312" t="s">
        <v>157</v>
      </c>
    </row>
    <row r="313" spans="1:1">
      <c r="A313" t="s">
        <v>157</v>
      </c>
    </row>
    <row r="314" spans="1:1">
      <c r="A314" t="s">
        <v>251</v>
      </c>
    </row>
    <row r="315" spans="1:1">
      <c r="A315" t="s">
        <v>157</v>
      </c>
    </row>
    <row r="316" spans="1:1">
      <c r="A316" t="s">
        <v>157</v>
      </c>
    </row>
    <row r="317" spans="1:1">
      <c r="A317" t="s">
        <v>199</v>
      </c>
    </row>
    <row r="318" spans="1:1">
      <c r="A318" t="s">
        <v>157</v>
      </c>
    </row>
    <row r="319" spans="1:1">
      <c r="A319" t="s">
        <v>157</v>
      </c>
    </row>
    <row r="320" spans="1:1">
      <c r="A320" t="s">
        <v>252</v>
      </c>
    </row>
    <row r="321" spans="1:1">
      <c r="A321" t="s">
        <v>157</v>
      </c>
    </row>
    <row r="322" spans="1:1">
      <c r="A322" t="s">
        <v>157</v>
      </c>
    </row>
    <row r="323" spans="1:1">
      <c r="A323" t="s">
        <v>253</v>
      </c>
    </row>
    <row r="324" spans="1:1">
      <c r="A324" t="s">
        <v>157</v>
      </c>
    </row>
    <row r="325" spans="1:1">
      <c r="A325" t="s">
        <v>157</v>
      </c>
    </row>
    <row r="326" spans="1:1">
      <c r="A326" t="s">
        <v>254</v>
      </c>
    </row>
    <row r="327" spans="1:1">
      <c r="A327" t="s">
        <v>157</v>
      </c>
    </row>
    <row r="328" spans="1:1">
      <c r="A328" t="s">
        <v>157</v>
      </c>
    </row>
    <row r="329" spans="1:1">
      <c r="A329" t="s">
        <v>255</v>
      </c>
    </row>
    <row r="330" spans="1:1">
      <c r="A330" t="s">
        <v>157</v>
      </c>
    </row>
    <row r="331" spans="1:1">
      <c r="A331" t="s">
        <v>157</v>
      </c>
    </row>
    <row r="332" spans="1:1">
      <c r="A332" t="s">
        <v>256</v>
      </c>
    </row>
    <row r="333" spans="1:1">
      <c r="A333" t="s">
        <v>157</v>
      </c>
    </row>
    <row r="334" spans="1:1">
      <c r="A334" t="s">
        <v>157</v>
      </c>
    </row>
    <row r="335" spans="1:1">
      <c r="A335" t="s">
        <v>186</v>
      </c>
    </row>
    <row r="336" spans="1:1">
      <c r="A336" t="s">
        <v>157</v>
      </c>
    </row>
    <row r="337" spans="1:1">
      <c r="A337" t="s">
        <v>157</v>
      </c>
    </row>
    <row r="338" spans="1:1">
      <c r="A338" t="s">
        <v>257</v>
      </c>
    </row>
    <row r="339" spans="1:1">
      <c r="A339" t="s">
        <v>157</v>
      </c>
    </row>
    <row r="340" spans="1:1">
      <c r="A340" t="s">
        <v>157</v>
      </c>
    </row>
    <row r="341" spans="1:1">
      <c r="A341" t="s">
        <v>258</v>
      </c>
    </row>
    <row r="342" spans="1:1">
      <c r="A342" t="s">
        <v>157</v>
      </c>
    </row>
    <row r="343" spans="1:1">
      <c r="A343" t="s">
        <v>157</v>
      </c>
    </row>
    <row r="344" spans="1:1">
      <c r="A344" t="s">
        <v>259</v>
      </c>
    </row>
    <row r="345" spans="1:1">
      <c r="A345" t="s">
        <v>157</v>
      </c>
    </row>
    <row r="346" spans="1:1">
      <c r="A346" t="s">
        <v>157</v>
      </c>
    </row>
    <row r="347" spans="1:1">
      <c r="A347" t="s">
        <v>260</v>
      </c>
    </row>
    <row r="348" spans="1:1">
      <c r="A348" t="s">
        <v>157</v>
      </c>
    </row>
    <row r="349" spans="1:1">
      <c r="A349" t="s">
        <v>157</v>
      </c>
    </row>
    <row r="350" spans="1:1">
      <c r="A350" t="s">
        <v>261</v>
      </c>
    </row>
    <row r="351" spans="1:1">
      <c r="A351" t="s">
        <v>157</v>
      </c>
    </row>
    <row r="352" spans="1:1">
      <c r="A352" t="s">
        <v>157</v>
      </c>
    </row>
    <row r="353" spans="1:1">
      <c r="A353" t="s">
        <v>199</v>
      </c>
    </row>
    <row r="354" spans="1:1">
      <c r="A354" t="s">
        <v>157</v>
      </c>
    </row>
    <row r="355" spans="1:1">
      <c r="A355" t="s">
        <v>157</v>
      </c>
    </row>
    <row r="356" spans="1:1">
      <c r="A356" t="s">
        <v>262</v>
      </c>
    </row>
    <row r="357" spans="1:1">
      <c r="A357" t="s">
        <v>157</v>
      </c>
    </row>
    <row r="358" spans="1:1">
      <c r="A358" t="s">
        <v>157</v>
      </c>
    </row>
    <row r="359" spans="1:1">
      <c r="A359" t="s">
        <v>216</v>
      </c>
    </row>
    <row r="360" spans="1:1">
      <c r="A360" t="s">
        <v>157</v>
      </c>
    </row>
    <row r="361" spans="1:1">
      <c r="A361" t="s">
        <v>157</v>
      </c>
    </row>
    <row r="362" spans="1:1">
      <c r="A362" t="s">
        <v>263</v>
      </c>
    </row>
    <row r="363" spans="1:1">
      <c r="A363" t="s">
        <v>157</v>
      </c>
    </row>
    <row r="364" spans="1:1">
      <c r="A364" t="s">
        <v>157</v>
      </c>
    </row>
    <row r="365" spans="1:1">
      <c r="A365" t="s">
        <v>264</v>
      </c>
    </row>
    <row r="366" spans="1:1">
      <c r="A366" t="s">
        <v>157</v>
      </c>
    </row>
    <row r="367" spans="1:1">
      <c r="A367" t="s">
        <v>157</v>
      </c>
    </row>
    <row r="368" spans="1:1">
      <c r="A368" t="s">
        <v>265</v>
      </c>
    </row>
    <row r="369" spans="1:1">
      <c r="A369" t="s">
        <v>157</v>
      </c>
    </row>
    <row r="370" spans="1:1">
      <c r="A370" t="s">
        <v>157</v>
      </c>
    </row>
    <row r="371" spans="1:1">
      <c r="A371" t="s">
        <v>266</v>
      </c>
    </row>
    <row r="372" spans="1:1">
      <c r="A372" t="s">
        <v>157</v>
      </c>
    </row>
    <row r="373" spans="1:1">
      <c r="A373" t="s">
        <v>157</v>
      </c>
    </row>
    <row r="374" spans="1:1">
      <c r="A374" t="s">
        <v>267</v>
      </c>
    </row>
    <row r="375" spans="1:1">
      <c r="A375" t="s">
        <v>157</v>
      </c>
    </row>
    <row r="376" spans="1:1">
      <c r="A376" t="s">
        <v>157</v>
      </c>
    </row>
    <row r="377" spans="1:1">
      <c r="A377" t="s">
        <v>268</v>
      </c>
    </row>
    <row r="378" spans="1:1">
      <c r="A378" t="s">
        <v>157</v>
      </c>
    </row>
    <row r="379" spans="1:1">
      <c r="A379" t="s">
        <v>157</v>
      </c>
    </row>
    <row r="380" spans="1:1">
      <c r="A380" t="s">
        <v>269</v>
      </c>
    </row>
    <row r="381" spans="1:1">
      <c r="A381" t="s">
        <v>157</v>
      </c>
    </row>
    <row r="382" spans="1:1">
      <c r="A382" t="s">
        <v>157</v>
      </c>
    </row>
    <row r="383" spans="1:1">
      <c r="A383" t="s">
        <v>270</v>
      </c>
    </row>
    <row r="384" spans="1:1">
      <c r="A384" t="s">
        <v>157</v>
      </c>
    </row>
    <row r="385" spans="1:1">
      <c r="A385" t="s">
        <v>157</v>
      </c>
    </row>
    <row r="386" spans="1:1">
      <c r="A386" t="s">
        <v>271</v>
      </c>
    </row>
    <row r="387" spans="1:1">
      <c r="A387" t="s">
        <v>157</v>
      </c>
    </row>
    <row r="388" spans="1:1">
      <c r="A388" t="s">
        <v>157</v>
      </c>
    </row>
    <row r="389" spans="1:1">
      <c r="A389" t="s">
        <v>272</v>
      </c>
    </row>
    <row r="390" spans="1:1">
      <c r="A390" t="s">
        <v>157</v>
      </c>
    </row>
    <row r="391" spans="1:1">
      <c r="A391" t="s">
        <v>157</v>
      </c>
    </row>
    <row r="392" spans="1:1">
      <c r="A392" t="s">
        <v>273</v>
      </c>
    </row>
    <row r="393" spans="1:1">
      <c r="A393" t="s">
        <v>157</v>
      </c>
    </row>
    <row r="394" spans="1:1">
      <c r="A394" t="s">
        <v>157</v>
      </c>
    </row>
    <row r="395" spans="1:1">
      <c r="A395" t="s">
        <v>274</v>
      </c>
    </row>
    <row r="396" spans="1:1">
      <c r="A396" t="s">
        <v>157</v>
      </c>
    </row>
    <row r="397" spans="1:1">
      <c r="A397" t="s">
        <v>157</v>
      </c>
    </row>
    <row r="398" spans="1:1">
      <c r="A398" t="s">
        <v>275</v>
      </c>
    </row>
    <row r="399" spans="1:1">
      <c r="A399" t="s">
        <v>157</v>
      </c>
    </row>
    <row r="400" spans="1:1">
      <c r="A400" t="s">
        <v>157</v>
      </c>
    </row>
    <row r="401" spans="1:1">
      <c r="A401" t="s">
        <v>276</v>
      </c>
    </row>
    <row r="402" spans="1:1">
      <c r="A402" t="s">
        <v>157</v>
      </c>
    </row>
    <row r="403" spans="1:1">
      <c r="A403" t="s">
        <v>157</v>
      </c>
    </row>
    <row r="404" spans="1:1">
      <c r="A404" t="s">
        <v>277</v>
      </c>
    </row>
    <row r="405" spans="1:1">
      <c r="A405" t="s">
        <v>157</v>
      </c>
    </row>
    <row r="406" spans="1:1">
      <c r="A406" t="s">
        <v>157</v>
      </c>
    </row>
    <row r="407" spans="1:1">
      <c r="A407" t="s">
        <v>278</v>
      </c>
    </row>
    <row r="408" spans="1:1">
      <c r="A408" t="s">
        <v>157</v>
      </c>
    </row>
    <row r="409" spans="1:1">
      <c r="A409" t="s">
        <v>157</v>
      </c>
    </row>
    <row r="410" spans="1:1">
      <c r="A410" t="s">
        <v>279</v>
      </c>
    </row>
    <row r="411" spans="1:1">
      <c r="A411" t="s">
        <v>157</v>
      </c>
    </row>
    <row r="412" spans="1:1">
      <c r="A412" t="s">
        <v>157</v>
      </c>
    </row>
    <row r="413" spans="1:1">
      <c r="A413" t="s">
        <v>280</v>
      </c>
    </row>
    <row r="414" spans="1:1">
      <c r="A414" t="s">
        <v>157</v>
      </c>
    </row>
    <row r="415" spans="1:1">
      <c r="A415" t="s">
        <v>157</v>
      </c>
    </row>
    <row r="416" spans="1:1">
      <c r="A416" t="s">
        <v>281</v>
      </c>
    </row>
    <row r="417" spans="1:1">
      <c r="A417" t="s">
        <v>157</v>
      </c>
    </row>
    <row r="418" spans="1:1">
      <c r="A418" t="s">
        <v>157</v>
      </c>
    </row>
    <row r="419" spans="1:1">
      <c r="A419" t="s">
        <v>282</v>
      </c>
    </row>
    <row r="420" spans="1:1">
      <c r="A420" t="s">
        <v>157</v>
      </c>
    </row>
    <row r="421" spans="1:1">
      <c r="A421" t="s">
        <v>157</v>
      </c>
    </row>
    <row r="422" spans="1:1">
      <c r="A422" t="s">
        <v>283</v>
      </c>
    </row>
    <row r="423" spans="1:1">
      <c r="A423" t="s">
        <v>157</v>
      </c>
    </row>
    <row r="424" spans="1:1">
      <c r="A424" t="s">
        <v>157</v>
      </c>
    </row>
    <row r="425" spans="1:1">
      <c r="A425" t="s">
        <v>284</v>
      </c>
    </row>
    <row r="426" spans="1:1">
      <c r="A426" t="s">
        <v>157</v>
      </c>
    </row>
    <row r="427" spans="1:1">
      <c r="A427" t="s">
        <v>157</v>
      </c>
    </row>
    <row r="428" spans="1:1">
      <c r="A428" t="s">
        <v>285</v>
      </c>
    </row>
    <row r="429" spans="1:1">
      <c r="A429" t="s">
        <v>157</v>
      </c>
    </row>
    <row r="430" spans="1:1">
      <c r="A430" t="s">
        <v>157</v>
      </c>
    </row>
    <row r="431" spans="1:1">
      <c r="A431" t="s">
        <v>286</v>
      </c>
    </row>
    <row r="432" spans="1:1">
      <c r="A432" t="s">
        <v>157</v>
      </c>
    </row>
    <row r="433" spans="1:1">
      <c r="A433" t="s">
        <v>157</v>
      </c>
    </row>
    <row r="434" spans="1:1">
      <c r="A434" t="s">
        <v>166</v>
      </c>
    </row>
    <row r="435" spans="1:1">
      <c r="A435" t="s">
        <v>157</v>
      </c>
    </row>
    <row r="436" spans="1:1">
      <c r="A436" t="s">
        <v>157</v>
      </c>
    </row>
    <row r="437" spans="1:1">
      <c r="A437" t="s">
        <v>167</v>
      </c>
    </row>
    <row r="438" spans="1:1">
      <c r="A438" t="s">
        <v>157</v>
      </c>
    </row>
    <row r="439" spans="1:1">
      <c r="A439" t="s">
        <v>157</v>
      </c>
    </row>
    <row r="440" spans="1:1">
      <c r="A440" t="s">
        <v>168</v>
      </c>
    </row>
    <row r="441" spans="1:1">
      <c r="A441" t="s">
        <v>157</v>
      </c>
    </row>
    <row r="442" spans="1:1">
      <c r="A442" t="s">
        <v>157</v>
      </c>
    </row>
    <row r="443" spans="1:1">
      <c r="A443" t="s">
        <v>287</v>
      </c>
    </row>
    <row r="444" spans="1:1">
      <c r="A444" t="s">
        <v>157</v>
      </c>
    </row>
    <row r="445" spans="1:1">
      <c r="A445" t="s">
        <v>157</v>
      </c>
    </row>
    <row r="446" spans="1:1">
      <c r="A446" t="s">
        <v>288</v>
      </c>
    </row>
    <row r="447" spans="1:1">
      <c r="A447" t="s">
        <v>157</v>
      </c>
    </row>
    <row r="448" spans="1:1">
      <c r="A448" t="s">
        <v>157</v>
      </c>
    </row>
    <row r="449" spans="1:1">
      <c r="A449" t="s">
        <v>289</v>
      </c>
    </row>
    <row r="450" spans="1:1">
      <c r="A450" t="s">
        <v>157</v>
      </c>
    </row>
    <row r="451" spans="1:1">
      <c r="A451" t="s">
        <v>157</v>
      </c>
    </row>
    <row r="452" spans="1:1">
      <c r="A452" t="s">
        <v>290</v>
      </c>
    </row>
    <row r="453" spans="1:1">
      <c r="A453" t="s">
        <v>157</v>
      </c>
    </row>
    <row r="454" spans="1:1">
      <c r="A454" t="s">
        <v>157</v>
      </c>
    </row>
    <row r="455" spans="1:1">
      <c r="A455" t="s">
        <v>291</v>
      </c>
    </row>
    <row r="456" spans="1:1">
      <c r="A456" t="s">
        <v>157</v>
      </c>
    </row>
    <row r="457" spans="1:1">
      <c r="A457" t="s">
        <v>157</v>
      </c>
    </row>
    <row r="458" spans="1:1">
      <c r="A458" t="s">
        <v>172</v>
      </c>
    </row>
    <row r="459" spans="1:1">
      <c r="A459" t="s">
        <v>157</v>
      </c>
    </row>
    <row r="460" spans="1:1">
      <c r="A460" t="s">
        <v>157</v>
      </c>
    </row>
    <row r="461" spans="1:1">
      <c r="A461" t="s">
        <v>292</v>
      </c>
    </row>
    <row r="462" spans="1:1">
      <c r="A462" t="s">
        <v>157</v>
      </c>
    </row>
    <row r="463" spans="1:1">
      <c r="A463" t="s">
        <v>157</v>
      </c>
    </row>
    <row r="464" spans="1:1">
      <c r="A464" t="s">
        <v>293</v>
      </c>
    </row>
    <row r="465" spans="1:1">
      <c r="A465" t="s">
        <v>157</v>
      </c>
    </row>
    <row r="466" spans="1:1">
      <c r="A466" t="s">
        <v>157</v>
      </c>
    </row>
    <row r="467" spans="1:1">
      <c r="A467" t="s">
        <v>294</v>
      </c>
    </row>
    <row r="468" spans="1:1">
      <c r="A468" t="s">
        <v>157</v>
      </c>
    </row>
    <row r="469" spans="1:1">
      <c r="A469" t="s">
        <v>157</v>
      </c>
    </row>
    <row r="470" spans="1:1">
      <c r="A470" t="s">
        <v>295</v>
      </c>
    </row>
    <row r="471" spans="1:1">
      <c r="A471" t="s">
        <v>157</v>
      </c>
    </row>
    <row r="472" spans="1:1">
      <c r="A472" t="s">
        <v>157</v>
      </c>
    </row>
    <row r="473" spans="1:1">
      <c r="A473" t="s">
        <v>296</v>
      </c>
    </row>
    <row r="474" spans="1:1">
      <c r="A474" t="s">
        <v>157</v>
      </c>
    </row>
    <row r="475" spans="1:1">
      <c r="A475" t="s">
        <v>157</v>
      </c>
    </row>
    <row r="476" spans="1:1">
      <c r="A476" t="s">
        <v>297</v>
      </c>
    </row>
    <row r="477" spans="1:1">
      <c r="A477" t="s">
        <v>157</v>
      </c>
    </row>
    <row r="478" spans="1:1">
      <c r="A478" t="s">
        <v>157</v>
      </c>
    </row>
    <row r="479" spans="1:1">
      <c r="A479" t="s">
        <v>298</v>
      </c>
    </row>
    <row r="480" spans="1:1">
      <c r="A480" t="s">
        <v>157</v>
      </c>
    </row>
    <row r="481" spans="1:1">
      <c r="A481" t="s">
        <v>157</v>
      </c>
    </row>
    <row r="482" spans="1:1">
      <c r="A482" t="s">
        <v>299</v>
      </c>
    </row>
    <row r="483" spans="1:1">
      <c r="A483" t="s">
        <v>157</v>
      </c>
    </row>
    <row r="484" spans="1:1">
      <c r="A484" t="s">
        <v>157</v>
      </c>
    </row>
    <row r="485" spans="1:1">
      <c r="A485" t="s">
        <v>300</v>
      </c>
    </row>
    <row r="486" spans="1:1">
      <c r="A486" t="s">
        <v>157</v>
      </c>
    </row>
    <row r="487" spans="1:1">
      <c r="A487" t="s">
        <v>157</v>
      </c>
    </row>
    <row r="488" spans="1:1">
      <c r="A488" t="s">
        <v>301</v>
      </c>
    </row>
    <row r="489" spans="1:1">
      <c r="A489" t="s">
        <v>157</v>
      </c>
    </row>
    <row r="490" spans="1:1">
      <c r="A490" t="s">
        <v>157</v>
      </c>
    </row>
    <row r="491" spans="1:1">
      <c r="A491" t="s">
        <v>168</v>
      </c>
    </row>
    <row r="492" spans="1:1">
      <c r="A492" t="s">
        <v>157</v>
      </c>
    </row>
    <row r="493" spans="1:1">
      <c r="A493" t="s">
        <v>157</v>
      </c>
    </row>
    <row r="494" spans="1:1">
      <c r="A494" t="s">
        <v>302</v>
      </c>
    </row>
    <row r="495" spans="1:1">
      <c r="A495" t="s">
        <v>157</v>
      </c>
    </row>
    <row r="496" spans="1:1">
      <c r="A496" t="s">
        <v>157</v>
      </c>
    </row>
    <row r="497" spans="1:1">
      <c r="A497" t="s">
        <v>303</v>
      </c>
    </row>
    <row r="498" spans="1:1">
      <c r="A498" t="s">
        <v>157</v>
      </c>
    </row>
    <row r="499" spans="1:1">
      <c r="A499" t="s">
        <v>157</v>
      </c>
    </row>
    <row r="500" spans="1:1">
      <c r="A500" t="s">
        <v>304</v>
      </c>
    </row>
    <row r="501" spans="1:1">
      <c r="A501" t="s">
        <v>157</v>
      </c>
    </row>
    <row r="502" spans="1:1">
      <c r="A502" t="s">
        <v>157</v>
      </c>
    </row>
    <row r="503" spans="1:1">
      <c r="A503" t="s">
        <v>305</v>
      </c>
    </row>
    <row r="504" spans="1:1">
      <c r="A504" t="s">
        <v>157</v>
      </c>
    </row>
    <row r="505" spans="1:1">
      <c r="A505" t="s">
        <v>157</v>
      </c>
    </row>
    <row r="506" spans="1:1">
      <c r="A506" t="s">
        <v>172</v>
      </c>
    </row>
    <row r="507" spans="1:1">
      <c r="A507" t="s">
        <v>157</v>
      </c>
    </row>
    <row r="508" spans="1:1">
      <c r="A508" t="s">
        <v>157</v>
      </c>
    </row>
    <row r="509" spans="1:1">
      <c r="A509" t="s">
        <v>306</v>
      </c>
    </row>
    <row r="510" spans="1:1">
      <c r="A510" t="s">
        <v>157</v>
      </c>
    </row>
    <row r="511" spans="1:1">
      <c r="A511" t="s">
        <v>157</v>
      </c>
    </row>
    <row r="512" spans="1:1">
      <c r="A512" t="s">
        <v>307</v>
      </c>
    </row>
    <row r="513" spans="1:1">
      <c r="A513" t="s">
        <v>157</v>
      </c>
    </row>
    <row r="514" spans="1:1">
      <c r="A514" t="s">
        <v>157</v>
      </c>
    </row>
    <row r="515" spans="1:1">
      <c r="A515" t="s">
        <v>308</v>
      </c>
    </row>
    <row r="516" spans="1:1">
      <c r="A516" t="s">
        <v>157</v>
      </c>
    </row>
    <row r="517" spans="1:1">
      <c r="A517" t="s">
        <v>157</v>
      </c>
    </row>
    <row r="518" spans="1:1">
      <c r="A518" t="s">
        <v>309</v>
      </c>
    </row>
    <row r="519" spans="1:1">
      <c r="A519" t="s">
        <v>157</v>
      </c>
    </row>
    <row r="520" spans="1:1">
      <c r="A520" t="s">
        <v>157</v>
      </c>
    </row>
    <row r="521" spans="1:1">
      <c r="A521" t="s">
        <v>310</v>
      </c>
    </row>
    <row r="522" spans="1:1">
      <c r="A522" t="s">
        <v>157</v>
      </c>
    </row>
    <row r="523" spans="1:1">
      <c r="A523" t="s">
        <v>157</v>
      </c>
    </row>
    <row r="524" spans="1:1">
      <c r="A524" t="s">
        <v>311</v>
      </c>
    </row>
    <row r="525" spans="1:1">
      <c r="A525" t="s">
        <v>157</v>
      </c>
    </row>
    <row r="526" spans="1:1">
      <c r="A526" t="s">
        <v>157</v>
      </c>
    </row>
    <row r="527" spans="1:1">
      <c r="A527" t="s">
        <v>312</v>
      </c>
    </row>
    <row r="528" spans="1:1">
      <c r="A528" t="s">
        <v>157</v>
      </c>
    </row>
    <row r="529" spans="1:1">
      <c r="A529" t="s">
        <v>157</v>
      </c>
    </row>
    <row r="530" spans="1:1">
      <c r="A530" t="s">
        <v>313</v>
      </c>
    </row>
    <row r="531" spans="1:1">
      <c r="A531" t="s">
        <v>157</v>
      </c>
    </row>
    <row r="532" spans="1:1">
      <c r="A532" t="s">
        <v>157</v>
      </c>
    </row>
    <row r="533" spans="1:1">
      <c r="A533" t="s">
        <v>314</v>
      </c>
    </row>
    <row r="534" spans="1:1">
      <c r="A534" t="s">
        <v>157</v>
      </c>
    </row>
    <row r="535" spans="1:1">
      <c r="A535" t="s">
        <v>157</v>
      </c>
    </row>
    <row r="536" spans="1:1">
      <c r="A536" t="s">
        <v>315</v>
      </c>
    </row>
    <row r="537" spans="1:1">
      <c r="A537" t="s">
        <v>157</v>
      </c>
    </row>
    <row r="538" spans="1:1">
      <c r="A538" t="s">
        <v>157</v>
      </c>
    </row>
    <row r="539" spans="1:1">
      <c r="A539" t="s">
        <v>316</v>
      </c>
    </row>
    <row r="540" spans="1:1">
      <c r="A540" t="s">
        <v>157</v>
      </c>
    </row>
    <row r="541" spans="1:1">
      <c r="A541" t="s">
        <v>157</v>
      </c>
    </row>
    <row r="542" spans="1:1">
      <c r="A542" t="s">
        <v>317</v>
      </c>
    </row>
    <row r="543" spans="1:1">
      <c r="A543" t="s">
        <v>157</v>
      </c>
    </row>
    <row r="544" spans="1:1">
      <c r="A544" t="s">
        <v>157</v>
      </c>
    </row>
    <row r="545" spans="1:1">
      <c r="A545" t="s">
        <v>318</v>
      </c>
    </row>
    <row r="546" spans="1:1">
      <c r="A546" t="s">
        <v>157</v>
      </c>
    </row>
    <row r="547" spans="1:1">
      <c r="A547" t="s">
        <v>157</v>
      </c>
    </row>
    <row r="548" spans="1:1">
      <c r="A548" t="s">
        <v>319</v>
      </c>
    </row>
    <row r="549" spans="1:1">
      <c r="A549" t="s">
        <v>157</v>
      </c>
    </row>
    <row r="550" spans="1:1">
      <c r="A550" t="s">
        <v>157</v>
      </c>
    </row>
    <row r="551" spans="1:1">
      <c r="A551" t="s">
        <v>320</v>
      </c>
    </row>
    <row r="552" spans="1:1">
      <c r="A552" t="s">
        <v>157</v>
      </c>
    </row>
    <row r="553" spans="1:1">
      <c r="A553" t="s">
        <v>157</v>
      </c>
    </row>
    <row r="554" spans="1:1">
      <c r="A554" t="s">
        <v>321</v>
      </c>
    </row>
    <row r="555" spans="1:1">
      <c r="A555" t="s">
        <v>157</v>
      </c>
    </row>
    <row r="556" spans="1:1">
      <c r="A556" t="s">
        <v>157</v>
      </c>
    </row>
    <row r="557" spans="1:1">
      <c r="A557" t="s">
        <v>322</v>
      </c>
    </row>
    <row r="558" spans="1:1">
      <c r="A558" t="s">
        <v>157</v>
      </c>
    </row>
    <row r="559" spans="1:1">
      <c r="A559" t="s">
        <v>157</v>
      </c>
    </row>
    <row r="560" spans="1:1">
      <c r="A560" t="s">
        <v>323</v>
      </c>
    </row>
    <row r="561" spans="1:1">
      <c r="A561" t="s">
        <v>157</v>
      </c>
    </row>
    <row r="562" spans="1:1">
      <c r="A562" t="s">
        <v>157</v>
      </c>
    </row>
    <row r="563" spans="1:1">
      <c r="A563" t="s">
        <v>324</v>
      </c>
    </row>
    <row r="564" spans="1:1">
      <c r="A564" t="s">
        <v>157</v>
      </c>
    </row>
    <row r="565" spans="1:1">
      <c r="A565" t="s">
        <v>157</v>
      </c>
    </row>
    <row r="566" spans="1:1">
      <c r="A566" t="s">
        <v>325</v>
      </c>
    </row>
    <row r="567" spans="1:1">
      <c r="A567" t="s">
        <v>157</v>
      </c>
    </row>
    <row r="568" spans="1:1">
      <c r="A568" t="s">
        <v>157</v>
      </c>
    </row>
    <row r="569" spans="1:1">
      <c r="A569" t="s">
        <v>326</v>
      </c>
    </row>
    <row r="570" spans="1:1">
      <c r="A570" t="s">
        <v>157</v>
      </c>
    </row>
    <row r="571" spans="1:1">
      <c r="A571" t="s">
        <v>157</v>
      </c>
    </row>
    <row r="572" spans="1:1">
      <c r="A572" t="s">
        <v>327</v>
      </c>
    </row>
    <row r="573" spans="1:1">
      <c r="A573" t="s">
        <v>157</v>
      </c>
    </row>
    <row r="574" spans="1:1">
      <c r="A574" t="s">
        <v>157</v>
      </c>
    </row>
    <row r="575" spans="1:1">
      <c r="A575" t="s">
        <v>328</v>
      </c>
    </row>
    <row r="576" spans="1:1">
      <c r="A576" t="s">
        <v>157</v>
      </c>
    </row>
    <row r="577" spans="1:1">
      <c r="A577" t="s">
        <v>157</v>
      </c>
    </row>
    <row r="578" spans="1:1">
      <c r="A578" t="s">
        <v>329</v>
      </c>
    </row>
    <row r="579" spans="1:1">
      <c r="A579" t="s">
        <v>157</v>
      </c>
    </row>
    <row r="580" spans="1:1">
      <c r="A580" t="s">
        <v>157</v>
      </c>
    </row>
    <row r="581" spans="1:1">
      <c r="A581" t="s">
        <v>330</v>
      </c>
    </row>
    <row r="582" spans="1:1">
      <c r="A582" t="s">
        <v>157</v>
      </c>
    </row>
    <row r="583" spans="1:1">
      <c r="A583" t="s">
        <v>157</v>
      </c>
    </row>
    <row r="584" spans="1:1">
      <c r="A584" t="s">
        <v>331</v>
      </c>
    </row>
    <row r="585" spans="1:1">
      <c r="A585" t="s">
        <v>157</v>
      </c>
    </row>
    <row r="586" spans="1:1">
      <c r="A586" t="s">
        <v>157</v>
      </c>
    </row>
    <row r="587" spans="1:1">
      <c r="A587" t="s">
        <v>332</v>
      </c>
    </row>
    <row r="588" spans="1:1">
      <c r="A588" t="s">
        <v>157</v>
      </c>
    </row>
    <row r="589" spans="1:1">
      <c r="A589" t="s">
        <v>157</v>
      </c>
    </row>
    <row r="590" spans="1:1">
      <c r="A590" t="s">
        <v>333</v>
      </c>
    </row>
    <row r="591" spans="1:1">
      <c r="A591" t="s">
        <v>157</v>
      </c>
    </row>
    <row r="592" spans="1:1">
      <c r="A592" t="s">
        <v>157</v>
      </c>
    </row>
    <row r="593" spans="1:1">
      <c r="A593" t="s">
        <v>334</v>
      </c>
    </row>
    <row r="594" spans="1:1">
      <c r="A594" t="s">
        <v>157</v>
      </c>
    </row>
    <row r="595" spans="1:1">
      <c r="A595" t="s">
        <v>157</v>
      </c>
    </row>
    <row r="596" spans="1:1">
      <c r="A596" t="s">
        <v>335</v>
      </c>
    </row>
    <row r="597" spans="1:1">
      <c r="A597" t="s">
        <v>157</v>
      </c>
    </row>
    <row r="598" spans="1:1">
      <c r="A598" t="s">
        <v>157</v>
      </c>
    </row>
    <row r="599" spans="1:1">
      <c r="A599" t="s">
        <v>336</v>
      </c>
    </row>
    <row r="600" spans="1:1">
      <c r="A600" t="s">
        <v>157</v>
      </c>
    </row>
    <row r="601" spans="1:1">
      <c r="A601" t="s">
        <v>157</v>
      </c>
    </row>
    <row r="602" spans="1:1">
      <c r="A602" t="s">
        <v>337</v>
      </c>
    </row>
    <row r="603" spans="1:1">
      <c r="A603" t="s">
        <v>157</v>
      </c>
    </row>
    <row r="604" spans="1:1">
      <c r="A604" t="s">
        <v>157</v>
      </c>
    </row>
    <row r="605" spans="1:1">
      <c r="A605" t="s">
        <v>338</v>
      </c>
    </row>
    <row r="606" spans="1:1">
      <c r="A606" t="s">
        <v>157</v>
      </c>
    </row>
    <row r="607" spans="1:1">
      <c r="A607" t="s">
        <v>157</v>
      </c>
    </row>
    <row r="608" spans="1:1">
      <c r="A608" t="s">
        <v>339</v>
      </c>
    </row>
    <row r="609" spans="1:1">
      <c r="A609" t="s">
        <v>157</v>
      </c>
    </row>
    <row r="610" spans="1:1">
      <c r="A610" t="s">
        <v>157</v>
      </c>
    </row>
    <row r="611" spans="1:1">
      <c r="A611" t="s">
        <v>340</v>
      </c>
    </row>
    <row r="612" spans="1:1">
      <c r="A612" t="s">
        <v>157</v>
      </c>
    </row>
    <row r="613" spans="1:1">
      <c r="A613" t="s">
        <v>157</v>
      </c>
    </row>
    <row r="614" spans="1:1">
      <c r="A614" t="s">
        <v>341</v>
      </c>
    </row>
    <row r="615" spans="1:1">
      <c r="A615" t="s">
        <v>157</v>
      </c>
    </row>
    <row r="616" spans="1:1">
      <c r="A616" t="s">
        <v>157</v>
      </c>
    </row>
    <row r="617" spans="1:1">
      <c r="A617" t="s">
        <v>342</v>
      </c>
    </row>
    <row r="618" spans="1:1">
      <c r="A618" t="s">
        <v>157</v>
      </c>
    </row>
    <row r="619" spans="1:1">
      <c r="A619" t="s">
        <v>157</v>
      </c>
    </row>
    <row r="620" spans="1:1">
      <c r="A620" t="s">
        <v>343</v>
      </c>
    </row>
    <row r="621" spans="1:1">
      <c r="A621" t="s">
        <v>157</v>
      </c>
    </row>
    <row r="622" spans="1:1">
      <c r="A622" t="s">
        <v>157</v>
      </c>
    </row>
    <row r="623" spans="1:1">
      <c r="A623" t="s">
        <v>344</v>
      </c>
    </row>
    <row r="624" spans="1:1">
      <c r="A624" t="s">
        <v>157</v>
      </c>
    </row>
    <row r="625" spans="1:1">
      <c r="A625" t="s">
        <v>157</v>
      </c>
    </row>
    <row r="626" spans="1:1">
      <c r="A626" t="s">
        <v>345</v>
      </c>
    </row>
    <row r="627" spans="1:1">
      <c r="A627" t="s">
        <v>157</v>
      </c>
    </row>
    <row r="628" spans="1:1">
      <c r="A628" t="s">
        <v>157</v>
      </c>
    </row>
    <row r="629" spans="1:1">
      <c r="A629" t="s">
        <v>346</v>
      </c>
    </row>
    <row r="630" spans="1:1">
      <c r="A630" t="s">
        <v>157</v>
      </c>
    </row>
    <row r="631" spans="1:1">
      <c r="A631" t="s">
        <v>157</v>
      </c>
    </row>
    <row r="632" spans="1:1">
      <c r="A632" t="s">
        <v>347</v>
      </c>
    </row>
    <row r="633" spans="1:1">
      <c r="A633" t="s">
        <v>157</v>
      </c>
    </row>
    <row r="634" spans="1:1">
      <c r="A634" t="s">
        <v>157</v>
      </c>
    </row>
    <row r="635" spans="1:1">
      <c r="A635" t="s">
        <v>348</v>
      </c>
    </row>
    <row r="636" spans="1:1">
      <c r="A636" t="s">
        <v>157</v>
      </c>
    </row>
    <row r="637" spans="1:1">
      <c r="A637" t="s">
        <v>157</v>
      </c>
    </row>
    <row r="638" spans="1:1">
      <c r="A638" t="s">
        <v>349</v>
      </c>
    </row>
    <row r="639" spans="1:1">
      <c r="A639" t="s">
        <v>157</v>
      </c>
    </row>
    <row r="640" spans="1:1">
      <c r="A640" t="s">
        <v>157</v>
      </c>
    </row>
    <row r="641" spans="1:1">
      <c r="A641" t="s">
        <v>350</v>
      </c>
    </row>
    <row r="642" spans="1:1">
      <c r="A642" t="s">
        <v>157</v>
      </c>
    </row>
    <row r="643" spans="1:1">
      <c r="A643" t="s">
        <v>157</v>
      </c>
    </row>
    <row r="644" spans="1:1">
      <c r="A644" t="s">
        <v>351</v>
      </c>
    </row>
    <row r="645" spans="1:1">
      <c r="A645" t="s">
        <v>157</v>
      </c>
    </row>
    <row r="646" spans="1:1">
      <c r="A646" t="s">
        <v>157</v>
      </c>
    </row>
    <row r="647" spans="1:1">
      <c r="A647" t="s">
        <v>352</v>
      </c>
    </row>
    <row r="648" spans="1:1">
      <c r="A648" t="s">
        <v>157</v>
      </c>
    </row>
    <row r="649" spans="1:1">
      <c r="A649" t="s">
        <v>157</v>
      </c>
    </row>
    <row r="650" spans="1:1">
      <c r="A650" t="s">
        <v>353</v>
      </c>
    </row>
    <row r="651" spans="1:1">
      <c r="A651" t="s">
        <v>157</v>
      </c>
    </row>
    <row r="652" spans="1:1">
      <c r="A652" t="s">
        <v>157</v>
      </c>
    </row>
    <row r="653" spans="1:1">
      <c r="A653" t="s">
        <v>354</v>
      </c>
    </row>
    <row r="654" spans="1:1">
      <c r="A654" t="s">
        <v>157</v>
      </c>
    </row>
    <row r="655" spans="1:1">
      <c r="A655" t="s">
        <v>157</v>
      </c>
    </row>
    <row r="656" spans="1:1">
      <c r="A656" t="s">
        <v>355</v>
      </c>
    </row>
    <row r="657" spans="1:1">
      <c r="A657" t="s">
        <v>157</v>
      </c>
    </row>
    <row r="658" spans="1:1">
      <c r="A658" t="s">
        <v>157</v>
      </c>
    </row>
    <row r="659" spans="1:1">
      <c r="A659" t="s">
        <v>356</v>
      </c>
    </row>
    <row r="660" spans="1:1">
      <c r="A660" t="s">
        <v>157</v>
      </c>
    </row>
    <row r="661" spans="1:1">
      <c r="A661" t="s">
        <v>157</v>
      </c>
    </row>
    <row r="662" spans="1:1">
      <c r="A662" t="s">
        <v>357</v>
      </c>
    </row>
    <row r="663" spans="1:1">
      <c r="A663" t="s">
        <v>157</v>
      </c>
    </row>
    <row r="664" spans="1:1">
      <c r="A664" t="s">
        <v>157</v>
      </c>
    </row>
    <row r="665" spans="1:1">
      <c r="A665" t="s">
        <v>358</v>
      </c>
    </row>
    <row r="666" spans="1:1">
      <c r="A666" t="s">
        <v>157</v>
      </c>
    </row>
    <row r="667" spans="1:1">
      <c r="A667" t="s">
        <v>157</v>
      </c>
    </row>
    <row r="668" spans="1:1">
      <c r="A668" t="s">
        <v>359</v>
      </c>
    </row>
    <row r="669" spans="1:1">
      <c r="A669" t="s">
        <v>157</v>
      </c>
    </row>
    <row r="670" spans="1:1">
      <c r="A670" t="s">
        <v>157</v>
      </c>
    </row>
    <row r="671" spans="1:1">
      <c r="A671" t="s">
        <v>360</v>
      </c>
    </row>
    <row r="672" spans="1:1">
      <c r="A672" t="s">
        <v>157</v>
      </c>
    </row>
    <row r="673" spans="1:1">
      <c r="A673" t="s">
        <v>157</v>
      </c>
    </row>
    <row r="674" spans="1:1">
      <c r="A674" t="s">
        <v>361</v>
      </c>
    </row>
    <row r="675" spans="1:1">
      <c r="A675" t="s">
        <v>157</v>
      </c>
    </row>
    <row r="676" spans="1:1">
      <c r="A676" t="s">
        <v>157</v>
      </c>
    </row>
    <row r="677" spans="1:1">
      <c r="A677" t="s">
        <v>362</v>
      </c>
    </row>
    <row r="678" spans="1:1">
      <c r="A678" t="s">
        <v>157</v>
      </c>
    </row>
    <row r="679" spans="1:1">
      <c r="A679" t="s">
        <v>157</v>
      </c>
    </row>
    <row r="680" spans="1:1">
      <c r="A680" t="s">
        <v>363</v>
      </c>
    </row>
    <row r="681" spans="1:1">
      <c r="A681" t="s">
        <v>157</v>
      </c>
    </row>
    <row r="682" spans="1:1">
      <c r="A682" t="s">
        <v>157</v>
      </c>
    </row>
    <row r="683" spans="1:1">
      <c r="A683" t="s">
        <v>364</v>
      </c>
    </row>
    <row r="684" spans="1:1">
      <c r="A684" t="s">
        <v>157</v>
      </c>
    </row>
    <row r="685" spans="1:1">
      <c r="A685" t="s">
        <v>157</v>
      </c>
    </row>
    <row r="686" spans="1:1">
      <c r="A686" t="s">
        <v>365</v>
      </c>
    </row>
    <row r="687" spans="1:1">
      <c r="A687" t="s">
        <v>157</v>
      </c>
    </row>
    <row r="688" spans="1:1">
      <c r="A688" t="s">
        <v>157</v>
      </c>
    </row>
    <row r="689" spans="1:1">
      <c r="A689" t="s">
        <v>366</v>
      </c>
    </row>
    <row r="690" spans="1:1">
      <c r="A690" t="s">
        <v>157</v>
      </c>
    </row>
    <row r="691" spans="1:1">
      <c r="A691" t="s">
        <v>157</v>
      </c>
    </row>
    <row r="692" spans="1:1">
      <c r="A692" t="s">
        <v>367</v>
      </c>
    </row>
    <row r="693" spans="1:1">
      <c r="A693" t="s">
        <v>157</v>
      </c>
    </row>
    <row r="694" spans="1:1">
      <c r="A694" t="s">
        <v>157</v>
      </c>
    </row>
    <row r="695" spans="1:1">
      <c r="A695" t="s">
        <v>368</v>
      </c>
    </row>
    <row r="696" spans="1:1">
      <c r="A696" t="s">
        <v>157</v>
      </c>
    </row>
    <row r="697" spans="1:1">
      <c r="A697" t="s">
        <v>157</v>
      </c>
    </row>
    <row r="698" spans="1:1">
      <c r="A698" t="s">
        <v>369</v>
      </c>
    </row>
    <row r="699" spans="1:1">
      <c r="A699" t="s">
        <v>157</v>
      </c>
    </row>
    <row r="700" spans="1:1">
      <c r="A700" t="s">
        <v>157</v>
      </c>
    </row>
    <row r="701" spans="1:1">
      <c r="A701" t="s">
        <v>370</v>
      </c>
    </row>
    <row r="702" spans="1:1">
      <c r="A702" t="s">
        <v>157</v>
      </c>
    </row>
    <row r="703" spans="1:1">
      <c r="A703" t="s">
        <v>157</v>
      </c>
    </row>
    <row r="704" spans="1:1">
      <c r="A704" t="s">
        <v>371</v>
      </c>
    </row>
    <row r="705" spans="1:1">
      <c r="A705" t="s">
        <v>157</v>
      </c>
    </row>
    <row r="706" spans="1:1">
      <c r="A706" t="s">
        <v>157</v>
      </c>
    </row>
    <row r="707" spans="1:1">
      <c r="A707" t="s">
        <v>372</v>
      </c>
    </row>
    <row r="708" spans="1:1">
      <c r="A708" t="s">
        <v>157</v>
      </c>
    </row>
    <row r="709" spans="1:1">
      <c r="A709" t="s">
        <v>157</v>
      </c>
    </row>
    <row r="710" spans="1:1">
      <c r="A710" t="s">
        <v>373</v>
      </c>
    </row>
    <row r="711" spans="1:1">
      <c r="A711" t="s">
        <v>157</v>
      </c>
    </row>
    <row r="712" spans="1:1">
      <c r="A712" t="s">
        <v>157</v>
      </c>
    </row>
    <row r="713" spans="1:1">
      <c r="A713" t="s">
        <v>374</v>
      </c>
    </row>
    <row r="714" spans="1:1">
      <c r="A714" t="s">
        <v>157</v>
      </c>
    </row>
    <row r="715" spans="1:1">
      <c r="A715" t="s">
        <v>157</v>
      </c>
    </row>
    <row r="716" spans="1:1">
      <c r="A716" t="s">
        <v>375</v>
      </c>
    </row>
    <row r="717" spans="1:1">
      <c r="A717" t="s">
        <v>157</v>
      </c>
    </row>
    <row r="718" spans="1:1">
      <c r="A718" t="s">
        <v>157</v>
      </c>
    </row>
    <row r="719" spans="1:1">
      <c r="A719" t="s">
        <v>376</v>
      </c>
    </row>
    <row r="720" spans="1:1">
      <c r="A720" t="s">
        <v>157</v>
      </c>
    </row>
    <row r="721" spans="1:1">
      <c r="A721" t="s">
        <v>157</v>
      </c>
    </row>
    <row r="722" spans="1:1">
      <c r="A722" t="s">
        <v>377</v>
      </c>
    </row>
    <row r="723" spans="1:1">
      <c r="A723" t="s">
        <v>157</v>
      </c>
    </row>
    <row r="724" spans="1:1">
      <c r="A724" t="s">
        <v>157</v>
      </c>
    </row>
    <row r="725" spans="1:1">
      <c r="A725" t="s">
        <v>378</v>
      </c>
    </row>
    <row r="726" spans="1:1">
      <c r="A726" t="s">
        <v>157</v>
      </c>
    </row>
    <row r="727" spans="1:1">
      <c r="A727" t="s">
        <v>157</v>
      </c>
    </row>
    <row r="728" spans="1:1">
      <c r="A728" t="s">
        <v>379</v>
      </c>
    </row>
    <row r="729" spans="1:1">
      <c r="A729" t="s">
        <v>157</v>
      </c>
    </row>
    <row r="730" spans="1:1">
      <c r="A730" t="s">
        <v>157</v>
      </c>
    </row>
    <row r="731" spans="1:1">
      <c r="A731" t="s">
        <v>380</v>
      </c>
    </row>
    <row r="732" spans="1:1">
      <c r="A732" t="s">
        <v>157</v>
      </c>
    </row>
    <row r="733" spans="1:1">
      <c r="A733" t="s">
        <v>157</v>
      </c>
    </row>
    <row r="734" spans="1:1">
      <c r="A734" t="s">
        <v>381</v>
      </c>
    </row>
    <row r="735" spans="1:1">
      <c r="A735" t="s">
        <v>157</v>
      </c>
    </row>
    <row r="736" spans="1:1">
      <c r="A736" t="s">
        <v>157</v>
      </c>
    </row>
    <row r="737" spans="1:1">
      <c r="A737" t="s">
        <v>382</v>
      </c>
    </row>
    <row r="738" spans="1:1">
      <c r="A738" t="s">
        <v>157</v>
      </c>
    </row>
    <row r="739" spans="1:1">
      <c r="A739" t="s">
        <v>157</v>
      </c>
    </row>
    <row r="740" spans="1:1">
      <c r="A740" t="s">
        <v>383</v>
      </c>
    </row>
    <row r="741" spans="1:1">
      <c r="A741" t="s">
        <v>157</v>
      </c>
    </row>
    <row r="742" spans="1:1">
      <c r="A742" t="s">
        <v>157</v>
      </c>
    </row>
    <row r="743" spans="1:1">
      <c r="A743" t="s">
        <v>384</v>
      </c>
    </row>
    <row r="744" spans="1:1">
      <c r="A744" t="s">
        <v>157</v>
      </c>
    </row>
    <row r="745" spans="1:1">
      <c r="A745" t="s">
        <v>157</v>
      </c>
    </row>
    <row r="746" spans="1:1">
      <c r="A746" t="s">
        <v>385</v>
      </c>
    </row>
    <row r="747" spans="1:1">
      <c r="A747" t="s">
        <v>157</v>
      </c>
    </row>
    <row r="748" spans="1:1">
      <c r="A748" t="s">
        <v>157</v>
      </c>
    </row>
    <row r="749" spans="1:1">
      <c r="A749" t="s">
        <v>386</v>
      </c>
    </row>
    <row r="750" spans="1:1">
      <c r="A750" t="s">
        <v>157</v>
      </c>
    </row>
    <row r="751" spans="1:1">
      <c r="A751" t="s">
        <v>157</v>
      </c>
    </row>
    <row r="752" spans="1:1">
      <c r="A752" t="s">
        <v>387</v>
      </c>
    </row>
    <row r="753" spans="1:1">
      <c r="A753" t="s">
        <v>157</v>
      </c>
    </row>
    <row r="754" spans="1:1">
      <c r="A754" t="s">
        <v>157</v>
      </c>
    </row>
    <row r="755" spans="1:1">
      <c r="A755" t="s">
        <v>388</v>
      </c>
    </row>
    <row r="756" spans="1:1">
      <c r="A756" t="s">
        <v>157</v>
      </c>
    </row>
    <row r="757" spans="1:1">
      <c r="A757" t="s">
        <v>157</v>
      </c>
    </row>
    <row r="758" spans="1:1">
      <c r="A758" t="s">
        <v>389</v>
      </c>
    </row>
    <row r="759" spans="1:1">
      <c r="A759" t="s">
        <v>157</v>
      </c>
    </row>
    <row r="760" spans="1:1">
      <c r="A760" t="s">
        <v>157</v>
      </c>
    </row>
    <row r="761" spans="1:1">
      <c r="A761" t="s">
        <v>390</v>
      </c>
    </row>
    <row r="762" spans="1:1">
      <c r="A762" t="s">
        <v>157</v>
      </c>
    </row>
    <row r="763" spans="1:1">
      <c r="A763" t="s">
        <v>157</v>
      </c>
    </row>
    <row r="764" spans="1:1">
      <c r="A764" t="s">
        <v>391</v>
      </c>
    </row>
    <row r="765" spans="1:1">
      <c r="A765" t="s">
        <v>157</v>
      </c>
    </row>
    <row r="766" spans="1:1">
      <c r="A766" t="s">
        <v>157</v>
      </c>
    </row>
    <row r="767" spans="1:1">
      <c r="A767" t="s">
        <v>392</v>
      </c>
    </row>
    <row r="768" spans="1:1">
      <c r="A768" t="s">
        <v>157</v>
      </c>
    </row>
    <row r="769" spans="1:1">
      <c r="A769" t="s">
        <v>157</v>
      </c>
    </row>
    <row r="770" spans="1:1">
      <c r="A770" t="s">
        <v>393</v>
      </c>
    </row>
    <row r="771" spans="1:1">
      <c r="A771" t="s">
        <v>157</v>
      </c>
    </row>
    <row r="772" spans="1:1">
      <c r="A772" t="s">
        <v>157</v>
      </c>
    </row>
    <row r="773" spans="1:1">
      <c r="A773" t="s">
        <v>394</v>
      </c>
    </row>
    <row r="774" spans="1:1">
      <c r="A774" t="s">
        <v>157</v>
      </c>
    </row>
    <row r="775" spans="1:1">
      <c r="A775" t="s">
        <v>157</v>
      </c>
    </row>
    <row r="776" spans="1:1">
      <c r="A776" t="s">
        <v>395</v>
      </c>
    </row>
    <row r="777" spans="1:1">
      <c r="A777" t="s">
        <v>157</v>
      </c>
    </row>
    <row r="778" spans="1:1">
      <c r="A778" t="s">
        <v>157</v>
      </c>
    </row>
    <row r="779" spans="1:1">
      <c r="A779" t="s">
        <v>203</v>
      </c>
    </row>
    <row r="780" spans="1:1">
      <c r="A780" t="s">
        <v>157</v>
      </c>
    </row>
    <row r="781" spans="1:1">
      <c r="A781" t="s">
        <v>157</v>
      </c>
    </row>
    <row r="782" spans="1:1">
      <c r="A782" t="s">
        <v>396</v>
      </c>
    </row>
    <row r="783" spans="1:1">
      <c r="A783" t="s">
        <v>157</v>
      </c>
    </row>
    <row r="784" spans="1:1">
      <c r="A784" t="s">
        <v>157</v>
      </c>
    </row>
    <row r="785" spans="1:1">
      <c r="A785" t="s">
        <v>397</v>
      </c>
    </row>
    <row r="786" spans="1:1">
      <c r="A786" t="s">
        <v>157</v>
      </c>
    </row>
    <row r="787" spans="1:1">
      <c r="A787" t="s">
        <v>157</v>
      </c>
    </row>
    <row r="788" spans="1:1">
      <c r="A788" t="s">
        <v>194</v>
      </c>
    </row>
    <row r="789" spans="1:1">
      <c r="A789" t="s">
        <v>157</v>
      </c>
    </row>
    <row r="790" spans="1:1">
      <c r="A790" t="s">
        <v>157</v>
      </c>
    </row>
    <row r="791" spans="1:1">
      <c r="A791" t="s">
        <v>398</v>
      </c>
    </row>
    <row r="792" spans="1:1">
      <c r="A792" t="s">
        <v>157</v>
      </c>
    </row>
    <row r="793" spans="1:1">
      <c r="A793" t="s">
        <v>157</v>
      </c>
    </row>
    <row r="794" spans="1:1">
      <c r="A794" t="s">
        <v>399</v>
      </c>
    </row>
    <row r="795" spans="1:1">
      <c r="A795" t="s">
        <v>157</v>
      </c>
    </row>
    <row r="796" spans="1:1">
      <c r="A796" t="s">
        <v>157</v>
      </c>
    </row>
    <row r="797" spans="1:1">
      <c r="A797" t="s">
        <v>400</v>
      </c>
    </row>
    <row r="798" spans="1:1">
      <c r="A798" t="s">
        <v>157</v>
      </c>
    </row>
    <row r="799" spans="1:1">
      <c r="A799" t="s">
        <v>157</v>
      </c>
    </row>
    <row r="800" spans="1:1">
      <c r="A800" t="s">
        <v>401</v>
      </c>
    </row>
    <row r="801" spans="1:1">
      <c r="A801" t="s">
        <v>157</v>
      </c>
    </row>
    <row r="802" spans="1:1">
      <c r="A802" t="s">
        <v>157</v>
      </c>
    </row>
    <row r="803" spans="1:1">
      <c r="A803" t="s">
        <v>402</v>
      </c>
    </row>
    <row r="804" spans="1:1">
      <c r="A804" t="s">
        <v>157</v>
      </c>
    </row>
    <row r="805" spans="1:1">
      <c r="A805" t="s">
        <v>157</v>
      </c>
    </row>
    <row r="806" spans="1:1">
      <c r="A806" t="s">
        <v>403</v>
      </c>
    </row>
    <row r="807" spans="1:1">
      <c r="A807" t="s">
        <v>157</v>
      </c>
    </row>
    <row r="808" spans="1:1">
      <c r="A808" t="s">
        <v>157</v>
      </c>
    </row>
    <row r="809" spans="1:1">
      <c r="A809" t="s">
        <v>404</v>
      </c>
    </row>
    <row r="810" spans="1:1">
      <c r="A810" t="s">
        <v>157</v>
      </c>
    </row>
    <row r="811" spans="1:1">
      <c r="A811" t="s">
        <v>157</v>
      </c>
    </row>
    <row r="812" spans="1:1">
      <c r="A812" t="s">
        <v>405</v>
      </c>
    </row>
    <row r="813" spans="1:1">
      <c r="A813" t="s">
        <v>157</v>
      </c>
    </row>
    <row r="814" spans="1:1">
      <c r="A814" t="s">
        <v>157</v>
      </c>
    </row>
    <row r="815" spans="1:1">
      <c r="A815" t="s">
        <v>406</v>
      </c>
    </row>
    <row r="816" spans="1:1">
      <c r="A816" t="s">
        <v>157</v>
      </c>
    </row>
    <row r="817" spans="1:1">
      <c r="A817" t="s">
        <v>157</v>
      </c>
    </row>
    <row r="818" spans="1:1">
      <c r="A818" t="s">
        <v>407</v>
      </c>
    </row>
    <row r="819" spans="1:1">
      <c r="A819" t="s">
        <v>157</v>
      </c>
    </row>
    <row r="820" spans="1:1">
      <c r="A820" t="s">
        <v>157</v>
      </c>
    </row>
    <row r="821" spans="1:1">
      <c r="A821" t="s">
        <v>408</v>
      </c>
    </row>
    <row r="822" spans="1:1">
      <c r="A822" t="s">
        <v>157</v>
      </c>
    </row>
    <row r="823" spans="1:1">
      <c r="A823" t="s">
        <v>157</v>
      </c>
    </row>
    <row r="824" spans="1:1">
      <c r="A824" t="s">
        <v>409</v>
      </c>
    </row>
    <row r="825" spans="1:1">
      <c r="A825" t="s">
        <v>157</v>
      </c>
    </row>
    <row r="826" spans="1:1">
      <c r="A826" t="s">
        <v>157</v>
      </c>
    </row>
    <row r="827" spans="1:1">
      <c r="A827" t="s">
        <v>410</v>
      </c>
    </row>
    <row r="828" spans="1:1">
      <c r="A828" t="s">
        <v>157</v>
      </c>
    </row>
    <row r="829" spans="1:1">
      <c r="A829" t="s">
        <v>157</v>
      </c>
    </row>
    <row r="830" spans="1:1">
      <c r="A830" t="s">
        <v>411</v>
      </c>
    </row>
    <row r="831" spans="1:1">
      <c r="A831" t="s">
        <v>157</v>
      </c>
    </row>
    <row r="832" spans="1:1">
      <c r="A832" t="s">
        <v>157</v>
      </c>
    </row>
    <row r="833" spans="1:1">
      <c r="A833" t="s">
        <v>412</v>
      </c>
    </row>
    <row r="834" spans="1:1">
      <c r="A834" t="s">
        <v>157</v>
      </c>
    </row>
    <row r="835" spans="1:1">
      <c r="A835" t="s">
        <v>157</v>
      </c>
    </row>
    <row r="836" spans="1:1">
      <c r="A836" t="s">
        <v>413</v>
      </c>
    </row>
    <row r="837" spans="1:1">
      <c r="A837" t="s">
        <v>157</v>
      </c>
    </row>
    <row r="838" spans="1:1">
      <c r="A838" t="s">
        <v>157</v>
      </c>
    </row>
    <row r="839" spans="1:1">
      <c r="A839" t="s">
        <v>414</v>
      </c>
    </row>
    <row r="840" spans="1:1">
      <c r="A840" t="s">
        <v>157</v>
      </c>
    </row>
    <row r="841" spans="1:1">
      <c r="A841" t="s">
        <v>157</v>
      </c>
    </row>
    <row r="842" spans="1:1">
      <c r="A842" t="s">
        <v>411</v>
      </c>
    </row>
    <row r="843" spans="1:1">
      <c r="A843" t="s">
        <v>157</v>
      </c>
    </row>
    <row r="844" spans="1:1">
      <c r="A844" t="s">
        <v>157</v>
      </c>
    </row>
    <row r="845" spans="1:1">
      <c r="A845" t="s">
        <v>199</v>
      </c>
    </row>
    <row r="846" spans="1:1">
      <c r="A846" t="s">
        <v>157</v>
      </c>
    </row>
    <row r="847" spans="1:1">
      <c r="A847" t="s">
        <v>157</v>
      </c>
    </row>
    <row r="848" spans="1:1">
      <c r="A848" t="s">
        <v>415</v>
      </c>
    </row>
    <row r="849" spans="1:1">
      <c r="A849" t="s">
        <v>157</v>
      </c>
    </row>
    <row r="850" spans="1:1">
      <c r="A850" t="s">
        <v>157</v>
      </c>
    </row>
    <row r="851" spans="1:1">
      <c r="A851" t="s">
        <v>416</v>
      </c>
    </row>
    <row r="852" spans="1:1">
      <c r="A852" t="s">
        <v>157</v>
      </c>
    </row>
    <row r="853" spans="1:1">
      <c r="A853" t="s">
        <v>157</v>
      </c>
    </row>
    <row r="854" spans="1:1">
      <c r="A854" t="s">
        <v>186</v>
      </c>
    </row>
    <row r="855" spans="1:1">
      <c r="A855" t="s">
        <v>157</v>
      </c>
    </row>
    <row r="856" spans="1:1">
      <c r="A856" t="s">
        <v>157</v>
      </c>
    </row>
    <row r="857" spans="1:1">
      <c r="A857" t="s">
        <v>417</v>
      </c>
    </row>
    <row r="858" spans="1:1">
      <c r="A858" t="s">
        <v>157</v>
      </c>
    </row>
    <row r="859" spans="1:1">
      <c r="A859" t="s">
        <v>157</v>
      </c>
    </row>
    <row r="860" spans="1:1">
      <c r="A860" t="s">
        <v>418</v>
      </c>
    </row>
    <row r="861" spans="1:1">
      <c r="A861" t="s">
        <v>157</v>
      </c>
    </row>
    <row r="862" spans="1:1">
      <c r="A862" t="s">
        <v>157</v>
      </c>
    </row>
    <row r="863" spans="1:1">
      <c r="A863" t="s">
        <v>419</v>
      </c>
    </row>
    <row r="864" spans="1:1">
      <c r="A864" t="s">
        <v>157</v>
      </c>
    </row>
    <row r="865" spans="1:1">
      <c r="A865" t="s">
        <v>157</v>
      </c>
    </row>
    <row r="866" spans="1:1">
      <c r="A866" t="s">
        <v>420</v>
      </c>
    </row>
    <row r="867" spans="1:1">
      <c r="A867" t="s">
        <v>157</v>
      </c>
    </row>
    <row r="868" spans="1:1">
      <c r="A868" t="s">
        <v>157</v>
      </c>
    </row>
    <row r="869" spans="1:1">
      <c r="A869" t="s">
        <v>421</v>
      </c>
    </row>
    <row r="870" spans="1:1">
      <c r="A870" t="s">
        <v>157</v>
      </c>
    </row>
    <row r="871" spans="1:1">
      <c r="A871" t="s">
        <v>157</v>
      </c>
    </row>
    <row r="872" spans="1:1">
      <c r="A872" t="s">
        <v>422</v>
      </c>
    </row>
    <row r="873" spans="1:1">
      <c r="A873" t="s">
        <v>157</v>
      </c>
    </row>
    <row r="874" spans="1:1">
      <c r="A874" t="s">
        <v>157</v>
      </c>
    </row>
    <row r="875" spans="1:1">
      <c r="A875" t="s">
        <v>421</v>
      </c>
    </row>
    <row r="876" spans="1:1">
      <c r="A876" t="s">
        <v>157</v>
      </c>
    </row>
    <row r="877" spans="1:1">
      <c r="A877" t="s">
        <v>157</v>
      </c>
    </row>
    <row r="878" spans="1:1">
      <c r="A878" t="s">
        <v>423</v>
      </c>
    </row>
    <row r="879" spans="1:1">
      <c r="A879" t="s">
        <v>157</v>
      </c>
    </row>
    <row r="880" spans="1:1">
      <c r="A880" t="s">
        <v>157</v>
      </c>
    </row>
    <row r="881" spans="1:1">
      <c r="A881" t="s">
        <v>424</v>
      </c>
    </row>
    <row r="882" spans="1:1">
      <c r="A882" t="s">
        <v>157</v>
      </c>
    </row>
    <row r="883" spans="1:1">
      <c r="A883" t="s">
        <v>157</v>
      </c>
    </row>
    <row r="884" spans="1:1">
      <c r="A884" t="s">
        <v>425</v>
      </c>
    </row>
    <row r="885" spans="1:1">
      <c r="A885" t="s">
        <v>157</v>
      </c>
    </row>
    <row r="886" spans="1:1">
      <c r="A886" t="s">
        <v>157</v>
      </c>
    </row>
    <row r="887" spans="1:1">
      <c r="A887" t="s">
        <v>426</v>
      </c>
    </row>
    <row r="888" spans="1:1">
      <c r="A888" t="s">
        <v>157</v>
      </c>
    </row>
    <row r="889" spans="1:1">
      <c r="A889" t="s">
        <v>157</v>
      </c>
    </row>
    <row r="890" spans="1:1">
      <c r="A890" t="s">
        <v>427</v>
      </c>
    </row>
    <row r="891" spans="1:1">
      <c r="A891" t="s">
        <v>157</v>
      </c>
    </row>
    <row r="892" spans="1:1">
      <c r="A892" t="s">
        <v>157</v>
      </c>
    </row>
    <row r="893" spans="1:1">
      <c r="A893" t="s">
        <v>428</v>
      </c>
    </row>
    <row r="894" spans="1:1">
      <c r="A894" t="s">
        <v>157</v>
      </c>
    </row>
    <row r="895" spans="1:1">
      <c r="A895" t="s">
        <v>157</v>
      </c>
    </row>
    <row r="896" spans="1:1">
      <c r="A896" t="s">
        <v>429</v>
      </c>
    </row>
    <row r="897" spans="1:1">
      <c r="A897" t="s">
        <v>157</v>
      </c>
    </row>
    <row r="898" spans="1:1">
      <c r="A898" t="s">
        <v>157</v>
      </c>
    </row>
    <row r="899" spans="1:1">
      <c r="A899" t="s">
        <v>430</v>
      </c>
    </row>
    <row r="900" spans="1:1">
      <c r="A900" t="s">
        <v>157</v>
      </c>
    </row>
    <row r="901" spans="1:1">
      <c r="A901" t="s">
        <v>157</v>
      </c>
    </row>
    <row r="902" spans="1:1">
      <c r="A902" t="s">
        <v>431</v>
      </c>
    </row>
    <row r="903" spans="1:1">
      <c r="A903" t="s">
        <v>157</v>
      </c>
    </row>
    <row r="904" spans="1:1">
      <c r="A904" t="s">
        <v>157</v>
      </c>
    </row>
    <row r="905" spans="1:1">
      <c r="A905" t="s">
        <v>432</v>
      </c>
    </row>
    <row r="906" spans="1:1">
      <c r="A906" t="s">
        <v>157</v>
      </c>
    </row>
    <row r="907" spans="1:1">
      <c r="A907" t="s">
        <v>157</v>
      </c>
    </row>
    <row r="908" spans="1:1">
      <c r="A908" t="s">
        <v>433</v>
      </c>
    </row>
    <row r="909" spans="1:1">
      <c r="A909" t="s">
        <v>157</v>
      </c>
    </row>
    <row r="910" spans="1:1">
      <c r="A910" t="s">
        <v>157</v>
      </c>
    </row>
    <row r="911" spans="1:1">
      <c r="A911" t="s">
        <v>434</v>
      </c>
    </row>
    <row r="912" spans="1:1">
      <c r="A912" t="s">
        <v>157</v>
      </c>
    </row>
    <row r="913" spans="1:1">
      <c r="A913" t="s">
        <v>157</v>
      </c>
    </row>
    <row r="914" spans="1:1">
      <c r="A914" t="s">
        <v>435</v>
      </c>
    </row>
    <row r="915" spans="1:1">
      <c r="A915" t="s">
        <v>157</v>
      </c>
    </row>
    <row r="916" spans="1:1">
      <c r="A916" t="s">
        <v>157</v>
      </c>
    </row>
    <row r="917" spans="1:1">
      <c r="A917" t="s">
        <v>436</v>
      </c>
    </row>
    <row r="918" spans="1:1">
      <c r="A918" t="s">
        <v>157</v>
      </c>
    </row>
    <row r="919" spans="1:1">
      <c r="A919" t="s">
        <v>157</v>
      </c>
    </row>
    <row r="920" spans="1:1">
      <c r="A920" t="s">
        <v>437</v>
      </c>
    </row>
    <row r="921" spans="1:1">
      <c r="A921" t="s">
        <v>157</v>
      </c>
    </row>
    <row r="922" spans="1:1">
      <c r="A922" t="s">
        <v>157</v>
      </c>
    </row>
    <row r="923" spans="1:1">
      <c r="A923" t="s">
        <v>438</v>
      </c>
    </row>
    <row r="924" spans="1:1">
      <c r="A924" t="s">
        <v>157</v>
      </c>
    </row>
    <row r="925" spans="1:1">
      <c r="A925" t="s">
        <v>157</v>
      </c>
    </row>
    <row r="926" spans="1:1">
      <c r="A926" t="s">
        <v>271</v>
      </c>
    </row>
    <row r="927" spans="1:1">
      <c r="A927" t="s">
        <v>157</v>
      </c>
    </row>
    <row r="928" spans="1:1">
      <c r="A928" t="s">
        <v>157</v>
      </c>
    </row>
    <row r="929" spans="1:1">
      <c r="A929" t="s">
        <v>439</v>
      </c>
    </row>
    <row r="930" spans="1:1">
      <c r="A930" t="s">
        <v>157</v>
      </c>
    </row>
    <row r="931" spans="1:1">
      <c r="A931" t="s">
        <v>157</v>
      </c>
    </row>
    <row r="932" spans="1:1">
      <c r="A932" t="s">
        <v>440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A1" s="1"/>
      <c r="B1" s="1"/>
      <c r="C1" s="1"/>
      <c r="D1" s="1" t="s">
        <v>441</v>
      </c>
    </row>
    <row r="3" spans="1:4">
      <c r="B3" t="s">
        <v>442</v>
      </c>
    </row>
    <row r="4" spans="1:4">
      <c r="B4" t="s">
        <v>443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s="1" t="s">
        <v>444</v>
      </c>
    </row>
    <row r="3" spans="1:1">
      <c r="A3" t="s">
        <v>445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A1" s="1" t="s">
        <v>446</v>
      </c>
      <c r="B1" s="1" t="s">
        <v>447</v>
      </c>
      <c r="C1" s="1" t="s">
        <v>448</v>
      </c>
      <c r="D1" s="1" t="s">
        <v>449</v>
      </c>
    </row>
    <row r="2" spans="1:4">
      <c r="A2" t="s">
        <v>450</v>
      </c>
      <c r="B2" t="s">
        <v>453</v>
      </c>
      <c r="C2" t="s">
        <v>460</v>
      </c>
      <c r="D2" t="s">
        <v>464</v>
      </c>
    </row>
    <row r="3" spans="1:4">
      <c r="A3" t="s">
        <v>451</v>
      </c>
      <c r="B3" t="s">
        <v>454</v>
      </c>
      <c r="C3" t="s">
        <v>460</v>
      </c>
    </row>
    <row r="4" spans="1:4">
      <c r="A4" t="s">
        <v>452</v>
      </c>
      <c r="B4" t="s">
        <v>455</v>
      </c>
    </row>
    <row r="5" spans="1:4">
      <c r="B5" t="s">
        <v>456</v>
      </c>
      <c r="C5" t="s">
        <v>461</v>
      </c>
    </row>
    <row r="6" spans="1:4">
      <c r="B6" t="s">
        <v>457</v>
      </c>
    </row>
    <row r="7" spans="1:4">
      <c r="B7" t="s">
        <v>458</v>
      </c>
      <c r="C7" t="s">
        <v>462</v>
      </c>
    </row>
    <row r="8" spans="1:4">
      <c r="B8" t="s">
        <v>457</v>
      </c>
    </row>
    <row r="9" spans="1:4">
      <c r="B9" t="s">
        <v>459</v>
      </c>
      <c r="C9" t="s">
        <v>463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A14"/>
  <sheetViews>
    <sheetView workbookViewId="0"/>
  </sheetViews>
  <sheetFormatPr defaultRowHeight="15"/>
  <sheetData>
    <row r="1" spans="1:27">
      <c r="A1" s="1"/>
      <c r="B1" s="1" t="s">
        <v>465</v>
      </c>
      <c r="C1" s="1"/>
      <c r="D1" s="1"/>
      <c r="E1" s="1"/>
      <c r="F1" s="1"/>
      <c r="G1" s="1"/>
      <c r="H1" s="1"/>
      <c r="I1" s="1"/>
      <c r="J1" s="1"/>
      <c r="K1" s="1"/>
      <c r="L1" s="1"/>
      <c r="M1" s="1"/>
      <c r="N1" s="1"/>
      <c r="O1" s="1"/>
      <c r="P1" s="1"/>
      <c r="Q1" s="1" t="s">
        <v>466</v>
      </c>
      <c r="R1" s="1"/>
      <c r="S1" s="1"/>
      <c r="T1" s="1" t="s">
        <v>467</v>
      </c>
      <c r="U1" s="1"/>
      <c r="V1" s="1"/>
      <c r="W1" s="1"/>
      <c r="X1" s="1"/>
      <c r="Y1" s="1"/>
      <c r="Z1" s="1"/>
      <c r="AA1" s="1"/>
    </row>
    <row r="2" spans="1:27">
      <c r="E2" t="s">
        <v>469</v>
      </c>
      <c r="H2" t="s">
        <v>472</v>
      </c>
    </row>
    <row r="3" spans="1:27">
      <c r="K3" t="s">
        <v>482</v>
      </c>
      <c r="N3" t="s">
        <v>486</v>
      </c>
      <c r="Q3" t="s">
        <v>495</v>
      </c>
      <c r="T3" t="s">
        <v>502</v>
      </c>
      <c r="W3" t="s">
        <v>507</v>
      </c>
      <c r="Z3" t="s">
        <v>511</v>
      </c>
    </row>
    <row r="4" spans="1:27">
      <c r="E4" t="s">
        <v>470</v>
      </c>
      <c r="H4" t="s">
        <v>473</v>
      </c>
    </row>
    <row r="5" spans="1:27">
      <c r="Z5" t="s">
        <v>512</v>
      </c>
    </row>
    <row r="7" spans="1:27">
      <c r="D7" t="s">
        <v>468</v>
      </c>
      <c r="G7" t="s">
        <v>471</v>
      </c>
      <c r="J7" t="s">
        <v>474</v>
      </c>
      <c r="M7" t="s">
        <v>483</v>
      </c>
      <c r="P7" t="s">
        <v>487</v>
      </c>
      <c r="S7" t="s">
        <v>496</v>
      </c>
      <c r="V7">
        <f>Au moment de
montage du DAO</f>
        <v>0</v>
      </c>
      <c r="Y7" t="s">
        <v>508</v>
      </c>
    </row>
    <row r="8" spans="1:27">
      <c r="J8" t="s">
        <v>475</v>
      </c>
      <c r="M8" t="s">
        <v>483</v>
      </c>
      <c r="P8" t="s">
        <v>488</v>
      </c>
      <c r="S8" t="s">
        <v>497</v>
      </c>
      <c r="V8">
        <f> Au moment de
du DAO</f>
        <v>0</v>
      </c>
      <c r="Y8" t="s">
        <v>508</v>
      </c>
    </row>
    <row r="9" spans="1:27">
      <c r="J9" t="s">
        <v>476</v>
      </c>
      <c r="M9" t="s">
        <v>484</v>
      </c>
      <c r="P9" t="s">
        <v>489</v>
      </c>
      <c r="S9" t="s">
        <v>498</v>
      </c>
      <c r="V9">
        <f>Au moment de
l’acquisition des
parcelles</f>
        <v>0</v>
      </c>
      <c r="Y9" t="s">
        <v>508</v>
      </c>
    </row>
    <row r="10" spans="1:27">
      <c r="J10" t="s">
        <v>477</v>
      </c>
      <c r="M10" t="s">
        <v>485</v>
      </c>
      <c r="P10" t="s">
        <v>490</v>
      </c>
      <c r="S10" t="s">
        <v>499</v>
      </c>
      <c r="V10">
        <f>Au moment de
l’acquisition des
parcelles</f>
        <v>0</v>
      </c>
      <c r="Y10" t="s">
        <v>508</v>
      </c>
    </row>
    <row r="11" spans="1:27">
      <c r="J11" t="s">
        <v>478</v>
      </c>
      <c r="M11" t="s">
        <v>483</v>
      </c>
      <c r="P11" t="s">
        <v>491</v>
      </c>
      <c r="S11" t="s">
        <v>500</v>
      </c>
      <c r="V11" t="s">
        <v>503</v>
      </c>
      <c r="Y11" t="s">
        <v>508</v>
      </c>
    </row>
    <row r="12" spans="1:27">
      <c r="J12" t="s">
        <v>479</v>
      </c>
      <c r="M12" t="s">
        <v>483</v>
      </c>
      <c r="P12" t="s">
        <v>492</v>
      </c>
      <c r="S12" t="s">
        <v>501</v>
      </c>
      <c r="V12" t="s">
        <v>504</v>
      </c>
      <c r="Y12" t="s">
        <v>508</v>
      </c>
    </row>
    <row r="13" spans="1:27">
      <c r="J13" t="s">
        <v>480</v>
      </c>
      <c r="M13" t="s">
        <v>483</v>
      </c>
      <c r="P13" t="s">
        <v>493</v>
      </c>
      <c r="S13">
        <f>Nombre de
participants
=Rapport d’atelier</f>
        <v>0</v>
      </c>
      <c r="V13" t="s">
        <v>505</v>
      </c>
      <c r="Y13" t="s">
        <v>509</v>
      </c>
    </row>
    <row r="14" spans="1:27">
      <c r="J14" t="s">
        <v>481</v>
      </c>
      <c r="M14" t="s">
        <v>483</v>
      </c>
      <c r="P14" t="s">
        <v>494</v>
      </c>
      <c r="S14">
        <f> Politique env.
diffusée
= Document SME
= Responsable
env. désigné</f>
        <v>0</v>
      </c>
      <c r="V14" t="s">
        <v>506</v>
      </c>
      <c r="Y14" t="s">
        <v>510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11"/>
  <sheetViews>
    <sheetView workbookViewId="0"/>
  </sheetViews>
  <sheetFormatPr defaultRowHeight="15"/>
  <sheetData>
    <row r="1" spans="1:27">
      <c r="A1" s="1"/>
      <c r="B1" s="1" t="s">
        <v>513</v>
      </c>
      <c r="C1" s="1"/>
      <c r="D1" s="1"/>
      <c r="E1" s="1"/>
      <c r="F1" s="1"/>
      <c r="G1" s="1"/>
      <c r="H1" s="1"/>
      <c r="I1" s="1"/>
      <c r="J1" s="1"/>
      <c r="K1" s="1"/>
      <c r="L1" s="1"/>
      <c r="M1" s="1"/>
      <c r="N1" s="1"/>
      <c r="O1" s="1"/>
      <c r="P1" s="1"/>
      <c r="Q1" s="1" t="s">
        <v>466</v>
      </c>
      <c r="R1" s="1"/>
      <c r="S1" s="1"/>
      <c r="T1" s="1" t="s">
        <v>467</v>
      </c>
      <c r="U1" s="1"/>
      <c r="V1" s="1"/>
      <c r="W1" s="1"/>
      <c r="X1" s="1"/>
      <c r="Y1" s="1"/>
      <c r="Z1" s="1"/>
      <c r="AA1" s="1"/>
    </row>
    <row r="2" spans="1:27">
      <c r="E2" t="s">
        <v>469</v>
      </c>
      <c r="H2" t="s">
        <v>472</v>
      </c>
    </row>
    <row r="3" spans="1:27">
      <c r="K3" t="s">
        <v>482</v>
      </c>
      <c r="N3" t="s">
        <v>486</v>
      </c>
      <c r="Q3" t="s">
        <v>495</v>
      </c>
      <c r="T3" t="s">
        <v>502</v>
      </c>
      <c r="W3" t="s">
        <v>507</v>
      </c>
      <c r="Z3" t="s">
        <v>511</v>
      </c>
    </row>
    <row r="4" spans="1:27">
      <c r="E4" t="s">
        <v>470</v>
      </c>
      <c r="H4" t="s">
        <v>473</v>
      </c>
    </row>
    <row r="5" spans="1:27">
      <c r="Z5" t="s">
        <v>512</v>
      </c>
    </row>
    <row r="7" spans="1:27">
      <c r="D7" t="s">
        <v>514</v>
      </c>
      <c r="G7" t="s">
        <v>515</v>
      </c>
      <c r="J7" t="s">
        <v>516</v>
      </c>
      <c r="M7" t="s">
        <v>485</v>
      </c>
      <c r="P7" t="s">
        <v>521</v>
      </c>
      <c r="S7" t="s">
        <v>525</v>
      </c>
      <c r="V7" t="s">
        <v>527</v>
      </c>
      <c r="Y7" t="s">
        <v>531</v>
      </c>
    </row>
    <row r="8" spans="1:27">
      <c r="J8" t="s">
        <v>517</v>
      </c>
      <c r="M8" t="s">
        <v>485</v>
      </c>
      <c r="P8" t="s">
        <v>522</v>
      </c>
      <c r="S8" t="s">
        <v>526</v>
      </c>
      <c r="V8" t="s">
        <v>528</v>
      </c>
      <c r="Y8" t="s">
        <v>532</v>
      </c>
    </row>
    <row r="9" spans="1:27">
      <c r="J9" t="s">
        <v>518</v>
      </c>
      <c r="M9" t="s">
        <v>485</v>
      </c>
      <c r="P9" t="s">
        <v>523</v>
      </c>
      <c r="S9">
        <f> Quantité de
déchets transférés</f>
        <v>0</v>
      </c>
      <c r="V9" t="s">
        <v>529</v>
      </c>
      <c r="Y9" t="s">
        <v>531</v>
      </c>
    </row>
    <row r="10" spans="1:27">
      <c r="J10" t="s">
        <v>519</v>
      </c>
      <c r="M10" t="s">
        <v>485</v>
      </c>
      <c r="P10">
        <f> commande de pylône en
acier, fouille de 15 m3 au
moins, comblement avec
béton armé</f>
        <v>0</v>
      </c>
      <c r="S10">
        <f> Spécifications
dans les cahiers de
charges pour
commande des
pylônes et
implantation sur
les sites
=Rapport du
LNBTP</f>
        <v>0</v>
      </c>
      <c r="V10">
        <f> Phase d’appel
d’offre
=Phase chantier</f>
        <v>0</v>
      </c>
      <c r="Y10" t="s">
        <v>533</v>
      </c>
    </row>
    <row r="11" spans="1:27">
      <c r="J11" t="s">
        <v>520</v>
      </c>
      <c r="M11" t="s">
        <v>485</v>
      </c>
      <c r="P11" t="s">
        <v>524</v>
      </c>
      <c r="S11">
        <f> Nbre de clôtures
construites</f>
        <v>0</v>
      </c>
      <c r="V11" t="s">
        <v>530</v>
      </c>
      <c r="Y11" t="s">
        <v>534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A1" s="1"/>
      <c r="B1" s="1" t="s">
        <v>535</v>
      </c>
      <c r="C1" s="1"/>
      <c r="D1" s="1"/>
      <c r="E1" s="1" t="s">
        <v>536</v>
      </c>
      <c r="F1" s="1"/>
      <c r="G1" s="1"/>
      <c r="H1" s="1" t="s">
        <v>537</v>
      </c>
      <c r="I1" s="1"/>
      <c r="J1" s="1"/>
      <c r="K1" s="1" t="s">
        <v>538</v>
      </c>
      <c r="L1" s="1"/>
      <c r="M1" s="1"/>
      <c r="N1" s="1" t="s">
        <v>486</v>
      </c>
      <c r="O1" s="1"/>
      <c r="P1" s="1"/>
      <c r="Q1" s="1" t="s">
        <v>466</v>
      </c>
      <c r="R1" s="1"/>
      <c r="S1" s="1"/>
      <c r="T1" s="1" t="s">
        <v>467</v>
      </c>
      <c r="U1" s="1"/>
      <c r="V1" s="1"/>
      <c r="W1" s="1"/>
      <c r="X1" s="1"/>
      <c r="Y1" s="1"/>
      <c r="Z1" s="1"/>
    </row>
    <row r="2" spans="1:26">
      <c r="E2" t="s">
        <v>540</v>
      </c>
      <c r="H2" t="s">
        <v>473</v>
      </c>
      <c r="Q2" t="s">
        <v>495</v>
      </c>
    </row>
    <row r="3" spans="1:26">
      <c r="E3" t="s">
        <v>541</v>
      </c>
      <c r="T3" t="s">
        <v>502</v>
      </c>
      <c r="W3" t="s">
        <v>562</v>
      </c>
      <c r="Y3" t="s">
        <v>564</v>
      </c>
    </row>
    <row r="4" spans="1:26">
      <c r="W4" t="s">
        <v>563</v>
      </c>
    </row>
    <row r="5" spans="1:26">
      <c r="D5" t="s">
        <v>539</v>
      </c>
      <c r="G5" t="s">
        <v>542</v>
      </c>
      <c r="J5">
        <f>risque de chute des pylônes</f>
        <v>0</v>
      </c>
      <c r="M5" t="s">
        <v>485</v>
      </c>
      <c r="P5" t="s">
        <v>548</v>
      </c>
      <c r="S5">
        <f>Normes de
construction pylônes
=Normes des fouilles
et béton</f>
        <v>0</v>
      </c>
      <c r="V5" t="s">
        <v>556</v>
      </c>
      <c r="Y5" t="s">
        <v>565</v>
      </c>
    </row>
    <row r="6" spans="1:26">
      <c r="G6" t="s">
        <v>543</v>
      </c>
      <c r="J6">
        <f>risque de collision avec avions</f>
        <v>0</v>
      </c>
      <c r="M6" t="s">
        <v>485</v>
      </c>
      <c r="P6" t="s">
        <v>549</v>
      </c>
      <c r="S6" t="s">
        <v>554</v>
      </c>
      <c r="V6" t="s">
        <v>557</v>
      </c>
      <c r="Y6" t="s">
        <v>566</v>
      </c>
    </row>
    <row r="7" spans="1:26">
      <c r="J7">
        <f>risques sanitaire liés à une
mauvaise manipulation des
batteries usagées par des
personnes non averties</f>
        <v>0</v>
      </c>
      <c r="M7" t="s">
        <v>485</v>
      </c>
      <c r="P7" t="s">
        <v>550</v>
      </c>
      <c r="S7">
        <f> Nbre de contrats
signés
= Quantité de
batteries collectées
par les entreprises</f>
        <v>0</v>
      </c>
      <c r="V7" t="s">
        <v>558</v>
      </c>
      <c r="Y7" t="s">
        <v>567</v>
      </c>
    </row>
    <row r="8" spans="1:26">
      <c r="J8" t="s">
        <v>545</v>
      </c>
      <c r="M8" t="s">
        <v>485</v>
      </c>
      <c r="P8" t="s">
        <v>551</v>
      </c>
      <c r="S8">
        <f>Quantité de déchets
collectés et
transférés sur
décharges contrôlées</f>
        <v>0</v>
      </c>
      <c r="V8" t="s">
        <v>559</v>
      </c>
      <c r="Y8" t="s">
        <v>567</v>
      </c>
    </row>
    <row r="9" spans="1:26">
      <c r="J9" t="s">
        <v>546</v>
      </c>
      <c r="M9" t="s">
        <v>485</v>
      </c>
      <c r="P9" t="s">
        <v>552</v>
      </c>
      <c r="S9">
        <f>Présence physique
de dispositif dans les
sites</f>
        <v>0</v>
      </c>
      <c r="V9" t="s">
        <v>560</v>
      </c>
      <c r="Y9" t="s">
        <v>568</v>
      </c>
    </row>
    <row r="10" spans="1:26">
      <c r="G10" t="s">
        <v>544</v>
      </c>
      <c r="J10" t="s">
        <v>547</v>
      </c>
      <c r="M10" t="s">
        <v>485</v>
      </c>
      <c r="P10" t="s">
        <v>553</v>
      </c>
      <c r="S10" t="s">
        <v>555</v>
      </c>
      <c r="V10" t="s">
        <v>561</v>
      </c>
      <c r="Y10"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4"/>
  <sheetViews>
    <sheetView workbookViewId="0"/>
  </sheetViews>
  <sheetFormatPr defaultRowHeight="15"/>
  <sheetData>
    <row r="1" spans="1:9">
      <c r="A1" s="1"/>
      <c r="B1" s="1" t="s">
        <v>570</v>
      </c>
      <c r="C1" s="1"/>
      <c r="D1" s="1"/>
      <c r="E1" s="1" t="s">
        <v>571</v>
      </c>
      <c r="F1" s="1"/>
      <c r="G1" s="1"/>
      <c r="H1" s="1" t="s">
        <v>572</v>
      </c>
      <c r="I1" s="1"/>
    </row>
    <row r="2" spans="1:9">
      <c r="A2" t="s">
        <v>573</v>
      </c>
      <c r="D2" t="s">
        <v>576</v>
      </c>
      <c r="G2" t="s">
        <v>579</v>
      </c>
    </row>
    <row r="3" spans="1:9">
      <c r="A3" t="s">
        <v>574</v>
      </c>
      <c r="D3" t="s">
        <v>577</v>
      </c>
      <c r="G3" t="s">
        <v>580</v>
      </c>
    </row>
    <row r="4" spans="1:9">
      <c r="A4" t="s">
        <v>575</v>
      </c>
      <c r="D4" t="s">
        <v>578</v>
      </c>
      <c r="G4"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Parties</vt:lpstr>
      <vt:lpstr>Paragraphes</vt:lpstr>
      <vt:lpstr>Tableau 1_1</vt:lpstr>
      <vt:lpstr>Tableau 2_1</vt:lpstr>
      <vt:lpstr>Tableau 6_1</vt:lpstr>
      <vt:lpstr>Tableau 8_1</vt:lpstr>
      <vt:lpstr>Tableau 9_1</vt:lpstr>
      <vt:lpstr>Tableau 10_1</vt:lpstr>
      <vt:lpstr>Tableau 18_1</vt:lpstr>
      <vt:lpstr>Tableau 19_1</vt:lpstr>
      <vt:lpstr>Tableau 22_1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2024-11-29T14:48:47Z</dcterms:created>
  <dcterms:modified xsi:type="dcterms:W3CDTF">2024-11-29T14:48:47Z</dcterms:modified>
</cp:coreProperties>
</file>