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Order_by_Rank" sheetId="1" r:id="rId1"/>
    <sheet name="Order_by_Alpha" sheetId="2" r:id="rId2"/>
  </sheets>
  <definedNames>
    <definedName name="_xlnm._FilterDatabase" localSheetId="0" hidden="1">Order_by_Rank!$A$1:$K$1</definedName>
    <definedName name="_xlnm._FilterDatabase" localSheetId="1" hidden="1">Order_by_Alpha!$A$1:$H$1</definedName>
  </definedNames>
  <calcPr calcId="144525"/>
</workbook>
</file>

<file path=xl/sharedStrings.xml><?xml version="1.0" encoding="utf-8"?>
<sst xmlns="http://schemas.openxmlformats.org/spreadsheetml/2006/main" count="91">
  <si>
    <t>Count</t>
  </si>
  <si>
    <t>UNITID</t>
  </si>
  <si>
    <t>INSTNM</t>
  </si>
  <si>
    <t>CITY</t>
  </si>
  <si>
    <t>Percentage_Violent
crime</t>
  </si>
  <si>
    <t>Percentage_Property
crime</t>
  </si>
  <si>
    <t>Average_faculty_salary</t>
  </si>
  <si>
    <t>Proportion_full_time_faculty</t>
  </si>
  <si>
    <t>Safty_score</t>
  </si>
  <si>
    <t>Quality_score</t>
  </si>
  <si>
    <t>Safty_rank</t>
  </si>
  <si>
    <t>Quality_rank</t>
  </si>
  <si>
    <t>Overall_Rank</t>
  </si>
  <si>
    <t xml:space="preserve">Equation for Ranking:
Safty_score = - (Percentage_Violent crime*100 + Percentage_Property crime*100)
Quality_score = Average_faculty_salary /100 + Proportion_full_time_faculty*100
</t>
  </si>
  <si>
    <t>University of Chicago</t>
  </si>
  <si>
    <t>Chicago</t>
  </si>
  <si>
    <t>The John Marshall Law School</t>
  </si>
  <si>
    <t>Rush University</t>
  </si>
  <si>
    <t>Georgia Institute of Technology-Main Campus</t>
  </si>
  <si>
    <t>Atlanta</t>
  </si>
  <si>
    <t>The University of Texas at Austin</t>
  </si>
  <si>
    <t>Austin</t>
  </si>
  <si>
    <t>Johns Hopkins University</t>
  </si>
  <si>
    <t>Baltimore</t>
  </si>
  <si>
    <t>Florida Coastal School of Law</t>
  </si>
  <si>
    <t>Jacksonville</t>
  </si>
  <si>
    <t>Polytechnic Institute of New York University</t>
  </si>
  <si>
    <t>Brooklyn</t>
  </si>
  <si>
    <t>SUNY Downstate Medical Center</t>
  </si>
  <si>
    <t>Brooklyn Law School</t>
  </si>
  <si>
    <t>Case Western Reserve University</t>
  </si>
  <si>
    <t>Cleveland</t>
  </si>
  <si>
    <t>Massachusetts College of Art and Design</t>
  </si>
  <si>
    <t>Boston</t>
  </si>
  <si>
    <t>Northeastern University</t>
  </si>
  <si>
    <t>Colorado College</t>
  </si>
  <si>
    <t>Colorado Springs</t>
  </si>
  <si>
    <t>Carnegie Mellon University</t>
  </si>
  <si>
    <t>Pittsburgh</t>
  </si>
  <si>
    <t>University of Pittsburgh-Pittsburgh Campus</t>
  </si>
  <si>
    <t>University of Pennsylvania</t>
  </si>
  <si>
    <t>Philadelphia</t>
  </si>
  <si>
    <t>University of Arizona</t>
  </si>
  <si>
    <t>Tucson</t>
  </si>
  <si>
    <t>University of Washington-Seattle Campus</t>
  </si>
  <si>
    <t>Seattle</t>
  </si>
  <si>
    <t>Fashion Institute of Technology</t>
  </si>
  <si>
    <t>New York</t>
  </si>
  <si>
    <t>Pace University-New York</t>
  </si>
  <si>
    <t>Tulane University of Louisiana</t>
  </si>
  <si>
    <t>New Orleans</t>
  </si>
  <si>
    <t>Rice University</t>
  </si>
  <si>
    <t>Houston</t>
  </si>
  <si>
    <t>The University of Texas Health Science Center at Houston</t>
  </si>
  <si>
    <t>University of Houston</t>
  </si>
  <si>
    <t>The University of Texas MD Anderson Cancer Center</t>
  </si>
  <si>
    <t>Baylor College of Medicine</t>
  </si>
  <si>
    <t>University of Kentucky</t>
  </si>
  <si>
    <t>Lexington</t>
  </si>
  <si>
    <t>Gallaudet University</t>
  </si>
  <si>
    <t>Washington</t>
  </si>
  <si>
    <t>CUNY School of Law at Queens College</t>
  </si>
  <si>
    <t>Long Island City</t>
  </si>
  <si>
    <t>Occidental College</t>
  </si>
  <si>
    <t>Los Angeles</t>
  </si>
  <si>
    <t>University of Minnesota-Twin Cities</t>
  </si>
  <si>
    <t>Minneapolis</t>
  </si>
  <si>
    <t>University of Nebraska Medical Center</t>
  </si>
  <si>
    <t>Omaha</t>
  </si>
  <si>
    <t>University of Hawaii at Manoa</t>
  </si>
  <si>
    <t>Honolulu</t>
  </si>
  <si>
    <t>Reed College</t>
  </si>
  <si>
    <t>Portland</t>
  </si>
  <si>
    <t>Vanderbilt University</t>
  </si>
  <si>
    <t>Nashville</t>
  </si>
  <si>
    <t>North Carolina State University at Raleigh</t>
  </si>
  <si>
    <t>Raleigh</t>
  </si>
  <si>
    <t>University of Nebraska-Lincoln</t>
  </si>
  <si>
    <t>Lincoln</t>
  </si>
  <si>
    <t>The University of Texas at San Antonio</t>
  </si>
  <si>
    <t>San Antonio</t>
  </si>
  <si>
    <t>University of California-Hastings College of Law</t>
  </si>
  <si>
    <t>San Francisco</t>
  </si>
  <si>
    <t>Golden Gate University-San Francisco</t>
  </si>
  <si>
    <t>San Francisco Conservatory of Music</t>
  </si>
  <si>
    <t>University of California-Riverside</t>
  </si>
  <si>
    <t>Riverside</t>
  </si>
  <si>
    <t>Vaughn College of Aeronautics and Technology</t>
  </si>
  <si>
    <t>Flushing</t>
  </si>
  <si>
    <t>University of California-San Diego</t>
  </si>
  <si>
    <t>La Jolla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</si>
</sst>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7" borderId="1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7" borderId="14" applyNumberFormat="0" applyAlignment="0" applyProtection="0">
      <alignment vertical="center"/>
    </xf>
    <xf numFmtId="0" fontId="9" fillId="10" borderId="11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6"/>
  <sheetViews>
    <sheetView tabSelected="1" topLeftCell="E1" workbookViewId="0">
      <selection activeCell="P11" sqref="P11"/>
    </sheetView>
  </sheetViews>
  <sheetFormatPr defaultColWidth="9.14285714285714" defaultRowHeight="17.6"/>
  <cols>
    <col min="1" max="1" width="7" customWidth="1"/>
    <col min="2" max="2" width="9.35714285714286" customWidth="1"/>
    <col min="3" max="3" width="37.3482142857143" customWidth="1"/>
    <col min="4" max="4" width="14.5803571428571" customWidth="1"/>
    <col min="5" max="5" width="12.4910714285714" customWidth="1"/>
    <col min="6" max="8" width="14.5803571428571" customWidth="1"/>
    <col min="9" max="9" width="11.4464285714286" style="5" customWidth="1"/>
    <col min="10" max="10" width="14.1428571428571" customWidth="1"/>
    <col min="11" max="11" width="11.2857142857143" customWidth="1"/>
    <col min="12" max="12" width="13.7142857142857" customWidth="1"/>
    <col min="13" max="13" width="14.2142857142857" customWidth="1"/>
    <col min="20" max="20" width="24.6964285714286" customWidth="1"/>
  </cols>
  <sheetData>
    <row r="1" ht="53" spans="1:2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1" t="s">
        <v>9</v>
      </c>
      <c r="K1" s="7" t="s">
        <v>10</v>
      </c>
      <c r="L1" s="7" t="s">
        <v>11</v>
      </c>
      <c r="M1" s="1" t="s">
        <v>12</v>
      </c>
      <c r="N1" s="8" t="s">
        <v>13</v>
      </c>
      <c r="O1" s="9"/>
      <c r="P1" s="9"/>
      <c r="Q1" s="9"/>
      <c r="R1" s="9"/>
      <c r="S1" s="9"/>
      <c r="T1" s="19"/>
    </row>
    <row r="2" spans="1:20">
      <c r="A2">
        <v>1</v>
      </c>
      <c r="B2">
        <v>144050</v>
      </c>
      <c r="C2" t="s">
        <v>14</v>
      </c>
      <c r="D2" t="s">
        <v>15</v>
      </c>
      <c r="E2" s="4">
        <v>4.32202563367545e-5</v>
      </c>
      <c r="F2" s="4">
        <v>3.9156813433299e-5</v>
      </c>
      <c r="G2">
        <v>11230</v>
      </c>
      <c r="H2" s="4">
        <v>0.9568</v>
      </c>
      <c r="I2" s="5">
        <f>-(E2*100+F2*100)</f>
        <v>-0.00823770697700535</v>
      </c>
      <c r="J2">
        <f>G2/100+H2*100</f>
        <v>207.98</v>
      </c>
      <c r="K2">
        <f>_xlfn.RANK.EQ(I2,I:I)</f>
        <v>1</v>
      </c>
      <c r="L2">
        <f>_xlfn.RANK.EQ(J2,J:J)</f>
        <v>12</v>
      </c>
      <c r="M2">
        <v>1</v>
      </c>
      <c r="N2" s="10"/>
      <c r="O2" s="11"/>
      <c r="P2" s="11"/>
      <c r="Q2" s="11"/>
      <c r="R2" s="11"/>
      <c r="S2" s="11"/>
      <c r="T2" s="20"/>
    </row>
    <row r="3" spans="1:20">
      <c r="A3">
        <v>2</v>
      </c>
      <c r="B3">
        <v>146241</v>
      </c>
      <c r="C3" t="s">
        <v>16</v>
      </c>
      <c r="D3" t="s">
        <v>15</v>
      </c>
      <c r="E3" s="4">
        <v>4.32202563367545e-5</v>
      </c>
      <c r="F3" s="4">
        <v>3.9156813433299e-5</v>
      </c>
      <c r="G3">
        <v>10900</v>
      </c>
      <c r="H3" s="4">
        <v>0.9068</v>
      </c>
      <c r="I3" s="5">
        <f>-(E3*100+F3*100)</f>
        <v>-0.00823770697700535</v>
      </c>
      <c r="J3">
        <f>G3/100+H3*100</f>
        <v>199.68</v>
      </c>
      <c r="K3">
        <f>_xlfn.RANK.EQ(I3,I:I)</f>
        <v>1</v>
      </c>
      <c r="L3">
        <f>_xlfn.RANK.EQ(J3,J:J)</f>
        <v>22</v>
      </c>
      <c r="M3">
        <v>2</v>
      </c>
      <c r="N3" s="10"/>
      <c r="O3" s="11"/>
      <c r="P3" s="11"/>
      <c r="Q3" s="11"/>
      <c r="R3" s="11"/>
      <c r="S3" s="11"/>
      <c r="T3" s="20"/>
    </row>
    <row r="4" spans="1:20">
      <c r="A4">
        <v>3</v>
      </c>
      <c r="B4">
        <v>148511</v>
      </c>
      <c r="C4" t="s">
        <v>17</v>
      </c>
      <c r="D4" t="s">
        <v>15</v>
      </c>
      <c r="E4" s="4">
        <v>4.32202563367545e-5</v>
      </c>
      <c r="F4" s="4">
        <v>3.9156813433299e-5</v>
      </c>
      <c r="G4">
        <v>10922</v>
      </c>
      <c r="H4" s="4">
        <v>0.8637</v>
      </c>
      <c r="I4" s="5">
        <f>-(E4*100+F4*100)</f>
        <v>-0.00823770697700535</v>
      </c>
      <c r="J4">
        <f>G4/100+H4*100</f>
        <v>195.59</v>
      </c>
      <c r="K4">
        <f>_xlfn.RANK.EQ(I4,I:I)</f>
        <v>1</v>
      </c>
      <c r="L4">
        <f>_xlfn.RANK.EQ(J4,J:J)</f>
        <v>24</v>
      </c>
      <c r="M4">
        <v>3</v>
      </c>
      <c r="N4" s="10"/>
      <c r="O4" s="11"/>
      <c r="P4" s="11"/>
      <c r="Q4" s="11"/>
      <c r="R4" s="11"/>
      <c r="S4" s="11"/>
      <c r="T4" s="20"/>
    </row>
    <row r="5" spans="1:20">
      <c r="A5">
        <v>4</v>
      </c>
      <c r="B5">
        <v>139755</v>
      </c>
      <c r="C5" t="s">
        <v>18</v>
      </c>
      <c r="D5" t="s">
        <v>19</v>
      </c>
      <c r="E5" s="4">
        <v>0</v>
      </c>
      <c r="F5" s="4">
        <v>0.000194626230750249</v>
      </c>
      <c r="G5">
        <v>11581</v>
      </c>
      <c r="H5" s="4">
        <v>0.7425</v>
      </c>
      <c r="I5" s="5">
        <f>-(E5*100+F5*100)</f>
        <v>-0.0194626230750249</v>
      </c>
      <c r="J5">
        <f>G5/100+H5*100</f>
        <v>190.06</v>
      </c>
      <c r="K5">
        <f>_xlfn.RANK.EQ(I5,I:I)</f>
        <v>4</v>
      </c>
      <c r="L5">
        <f>_xlfn.RANK.EQ(J5,J:J)</f>
        <v>31</v>
      </c>
      <c r="M5">
        <v>4</v>
      </c>
      <c r="N5" s="10"/>
      <c r="O5" s="11"/>
      <c r="P5" s="11"/>
      <c r="Q5" s="11"/>
      <c r="R5" s="11"/>
      <c r="S5" s="11"/>
      <c r="T5" s="20"/>
    </row>
    <row r="6" spans="1:20">
      <c r="A6">
        <v>5</v>
      </c>
      <c r="B6">
        <v>228778</v>
      </c>
      <c r="C6" t="s">
        <v>20</v>
      </c>
      <c r="D6" t="s">
        <v>21</v>
      </c>
      <c r="E6" s="4">
        <v>0</v>
      </c>
      <c r="F6" s="4">
        <v>0.000194626230750249</v>
      </c>
      <c r="G6">
        <v>9403</v>
      </c>
      <c r="H6" s="4">
        <v>0.814</v>
      </c>
      <c r="I6" s="5">
        <f>-(E6*100+F6*100)</f>
        <v>-0.0194626230750249</v>
      </c>
      <c r="J6">
        <f>G6/100+H6*100</f>
        <v>175.43</v>
      </c>
      <c r="K6">
        <f>_xlfn.RANK.EQ(I6,I:I)</f>
        <v>4</v>
      </c>
      <c r="L6">
        <f>_xlfn.RANK.EQ(J6,J:J)</f>
        <v>42</v>
      </c>
      <c r="M6">
        <v>5</v>
      </c>
      <c r="N6" s="12"/>
      <c r="O6" s="13"/>
      <c r="P6" s="13"/>
      <c r="Q6" s="13"/>
      <c r="R6" s="13"/>
      <c r="S6" s="13"/>
      <c r="T6" s="21"/>
    </row>
    <row r="7" spans="1:21">
      <c r="A7">
        <v>6</v>
      </c>
      <c r="B7">
        <v>162928</v>
      </c>
      <c r="C7" t="s">
        <v>22</v>
      </c>
      <c r="D7" t="s">
        <v>23</v>
      </c>
      <c r="E7" s="4">
        <v>1.0307153164296e-5</v>
      </c>
      <c r="F7" s="4">
        <v>0.000327252112966399</v>
      </c>
      <c r="G7">
        <v>13152</v>
      </c>
      <c r="H7" s="4">
        <v>1</v>
      </c>
      <c r="I7" s="5">
        <f>-(E7*100+F7*100)</f>
        <v>-0.0337559266130695</v>
      </c>
      <c r="J7">
        <f>G7/100+H7*100</f>
        <v>231.52</v>
      </c>
      <c r="K7">
        <f>_xlfn.RANK.EQ(I7,I:I)</f>
        <v>6</v>
      </c>
      <c r="L7">
        <f>_xlfn.RANK.EQ(J7,J:J)</f>
        <v>4</v>
      </c>
      <c r="M7">
        <v>6</v>
      </c>
      <c r="N7" s="14"/>
      <c r="O7" s="15"/>
      <c r="P7" s="15"/>
      <c r="Q7" s="15"/>
      <c r="R7" s="15"/>
      <c r="S7" s="15"/>
      <c r="T7" s="22"/>
      <c r="U7" s="18"/>
    </row>
    <row r="8" spans="1:21">
      <c r="A8">
        <v>7</v>
      </c>
      <c r="B8">
        <v>434715</v>
      </c>
      <c r="C8" t="s">
        <v>24</v>
      </c>
      <c r="D8" t="s">
        <v>25</v>
      </c>
      <c r="E8" s="4">
        <v>0.000102624624778716</v>
      </c>
      <c r="F8" s="4">
        <v>0.000496019019763792</v>
      </c>
      <c r="G8">
        <v>11620</v>
      </c>
      <c r="H8" s="4">
        <v>0.8395</v>
      </c>
      <c r="I8" s="5">
        <f>-(E8*100+F8*100)</f>
        <v>-0.0598643644542508</v>
      </c>
      <c r="J8">
        <f>G8/100+H8*100</f>
        <v>200.15</v>
      </c>
      <c r="K8">
        <f>_xlfn.RANK.EQ(I8,I:I)</f>
        <v>7</v>
      </c>
      <c r="L8">
        <f>_xlfn.RANK.EQ(J8,J:J)</f>
        <v>21</v>
      </c>
      <c r="M8">
        <v>7</v>
      </c>
      <c r="N8" s="14"/>
      <c r="O8" s="15"/>
      <c r="P8" s="15"/>
      <c r="Q8" s="15"/>
      <c r="R8" s="15"/>
      <c r="S8" s="15"/>
      <c r="T8" s="22"/>
      <c r="U8" s="18"/>
    </row>
    <row r="9" spans="1:21">
      <c r="A9">
        <v>8</v>
      </c>
      <c r="B9">
        <v>194541</v>
      </c>
      <c r="C9" t="s">
        <v>26</v>
      </c>
      <c r="D9" t="s">
        <v>27</v>
      </c>
      <c r="E9" s="4">
        <v>0.000632111251580278</v>
      </c>
      <c r="F9" s="4">
        <v>0</v>
      </c>
      <c r="G9">
        <v>14818</v>
      </c>
      <c r="H9" s="4">
        <v>1</v>
      </c>
      <c r="I9" s="5">
        <f>-(E9*100+F9*100)</f>
        <v>-0.0632111251580278</v>
      </c>
      <c r="J9">
        <f>G9/100+H9*100</f>
        <v>248.18</v>
      </c>
      <c r="K9">
        <f>_xlfn.RANK.EQ(I9,I:I)</f>
        <v>8</v>
      </c>
      <c r="L9">
        <f>_xlfn.RANK.EQ(J9,J:J)</f>
        <v>2</v>
      </c>
      <c r="M9">
        <v>8</v>
      </c>
      <c r="N9" s="14"/>
      <c r="O9" s="15"/>
      <c r="P9" s="15"/>
      <c r="Q9" s="15"/>
      <c r="R9" s="15"/>
      <c r="S9" s="15"/>
      <c r="T9" s="22"/>
      <c r="U9" s="18"/>
    </row>
    <row r="10" spans="1:21">
      <c r="A10">
        <v>9</v>
      </c>
      <c r="B10">
        <v>196255</v>
      </c>
      <c r="C10" t="s">
        <v>28</v>
      </c>
      <c r="D10" t="s">
        <v>27</v>
      </c>
      <c r="E10" s="4">
        <v>0.000632111251580278</v>
      </c>
      <c r="F10" s="4">
        <v>0</v>
      </c>
      <c r="G10">
        <v>16589</v>
      </c>
      <c r="H10" s="4">
        <v>0.8076</v>
      </c>
      <c r="I10" s="5">
        <f>-(E10*100+F10*100)</f>
        <v>-0.0632111251580278</v>
      </c>
      <c r="J10">
        <f>G10/100+H10*100</f>
        <v>246.65</v>
      </c>
      <c r="K10">
        <f>_xlfn.RANK.EQ(I10,I:I)</f>
        <v>8</v>
      </c>
      <c r="L10">
        <f>_xlfn.RANK.EQ(J10,J:J)</f>
        <v>3</v>
      </c>
      <c r="M10">
        <v>9</v>
      </c>
      <c r="N10" s="14"/>
      <c r="O10" s="15"/>
      <c r="P10" s="15"/>
      <c r="Q10" s="15"/>
      <c r="R10" s="15"/>
      <c r="S10" s="15"/>
      <c r="T10" s="22"/>
      <c r="U10" s="18"/>
    </row>
    <row r="11" spans="1:21">
      <c r="A11">
        <v>10</v>
      </c>
      <c r="B11">
        <v>189501</v>
      </c>
      <c r="C11" t="s">
        <v>29</v>
      </c>
      <c r="D11" t="s">
        <v>27</v>
      </c>
      <c r="E11" s="4">
        <v>0.000632111251580278</v>
      </c>
      <c r="F11" s="4">
        <v>0</v>
      </c>
      <c r="G11">
        <v>10047</v>
      </c>
      <c r="H11" s="4">
        <v>1</v>
      </c>
      <c r="I11" s="5">
        <f>-(E11*100+F11*100)</f>
        <v>-0.0632111251580278</v>
      </c>
      <c r="J11">
        <f>G11/100+H11*100</f>
        <v>200.47</v>
      </c>
      <c r="K11">
        <f>_xlfn.RANK.EQ(I11,I:I)</f>
        <v>8</v>
      </c>
      <c r="L11">
        <f>_xlfn.RANK.EQ(J11,J:J)</f>
        <v>19</v>
      </c>
      <c r="M11">
        <v>10</v>
      </c>
      <c r="N11" s="14"/>
      <c r="O11" s="15"/>
      <c r="P11" s="15"/>
      <c r="Q11" s="15"/>
      <c r="R11" s="15"/>
      <c r="S11" s="15"/>
      <c r="T11" s="22"/>
      <c r="U11" s="18"/>
    </row>
    <row r="12" spans="1:21">
      <c r="A12">
        <v>11</v>
      </c>
      <c r="B12">
        <v>201645</v>
      </c>
      <c r="C12" t="s">
        <v>30</v>
      </c>
      <c r="D12" t="s">
        <v>31</v>
      </c>
      <c r="E12" s="4">
        <v>0.000184569952011812</v>
      </c>
      <c r="F12" s="4">
        <v>0.000566014519502892</v>
      </c>
      <c r="G12">
        <v>11392</v>
      </c>
      <c r="H12" s="4">
        <v>1</v>
      </c>
      <c r="I12" s="5">
        <f>-(E12*100+F12*100)</f>
        <v>-0.0750584471514704</v>
      </c>
      <c r="J12">
        <f>G12/100+H12*100</f>
        <v>213.92</v>
      </c>
      <c r="K12">
        <f>_xlfn.RANK.EQ(I12,I:I)</f>
        <v>11</v>
      </c>
      <c r="L12">
        <f>_xlfn.RANK.EQ(J12,J:J)</f>
        <v>9</v>
      </c>
      <c r="M12">
        <v>11</v>
      </c>
      <c r="N12" s="14"/>
      <c r="O12" s="15"/>
      <c r="P12" s="15"/>
      <c r="Q12" s="15"/>
      <c r="R12" s="15"/>
      <c r="S12" s="15"/>
      <c r="T12" s="22"/>
      <c r="U12" s="18"/>
    </row>
    <row r="13" spans="1:21">
      <c r="A13">
        <v>12</v>
      </c>
      <c r="B13">
        <v>166674</v>
      </c>
      <c r="C13" t="s">
        <v>32</v>
      </c>
      <c r="D13" t="s">
        <v>33</v>
      </c>
      <c r="E13" s="4">
        <v>0.000201116194881593</v>
      </c>
      <c r="F13" s="4">
        <v>0.000804464779526371</v>
      </c>
      <c r="G13">
        <v>10886</v>
      </c>
      <c r="H13" s="4">
        <v>0.8605</v>
      </c>
      <c r="I13" s="5">
        <f>-(E13*100+F13*100)</f>
        <v>-0.100558097440796</v>
      </c>
      <c r="J13">
        <f>G13/100+H13*100</f>
        <v>194.91</v>
      </c>
      <c r="K13">
        <f>_xlfn.RANK.EQ(I13,I:I)</f>
        <v>12</v>
      </c>
      <c r="L13">
        <f>_xlfn.RANK.EQ(J13,J:J)</f>
        <v>25</v>
      </c>
      <c r="M13">
        <v>12</v>
      </c>
      <c r="N13" s="16"/>
      <c r="O13" s="17"/>
      <c r="P13" s="17"/>
      <c r="Q13" s="17"/>
      <c r="R13" s="17"/>
      <c r="S13" s="17"/>
      <c r="T13" s="23"/>
      <c r="U13" s="18"/>
    </row>
    <row r="14" spans="1:21">
      <c r="A14">
        <v>13</v>
      </c>
      <c r="B14">
        <v>167358</v>
      </c>
      <c r="C14" t="s">
        <v>34</v>
      </c>
      <c r="D14" t="s">
        <v>33</v>
      </c>
      <c r="E14" s="4">
        <v>0.000201116194881593</v>
      </c>
      <c r="F14" s="4">
        <v>0.000804464779526371</v>
      </c>
      <c r="G14">
        <v>10272</v>
      </c>
      <c r="H14" s="4">
        <v>0.8044</v>
      </c>
      <c r="I14" s="5">
        <f>-(E14*100+F14*100)</f>
        <v>-0.100558097440796</v>
      </c>
      <c r="J14">
        <f>G14/100+H14*100</f>
        <v>183.16</v>
      </c>
      <c r="K14">
        <f>_xlfn.RANK.EQ(I14,I:I)</f>
        <v>12</v>
      </c>
      <c r="L14">
        <f>_xlfn.RANK.EQ(J14,J:J)</f>
        <v>36</v>
      </c>
      <c r="M14">
        <v>13</v>
      </c>
      <c r="N14" s="18"/>
      <c r="O14" s="18"/>
      <c r="P14" s="18"/>
      <c r="Q14" s="18"/>
      <c r="R14" s="18"/>
      <c r="S14" s="18"/>
      <c r="T14" s="18"/>
      <c r="U14" s="18"/>
    </row>
    <row r="15" spans="1:21">
      <c r="A15">
        <v>14</v>
      </c>
      <c r="B15">
        <v>126678</v>
      </c>
      <c r="C15" t="s">
        <v>35</v>
      </c>
      <c r="D15" t="s">
        <v>36</v>
      </c>
      <c r="E15" s="4">
        <v>0.00122468974526453</v>
      </c>
      <c r="F15" s="4">
        <v>0.00363324624428478</v>
      </c>
      <c r="G15">
        <v>9139</v>
      </c>
      <c r="H15" s="4">
        <v>1</v>
      </c>
      <c r="I15" s="5">
        <f>-(E15*100+F15*100)</f>
        <v>-0.485793598954931</v>
      </c>
      <c r="J15">
        <f>G15/100+H15*100</f>
        <v>191.39</v>
      </c>
      <c r="K15">
        <f>_xlfn.RANK.EQ(I15,I:I)</f>
        <v>14</v>
      </c>
      <c r="L15">
        <f>_xlfn.RANK.EQ(J15,J:J)</f>
        <v>30</v>
      </c>
      <c r="M15">
        <v>14</v>
      </c>
      <c r="N15" s="18"/>
      <c r="O15" s="18"/>
      <c r="P15" s="18"/>
      <c r="Q15" s="18"/>
      <c r="R15" s="18"/>
      <c r="S15" s="18"/>
      <c r="T15" s="18"/>
      <c r="U15" s="18"/>
    </row>
    <row r="16" spans="1:13">
      <c r="A16">
        <v>15</v>
      </c>
      <c r="B16">
        <v>211440</v>
      </c>
      <c r="C16" t="s">
        <v>37</v>
      </c>
      <c r="D16" t="s">
        <v>38</v>
      </c>
      <c r="E16" s="4">
        <v>0.000588105564948908</v>
      </c>
      <c r="F16" s="4">
        <v>0.00497439290352618</v>
      </c>
      <c r="G16">
        <v>23611</v>
      </c>
      <c r="H16" s="4">
        <v>0.7718</v>
      </c>
      <c r="I16" s="5">
        <f>-(E16*100+F16*100)</f>
        <v>-0.556249846847509</v>
      </c>
      <c r="J16">
        <f>G16/100+H16*100</f>
        <v>313.29</v>
      </c>
      <c r="K16">
        <f>_xlfn.RANK.EQ(I16,I:I)</f>
        <v>15</v>
      </c>
      <c r="L16">
        <f>_xlfn.RANK.EQ(J16,J:J)</f>
        <v>1</v>
      </c>
      <c r="M16">
        <v>15</v>
      </c>
    </row>
    <row r="17" spans="1:13">
      <c r="A17">
        <v>16</v>
      </c>
      <c r="B17">
        <v>215293</v>
      </c>
      <c r="C17" t="s">
        <v>39</v>
      </c>
      <c r="D17" t="s">
        <v>38</v>
      </c>
      <c r="E17" s="4">
        <v>0.000588105564948908</v>
      </c>
      <c r="F17" s="4">
        <v>0.00497439290352618</v>
      </c>
      <c r="G17">
        <v>13468</v>
      </c>
      <c r="H17" s="4">
        <v>0.7813</v>
      </c>
      <c r="I17" s="5">
        <f>-(E17*100+F17*100)</f>
        <v>-0.556249846847509</v>
      </c>
      <c r="J17">
        <f>G17/100+H17*100</f>
        <v>212.81</v>
      </c>
      <c r="K17">
        <f>_xlfn.RANK.EQ(I17,I:I)</f>
        <v>15</v>
      </c>
      <c r="L17">
        <f>_xlfn.RANK.EQ(J17,J:J)</f>
        <v>10</v>
      </c>
      <c r="M17">
        <v>16</v>
      </c>
    </row>
    <row r="18" spans="1:13">
      <c r="A18">
        <v>17</v>
      </c>
      <c r="B18">
        <v>215062</v>
      </c>
      <c r="C18" t="s">
        <v>40</v>
      </c>
      <c r="D18" t="s">
        <v>41</v>
      </c>
      <c r="E18" s="4">
        <v>0.000588105564948908</v>
      </c>
      <c r="F18" s="4">
        <v>0.00497439290352618</v>
      </c>
      <c r="G18">
        <v>10360</v>
      </c>
      <c r="H18" s="4">
        <v>0.7777</v>
      </c>
      <c r="I18" s="5">
        <f>-(E18*100+F18*100)</f>
        <v>-0.556249846847509</v>
      </c>
      <c r="J18">
        <f>G18/100+H18*100</f>
        <v>181.37</v>
      </c>
      <c r="K18">
        <f>_xlfn.RANK.EQ(I18,I:I)</f>
        <v>15</v>
      </c>
      <c r="L18">
        <f>_xlfn.RANK.EQ(J18,J:J)</f>
        <v>37</v>
      </c>
      <c r="M18">
        <v>17</v>
      </c>
    </row>
    <row r="19" spans="1:13">
      <c r="A19">
        <v>18</v>
      </c>
      <c r="B19">
        <v>104179</v>
      </c>
      <c r="C19" t="s">
        <v>42</v>
      </c>
      <c r="D19" t="s">
        <v>43</v>
      </c>
      <c r="E19" s="4">
        <v>0.00256278831368529</v>
      </c>
      <c r="F19" s="4">
        <v>0.0102511532547412</v>
      </c>
      <c r="G19">
        <v>10569</v>
      </c>
      <c r="H19" s="4">
        <v>0.8759</v>
      </c>
      <c r="I19" s="5">
        <f>-(E19*100+F19*100)</f>
        <v>-1.28139415684265</v>
      </c>
      <c r="J19">
        <f>G19/100+H19*100</f>
        <v>193.28</v>
      </c>
      <c r="K19">
        <f>_xlfn.RANK.EQ(I19,I:I)</f>
        <v>18</v>
      </c>
      <c r="L19">
        <f>_xlfn.RANK.EQ(J19,J:J)</f>
        <v>26</v>
      </c>
      <c r="M19">
        <v>18</v>
      </c>
    </row>
    <row r="20" spans="1:13">
      <c r="A20">
        <v>19</v>
      </c>
      <c r="B20">
        <v>236948</v>
      </c>
      <c r="C20" t="s">
        <v>44</v>
      </c>
      <c r="D20" t="s">
        <v>45</v>
      </c>
      <c r="E20" s="4">
        <v>0.00133207454444344</v>
      </c>
      <c r="F20" s="4">
        <v>0.0193862110885506</v>
      </c>
      <c r="G20">
        <v>10254</v>
      </c>
      <c r="H20" s="4">
        <v>0.8983</v>
      </c>
      <c r="I20" s="5">
        <f>-(E20*100+F20*100)</f>
        <v>-2.0718285632994</v>
      </c>
      <c r="J20">
        <f>G20/100+H20*100</f>
        <v>192.37</v>
      </c>
      <c r="K20">
        <f>_xlfn.RANK.EQ(I20,I:I)</f>
        <v>19</v>
      </c>
      <c r="L20">
        <f>_xlfn.RANK.EQ(J20,J:J)</f>
        <v>29</v>
      </c>
      <c r="M20">
        <v>19</v>
      </c>
    </row>
    <row r="21" spans="1:13">
      <c r="A21">
        <v>20</v>
      </c>
      <c r="B21">
        <v>191126</v>
      </c>
      <c r="C21" t="s">
        <v>46</v>
      </c>
      <c r="D21" t="s">
        <v>47</v>
      </c>
      <c r="E21" s="4">
        <v>0.00358510551617371</v>
      </c>
      <c r="F21" s="4">
        <v>0.0195551209973112</v>
      </c>
      <c r="G21">
        <v>13126</v>
      </c>
      <c r="H21" s="4">
        <v>0.8344</v>
      </c>
      <c r="I21" s="5">
        <f>-(E21*100+F21*100)</f>
        <v>-2.31402265134849</v>
      </c>
      <c r="J21">
        <f>G21/100+H21*100</f>
        <v>214.7</v>
      </c>
      <c r="K21">
        <f>_xlfn.RANK.EQ(I21,I:I)</f>
        <v>20</v>
      </c>
      <c r="L21">
        <f>_xlfn.RANK.EQ(J21,J:J)</f>
        <v>8</v>
      </c>
      <c r="M21">
        <v>20</v>
      </c>
    </row>
    <row r="22" spans="1:13">
      <c r="A22">
        <v>21</v>
      </c>
      <c r="B22">
        <v>194310</v>
      </c>
      <c r="C22" t="s">
        <v>48</v>
      </c>
      <c r="D22" t="s">
        <v>47</v>
      </c>
      <c r="E22" s="4">
        <v>0.00358510551617371</v>
      </c>
      <c r="F22" s="4">
        <v>0.0195551209973112</v>
      </c>
      <c r="G22">
        <v>10643</v>
      </c>
      <c r="H22" s="4">
        <v>1</v>
      </c>
      <c r="I22" s="5">
        <f>-(E22*100+F22*100)</f>
        <v>-2.31402265134849</v>
      </c>
      <c r="J22">
        <f>G22/100+H22*100</f>
        <v>206.43</v>
      </c>
      <c r="K22">
        <f>_xlfn.RANK.EQ(I22,I:I)</f>
        <v>20</v>
      </c>
      <c r="L22">
        <f>_xlfn.RANK.EQ(J22,J:J)</f>
        <v>13</v>
      </c>
      <c r="M22">
        <v>21</v>
      </c>
    </row>
    <row r="23" spans="1:13">
      <c r="A23">
        <v>22</v>
      </c>
      <c r="B23">
        <v>160755</v>
      </c>
      <c r="C23" t="s">
        <v>49</v>
      </c>
      <c r="D23" t="s">
        <v>50</v>
      </c>
      <c r="E23" s="4">
        <v>0.00358510551617371</v>
      </c>
      <c r="F23" s="4">
        <v>0.0195551209973112</v>
      </c>
      <c r="G23">
        <v>9121</v>
      </c>
      <c r="H23" s="4">
        <v>0.7368</v>
      </c>
      <c r="I23" s="5">
        <f>-(E23*100+F23*100)</f>
        <v>-2.31402265134849</v>
      </c>
      <c r="J23">
        <f>G23/100+H23*100</f>
        <v>164.89</v>
      </c>
      <c r="K23">
        <f>_xlfn.RANK.EQ(I23,I:I)</f>
        <v>20</v>
      </c>
      <c r="L23">
        <f>_xlfn.RANK.EQ(J23,J:J)</f>
        <v>44</v>
      </c>
      <c r="M23">
        <v>22</v>
      </c>
    </row>
    <row r="24" spans="1:13">
      <c r="A24">
        <v>23</v>
      </c>
      <c r="B24">
        <v>227757</v>
      </c>
      <c r="C24" t="s">
        <v>51</v>
      </c>
      <c r="D24" t="s">
        <v>52</v>
      </c>
      <c r="E24" s="4">
        <v>0.00573888091822095</v>
      </c>
      <c r="F24" s="4">
        <v>0.0200860832137733</v>
      </c>
      <c r="G24">
        <v>10085</v>
      </c>
      <c r="H24" s="4">
        <v>0.9234</v>
      </c>
      <c r="I24" s="5">
        <f>-(E24*100+F24*100)</f>
        <v>-2.58249641319942</v>
      </c>
      <c r="J24">
        <f>G24/100+H24*100</f>
        <v>193.19</v>
      </c>
      <c r="K24">
        <f>_xlfn.RANK.EQ(I24,I:I)</f>
        <v>23</v>
      </c>
      <c r="L24">
        <f>_xlfn.RANK.EQ(J24,J:J)</f>
        <v>27</v>
      </c>
      <c r="M24">
        <v>23</v>
      </c>
    </row>
    <row r="25" spans="1:13">
      <c r="A25">
        <v>24</v>
      </c>
      <c r="B25">
        <v>229300</v>
      </c>
      <c r="C25" t="s">
        <v>53</v>
      </c>
      <c r="D25" t="s">
        <v>52</v>
      </c>
      <c r="E25" s="4">
        <v>0.00573888091822095</v>
      </c>
      <c r="F25" s="4">
        <v>0.0200860832137733</v>
      </c>
      <c r="G25">
        <v>10892</v>
      </c>
      <c r="H25" s="4">
        <v>0.8394</v>
      </c>
      <c r="I25" s="5">
        <f>-(E25*100+F25*100)</f>
        <v>-2.58249641319942</v>
      </c>
      <c r="J25">
        <f>G25/100+H25*100</f>
        <v>192.86</v>
      </c>
      <c r="K25">
        <f>_xlfn.RANK.EQ(I25,I:I)</f>
        <v>23</v>
      </c>
      <c r="L25">
        <f>_xlfn.RANK.EQ(J25,J:J)</f>
        <v>28</v>
      </c>
      <c r="M25">
        <v>24</v>
      </c>
    </row>
    <row r="26" spans="1:13">
      <c r="A26">
        <v>25</v>
      </c>
      <c r="B26">
        <v>225511</v>
      </c>
      <c r="C26" t="s">
        <v>54</v>
      </c>
      <c r="D26" t="s">
        <v>52</v>
      </c>
      <c r="E26" s="4">
        <v>0.00573888091822095</v>
      </c>
      <c r="F26" s="4">
        <v>0.0200860832137733</v>
      </c>
      <c r="G26">
        <v>10284</v>
      </c>
      <c r="H26" s="4">
        <v>0.8077</v>
      </c>
      <c r="I26" s="5">
        <f>-(E26*100+F26*100)</f>
        <v>-2.58249641319942</v>
      </c>
      <c r="J26">
        <f>G26/100+H26*100</f>
        <v>183.61</v>
      </c>
      <c r="K26">
        <f>_xlfn.RANK.EQ(I26,I:I)</f>
        <v>23</v>
      </c>
      <c r="L26">
        <f>_xlfn.RANK.EQ(J26,J:J)</f>
        <v>34</v>
      </c>
      <c r="M26">
        <v>25</v>
      </c>
    </row>
    <row r="27" spans="1:13">
      <c r="A27">
        <v>26</v>
      </c>
      <c r="B27">
        <v>416801</v>
      </c>
      <c r="C27" t="s">
        <v>55</v>
      </c>
      <c r="D27" t="s">
        <v>52</v>
      </c>
      <c r="E27" s="4">
        <v>0.00573888091822095</v>
      </c>
      <c r="F27" s="4">
        <v>0.0200860832137733</v>
      </c>
      <c r="G27">
        <v>9614</v>
      </c>
      <c r="H27" s="4">
        <v>0.8206</v>
      </c>
      <c r="I27" s="5">
        <f>-(E27*100+F27*100)</f>
        <v>-2.58249641319942</v>
      </c>
      <c r="J27">
        <f>G27/100+H27*100</f>
        <v>178.2</v>
      </c>
      <c r="K27">
        <f>_xlfn.RANK.EQ(I27,I:I)</f>
        <v>23</v>
      </c>
      <c r="L27">
        <f>_xlfn.RANK.EQ(J27,J:J)</f>
        <v>38</v>
      </c>
      <c r="M27">
        <v>26</v>
      </c>
    </row>
    <row r="28" spans="1:13">
      <c r="A28">
        <v>27</v>
      </c>
      <c r="B28">
        <v>223223</v>
      </c>
      <c r="C28" t="s">
        <v>56</v>
      </c>
      <c r="D28" t="s">
        <v>52</v>
      </c>
      <c r="E28" s="4">
        <v>0.00573888091822095</v>
      </c>
      <c r="F28" s="4">
        <v>0.0200860832137733</v>
      </c>
      <c r="G28">
        <v>10402</v>
      </c>
      <c r="H28" s="4">
        <v>0.7273</v>
      </c>
      <c r="I28" s="5">
        <f>-(E28*100+F28*100)</f>
        <v>-2.58249641319942</v>
      </c>
      <c r="J28">
        <f>G28/100+H28*100</f>
        <v>176.75</v>
      </c>
      <c r="K28">
        <f>_xlfn.RANK.EQ(I28,I:I)</f>
        <v>23</v>
      </c>
      <c r="L28">
        <f>_xlfn.RANK.EQ(J28,J:J)</f>
        <v>41</v>
      </c>
      <c r="M28">
        <v>27</v>
      </c>
    </row>
    <row r="29" spans="1:13">
      <c r="A29">
        <v>28</v>
      </c>
      <c r="B29">
        <v>157085</v>
      </c>
      <c r="C29" t="s">
        <v>57</v>
      </c>
      <c r="D29" t="s">
        <v>58</v>
      </c>
      <c r="E29" s="4">
        <v>0.00350380702109022</v>
      </c>
      <c r="F29" s="4">
        <v>0.0239202210093659</v>
      </c>
      <c r="G29">
        <v>12871</v>
      </c>
      <c r="H29" s="4">
        <v>0.8362</v>
      </c>
      <c r="I29" s="5">
        <f>-(E29*100+F29*100)</f>
        <v>-2.74240280304561</v>
      </c>
      <c r="J29">
        <f>G29/100+H29*100</f>
        <v>212.33</v>
      </c>
      <c r="K29">
        <f>_xlfn.RANK.EQ(I29,I:I)</f>
        <v>28</v>
      </c>
      <c r="L29">
        <f>_xlfn.RANK.EQ(J29,J:J)</f>
        <v>11</v>
      </c>
      <c r="M29">
        <v>28</v>
      </c>
    </row>
    <row r="30" spans="1:13">
      <c r="A30">
        <v>29</v>
      </c>
      <c r="B30">
        <v>131450</v>
      </c>
      <c r="C30" t="s">
        <v>59</v>
      </c>
      <c r="D30" t="s">
        <v>60</v>
      </c>
      <c r="E30" s="4">
        <v>0.00596421471172962</v>
      </c>
      <c r="F30" s="4">
        <v>0.0385464987850674</v>
      </c>
      <c r="G30">
        <v>10880</v>
      </c>
      <c r="H30" s="4">
        <v>0.774</v>
      </c>
      <c r="I30" s="5">
        <f>-(E30*100+F30*100)</f>
        <v>-4.4510713496797</v>
      </c>
      <c r="J30">
        <f>G30/100+H30*100</f>
        <v>186.2</v>
      </c>
      <c r="K30">
        <f>_xlfn.RANK.EQ(I30,I:I)</f>
        <v>29</v>
      </c>
      <c r="L30">
        <f>_xlfn.RANK.EQ(J30,J:J)</f>
        <v>32</v>
      </c>
      <c r="M30">
        <v>29</v>
      </c>
    </row>
    <row r="31" spans="1:13">
      <c r="A31">
        <v>30</v>
      </c>
      <c r="B31">
        <v>190682</v>
      </c>
      <c r="C31" t="s">
        <v>61</v>
      </c>
      <c r="D31" t="s">
        <v>62</v>
      </c>
      <c r="E31" s="4">
        <v>0.0193740685543964</v>
      </c>
      <c r="F31" s="4">
        <v>0.0491803278688525</v>
      </c>
      <c r="G31">
        <v>11627</v>
      </c>
      <c r="H31" s="4">
        <v>1</v>
      </c>
      <c r="I31" s="5">
        <f>-(E31*100+F31*100)</f>
        <v>-6.85543964232489</v>
      </c>
      <c r="J31">
        <f>G31/100+H31*100</f>
        <v>216.27</v>
      </c>
      <c r="K31">
        <f>_xlfn.RANK.EQ(I31,I:I)</f>
        <v>30</v>
      </c>
      <c r="L31">
        <f>_xlfn.RANK.EQ(J31,J:J)</f>
        <v>7</v>
      </c>
      <c r="M31">
        <v>30</v>
      </c>
    </row>
    <row r="32" spans="1:13">
      <c r="A32">
        <v>31</v>
      </c>
      <c r="B32">
        <v>120254</v>
      </c>
      <c r="C32" t="s">
        <v>63</v>
      </c>
      <c r="D32" t="s">
        <v>64</v>
      </c>
      <c r="E32" s="4">
        <v>0.0193740685543964</v>
      </c>
      <c r="F32" s="4">
        <v>0.0491803278688525</v>
      </c>
      <c r="G32">
        <v>10019</v>
      </c>
      <c r="H32" s="4">
        <v>1</v>
      </c>
      <c r="I32" s="5">
        <f>-(E32*100+F32*100)</f>
        <v>-6.85543964232489</v>
      </c>
      <c r="J32">
        <f>G32/100+H32*100</f>
        <v>200.19</v>
      </c>
      <c r="K32">
        <f>_xlfn.RANK.EQ(I32,I:I)</f>
        <v>30</v>
      </c>
      <c r="L32">
        <f>_xlfn.RANK.EQ(J32,J:J)</f>
        <v>20</v>
      </c>
      <c r="M32">
        <v>31</v>
      </c>
    </row>
    <row r="33" spans="1:13">
      <c r="A33">
        <v>32</v>
      </c>
      <c r="B33">
        <v>174066</v>
      </c>
      <c r="C33" t="s">
        <v>65</v>
      </c>
      <c r="D33" t="s">
        <v>66</v>
      </c>
      <c r="E33" s="4">
        <v>0.00633185879087518</v>
      </c>
      <c r="F33" s="4">
        <v>0.0856969381559546</v>
      </c>
      <c r="G33">
        <v>10074</v>
      </c>
      <c r="H33" s="4">
        <v>0.8245</v>
      </c>
      <c r="I33" s="5">
        <f>-(E33*100+F33*100)</f>
        <v>-9.20287969468298</v>
      </c>
      <c r="J33">
        <f>G33/100+H33*100</f>
        <v>183.19</v>
      </c>
      <c r="K33">
        <f>_xlfn.RANK.EQ(I33,I:I)</f>
        <v>32</v>
      </c>
      <c r="L33">
        <f>_xlfn.RANK.EQ(J33,J:J)</f>
        <v>35</v>
      </c>
      <c r="M33">
        <v>32</v>
      </c>
    </row>
    <row r="34" spans="1:13">
      <c r="A34">
        <v>33</v>
      </c>
      <c r="B34">
        <v>181428</v>
      </c>
      <c r="C34" t="s">
        <v>67</v>
      </c>
      <c r="D34" t="s">
        <v>68</v>
      </c>
      <c r="E34" s="4">
        <v>0.0114675087252784</v>
      </c>
      <c r="F34" s="4">
        <v>0.0946484959282034</v>
      </c>
      <c r="G34">
        <v>15460</v>
      </c>
      <c r="H34" s="4">
        <v>0.7278</v>
      </c>
      <c r="I34" s="5">
        <f>-(E34*100+F34*100)</f>
        <v>-10.6116004653482</v>
      </c>
      <c r="J34">
        <f>G34/100+H34*100</f>
        <v>227.38</v>
      </c>
      <c r="K34">
        <f>_xlfn.RANK.EQ(I34,I:I)</f>
        <v>33</v>
      </c>
      <c r="L34">
        <f>_xlfn.RANK.EQ(J34,J:J)</f>
        <v>6</v>
      </c>
      <c r="M34">
        <v>33</v>
      </c>
    </row>
    <row r="35" spans="1:13">
      <c r="A35">
        <v>34</v>
      </c>
      <c r="B35">
        <v>141574</v>
      </c>
      <c r="C35" t="s">
        <v>69</v>
      </c>
      <c r="D35" t="s">
        <v>70</v>
      </c>
      <c r="E35" s="4">
        <v>0.0235969387755102</v>
      </c>
      <c r="F35" s="4">
        <v>0.0886479591836735</v>
      </c>
      <c r="G35">
        <v>11055</v>
      </c>
      <c r="H35" s="4">
        <v>0.9324</v>
      </c>
      <c r="I35" s="5">
        <f>-(E35*100+F35*100)</f>
        <v>-11.2244897959184</v>
      </c>
      <c r="J35">
        <f>G35/100+H35*100</f>
        <v>203.79</v>
      </c>
      <c r="K35">
        <f>_xlfn.RANK.EQ(I35,I:I)</f>
        <v>34</v>
      </c>
      <c r="L35">
        <f>_xlfn.RANK.EQ(J35,J:J)</f>
        <v>15</v>
      </c>
      <c r="M35">
        <v>34</v>
      </c>
    </row>
    <row r="36" spans="1:13">
      <c r="A36">
        <v>35</v>
      </c>
      <c r="B36">
        <v>209922</v>
      </c>
      <c r="C36" t="s">
        <v>71</v>
      </c>
      <c r="D36" t="s">
        <v>72</v>
      </c>
      <c r="E36" s="4">
        <v>0.014878892733564</v>
      </c>
      <c r="F36" s="4">
        <v>0.121107266435986</v>
      </c>
      <c r="G36">
        <v>9533</v>
      </c>
      <c r="H36" s="4">
        <v>0.7478</v>
      </c>
      <c r="I36" s="5">
        <f>-(E36*100+F36*100)</f>
        <v>-13.598615916955</v>
      </c>
      <c r="J36">
        <f>G36/100+H36*100</f>
        <v>170.11</v>
      </c>
      <c r="K36">
        <f>_xlfn.RANK.EQ(I36,I:I)</f>
        <v>35</v>
      </c>
      <c r="L36">
        <f>_xlfn.RANK.EQ(J36,J:J)</f>
        <v>43</v>
      </c>
      <c r="M36">
        <v>35</v>
      </c>
    </row>
    <row r="37" spans="1:13">
      <c r="A37">
        <v>36</v>
      </c>
      <c r="B37">
        <v>221999</v>
      </c>
      <c r="C37" t="s">
        <v>73</v>
      </c>
      <c r="D37" t="s">
        <v>74</v>
      </c>
      <c r="E37" s="4">
        <v>0.0313131313131313</v>
      </c>
      <c r="F37" s="4">
        <v>0.121548821548822</v>
      </c>
      <c r="G37">
        <v>10092</v>
      </c>
      <c r="H37" s="4">
        <v>1</v>
      </c>
      <c r="I37" s="5">
        <f>-(E37*100+F37*100)</f>
        <v>-15.2861952861953</v>
      </c>
      <c r="J37">
        <f>G37/100+H37*100</f>
        <v>200.92</v>
      </c>
      <c r="K37">
        <f>_xlfn.RANK.EQ(I37,I:I)</f>
        <v>36</v>
      </c>
      <c r="L37">
        <f>_xlfn.RANK.EQ(J37,J:J)</f>
        <v>18</v>
      </c>
      <c r="M37">
        <v>36</v>
      </c>
    </row>
    <row r="38" spans="1:13">
      <c r="A38">
        <v>37</v>
      </c>
      <c r="B38">
        <v>199193</v>
      </c>
      <c r="C38" t="s">
        <v>75</v>
      </c>
      <c r="D38" t="s">
        <v>76</v>
      </c>
      <c r="E38" s="4">
        <v>0.0219169120052339</v>
      </c>
      <c r="F38" s="4">
        <v>0.135754007196598</v>
      </c>
      <c r="G38">
        <v>9774</v>
      </c>
      <c r="H38" s="4">
        <v>0.8813</v>
      </c>
      <c r="I38" s="5">
        <f>-(E38*100+F38*100)</f>
        <v>-15.7670919201832</v>
      </c>
      <c r="J38">
        <f>G38/100+H38*100</f>
        <v>185.87</v>
      </c>
      <c r="K38">
        <f>_xlfn.RANK.EQ(I38,I:I)</f>
        <v>37</v>
      </c>
      <c r="L38">
        <f>_xlfn.RANK.EQ(J38,J:J)</f>
        <v>33</v>
      </c>
      <c r="M38">
        <v>37</v>
      </c>
    </row>
    <row r="39" spans="1:13">
      <c r="A39">
        <v>38</v>
      </c>
      <c r="B39">
        <v>181464</v>
      </c>
      <c r="C39" t="s">
        <v>77</v>
      </c>
      <c r="D39" t="s">
        <v>78</v>
      </c>
      <c r="E39" s="4">
        <v>0.0217039196631033</v>
      </c>
      <c r="F39" s="4">
        <v>0.136378360868157</v>
      </c>
      <c r="G39">
        <v>11324</v>
      </c>
      <c r="H39" s="4">
        <v>0.824</v>
      </c>
      <c r="I39" s="5">
        <f>-(E39*100+F39*100)</f>
        <v>-15.808228053126</v>
      </c>
      <c r="J39">
        <f>G39/100+H39*100</f>
        <v>195.64</v>
      </c>
      <c r="K39">
        <f>_xlfn.RANK.EQ(I39,I:I)</f>
        <v>38</v>
      </c>
      <c r="L39">
        <f>_xlfn.RANK.EQ(J39,J:J)</f>
        <v>23</v>
      </c>
      <c r="M39">
        <v>38</v>
      </c>
    </row>
    <row r="40" spans="1:13">
      <c r="A40">
        <v>39</v>
      </c>
      <c r="B40">
        <v>229027</v>
      </c>
      <c r="C40" t="s">
        <v>79</v>
      </c>
      <c r="D40" t="s">
        <v>80</v>
      </c>
      <c r="E40" s="4">
        <v>0.0514950166112957</v>
      </c>
      <c r="F40" s="4">
        <v>0.127669672520171</v>
      </c>
      <c r="G40">
        <v>12941</v>
      </c>
      <c r="H40" s="4">
        <v>0.9863</v>
      </c>
      <c r="I40" s="5">
        <f>-(E40*100+F40*100)</f>
        <v>-17.9164689131467</v>
      </c>
      <c r="J40">
        <f>G40/100+H40*100</f>
        <v>228.04</v>
      </c>
      <c r="K40">
        <f>_xlfn.RANK.EQ(I40,I:I)</f>
        <v>39</v>
      </c>
      <c r="L40">
        <f>_xlfn.RANK.EQ(J40,J:J)</f>
        <v>5</v>
      </c>
      <c r="M40">
        <v>39</v>
      </c>
    </row>
    <row r="41" spans="1:13">
      <c r="A41">
        <v>40</v>
      </c>
      <c r="B41">
        <v>110398</v>
      </c>
      <c r="C41" t="s">
        <v>81</v>
      </c>
      <c r="D41" t="s">
        <v>82</v>
      </c>
      <c r="E41" s="4">
        <v>0.0514950166112957</v>
      </c>
      <c r="F41" s="4">
        <v>0.127669672520171</v>
      </c>
      <c r="G41">
        <v>10541</v>
      </c>
      <c r="H41" s="4">
        <v>1</v>
      </c>
      <c r="I41" s="5">
        <f>-(E41*100+F41*100)</f>
        <v>-17.9164689131467</v>
      </c>
      <c r="J41">
        <f>G41/100+H41*100</f>
        <v>205.41</v>
      </c>
      <c r="K41">
        <f>_xlfn.RANK.EQ(I41,I:I)</f>
        <v>39</v>
      </c>
      <c r="L41">
        <f>_xlfn.RANK.EQ(J41,J:J)</f>
        <v>14</v>
      </c>
      <c r="M41">
        <v>40</v>
      </c>
    </row>
    <row r="42" spans="1:13">
      <c r="A42">
        <v>41</v>
      </c>
      <c r="B42">
        <v>115083</v>
      </c>
      <c r="C42" t="s">
        <v>83</v>
      </c>
      <c r="D42" t="s">
        <v>82</v>
      </c>
      <c r="E42" s="4">
        <v>0.0514950166112957</v>
      </c>
      <c r="F42" s="4">
        <v>0.127669672520171</v>
      </c>
      <c r="G42">
        <v>10278</v>
      </c>
      <c r="H42" s="4">
        <v>1</v>
      </c>
      <c r="I42" s="5">
        <f>-(E42*100+F42*100)</f>
        <v>-17.9164689131467</v>
      </c>
      <c r="J42">
        <f>G42/100+H42*100</f>
        <v>202.78</v>
      </c>
      <c r="K42">
        <f>_xlfn.RANK.EQ(I42,I:I)</f>
        <v>39</v>
      </c>
      <c r="L42">
        <f>_xlfn.RANK.EQ(J42,J:J)</f>
        <v>16</v>
      </c>
      <c r="M42">
        <v>41</v>
      </c>
    </row>
    <row r="43" spans="1:13">
      <c r="A43">
        <v>42</v>
      </c>
      <c r="B43">
        <v>122506</v>
      </c>
      <c r="C43" t="s">
        <v>84</v>
      </c>
      <c r="D43" t="s">
        <v>82</v>
      </c>
      <c r="E43" s="4">
        <v>0.0514950166112957</v>
      </c>
      <c r="F43" s="4">
        <v>0.127669672520171</v>
      </c>
      <c r="G43">
        <v>10461</v>
      </c>
      <c r="H43" s="4">
        <v>0.7258</v>
      </c>
      <c r="I43" s="5">
        <f>-(E43*100+F43*100)</f>
        <v>-17.9164689131467</v>
      </c>
      <c r="J43">
        <f>G43/100+H43*100</f>
        <v>177.19</v>
      </c>
      <c r="K43">
        <f>_xlfn.RANK.EQ(I43,I:I)</f>
        <v>39</v>
      </c>
      <c r="L43">
        <f>_xlfn.RANK.EQ(J43,J:J)</f>
        <v>40</v>
      </c>
      <c r="M43">
        <v>42</v>
      </c>
    </row>
    <row r="44" spans="1:13">
      <c r="A44">
        <v>43</v>
      </c>
      <c r="B44">
        <v>110671</v>
      </c>
      <c r="C44" t="s">
        <v>85</v>
      </c>
      <c r="D44" t="s">
        <v>86</v>
      </c>
      <c r="E44" s="4">
        <v>0.0514950166112957</v>
      </c>
      <c r="F44" s="4">
        <v>0.127669672520171</v>
      </c>
      <c r="G44">
        <v>9272</v>
      </c>
      <c r="H44" s="4">
        <v>0.7178</v>
      </c>
      <c r="I44" s="5">
        <f>-(E44*100+F44*100)</f>
        <v>-17.9164689131467</v>
      </c>
      <c r="J44">
        <f>G44/100+H44*100</f>
        <v>164.5</v>
      </c>
      <c r="K44">
        <f>_xlfn.RANK.EQ(I44,I:I)</f>
        <v>39</v>
      </c>
      <c r="L44">
        <f>_xlfn.RANK.EQ(J44,J:J)</f>
        <v>45</v>
      </c>
      <c r="M44">
        <v>43</v>
      </c>
    </row>
    <row r="45" spans="1:13">
      <c r="A45">
        <v>44</v>
      </c>
      <c r="B45">
        <v>188340</v>
      </c>
      <c r="C45" t="s">
        <v>87</v>
      </c>
      <c r="D45" t="s">
        <v>88</v>
      </c>
      <c r="E45" s="4">
        <v>0.0206185567010309</v>
      </c>
      <c r="F45" s="4">
        <v>0.224226804123711</v>
      </c>
      <c r="G45">
        <v>10320</v>
      </c>
      <c r="H45" s="4">
        <v>0.7478</v>
      </c>
      <c r="I45" s="5">
        <f>-(E45*100+F45*100)</f>
        <v>-24.4845360824742</v>
      </c>
      <c r="J45">
        <f>G45/100+H45*100</f>
        <v>177.98</v>
      </c>
      <c r="K45">
        <f>_xlfn.RANK.EQ(I45,I:I)</f>
        <v>44</v>
      </c>
      <c r="L45">
        <f>_xlfn.RANK.EQ(J45,J:J)</f>
        <v>39</v>
      </c>
      <c r="M45">
        <v>44</v>
      </c>
    </row>
    <row r="46" spans="1:13">
      <c r="A46">
        <v>45</v>
      </c>
      <c r="B46">
        <v>110680</v>
      </c>
      <c r="C46" t="s">
        <v>89</v>
      </c>
      <c r="D46" t="s">
        <v>90</v>
      </c>
      <c r="E46" s="4">
        <v>0.0363079615048119</v>
      </c>
      <c r="F46" s="4">
        <v>0.519247594050744</v>
      </c>
      <c r="G46">
        <v>10183</v>
      </c>
      <c r="H46" s="4">
        <v>1</v>
      </c>
      <c r="I46" s="5">
        <f>-(E46*100+F46*100)</f>
        <v>-55.5555555555556</v>
      </c>
      <c r="J46">
        <f>G46/100+H46*100</f>
        <v>201.83</v>
      </c>
      <c r="K46">
        <f>_xlfn.RANK.EQ(I46,I:I)</f>
        <v>45</v>
      </c>
      <c r="L46">
        <f>_xlfn.RANK.EQ(J46,J:J)</f>
        <v>17</v>
      </c>
      <c r="M46">
        <v>45</v>
      </c>
    </row>
  </sheetData>
  <sortState ref="A2:M46">
    <sortCondition ref="I2:I46" descending="1"/>
    <sortCondition ref="J2:J46" descending="1"/>
  </sortState>
  <mergeCells count="1">
    <mergeCell ref="N1:T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"/>
  <sheetViews>
    <sheetView workbookViewId="0">
      <selection activeCell="G4" sqref="A1:H46"/>
    </sheetView>
  </sheetViews>
  <sheetFormatPr defaultColWidth="9.14285714285714" defaultRowHeight="17.6" outlineLevelCol="7"/>
  <cols>
    <col min="1" max="1" width="7.42857142857143" customWidth="1"/>
    <col min="3" max="3" width="55.1964285714286" customWidth="1"/>
    <col min="4" max="4" width="17.4285714285714" customWidth="1"/>
    <col min="5" max="5" width="17.8571428571429" customWidth="1"/>
    <col min="6" max="6" width="18.9285714285714" customWidth="1"/>
    <col min="7" max="7" width="15" customWidth="1"/>
    <col min="8" max="8" width="18.3928571428571" customWidth="1"/>
  </cols>
  <sheetData>
    <row r="1" ht="44" customHeight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>
        <v>1</v>
      </c>
      <c r="B2">
        <v>139755</v>
      </c>
      <c r="C2" t="s">
        <v>18</v>
      </c>
      <c r="D2" t="s">
        <v>19</v>
      </c>
      <c r="E2" s="4">
        <v>0</v>
      </c>
      <c r="F2" s="4">
        <v>0.000194626230750249</v>
      </c>
      <c r="G2">
        <v>11230</v>
      </c>
      <c r="H2" s="4">
        <v>0.9568</v>
      </c>
    </row>
    <row r="3" spans="1:8">
      <c r="A3">
        <v>2</v>
      </c>
      <c r="B3">
        <v>228778</v>
      </c>
      <c r="C3" t="s">
        <v>20</v>
      </c>
      <c r="D3" t="s">
        <v>21</v>
      </c>
      <c r="E3" s="4">
        <v>0</v>
      </c>
      <c r="F3" s="4">
        <v>0.000194626230750249</v>
      </c>
      <c r="G3">
        <v>10900</v>
      </c>
      <c r="H3" s="4">
        <v>0.9068</v>
      </c>
    </row>
    <row r="4" spans="1:8">
      <c r="A4">
        <v>3</v>
      </c>
      <c r="B4">
        <v>162928</v>
      </c>
      <c r="C4" t="s">
        <v>22</v>
      </c>
      <c r="D4" t="s">
        <v>23</v>
      </c>
      <c r="E4" s="4">
        <v>1.0307153164296e-5</v>
      </c>
      <c r="F4" s="4">
        <v>0.000327252112966399</v>
      </c>
      <c r="G4">
        <v>10922</v>
      </c>
      <c r="H4" s="4">
        <v>0.8637</v>
      </c>
    </row>
    <row r="5" spans="1:8">
      <c r="A5">
        <v>4</v>
      </c>
      <c r="B5">
        <v>167358</v>
      </c>
      <c r="C5" t="s">
        <v>34</v>
      </c>
      <c r="D5" t="s">
        <v>33</v>
      </c>
      <c r="E5" s="4">
        <v>0.000201116194881593</v>
      </c>
      <c r="F5" s="4">
        <v>0.000804464779526371</v>
      </c>
      <c r="G5">
        <v>11581</v>
      </c>
      <c r="H5" s="4">
        <v>0.7425</v>
      </c>
    </row>
    <row r="6" spans="1:8">
      <c r="A6">
        <v>5</v>
      </c>
      <c r="B6">
        <v>166674</v>
      </c>
      <c r="C6" t="s">
        <v>32</v>
      </c>
      <c r="D6" t="s">
        <v>33</v>
      </c>
      <c r="E6" s="4">
        <v>0.000201116194881593</v>
      </c>
      <c r="F6" s="4">
        <v>0.000804464779526371</v>
      </c>
      <c r="G6">
        <v>9403</v>
      </c>
      <c r="H6" s="4">
        <v>0.814</v>
      </c>
    </row>
    <row r="7" spans="1:8">
      <c r="A7">
        <v>6</v>
      </c>
      <c r="B7">
        <v>189501</v>
      </c>
      <c r="C7" t="s">
        <v>29</v>
      </c>
      <c r="D7" t="s">
        <v>27</v>
      </c>
      <c r="E7" s="4">
        <v>0.000632111251580278</v>
      </c>
      <c r="F7" s="4">
        <v>0</v>
      </c>
      <c r="G7">
        <v>13152</v>
      </c>
      <c r="H7" s="4">
        <v>1</v>
      </c>
    </row>
    <row r="8" spans="1:8">
      <c r="A8">
        <v>7</v>
      </c>
      <c r="B8">
        <v>196255</v>
      </c>
      <c r="C8" t="s">
        <v>28</v>
      </c>
      <c r="D8" t="s">
        <v>27</v>
      </c>
      <c r="E8" s="4">
        <v>0.000632111251580278</v>
      </c>
      <c r="F8" s="4">
        <v>0</v>
      </c>
      <c r="G8">
        <v>11620</v>
      </c>
      <c r="H8" s="4">
        <v>0.8395</v>
      </c>
    </row>
    <row r="9" spans="1:8">
      <c r="A9">
        <v>8</v>
      </c>
      <c r="B9">
        <v>194541</v>
      </c>
      <c r="C9" t="s">
        <v>26</v>
      </c>
      <c r="D9" t="s">
        <v>27</v>
      </c>
      <c r="E9" s="4">
        <v>0.000632111251580278</v>
      </c>
      <c r="F9" s="4">
        <v>0</v>
      </c>
      <c r="G9">
        <v>10047</v>
      </c>
      <c r="H9" s="4">
        <v>1</v>
      </c>
    </row>
    <row r="10" spans="1:8">
      <c r="A10">
        <v>9</v>
      </c>
      <c r="B10">
        <v>144050</v>
      </c>
      <c r="C10" t="s">
        <v>14</v>
      </c>
      <c r="D10" t="s">
        <v>15</v>
      </c>
      <c r="E10" s="4">
        <v>4.32202563367545e-5</v>
      </c>
      <c r="F10" s="4">
        <v>3.9156813433299e-5</v>
      </c>
      <c r="G10">
        <v>16589</v>
      </c>
      <c r="H10" s="4">
        <v>0.8076</v>
      </c>
    </row>
    <row r="11" spans="1:8">
      <c r="A11">
        <v>10</v>
      </c>
      <c r="B11">
        <v>146241</v>
      </c>
      <c r="C11" t="s">
        <v>16</v>
      </c>
      <c r="D11" t="s">
        <v>15</v>
      </c>
      <c r="E11" s="4">
        <v>4.32202563367545e-5</v>
      </c>
      <c r="F11" s="4">
        <v>3.9156813433299e-5</v>
      </c>
      <c r="G11">
        <v>14818</v>
      </c>
      <c r="H11" s="4">
        <v>1</v>
      </c>
    </row>
    <row r="12" spans="1:8">
      <c r="A12">
        <v>11</v>
      </c>
      <c r="B12">
        <v>148511</v>
      </c>
      <c r="C12" t="s">
        <v>17</v>
      </c>
      <c r="D12" t="s">
        <v>15</v>
      </c>
      <c r="E12" s="4">
        <v>4.32202563367545e-5</v>
      </c>
      <c r="F12" s="4">
        <v>3.9156813433299e-5</v>
      </c>
      <c r="G12">
        <v>11392</v>
      </c>
      <c r="H12" s="4">
        <v>1</v>
      </c>
    </row>
    <row r="13" spans="1:8">
      <c r="A13">
        <v>12</v>
      </c>
      <c r="B13">
        <v>201645</v>
      </c>
      <c r="C13" t="s">
        <v>30</v>
      </c>
      <c r="D13" t="s">
        <v>31</v>
      </c>
      <c r="E13" s="4">
        <v>0.000184569952011812</v>
      </c>
      <c r="F13" s="4">
        <v>0.000566014519502892</v>
      </c>
      <c r="G13">
        <v>10272</v>
      </c>
      <c r="H13" s="4">
        <v>0.8044</v>
      </c>
    </row>
    <row r="14" spans="1:8">
      <c r="A14">
        <v>13</v>
      </c>
      <c r="B14">
        <v>126678</v>
      </c>
      <c r="C14" t="s">
        <v>35</v>
      </c>
      <c r="D14" t="s">
        <v>36</v>
      </c>
      <c r="E14" s="4">
        <v>0.00122468974526453</v>
      </c>
      <c r="F14" s="4">
        <v>0.00363324624428478</v>
      </c>
      <c r="G14">
        <v>10886</v>
      </c>
      <c r="H14" s="4">
        <v>0.8605</v>
      </c>
    </row>
    <row r="15" spans="1:8">
      <c r="A15">
        <v>14</v>
      </c>
      <c r="B15">
        <v>188340</v>
      </c>
      <c r="C15" t="s">
        <v>87</v>
      </c>
      <c r="D15" t="s">
        <v>88</v>
      </c>
      <c r="E15" s="4">
        <v>0.0206185567010309</v>
      </c>
      <c r="F15" s="4">
        <v>0.224226804123711</v>
      </c>
      <c r="G15">
        <v>9139</v>
      </c>
      <c r="H15" s="4">
        <v>1</v>
      </c>
    </row>
    <row r="16" spans="1:8">
      <c r="A16">
        <v>15</v>
      </c>
      <c r="B16">
        <v>141574</v>
      </c>
      <c r="C16" t="s">
        <v>69</v>
      </c>
      <c r="D16" t="s">
        <v>70</v>
      </c>
      <c r="E16" s="4">
        <v>0.0235969387755102</v>
      </c>
      <c r="F16" s="4">
        <v>0.0886479591836735</v>
      </c>
      <c r="G16">
        <v>10360</v>
      </c>
      <c r="H16" s="4">
        <v>0.7777</v>
      </c>
    </row>
    <row r="17" spans="1:8">
      <c r="A17">
        <v>16</v>
      </c>
      <c r="B17">
        <v>416801</v>
      </c>
      <c r="C17" t="s">
        <v>55</v>
      </c>
      <c r="D17" t="s">
        <v>52</v>
      </c>
      <c r="E17" s="4">
        <v>0.00573888091822095</v>
      </c>
      <c r="F17" s="4">
        <v>0.0200860832137733</v>
      </c>
      <c r="G17">
        <v>23611</v>
      </c>
      <c r="H17" s="4">
        <v>0.7718</v>
      </c>
    </row>
    <row r="18" spans="1:8">
      <c r="A18">
        <v>17</v>
      </c>
      <c r="B18">
        <v>227757</v>
      </c>
      <c r="C18" t="s">
        <v>51</v>
      </c>
      <c r="D18" t="s">
        <v>52</v>
      </c>
      <c r="E18" s="4">
        <v>0.00573888091822095</v>
      </c>
      <c r="F18" s="4">
        <v>0.0200860832137733</v>
      </c>
      <c r="G18">
        <v>13468</v>
      </c>
      <c r="H18" s="4">
        <v>0.7813</v>
      </c>
    </row>
    <row r="19" spans="1:8">
      <c r="A19">
        <v>18</v>
      </c>
      <c r="B19">
        <v>225511</v>
      </c>
      <c r="C19" t="s">
        <v>54</v>
      </c>
      <c r="D19" t="s">
        <v>52</v>
      </c>
      <c r="E19" s="4">
        <v>0.00573888091822095</v>
      </c>
      <c r="F19" s="4">
        <v>0.0200860832137733</v>
      </c>
      <c r="G19">
        <v>10569</v>
      </c>
      <c r="H19" s="4">
        <v>0.8759</v>
      </c>
    </row>
    <row r="20" spans="1:8">
      <c r="A20">
        <v>19</v>
      </c>
      <c r="B20">
        <v>223223</v>
      </c>
      <c r="C20" t="s">
        <v>56</v>
      </c>
      <c r="D20" t="s">
        <v>52</v>
      </c>
      <c r="E20" s="4">
        <v>0.00573888091822095</v>
      </c>
      <c r="F20" s="4">
        <v>0.0200860832137733</v>
      </c>
      <c r="G20">
        <v>10254</v>
      </c>
      <c r="H20" s="4">
        <v>0.8983</v>
      </c>
    </row>
    <row r="21" spans="1:8">
      <c r="A21">
        <v>20</v>
      </c>
      <c r="B21">
        <v>229300</v>
      </c>
      <c r="C21" t="s">
        <v>53</v>
      </c>
      <c r="D21" t="s">
        <v>52</v>
      </c>
      <c r="E21" s="4">
        <v>0.00573888091822095</v>
      </c>
      <c r="F21" s="4">
        <v>0.0200860832137733</v>
      </c>
      <c r="G21">
        <v>9121</v>
      </c>
      <c r="H21" s="4">
        <v>0.7368</v>
      </c>
    </row>
    <row r="22" spans="1:8">
      <c r="A22">
        <v>21</v>
      </c>
      <c r="B22">
        <v>434715</v>
      </c>
      <c r="C22" t="s">
        <v>24</v>
      </c>
      <c r="D22" t="s">
        <v>25</v>
      </c>
      <c r="E22" s="4">
        <v>0.000102624624778716</v>
      </c>
      <c r="F22" s="4">
        <v>0.000496019019763792</v>
      </c>
      <c r="G22">
        <v>10643</v>
      </c>
      <c r="H22" s="4">
        <v>1</v>
      </c>
    </row>
    <row r="23" spans="1:8">
      <c r="A23">
        <v>22</v>
      </c>
      <c r="B23">
        <v>110680</v>
      </c>
      <c r="C23" t="s">
        <v>89</v>
      </c>
      <c r="D23" t="s">
        <v>90</v>
      </c>
      <c r="E23" s="4">
        <v>0.0363079615048119</v>
      </c>
      <c r="F23" s="4">
        <v>0.519247594050744</v>
      </c>
      <c r="G23">
        <v>13126</v>
      </c>
      <c r="H23" s="4">
        <v>0.8344</v>
      </c>
    </row>
    <row r="24" spans="1:8">
      <c r="A24">
        <v>23</v>
      </c>
      <c r="B24">
        <v>157085</v>
      </c>
      <c r="C24" t="s">
        <v>57</v>
      </c>
      <c r="D24" t="s">
        <v>58</v>
      </c>
      <c r="E24" s="4">
        <v>0.00350380702109022</v>
      </c>
      <c r="F24" s="4">
        <v>0.0239202210093659</v>
      </c>
      <c r="G24">
        <v>9614</v>
      </c>
      <c r="H24" s="4">
        <v>0.8206</v>
      </c>
    </row>
    <row r="25" spans="1:8">
      <c r="A25">
        <v>24</v>
      </c>
      <c r="B25">
        <v>181464</v>
      </c>
      <c r="C25" t="s">
        <v>77</v>
      </c>
      <c r="D25" t="s">
        <v>78</v>
      </c>
      <c r="E25" s="4">
        <v>0.0217039196631033</v>
      </c>
      <c r="F25" s="4">
        <v>0.136378360868157</v>
      </c>
      <c r="G25">
        <v>10085</v>
      </c>
      <c r="H25" s="4">
        <v>0.9234</v>
      </c>
    </row>
    <row r="26" spans="1:8">
      <c r="A26">
        <v>25</v>
      </c>
      <c r="B26">
        <v>190682</v>
      </c>
      <c r="C26" t="s">
        <v>61</v>
      </c>
      <c r="D26" t="s">
        <v>62</v>
      </c>
      <c r="E26" s="4">
        <v>0.0193740685543964</v>
      </c>
      <c r="F26" s="4">
        <v>0.0491803278688525</v>
      </c>
      <c r="G26">
        <v>10284</v>
      </c>
      <c r="H26" s="4">
        <v>0.8077</v>
      </c>
    </row>
    <row r="27" spans="1:8">
      <c r="A27">
        <v>26</v>
      </c>
      <c r="B27">
        <v>120254</v>
      </c>
      <c r="C27" t="s">
        <v>63</v>
      </c>
      <c r="D27" t="s">
        <v>64</v>
      </c>
      <c r="E27" s="4">
        <v>0.0193740685543964</v>
      </c>
      <c r="F27" s="4">
        <v>0.0491803278688525</v>
      </c>
      <c r="G27">
        <v>10402</v>
      </c>
      <c r="H27" s="4">
        <v>0.7273</v>
      </c>
    </row>
    <row r="28" spans="1:8">
      <c r="A28">
        <v>27</v>
      </c>
      <c r="B28">
        <v>174066</v>
      </c>
      <c r="C28" t="s">
        <v>65</v>
      </c>
      <c r="D28" t="s">
        <v>66</v>
      </c>
      <c r="E28" s="4">
        <v>0.00633185879087518</v>
      </c>
      <c r="F28" s="4">
        <v>0.0856969381559546</v>
      </c>
      <c r="G28">
        <v>10892</v>
      </c>
      <c r="H28" s="4">
        <v>0.8394</v>
      </c>
    </row>
    <row r="29" spans="1:8">
      <c r="A29">
        <v>28</v>
      </c>
      <c r="B29">
        <v>221999</v>
      </c>
      <c r="C29" t="s">
        <v>73</v>
      </c>
      <c r="D29" t="s">
        <v>74</v>
      </c>
      <c r="E29" s="4">
        <v>0.0313131313131313</v>
      </c>
      <c r="F29" s="4">
        <v>0.121548821548822</v>
      </c>
      <c r="G29">
        <v>12871</v>
      </c>
      <c r="H29" s="4">
        <v>0.8362</v>
      </c>
    </row>
    <row r="30" spans="1:8">
      <c r="A30">
        <v>29</v>
      </c>
      <c r="B30">
        <v>160755</v>
      </c>
      <c r="C30" t="s">
        <v>49</v>
      </c>
      <c r="D30" t="s">
        <v>50</v>
      </c>
      <c r="E30" s="4">
        <v>0.00358510551617371</v>
      </c>
      <c r="F30" s="4">
        <v>0.0195551209973112</v>
      </c>
      <c r="G30">
        <v>10880</v>
      </c>
      <c r="H30" s="4">
        <v>0.774</v>
      </c>
    </row>
    <row r="31" spans="1:8">
      <c r="A31">
        <v>30</v>
      </c>
      <c r="B31">
        <v>194310</v>
      </c>
      <c r="C31" t="s">
        <v>48</v>
      </c>
      <c r="D31" t="s">
        <v>47</v>
      </c>
      <c r="E31" s="4">
        <v>0.00358510551617371</v>
      </c>
      <c r="F31" s="4">
        <v>0.0195551209973112</v>
      </c>
      <c r="G31">
        <v>11627</v>
      </c>
      <c r="H31" s="4">
        <v>1</v>
      </c>
    </row>
    <row r="32" spans="1:8">
      <c r="A32">
        <v>31</v>
      </c>
      <c r="B32">
        <v>191126</v>
      </c>
      <c r="C32" t="s">
        <v>46</v>
      </c>
      <c r="D32" t="s">
        <v>47</v>
      </c>
      <c r="E32" s="4">
        <v>0.00358510551617371</v>
      </c>
      <c r="F32" s="4">
        <v>0.0195551209973112</v>
      </c>
      <c r="G32">
        <v>10019</v>
      </c>
      <c r="H32" s="4">
        <v>1</v>
      </c>
    </row>
    <row r="33" spans="1:8">
      <c r="A33">
        <v>32</v>
      </c>
      <c r="B33">
        <v>181428</v>
      </c>
      <c r="C33" t="s">
        <v>67</v>
      </c>
      <c r="D33" t="s">
        <v>68</v>
      </c>
      <c r="E33" s="4">
        <v>0.0114675087252784</v>
      </c>
      <c r="F33" s="4">
        <v>0.0946484959282034</v>
      </c>
      <c r="G33">
        <v>10074</v>
      </c>
      <c r="H33" s="4">
        <v>0.8245</v>
      </c>
    </row>
    <row r="34" spans="1:8">
      <c r="A34">
        <v>33</v>
      </c>
      <c r="B34">
        <v>215062</v>
      </c>
      <c r="C34" t="s">
        <v>40</v>
      </c>
      <c r="D34" t="s">
        <v>41</v>
      </c>
      <c r="E34" s="4">
        <v>0.000588105564948908</v>
      </c>
      <c r="F34" s="4">
        <v>0.00497439290352618</v>
      </c>
      <c r="G34">
        <v>15460</v>
      </c>
      <c r="H34" s="4">
        <v>0.7278</v>
      </c>
    </row>
    <row r="35" spans="1:8">
      <c r="A35">
        <v>34</v>
      </c>
      <c r="B35">
        <v>211440</v>
      </c>
      <c r="C35" t="s">
        <v>37</v>
      </c>
      <c r="D35" t="s">
        <v>38</v>
      </c>
      <c r="E35" s="4">
        <v>0.000588105564948908</v>
      </c>
      <c r="F35" s="4">
        <v>0.00497439290352618</v>
      </c>
      <c r="G35">
        <v>11055</v>
      </c>
      <c r="H35" s="4">
        <v>0.9324</v>
      </c>
    </row>
    <row r="36" spans="1:8">
      <c r="A36">
        <v>35</v>
      </c>
      <c r="B36">
        <v>215293</v>
      </c>
      <c r="C36" t="s">
        <v>39</v>
      </c>
      <c r="D36" t="s">
        <v>38</v>
      </c>
      <c r="E36" s="4">
        <v>0.000588105564948908</v>
      </c>
      <c r="F36" s="4">
        <v>0.00497439290352618</v>
      </c>
      <c r="G36">
        <v>9533</v>
      </c>
      <c r="H36" s="4">
        <v>0.7478</v>
      </c>
    </row>
    <row r="37" spans="1:8">
      <c r="A37">
        <v>36</v>
      </c>
      <c r="B37">
        <v>209922</v>
      </c>
      <c r="C37" t="s">
        <v>71</v>
      </c>
      <c r="D37" t="s">
        <v>72</v>
      </c>
      <c r="E37" s="4">
        <v>0.014878892733564</v>
      </c>
      <c r="F37" s="4">
        <v>0.121107266435986</v>
      </c>
      <c r="G37">
        <v>10092</v>
      </c>
      <c r="H37" s="4">
        <v>1</v>
      </c>
    </row>
    <row r="38" spans="1:8">
      <c r="A38">
        <v>37</v>
      </c>
      <c r="B38">
        <v>199193</v>
      </c>
      <c r="C38" t="s">
        <v>75</v>
      </c>
      <c r="D38" t="s">
        <v>76</v>
      </c>
      <c r="E38" s="4">
        <v>0.0219169120052339</v>
      </c>
      <c r="F38" s="4">
        <v>0.135754007196598</v>
      </c>
      <c r="G38">
        <v>9774</v>
      </c>
      <c r="H38" s="4">
        <v>0.8813</v>
      </c>
    </row>
    <row r="39" spans="1:8">
      <c r="A39">
        <v>38</v>
      </c>
      <c r="B39">
        <v>110671</v>
      </c>
      <c r="C39" t="s">
        <v>85</v>
      </c>
      <c r="D39" t="s">
        <v>86</v>
      </c>
      <c r="E39" s="4">
        <v>0.0514950166112957</v>
      </c>
      <c r="F39" s="4">
        <v>0.127669672520171</v>
      </c>
      <c r="G39">
        <v>11324</v>
      </c>
      <c r="H39" s="4">
        <v>0.824</v>
      </c>
    </row>
    <row r="40" spans="1:8">
      <c r="A40">
        <v>39</v>
      </c>
      <c r="B40">
        <v>229027</v>
      </c>
      <c r="C40" t="s">
        <v>79</v>
      </c>
      <c r="D40" t="s">
        <v>80</v>
      </c>
      <c r="E40" s="4">
        <v>0.0514950166112957</v>
      </c>
      <c r="F40" s="4">
        <v>0.127669672520171</v>
      </c>
      <c r="G40">
        <v>9272</v>
      </c>
      <c r="H40" s="4">
        <v>0.7178</v>
      </c>
    </row>
    <row r="41" spans="1:8">
      <c r="A41">
        <v>40</v>
      </c>
      <c r="B41">
        <v>110398</v>
      </c>
      <c r="C41" t="s">
        <v>81</v>
      </c>
      <c r="D41" t="s">
        <v>82</v>
      </c>
      <c r="E41" s="4">
        <v>0.0514950166112957</v>
      </c>
      <c r="F41" s="4">
        <v>0.127669672520171</v>
      </c>
      <c r="G41">
        <v>12941</v>
      </c>
      <c r="H41" s="4">
        <v>0.9863</v>
      </c>
    </row>
    <row r="42" spans="1:8">
      <c r="A42">
        <v>41</v>
      </c>
      <c r="B42">
        <v>115083</v>
      </c>
      <c r="C42" t="s">
        <v>83</v>
      </c>
      <c r="D42" t="s">
        <v>82</v>
      </c>
      <c r="E42" s="4">
        <v>0.0514950166112957</v>
      </c>
      <c r="F42" s="4">
        <v>0.127669672520171</v>
      </c>
      <c r="G42">
        <v>10541</v>
      </c>
      <c r="H42" s="4">
        <v>1</v>
      </c>
    </row>
    <row r="43" spans="1:8">
      <c r="A43">
        <v>42</v>
      </c>
      <c r="B43">
        <v>122506</v>
      </c>
      <c r="C43" t="s">
        <v>84</v>
      </c>
      <c r="D43" t="s">
        <v>82</v>
      </c>
      <c r="E43" s="4">
        <v>0.0514950166112957</v>
      </c>
      <c r="F43" s="4">
        <v>0.127669672520171</v>
      </c>
      <c r="G43">
        <v>10278</v>
      </c>
      <c r="H43" s="4">
        <v>1</v>
      </c>
    </row>
    <row r="44" spans="1:8">
      <c r="A44">
        <v>43</v>
      </c>
      <c r="B44">
        <v>236948</v>
      </c>
      <c r="C44" t="s">
        <v>44</v>
      </c>
      <c r="D44" t="s">
        <v>45</v>
      </c>
      <c r="E44" s="4">
        <v>0.00133207454444344</v>
      </c>
      <c r="F44" s="4">
        <v>0.0193862110885506</v>
      </c>
      <c r="G44">
        <v>10461</v>
      </c>
      <c r="H44" s="4">
        <v>0.7258</v>
      </c>
    </row>
    <row r="45" spans="1:8">
      <c r="A45">
        <v>44</v>
      </c>
      <c r="B45">
        <v>104179</v>
      </c>
      <c r="C45" t="s">
        <v>42</v>
      </c>
      <c r="D45" t="s">
        <v>43</v>
      </c>
      <c r="E45" s="4">
        <v>0.00256278831368529</v>
      </c>
      <c r="F45" s="4">
        <v>0.0102511532547412</v>
      </c>
      <c r="G45">
        <v>10320</v>
      </c>
      <c r="H45" s="4">
        <v>0.7478</v>
      </c>
    </row>
    <row r="46" spans="1:8">
      <c r="A46">
        <v>45</v>
      </c>
      <c r="B46">
        <v>131450</v>
      </c>
      <c r="C46" t="s">
        <v>59</v>
      </c>
      <c r="D46" t="s">
        <v>60</v>
      </c>
      <c r="E46" s="4">
        <v>0.00596421471172962</v>
      </c>
      <c r="F46" s="4">
        <v>0.0385464987850674</v>
      </c>
      <c r="G46">
        <v>10183</v>
      </c>
      <c r="H46" s="4">
        <v>1</v>
      </c>
    </row>
  </sheetData>
  <sortState ref="D1:H1">
    <sortCondition ref="D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Order_by_Rank</vt:lpstr>
      <vt:lpstr>Order_by_Alpha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dcterms:created xsi:type="dcterms:W3CDTF">2021-10-09T05:14:00Z</dcterms:created>
  <dcterms:modified xsi:type="dcterms:W3CDTF">2021-10-10T21:41:41Z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