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a4d19f6746a315/桌面/wendy/"/>
    </mc:Choice>
  </mc:AlternateContent>
  <xr:revisionPtr revIDLastSave="1" documentId="8_{9E71D5AD-7738-440F-B6EB-CB38D6E1B778}" xr6:coauthVersionLast="47" xr6:coauthVersionMax="47" xr10:uidLastSave="{5B81018E-55A2-4939-9F36-05BCF8500302}"/>
  <bookViews>
    <workbookView xWindow="-110" yWindow="-110" windowWidth="19420" windowHeight="10300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M19" i="1"/>
  <c r="J17" i="1"/>
  <c r="H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K2" i="1"/>
  <c r="J2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C17" i="1"/>
  <c r="D17" i="1"/>
</calcChain>
</file>

<file path=xl/sharedStrings.xml><?xml version="1.0" encoding="utf-8"?>
<sst xmlns="http://schemas.openxmlformats.org/spreadsheetml/2006/main" count="35" uniqueCount="35">
  <si>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</si>
  <si>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</si>
  <si>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</si>
  <si>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</si>
  <si>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</si>
  <si>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</si>
  <si>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</si>
  <si>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</si>
  <si>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</si>
  <si>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</si>
  <si>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</si>
  <si>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</si>
  <si>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</si>
  <si>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</si>
  <si>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</si>
  <si>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</si>
  <si>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</si>
  <si>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</si>
  <si>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</si>
  <si>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</si>
  <si>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</si>
  <si>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</si>
  <si>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</si>
  <si>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</si>
  <si>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</si>
  <si>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</si>
  <si>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</si>
  <si>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</si>
  <si>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</si>
  <si>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</si>
  <si>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</si>
  <si>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</si>
  <si>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(小數點取兩位)</t>
    <phoneticPr fontId="2" type="noConversion"/>
  </si>
  <si>
    <t>number of Pass</t>
  </si>
  <si>
    <t>number of 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</si>
</sst>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overall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191863517060368"/>
          <c:y val="0.19486111111111112"/>
          <c:w val="0.89019685039370078"/>
          <c:h val="0.645005468066491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Q2: overall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80.800000000000011</c:v>
                </c:pt>
                <c:pt idx="4">
                  <c:v>84.7</c:v>
                </c:pt>
                <c:pt idx="5">
                  <c:v>80.800000000000011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77.600000000000009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1-4BF3-B463-2D8B86500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905231"/>
        <c:axId val="2055908111"/>
      </c:barChart>
      <c:catAx>
        <c:axId val="205590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908111"/>
        <c:crosses val="autoZero"/>
        <c:auto val="1"/>
        <c:lblAlgn val="ctr"/>
        <c:lblOffset val="100"/>
        <c:noMultiLvlLbl val="0"/>
      </c:catAx>
      <c:valAx>
        <c:axId val="20559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90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/>
              <a:t>"pass" and "fail" grades of the students' overall score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工作表1!$L$18:$L$19</c:f>
              <c:strCache>
                <c:ptCount val="2"/>
                <c:pt idx="0">
                  <c:v>number of Pass</c:v>
                </c:pt>
                <c:pt idx="1">
                  <c:v>number of Fail</c:v>
                </c:pt>
              </c:strCache>
            </c:strRef>
          </c:cat>
          <c:val>
            <c:numRef>
              <c:f>工作表1!$M$18:$M$19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D-422A-B8EB-217FE2F77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24</xdr:row>
      <xdr:rowOff>136525</xdr:rowOff>
    </xdr:from>
    <xdr:to>
      <xdr:col>10</xdr:col>
      <xdr:colOff>939800</xdr:colOff>
      <xdr:row>37</xdr:row>
      <xdr:rowOff>73025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F5B13A3-9CC9-5CB1-1E1B-0179BCFBE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1638300</xdr:colOff>
      <xdr:row>20</xdr:row>
      <xdr:rowOff>9525</xdr:rowOff>
    </xdr:from>
    <xdr:to>
      <xdr:col>16</xdr:col>
      <xdr:colOff>476250</xdr:colOff>
      <xdr:row>32</xdr:row>
      <xdr:rowOff>161925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33D6EBF-44B3-F804-4FA9-B11A705B9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M24"/>
  <sheetViews>
    <sheetView tabSelected="1" workbookViewId="0">
      <selection activeCell="S28" sqref="S28"/>
    </sheetView>
  </sheetViews>
  <sheetFormatPr defaultRowHeight="17"/>
  <cols>
    <col min="3" max="4" width="13" bestFit="1" customWidth="1"/>
    <col min="8" max="8" width="18.6328125" bestFit="1" customWidth="1"/>
    <col min="10" max="10" width="16.08984375" bestFit="1" customWidth="1"/>
    <col min="11" max="11" width="24.1796875" customWidth="1"/>
    <col min="12" max="12" width="23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 s="5">
        <f>0.1*C2 + 0.1*D2 + 0.1*E2 + 0.1*F2 + 0.1*G2 + 0.5*I2</f>
        <v>91.7</v>
      </c>
      <c r="K2" s="5" t="str">
        <f>IF(J2&gt;=90,"A",IF(J2&gt;=80,"B",IF(J2&gt;=70,"C",IF(J2&gt;=60,"D","F"))))</f>
        <v>A</v>
      </c>
      <c r="L2" s="5" t="str">
        <f>IF(J2&gt;=60,"Pass","Fail")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>AVERAGE(C3:G3)</f>
        <v>86</v>
      </c>
      <c r="I3" s="1">
        <v>94</v>
      </c>
      <c r="J3" s="5">
        <f t="shared" ref="J3:J15" si="0">0.1*C3 + 0.1*D3 + 0.1*E3 + 0.1*F3 + 0.1*G3 + 0.5*I3</f>
        <v>90</v>
      </c>
      <c r="K3" s="5" t="str">
        <f t="shared" ref="K3:K15" si="1">IF(J3&gt;=90,"A",IF(J3&gt;=80,"B",IF(J3&gt;=70,"C",IF(J3&gt;=60,"D","F"))))</f>
        <v>A</v>
      </c>
      <c r="L3" s="5" t="str">
        <f t="shared" ref="L3:L15" si="2">IF(J3&gt;=60,"Pass","Fail")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>AVERAGE(C4:G4)</f>
        <v>82.4</v>
      </c>
      <c r="I4" s="1">
        <v>80</v>
      </c>
      <c r="J4" s="5">
        <f t="shared" si="0"/>
        <v>81.2</v>
      </c>
      <c r="K4" s="5" t="str">
        <f t="shared" si="1"/>
        <v>B</v>
      </c>
      <c r="L4" s="5" t="str">
        <f t="shared" si="2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>AVERAGE(C5:G5)</f>
        <v>81.599999999999994</v>
      </c>
      <c r="I5" s="1">
        <v>80</v>
      </c>
      <c r="J5" s="5">
        <f t="shared" si="0"/>
        <v>80.800000000000011</v>
      </c>
      <c r="K5" s="5" t="str">
        <f t="shared" si="1"/>
        <v>B</v>
      </c>
      <c r="L5" s="5" t="str">
        <f t="shared" si="2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>AVERAGE(C6:G6)</f>
        <v>81.400000000000006</v>
      </c>
      <c r="I6" s="1">
        <v>88</v>
      </c>
      <c r="J6" s="5">
        <f t="shared" si="0"/>
        <v>84.7</v>
      </c>
      <c r="K6" s="5" t="str">
        <f t="shared" si="1"/>
        <v>B</v>
      </c>
      <c r="L6" s="5" t="str">
        <f t="shared" si="2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>AVERAGE(C7:G7)</f>
        <v>80.599999999999994</v>
      </c>
      <c r="I7" s="1">
        <v>81</v>
      </c>
      <c r="J7" s="5">
        <f t="shared" si="0"/>
        <v>80.800000000000011</v>
      </c>
      <c r="K7" s="5" t="str">
        <f t="shared" si="1"/>
        <v>B</v>
      </c>
      <c r="L7" s="5" t="str">
        <f t="shared" si="2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>AVERAGE(C8:G8)</f>
        <v>78.8</v>
      </c>
      <c r="I8" s="1">
        <v>77</v>
      </c>
      <c r="J8" s="5">
        <f t="shared" si="0"/>
        <v>77.900000000000006</v>
      </c>
      <c r="K8" s="5" t="str">
        <f t="shared" si="1"/>
        <v>C</v>
      </c>
      <c r="L8" s="5" t="str">
        <f t="shared" si="2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>AVERAGE(C9:G9)</f>
        <v>75.400000000000006</v>
      </c>
      <c r="I9" s="1">
        <v>73</v>
      </c>
      <c r="J9" s="5">
        <f t="shared" si="0"/>
        <v>74.2</v>
      </c>
      <c r="K9" s="5" t="str">
        <f t="shared" si="1"/>
        <v>C</v>
      </c>
      <c r="L9" s="5" t="str">
        <f t="shared" si="2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>AVERAGE(C10:G10)</f>
        <v>73.400000000000006</v>
      </c>
      <c r="I10" s="1">
        <v>77</v>
      </c>
      <c r="J10" s="5">
        <f t="shared" si="0"/>
        <v>75.2</v>
      </c>
      <c r="K10" s="5" t="str">
        <f t="shared" si="1"/>
        <v>C</v>
      </c>
      <c r="L10" s="5" t="str">
        <f t="shared" si="2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>AVERAGE(C11:G11)</f>
        <v>73.2</v>
      </c>
      <c r="I11" s="1">
        <v>82</v>
      </c>
      <c r="J11" s="5">
        <f t="shared" si="0"/>
        <v>77.600000000000009</v>
      </c>
      <c r="K11" s="5" t="str">
        <f t="shared" si="1"/>
        <v>C</v>
      </c>
      <c r="L11" s="5" t="str">
        <f t="shared" si="2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>AVERAGE(C12:G12)</f>
        <v>73.2</v>
      </c>
      <c r="I12" s="1">
        <v>88</v>
      </c>
      <c r="J12" s="5">
        <f t="shared" si="0"/>
        <v>80.599999999999994</v>
      </c>
      <c r="K12" s="5" t="str">
        <f t="shared" si="1"/>
        <v>B</v>
      </c>
      <c r="L12" s="5" t="str">
        <f t="shared" si="2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>AVERAGE(C13:G13)</f>
        <v>66</v>
      </c>
      <c r="I13" s="1">
        <v>52</v>
      </c>
      <c r="J13" s="5">
        <f t="shared" si="0"/>
        <v>59</v>
      </c>
      <c r="K13" s="5" t="str">
        <f t="shared" si="1"/>
        <v>F</v>
      </c>
      <c r="L13" s="5" t="str">
        <f t="shared" si="2"/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>AVERAGE(C14:G14)</f>
        <v>64.8</v>
      </c>
      <c r="I14" s="1">
        <v>69</v>
      </c>
      <c r="J14" s="5">
        <f t="shared" si="0"/>
        <v>66.900000000000006</v>
      </c>
      <c r="K14" s="5" t="str">
        <f t="shared" si="1"/>
        <v>D</v>
      </c>
      <c r="L14" s="5" t="str">
        <f t="shared" si="2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>AVERAGE(C15:G15)</f>
        <v>57.2</v>
      </c>
      <c r="I15" s="1">
        <v>54</v>
      </c>
      <c r="J15" s="5">
        <f t="shared" si="0"/>
        <v>55.6</v>
      </c>
      <c r="K15" s="5" t="str">
        <f t="shared" si="1"/>
        <v>F</v>
      </c>
      <c r="L15" s="5" t="str">
        <f t="shared" si="2"/>
        <v>Fail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3">
      <c r="C17" s="5">
        <f>MAX(C2:C15)</f>
        <v>98</v>
      </c>
      <c r="D17" s="5">
        <f>LARGE(D2:D15,2)</f>
        <v>92</v>
      </c>
      <c r="H17" s="1">
        <f>COUNTIF(H2:H15,"&lt;80")</f>
        <v>8</v>
      </c>
      <c r="J17" s="6">
        <f>AVERAGE(J2:J15)</f>
        <v>76.871428571428581</v>
      </c>
      <c r="L17" s="5"/>
      <c r="M17" s="5"/>
    </row>
    <row r="18" spans="3:13">
      <c r="J18" s="5" t="s">
        <v>32</v>
      </c>
      <c r="L18" s="5" t="s">
        <v>33</v>
      </c>
      <c r="M18" s="5">
        <f>COUNTIF(L2:L15,"Pass")</f>
        <v>12</v>
      </c>
    </row>
    <row r="19" spans="3:13">
      <c r="L19" s="5" t="s">
        <v>34</v>
      </c>
      <c r="M19" s="5">
        <f>COUNTIF(L2:L15,"Fail")</f>
        <v>2</v>
      </c>
    </row>
    <row r="20" spans="3:13">
      <c r="L20" s="5"/>
    </row>
    <row r="24" spans="3:13">
      <c r="J24" s="4" t="s">
        <v>30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Carol Liu</cp:lastModifiedBy>
  <dcterms:created xsi:type="dcterms:W3CDTF">2023-10-19T05:27:10Z</dcterms:created>
  <dcterms:modified xsi:type="dcterms:W3CDTF">2024-10-17T22:56:14Z</dcterms:modified>
</cp:coreProperties>
</file>