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qi\Google Drive\Data Analytics Course\Homework\01-Excel\"/>
    </mc:Choice>
  </mc:AlternateContent>
  <xr:revisionPtr revIDLastSave="0" documentId="13_ncr:1_{8222620C-DA8E-4EDA-AF75-C3532FE4681F}" xr6:coauthVersionLast="36" xr6:coauthVersionMax="36" xr10:uidLastSave="{00000000-0000-0000-0000-000000000000}"/>
  <bookViews>
    <workbookView xWindow="0" yWindow="0" windowWidth="21600" windowHeight="10530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4" i="5" l="1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3" i="5"/>
  <c r="G3" i="5"/>
  <c r="H3" i="5"/>
  <c r="G2" i="5"/>
  <c r="H2" i="5"/>
  <c r="F2" i="5"/>
  <c r="E3" i="5" l="1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1" i="5"/>
  <c r="C11" i="5"/>
  <c r="B11" i="5"/>
  <c r="D12" i="5"/>
  <c r="C12" i="5"/>
  <c r="B12" i="5"/>
  <c r="D10" i="5"/>
  <c r="C10" i="5"/>
  <c r="B10" i="5"/>
  <c r="D9" i="5"/>
  <c r="C9" i="5"/>
  <c r="B9" i="5"/>
  <c r="D8" i="5"/>
  <c r="C8" i="5"/>
  <c r="B8" i="5"/>
  <c r="C7" i="5"/>
  <c r="D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D2" i="5" l="1"/>
  <c r="C2" i="5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<sst xmlns="http://schemas.openxmlformats.org/spreadsheetml/2006/main" count="24820" uniqueCount="8400">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</sst>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3-41FF-ACE4-92516B4DDFC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B3-41FF-ACE4-92516B4DDFC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B3-41FF-ACE4-92516B4DDFC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B3-41FF-ACE4-92516B4D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719344"/>
        <c:axId val="508721312"/>
      </c:barChart>
      <c:catAx>
        <c:axId val="50871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21312"/>
        <c:crosses val="autoZero"/>
        <c:auto val="1"/>
        <c:lblAlgn val="ctr"/>
        <c:lblOffset val="100"/>
        <c:noMultiLvlLbl val="0"/>
      </c:catAx>
      <c:valAx>
        <c:axId val="5087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E-4D96-ADB1-D8E9DE6AAD9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E-4D96-ADB1-D8E9DE6AAD9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E-4D96-ADB1-D8E9DE6AAD9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BE-4D96-ADB1-D8E9DE6A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719344"/>
        <c:axId val="508721312"/>
      </c:barChart>
      <c:catAx>
        <c:axId val="50871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21312"/>
        <c:crosses val="autoZero"/>
        <c:auto val="1"/>
        <c:lblAlgn val="ctr"/>
        <c:lblOffset val="100"/>
        <c:noMultiLvlLbl val="0"/>
      </c:catAx>
      <c:valAx>
        <c:axId val="5087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E-4973-ABF0-6721C9A774B2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E-4973-ABF0-6721C9A774B2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E-4973-ABF0-6721C9A7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489336"/>
        <c:axId val="397490320"/>
      </c:lineChart>
      <c:catAx>
        <c:axId val="39748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90320"/>
        <c:crosses val="autoZero"/>
        <c:auto val="1"/>
        <c:lblAlgn val="ctr"/>
        <c:lblOffset val="100"/>
        <c:noMultiLvlLbl val="0"/>
      </c:catAx>
      <c:valAx>
        <c:axId val="3974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8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6-4A47-B71D-616918C330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6-4A47-B71D-616918C330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6-4A47-B71D-616918C33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589776"/>
        <c:axId val="694587152"/>
      </c:lineChart>
      <c:catAx>
        <c:axId val="6945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87152"/>
        <c:crosses val="autoZero"/>
        <c:auto val="1"/>
        <c:lblAlgn val="ctr"/>
        <c:lblOffset val="100"/>
        <c:noMultiLvlLbl val="0"/>
      </c:catAx>
      <c:valAx>
        <c:axId val="6945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101600</xdr:rowOff>
    </xdr:from>
    <xdr:to>
      <xdr:col>14</xdr:col>
      <xdr:colOff>171450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3499C-6132-4953-9E51-DE7F1B0E8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101600</xdr:rowOff>
    </xdr:from>
    <xdr:to>
      <xdr:col>14</xdr:col>
      <xdr:colOff>171450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5AD88-4F39-4C70-B26D-BD7A4C32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549275</xdr:colOff>
      <xdr:row>4</xdr:row>
      <xdr:rowOff>63500</xdr:rowOff>
    </xdr:from>
    <xdr:to>
      <xdr:col>13</xdr:col>
      <xdr:colOff>104775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C4AC3-A939-439B-A299-89F0E319A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165100</xdr:rowOff>
    </xdr:from>
    <xdr:to>
      <xdr:col>7</xdr:col>
      <xdr:colOff>1447800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E6DFC-DEFA-4BF6-BF07-1682C8C6B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qi Guo" refreshedDate="43572.894566782408" createdVersion="6" refreshedVersion="6" minRefreshableVersion="3" recordCount="4114" xr:uid="{3C1AE870-746D-4AC8-ADC4-20DD3C7B35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qi Guo" refreshedDate="43575.43444409722" createdVersion="6" refreshedVersion="6" minRefreshableVersion="3" recordCount="4114" xr:uid="{B8241426-4680-4E59-984E-75D8A8B2CCA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F0765-AFAE-4AA1-BF8F-B7068E719A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B770-15EE-48F1-8A0E-B2750D4568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72362-213C-4A96-B15A-8BF9879F418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6" width="19" customWidth="1"/>
    <col min="17" max="17" width="41.1796875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ROUND(E2/D2*100,0)</f>
        <v>137</v>
      </c>
      <c r="P2">
        <f>E2/L2</f>
        <v>63.917582417582416</v>
      </c>
      <c r="Q2" t="str">
        <f>LEFT(N2,FIND("/",N2)-1)</f>
        <v>film &amp; video</v>
      </c>
      <c r="R2" t="str">
        <f>RIGHT(N2,LEN(N2)-LEN(LEFT(N2,FIND("/",N2))))</f>
        <v>television</v>
      </c>
      <c r="S2" s="10">
        <f>(J2/86400)+25569</f>
        <v>42177.007071759261</v>
      </c>
      <c r="T2" s="10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RIGHT(N3,LEN(N3)-LEN(LEFT(N3,FIND("/",N3))))</f>
        <v>television</v>
      </c>
      <c r="S3" s="10">
        <f t="shared" ref="S3:S66" si="4">(J3/86400)+25569</f>
        <v>42766.600497685184</v>
      </c>
      <c r="T3" s="10">
        <f t="shared" ref="T3:T66" si="5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ROUND(E66/D66*100,0)</f>
        <v>173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108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RIGHT(N67,LEN(N67)-LEN(LEFT(N67,FIND("/",N67))))</f>
        <v>shorts</v>
      </c>
      <c r="S67" s="10">
        <f t="shared" ref="S67:S130" si="10">(J67/86400)+25569</f>
        <v>41835.821226851855</v>
      </c>
      <c r="T67" s="10">
        <f t="shared" ref="T67:T130" si="11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ROUND(E130/D130*100,0)</f>
        <v>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RIGHT(N131,LEN(N131)-LEN(LEFT(N131,FIND("/",N131))))</f>
        <v>science fiction</v>
      </c>
      <c r="S131" s="10">
        <f t="shared" ref="S131:S194" si="16">(J131/86400)+25569</f>
        <v>41882.937303240738</v>
      </c>
      <c r="T131" s="10">
        <f t="shared" ref="T131:T194" si="17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ROUND(E194/D194*100,0)</f>
        <v>0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RIGHT(N195,LEN(N195)-LEN(LEFT(N195,FIND("/",N195))))</f>
        <v>drama</v>
      </c>
      <c r="S195" s="10">
        <f t="shared" ref="S195:S258" si="22">(J195/86400)+25569</f>
        <v>41911.934791666667</v>
      </c>
      <c r="T195" s="10">
        <f t="shared" ref="T195:T258" si="23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ROUND(E258/D258*100,0)</f>
        <v>139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107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RIGHT(N259,LEN(N259)-LEN(LEFT(N259,FIND("/",N259))))</f>
        <v>documentary</v>
      </c>
      <c r="S259" s="10">
        <f t="shared" ref="S259:S322" si="28">(J259/86400)+25569</f>
        <v>42479.626875000002</v>
      </c>
      <c r="T259" s="10">
        <f t="shared" ref="T259:T322" si="2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ROUND(E322/D322*100,0)</f>
        <v>107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103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RIGHT(N323,LEN(N323)-LEN(LEFT(N323,FIND("/",N323))))</f>
        <v>documentary</v>
      </c>
      <c r="S323" s="10">
        <f t="shared" ref="S323:S386" si="34">(J323/86400)+25569</f>
        <v>42647.446597222224</v>
      </c>
      <c r="T323" s="10">
        <f t="shared" ref="T323:T386" si="35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ROUND(E386/D386*100,0)</f>
        <v>112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106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RIGHT(N387,LEN(N387)-LEN(LEFT(N387,FIND("/",N387))))</f>
        <v>documentary</v>
      </c>
      <c r="S387" s="10">
        <f t="shared" ref="S387:S450" si="40">(J387/86400)+25569</f>
        <v>41934.584502314814</v>
      </c>
      <c r="T387" s="10">
        <f t="shared" ref="T387:T450" si="41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ROUND(E450/D450*100,0)</f>
        <v>3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RIGHT(N451,LEN(N451)-LEN(LEFT(N451,FIND("/",N451))))</f>
        <v>animation</v>
      </c>
      <c r="S451" s="10">
        <f t="shared" ref="S451:S514" si="46">(J451/86400)+25569</f>
        <v>41534.568113425928</v>
      </c>
      <c r="T451" s="10">
        <f t="shared" ref="T451:T514" si="47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ROUND(E514/D514*100,0)</f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RIGHT(N515,LEN(N515)-LEN(LEFT(N515,FIND("/",N515))))</f>
        <v>animation</v>
      </c>
      <c r="S515" s="10">
        <f t="shared" ref="S515:S578" si="52">(J515/86400)+25569</f>
        <v>42552.653993055559</v>
      </c>
      <c r="T515" s="10">
        <f t="shared" ref="T515:T578" si="53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ROUND(E578/D578*100,0)</f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RIGHT(N579,LEN(N579)-LEN(LEFT(N579,FIND("/",N579))))</f>
        <v>web</v>
      </c>
      <c r="S579" s="10">
        <f t="shared" ref="S579:S642" si="58">(J579/86400)+25569</f>
        <v>42450.589143518519</v>
      </c>
      <c r="T579" s="10">
        <f t="shared" ref="T579:T642" si="5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ROUND(E642/D642*100,0)</f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RIGHT(N643,LEN(N643)-LEN(LEFT(N643,FIND("/",N643))))</f>
        <v>wearables</v>
      </c>
      <c r="S643" s="10">
        <f t="shared" ref="S643:S706" si="64">(J643/86400)+25569</f>
        <v>42199.57</v>
      </c>
      <c r="T643" s="10">
        <f t="shared" ref="T643:T706" si="65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ROUND(E706/D706*100,0)</f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1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RIGHT(N707,LEN(N707)-LEN(LEFT(N707,FIND("/",N707))))</f>
        <v>wearables</v>
      </c>
      <c r="S707" s="10">
        <f t="shared" ref="S707:S770" si="70">(J707/86400)+25569</f>
        <v>42726.491643518515</v>
      </c>
      <c r="T707" s="10">
        <f t="shared" ref="T707:T770" si="71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ROUND(E770/D770*100,0)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RIGHT(N771,LEN(N771)-LEN(LEFT(N771,FIND("/",N771))))</f>
        <v>fiction</v>
      </c>
      <c r="S771" s="10">
        <f t="shared" ref="S771:S834" si="76">(J771/86400)+25569</f>
        <v>41604.996458333335</v>
      </c>
      <c r="T771" s="10">
        <f t="shared" ref="T771:T834" si="77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ROUND(E834/D834*100,0)</f>
        <v>101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102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RIGHT(N835,LEN(N835)-LEN(LEFT(N835,FIND("/",N835))))</f>
        <v>rock</v>
      </c>
      <c r="S835" s="10">
        <f t="shared" ref="S835:S898" si="82">(J835/86400)+25569</f>
        <v>41718.878182870372</v>
      </c>
      <c r="T835" s="10">
        <f t="shared" ref="T835:T898" si="83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ROUND(E898/D898*100,0)</f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RIGHT(N899,LEN(N899)-LEN(LEFT(N899,FIND("/",N899))))</f>
        <v>indie rock</v>
      </c>
      <c r="S899" s="10">
        <f t="shared" ref="S899:S962" si="88">(J899/86400)+25569</f>
        <v>41211.688750000001</v>
      </c>
      <c r="T899" s="10">
        <f t="shared" ref="T899:T962" si="8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ROUND(E962/D962*100,0)</f>
        <v>46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RIGHT(N963,LEN(N963)-LEN(LEFT(N963,FIND("/",N963))))</f>
        <v>wearables</v>
      </c>
      <c r="S963" s="10">
        <f t="shared" ref="S963:S1026" si="94">(J963/86400)+25569</f>
        <v>42740.693692129629</v>
      </c>
      <c r="T963" s="10">
        <f t="shared" ref="T963:T1026" si="95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ROUND(E1026/D1026*100,0)</f>
        <v>119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110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RIGHT(N1027,LEN(N1027)-LEN(LEFT(N1027,FIND("/",N1027))))</f>
        <v>electronic music</v>
      </c>
      <c r="S1027" s="10">
        <f t="shared" ref="S1027:S1090" si="100">(J1027/86400)+25569</f>
        <v>42049.833761574075</v>
      </c>
      <c r="T1027" s="10">
        <f t="shared" ref="T1027:T1090" si="101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ROUND(E1090/D1090*100,0)</f>
        <v>14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8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RIGHT(N1091,LEN(N1091)-LEN(LEFT(N1091,FIND("/",N1091))))</f>
        <v>video games</v>
      </c>
      <c r="S1091" s="10">
        <f t="shared" ref="S1091:S1154" si="106">(J1091/86400)+25569</f>
        <v>42151.189525462964</v>
      </c>
      <c r="T1091" s="10">
        <f t="shared" ref="T1091:T1154" si="107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ROUND(E1154/D1154*100,0)</f>
        <v>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1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RIGHT(N1155,LEN(N1155)-LEN(LEFT(N1155,FIND("/",N1155))))</f>
        <v>food trucks</v>
      </c>
      <c r="S1155" s="10">
        <f t="shared" ref="S1155:S1218" si="112">(J1155/86400)+25569</f>
        <v>42143.714178240742</v>
      </c>
      <c r="T1155" s="10">
        <f t="shared" ref="T1155:T1218" si="113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ROUND(E1218/D1218*100,0)</f>
        <v>146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103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RIGHT(N1219,LEN(N1219)-LEN(LEFT(N1219,FIND("/",N1219))))</f>
        <v>photobooks</v>
      </c>
      <c r="S1219" s="10">
        <f t="shared" ref="S1219:S1282" si="118">(J1219/86400)+25569</f>
        <v>42535.809490740736</v>
      </c>
      <c r="T1219" s="10">
        <f t="shared" ref="T1219:T1282" si="11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ROUND(E1282/D1282*100,0)</f>
        <v>111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111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RIGHT(N1283,LEN(N1283)-LEN(LEFT(N1283,FIND("/",N1283))))</f>
        <v>rock</v>
      </c>
      <c r="S1283" s="10">
        <f t="shared" ref="S1283:S1346" si="124">(J1283/86400)+25569</f>
        <v>41463.743472222224</v>
      </c>
      <c r="T1283" s="10">
        <f t="shared" ref="T1283:T1346" si="125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ROUND(E1346/D1346*100,0)</f>
        <v>378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RIGHT(N1347,LEN(N1347)-LEN(LEFT(N1347,FIND("/",N1347))))</f>
        <v>nonfiction</v>
      </c>
      <c r="S1347" s="10">
        <f t="shared" ref="S1347:S1410" si="130">(J1347/86400)+25569</f>
        <v>41799.814340277779</v>
      </c>
      <c r="T1347" s="10">
        <f t="shared" ref="T1347:T1410" si="131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ROUND(E1410/D1410*100,0)</f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RIGHT(N1411,LEN(N1411)-LEN(LEFT(N1411,FIND("/",N1411))))</f>
        <v>translations</v>
      </c>
      <c r="S1411" s="10">
        <f t="shared" ref="S1411:S1474" si="136">(J1411/86400)+25569</f>
        <v>41945.133506944447</v>
      </c>
      <c r="T1411" s="10">
        <f t="shared" ref="T1411:T1474" si="137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ROUND(E1474/D1474*100,0)</f>
        <v>139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RIGHT(N1475,LEN(N1475)-LEN(LEFT(N1475,FIND("/",N1475))))</f>
        <v>radio &amp; podcasts</v>
      </c>
      <c r="S1475" s="10">
        <f t="shared" ref="S1475:S1538" si="142">(J1475/86400)+25569</f>
        <v>40939.979618055557</v>
      </c>
      <c r="T1475" s="10">
        <f t="shared" ref="T1475:T1538" si="143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ROUND(E1538/D1538*100,0)</f>
        <v>250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180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RIGHT(N1539,LEN(N1539)-LEN(LEFT(N1539,FIND("/",N1539))))</f>
        <v>photobooks</v>
      </c>
      <c r="S1539" s="10">
        <f t="shared" ref="S1539:S1602" si="148">(J1539/86400)+25569</f>
        <v>42552.315127314811</v>
      </c>
      <c r="T1539" s="10">
        <f t="shared" ref="T1539:T1602" si="14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ROUND(E1602/D1602*100,0)</f>
        <v>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RIGHT(N1603,LEN(N1603)-LEN(LEFT(N1603,FIND("/",N1603))))</f>
        <v>rock</v>
      </c>
      <c r="S1603" s="10">
        <f t="shared" ref="S1603:S1666" si="154">(J1603/86400)+25569</f>
        <v>40638.092974537038</v>
      </c>
      <c r="T1603" s="10">
        <f t="shared" ref="T1603:T1666" si="155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ROUND(E1666/D1666*100,0)</f>
        <v>122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RIGHT(N1667,LEN(N1667)-LEN(LEFT(N1667,FIND("/",N1667))))</f>
        <v>pop</v>
      </c>
      <c r="S1667" s="10">
        <f t="shared" ref="S1667:S1730" si="160">(J1667/86400)+25569</f>
        <v>40564.649456018517</v>
      </c>
      <c r="T1667" s="10">
        <f t="shared" ref="T1667:T1730" si="161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ROUND(E1730/D1730*100,0)</f>
        <v>68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RIGHT(N1731,LEN(N1731)-LEN(LEFT(N1731,FIND("/",N1731))))</f>
        <v>faith</v>
      </c>
      <c r="S1731" s="10">
        <f t="shared" ref="S1731:S1794" si="166">(J1731/86400)+25569</f>
        <v>42471.052152777775</v>
      </c>
      <c r="T1731" s="10">
        <f t="shared" ref="T1731:T1794" si="167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ROUND(E1794/D1794*100,0)</f>
        <v>61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RIGHT(N1795,LEN(N1795)-LEN(LEFT(N1795,FIND("/",N1795))))</f>
        <v>photobooks</v>
      </c>
      <c r="S1795" s="10">
        <f t="shared" ref="S1795:S1858" si="172">(J1795/86400)+25569</f>
        <v>41940.891666666663</v>
      </c>
      <c r="T1795" s="10">
        <f t="shared" ref="T1795:T1858" si="173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ROUND(E1858/D1858*100,0)</f>
        <v>101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RIGHT(N1859,LEN(N1859)-LEN(LEFT(N1859,FIND("/",N1859))))</f>
        <v>rock</v>
      </c>
      <c r="S1859" s="10">
        <f t="shared" ref="S1859:S1922" si="178">(J1859/86400)+25569</f>
        <v>41864.76866898148</v>
      </c>
      <c r="T1859" s="10">
        <f t="shared" ref="T1859:T1922" si="17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ROUND(E1922/D1922*100,0)</f>
        <v>43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137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RIGHT(N1923,LEN(N1923)-LEN(LEFT(N1923,FIND("/",N1923))))</f>
        <v>indie rock</v>
      </c>
      <c r="S1923" s="10">
        <f t="shared" ref="S1923:S1986" si="184">(J1923/86400)+25569</f>
        <v>41074.221562500003</v>
      </c>
      <c r="T1923" s="10">
        <f t="shared" ref="T1923:T1986" si="185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ROUND(E1986/D1986*100,0)</f>
        <v>21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RIGHT(N1987,LEN(N1987)-LEN(LEFT(N1987,FIND("/",N1987))))</f>
        <v>people</v>
      </c>
      <c r="S1987" s="10">
        <f t="shared" ref="S1987:S2050" si="190">(J1987/86400)+25569</f>
        <v>42555.698738425926</v>
      </c>
      <c r="T1987" s="10">
        <f t="shared" ref="T1987:T2050" si="191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ROUND(E2050/D2050*100,0)</f>
        <v>148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RIGHT(N2051,LEN(N2051)-LEN(LEFT(N2051,FIND("/",N2051))))</f>
        <v>hardware</v>
      </c>
      <c r="S2051" s="10">
        <f t="shared" ref="S2051:S2114" si="196">(J2051/86400)+25569</f>
        <v>41575.527349537035</v>
      </c>
      <c r="T2051" s="10">
        <f t="shared" ref="T2051:T2114" si="197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ROUND(E2114/D2114*100,0)</f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RIGHT(N2115,LEN(N2115)-LEN(LEFT(N2115,FIND("/",N2115))))</f>
        <v>indie rock</v>
      </c>
      <c r="S2115" s="10">
        <f t="shared" ref="S2115:S2178" si="202">(J2115/86400)+25569</f>
        <v>41870.86546296296</v>
      </c>
      <c r="T2115" s="10">
        <f t="shared" ref="T2115:T2178" si="203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ROUND(E2178/D2178*100,0)</f>
        <v>126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RIGHT(N2179,LEN(N2179)-LEN(LEFT(N2179,FIND("/",N2179))))</f>
        <v>rock</v>
      </c>
      <c r="S2179" s="10">
        <f t="shared" ref="S2179:S2242" si="208">(J2179/86400)+25569</f>
        <v>42502.250775462962</v>
      </c>
      <c r="T2179" s="10">
        <f t="shared" ref="T2179:T2242" si="20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ROUND(E2242/D2242*100,0)</f>
        <v>271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RIGHT(N2243,LEN(N2243)-LEN(LEFT(N2243,FIND("/",N2243))))</f>
        <v>tabletop games</v>
      </c>
      <c r="S2243" s="10">
        <f t="shared" ref="S2243:S2306" si="214">(J2243/86400)+25569</f>
        <v>42766.827546296292</v>
      </c>
      <c r="T2243" s="10">
        <f t="shared" ref="T2243:T2306" si="215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ROUND(E2306/D2306*100,0)</f>
        <v>101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RIGHT(N2307,LEN(N2307)-LEN(LEFT(N2307,FIND("/",N2307))))</f>
        <v>indie rock</v>
      </c>
      <c r="S2307" s="10">
        <f t="shared" ref="S2307:S2370" si="220">(J2307/86400)+25569</f>
        <v>41834.695277777777</v>
      </c>
      <c r="T2307" s="10">
        <f t="shared" ref="T2307:T2370" si="221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ROUND(E2370/D2370*100,0)</f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RIGHT(N2371,LEN(N2371)-LEN(LEFT(N2371,FIND("/",N2371))))</f>
        <v>web</v>
      </c>
      <c r="S2371" s="10">
        <f t="shared" ref="S2371:S2434" si="226">(J2371/86400)+25569</f>
        <v>42380.812627314815</v>
      </c>
      <c r="T2371" s="10">
        <f t="shared" ref="T2371:T2434" si="227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ROUND(E2434/D2434*100,0)</f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RIGHT(N2435,LEN(N2435)-LEN(LEFT(N2435,FIND("/",N2435))))</f>
        <v>food trucks</v>
      </c>
      <c r="S2435" s="10">
        <f t="shared" ref="S2435:S2498" si="232">(J2435/86400)+25569</f>
        <v>42397.89980324074</v>
      </c>
      <c r="T2435" s="10">
        <f t="shared" ref="T2435:T2498" si="233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ROUND(E2498/D2498*100,0)</f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113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RIGHT(N2499,LEN(N2499)-LEN(LEFT(N2499,FIND("/",N2499))))</f>
        <v>indie rock</v>
      </c>
      <c r="S2499" s="10">
        <f t="shared" ref="S2499:S2562" si="238">(J2499/86400)+25569</f>
        <v>40730.878912037035</v>
      </c>
      <c r="T2499" s="10">
        <f t="shared" ref="T2499:T2562" si="23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ROUND(E2562/D2562*100,0)</f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RIGHT(N2563,LEN(N2563)-LEN(LEFT(N2563,FIND("/",N2563))))</f>
        <v>food trucks</v>
      </c>
      <c r="S2563" s="10">
        <f t="shared" ref="S2563:S2626" si="244">(J2563/86400)+25569</f>
        <v>42260.528807870374</v>
      </c>
      <c r="T2563" s="10">
        <f t="shared" ref="T2563:T2626" si="245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ROUND(E2626/D2626*100,0)</f>
        <v>1379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RIGHT(N2627,LEN(N2627)-LEN(LEFT(N2627,FIND("/",N2627))))</f>
        <v>space exploration</v>
      </c>
      <c r="S2627" s="10">
        <f t="shared" ref="S2627:S2690" si="250">(J2627/86400)+25569</f>
        <v>42658.810277777782</v>
      </c>
      <c r="T2627" s="10">
        <f t="shared" ref="T2627:T2690" si="251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ROUND(E2690/D2690*100,0)</f>
        <v>0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0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RIGHT(N2691,LEN(N2691)-LEN(LEFT(N2691,FIND("/",N2691))))</f>
        <v>food trucks</v>
      </c>
      <c r="S2691" s="10">
        <f t="shared" ref="S2691:S2754" si="256">(J2691/86400)+25569</f>
        <v>42551.961689814816</v>
      </c>
      <c r="T2691" s="10">
        <f t="shared" ref="T2691:T2754" si="257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ROUND(E2754/D2754*100,0)</f>
        <v>11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RIGHT(N2755,LEN(N2755)-LEN(LEFT(N2755,FIND("/",N2755))))</f>
        <v>children's books</v>
      </c>
      <c r="S2755" s="10">
        <f t="shared" ref="S2755:S2818" si="262">(J2755/86400)+25569</f>
        <v>41117.900729166664</v>
      </c>
      <c r="T2755" s="10">
        <f t="shared" ref="T2755:T2818" si="263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ROUND(E2818/D2818*100,0)</f>
        <v>142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RIGHT(N2819,LEN(N2819)-LEN(LEFT(N2819,FIND("/",N2819))))</f>
        <v>plays</v>
      </c>
      <c r="S2819" s="10">
        <f t="shared" ref="S2819:S2882" si="268">(J2819/86400)+25569</f>
        <v>42023.634976851856</v>
      </c>
      <c r="T2819" s="10">
        <f t="shared" ref="T2819:T2882" si="26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ROUND(E2882/D2882*100,0)</f>
        <v>23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RIGHT(N2883,LEN(N2883)-LEN(LEFT(N2883,FIND("/",N2883))))</f>
        <v>plays</v>
      </c>
      <c r="S2883" s="10">
        <f t="shared" ref="S2883:S2946" si="274">(J2883/86400)+25569</f>
        <v>41916.597638888888</v>
      </c>
      <c r="T2883" s="10">
        <f t="shared" ref="T2883:T2946" si="275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ROUND(E2946/D2946*100,0)</f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RIGHT(N2947,LEN(N2947)-LEN(LEFT(N2947,FIND("/",N2947))))</f>
        <v>spaces</v>
      </c>
      <c r="S2947" s="10">
        <f t="shared" ref="S2947:S3010" si="280">(J2947/86400)+25569</f>
        <v>42118.139583333337</v>
      </c>
      <c r="T2947" s="10">
        <f t="shared" ref="T2947:T3010" si="281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ROUND(E3010/D3010*100,0)</f>
        <v>101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120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RIGHT(N3011,LEN(N3011)-LEN(LEFT(N3011,FIND("/",N3011))))</f>
        <v>spaces</v>
      </c>
      <c r="S3011" s="10">
        <f t="shared" ref="S3011:S3074" si="286">(J3011/86400)+25569</f>
        <v>41939.569907407407</v>
      </c>
      <c r="T3011" s="10">
        <f t="shared" ref="T3011:T3074" si="287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ROUND(E3074/D3074*100,0)</f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0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RIGHT(N3075,LEN(N3075)-LEN(LEFT(N3075,FIND("/",N3075))))</f>
        <v>spaces</v>
      </c>
      <c r="S3075" s="10">
        <f t="shared" ref="S3075:S3138" si="292">(J3075/86400)+25569</f>
        <v>42111.684027777781</v>
      </c>
      <c r="T3075" s="10">
        <f t="shared" ref="T3075:T3138" si="293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ROUND(E3138/D3138*100,0)</f>
        <v>128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RIGHT(N3139,LEN(N3139)-LEN(LEFT(N3139,FIND("/",N3139))))</f>
        <v>plays</v>
      </c>
      <c r="S3139" s="10">
        <f t="shared" ref="S3139:S3202" si="298">(J3139/86400)+25569</f>
        <v>42807.885057870371</v>
      </c>
      <c r="T3139" s="10">
        <f t="shared" ref="T3139:T3202" si="2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ROUND(E3202/D3202*100,0)</f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RIGHT(N3203,LEN(N3203)-LEN(LEFT(N3203,FIND("/",N3203))))</f>
        <v>musical</v>
      </c>
      <c r="S3203" s="10">
        <f t="shared" ref="S3203:S3266" si="304">(J3203/86400)+25569</f>
        <v>41861.767094907409</v>
      </c>
      <c r="T3203" s="10">
        <f t="shared" ref="T3203:T3266" si="305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ROUND(E3266/D3266*100,0)</f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RIGHT(N3267,LEN(N3267)-LEN(LEFT(N3267,FIND("/",N3267))))</f>
        <v>plays</v>
      </c>
      <c r="S3267" s="10">
        <f t="shared" ref="S3267:S3330" si="310">(J3267/86400)+25569</f>
        <v>42311.711979166663</v>
      </c>
      <c r="T3267" s="10">
        <f t="shared" ref="T3267:T3330" si="311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ROUND(E3330/D3330*100,0)</f>
        <v>146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117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RIGHT(N3331,LEN(N3331)-LEN(LEFT(N3331,FIND("/",N3331))))</f>
        <v>plays</v>
      </c>
      <c r="S3331" s="10">
        <f t="shared" ref="S3331:S3394" si="316">(J3331/86400)+25569</f>
        <v>41837.323009259257</v>
      </c>
      <c r="T3331" s="10">
        <f t="shared" ref="T3331:T3394" si="317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ROUND(E3394/D3394*100,0)</f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106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RIGHT(N3395,LEN(N3395)-LEN(LEFT(N3395,FIND("/",N3395))))</f>
        <v>plays</v>
      </c>
      <c r="S3395" s="10">
        <f t="shared" ref="S3395:S3458" si="322">(J3395/86400)+25569</f>
        <v>41923.921643518523</v>
      </c>
      <c r="T3395" s="10">
        <f t="shared" ref="T3395:T3458" si="323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ROUND(E3458/D3458*100,0)</f>
        <v>191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RIGHT(N3459,LEN(N3459)-LEN(LEFT(N3459,FIND("/",N3459))))</f>
        <v>plays</v>
      </c>
      <c r="S3459" s="10">
        <f t="shared" ref="S3459:S3522" si="328">(J3459/86400)+25569</f>
        <v>42016.706678240742</v>
      </c>
      <c r="T3459" s="10">
        <f t="shared" ref="T3459:T3522" si="32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ROUND(E3522/D3522*100,0)</f>
        <v>101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RIGHT(N3523,LEN(N3523)-LEN(LEFT(N3523,FIND("/",N3523))))</f>
        <v>plays</v>
      </c>
      <c r="S3523" s="10">
        <f t="shared" ref="S3523:S3586" si="334">(J3523/86400)+25569</f>
        <v>41881.361342592594</v>
      </c>
      <c r="T3523" s="10">
        <f t="shared" ref="T3523:T3586" si="335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ROUND(E3586/D3586*100,0)</f>
        <v>116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RIGHT(N3587,LEN(N3587)-LEN(LEFT(N3587,FIND("/",N3587))))</f>
        <v>plays</v>
      </c>
      <c r="S3587" s="10">
        <f t="shared" ref="S3587:S3650" si="340">(J3587/86400)+25569</f>
        <v>41964.716319444444</v>
      </c>
      <c r="T3587" s="10">
        <f t="shared" ref="T3587:T3650" si="341">(I3587/86400)+25569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ROUND(E3650/D3650*100,0)</f>
        <v>100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RIGHT(N3651,LEN(N3651)-LEN(LEFT(N3651,FIND("/",N3651))))</f>
        <v>plays</v>
      </c>
      <c r="S3651" s="10">
        <f t="shared" ref="S3651:S3714" si="346">(J3651/86400)+25569</f>
        <v>41780.712893518517</v>
      </c>
      <c r="T3651" s="10">
        <f t="shared" ref="T3651:T3714" si="347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ROUND(E3714/D3714*100,0)</f>
        <v>154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102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RIGHT(N3715,LEN(N3715)-LEN(LEFT(N3715,FIND("/",N3715))))</f>
        <v>plays</v>
      </c>
      <c r="S3715" s="10">
        <f t="shared" ref="S3715:S3778" si="352">(J3715/86400)+25569</f>
        <v>42505.738032407404</v>
      </c>
      <c r="T3715" s="10">
        <f t="shared" ref="T3715:T3778" si="353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ROUND(E3778/D3778*100,0)</f>
        <v>107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RIGHT(N3779,LEN(N3779)-LEN(LEFT(N3779,FIND("/",N3779))))</f>
        <v>musical</v>
      </c>
      <c r="S3779" s="10">
        <f t="shared" ref="S3779:S3842" si="358">(J3779/86400)+25569</f>
        <v>41887.111354166671</v>
      </c>
      <c r="T3779" s="10">
        <f t="shared" ref="T3779:T3842" si="35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ROUND(E3842/D3842*100,0)</f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9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RIGHT(N3843,LEN(N3843)-LEN(LEFT(N3843,FIND("/",N3843))))</f>
        <v>plays</v>
      </c>
      <c r="S3843" s="10">
        <f t="shared" ref="S3843:S3906" si="364">(J3843/86400)+25569</f>
        <v>41780.785729166666</v>
      </c>
      <c r="T3843" s="10">
        <f t="shared" ref="T3843:T3906" si="365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ROUND(E3906/D3906*100,0)</f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12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RIGHT(N3907,LEN(N3907)-LEN(LEFT(N3907,FIND("/",N3907))))</f>
        <v>plays</v>
      </c>
      <c r="S3907" s="10">
        <f t="shared" ref="S3907:S3970" si="370">(J3907/86400)+25569</f>
        <v>42124.623877314814</v>
      </c>
      <c r="T3907" s="10">
        <f t="shared" ref="T3907:T3970" si="371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ROUND(E3970/D3970*100,0)</f>
        <v>11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RIGHT(N3971,LEN(N3971)-LEN(LEFT(N3971,FIND("/",N3971))))</f>
        <v>plays</v>
      </c>
      <c r="S3971" s="10">
        <f t="shared" ref="S3971:S4034" si="376">(J3971/86400)+25569</f>
        <v>42601.854699074072</v>
      </c>
      <c r="T3971" s="10">
        <f t="shared" ref="T3971:T4034" si="377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ROUND(E4034/D4034*100,0)</f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26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RIGHT(N4035,LEN(N4035)-LEN(LEFT(N4035,FIND("/",N4035))))</f>
        <v>plays</v>
      </c>
      <c r="S4035" s="10">
        <f t="shared" ref="S4035:S4098" si="382">(J4035/86400)+25569</f>
        <v>42614.268796296295</v>
      </c>
      <c r="T4035" s="10">
        <f t="shared" ref="T4035:T4098" si="383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ROUND(E4098/D4098*100,0)</f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RIGHT(N4099,LEN(N4099)-LEN(LEFT(N4099,FIND("/",N4099))))</f>
        <v>plays</v>
      </c>
      <c r="S4099" s="10">
        <f t="shared" ref="S4099:S4115" si="388">(J4099/86400)+25569</f>
        <v>42344.824502314819</v>
      </c>
      <c r="T4099" s="10">
        <f t="shared" ref="T4099:T4115" si="38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F3334721-0F1A-4600-91F4-EEE9B479248C}"/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1631-2EAA-4D3F-BCAF-CBCE24C4752D}">
  <dimension ref="A1:F14"/>
  <sheetViews>
    <sheetView workbookViewId="0">
      <selection activeCell="A14" sqref="A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8362</v>
      </c>
      <c r="B3" s="7" t="s">
        <v>8363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0CEE-B70C-40C8-9DD8-2D23FFA17236}">
  <dimension ref="A1:F47"/>
  <sheetViews>
    <sheetView workbookViewId="0">
      <selection activeCell="B4" sqref="B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8358</v>
      </c>
      <c r="B2" t="s">
        <v>8364</v>
      </c>
    </row>
    <row r="4" spans="1:6" x14ac:dyDescent="0.35">
      <c r="A4" s="7" t="s">
        <v>8362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8338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07A7-3B02-4E12-ACF1-6A5007A505D7}">
  <dimension ref="A2:E19"/>
  <sheetViews>
    <sheetView workbookViewId="0">
      <selection activeCell="N27" sqref="N2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7" t="s">
        <v>8358</v>
      </c>
      <c r="B2" t="s">
        <v>8364</v>
      </c>
    </row>
    <row r="3" spans="1:5" x14ac:dyDescent="0.35">
      <c r="A3" s="7" t="s">
        <v>8379</v>
      </c>
      <c r="B3" t="s">
        <v>8364</v>
      </c>
    </row>
    <row r="5" spans="1:5" x14ac:dyDescent="0.35">
      <c r="A5" s="7" t="s">
        <v>8362</v>
      </c>
      <c r="B5" s="7" t="s">
        <v>8363</v>
      </c>
    </row>
    <row r="6" spans="1:5" x14ac:dyDescent="0.35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35">
      <c r="A7" s="11" t="s">
        <v>8373</v>
      </c>
      <c r="B7" s="9">
        <v>183</v>
      </c>
      <c r="C7" s="9">
        <v>149</v>
      </c>
      <c r="D7" s="9">
        <v>34</v>
      </c>
      <c r="E7" s="9">
        <v>366</v>
      </c>
    </row>
    <row r="8" spans="1:5" x14ac:dyDescent="0.35">
      <c r="A8" s="11" t="s">
        <v>8374</v>
      </c>
      <c r="B8" s="9">
        <v>202</v>
      </c>
      <c r="C8" s="9">
        <v>105</v>
      </c>
      <c r="D8" s="9">
        <v>27</v>
      </c>
      <c r="E8" s="9">
        <v>334</v>
      </c>
    </row>
    <row r="9" spans="1:5" x14ac:dyDescent="0.35">
      <c r="A9" s="11" t="s">
        <v>8375</v>
      </c>
      <c r="B9" s="9">
        <v>179</v>
      </c>
      <c r="C9" s="9">
        <v>108</v>
      </c>
      <c r="D9" s="9">
        <v>28</v>
      </c>
      <c r="E9" s="9">
        <v>315</v>
      </c>
    </row>
    <row r="10" spans="1:5" x14ac:dyDescent="0.35">
      <c r="A10" s="11" t="s">
        <v>8376</v>
      </c>
      <c r="B10" s="9">
        <v>193</v>
      </c>
      <c r="C10" s="9">
        <v>103</v>
      </c>
      <c r="D10" s="9">
        <v>27</v>
      </c>
      <c r="E10" s="9">
        <v>323</v>
      </c>
    </row>
    <row r="11" spans="1:5" x14ac:dyDescent="0.35">
      <c r="A11" s="11" t="s">
        <v>8367</v>
      </c>
      <c r="B11" s="9">
        <v>233</v>
      </c>
      <c r="C11" s="9">
        <v>126</v>
      </c>
      <c r="D11" s="9">
        <v>26</v>
      </c>
      <c r="E11" s="9">
        <v>385</v>
      </c>
    </row>
    <row r="12" spans="1:5" x14ac:dyDescent="0.35">
      <c r="A12" s="11" t="s">
        <v>8377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35">
      <c r="A13" s="11" t="s">
        <v>8368</v>
      </c>
      <c r="B13" s="9">
        <v>192</v>
      </c>
      <c r="C13" s="9">
        <v>148</v>
      </c>
      <c r="D13" s="9">
        <v>44</v>
      </c>
      <c r="E13" s="9">
        <v>384</v>
      </c>
    </row>
    <row r="14" spans="1:5" x14ac:dyDescent="0.35">
      <c r="A14" s="11" t="s">
        <v>8369</v>
      </c>
      <c r="B14" s="9">
        <v>167</v>
      </c>
      <c r="C14" s="9">
        <v>134</v>
      </c>
      <c r="D14" s="9">
        <v>32</v>
      </c>
      <c r="E14" s="9">
        <v>333</v>
      </c>
    </row>
    <row r="15" spans="1:5" x14ac:dyDescent="0.35">
      <c r="A15" s="11" t="s">
        <v>8370</v>
      </c>
      <c r="B15" s="9">
        <v>148</v>
      </c>
      <c r="C15" s="9">
        <v>127</v>
      </c>
      <c r="D15" s="9">
        <v>24</v>
      </c>
      <c r="E15" s="9">
        <v>299</v>
      </c>
    </row>
    <row r="16" spans="1:5" x14ac:dyDescent="0.35">
      <c r="A16" s="11" t="s">
        <v>8371</v>
      </c>
      <c r="B16" s="9">
        <v>184</v>
      </c>
      <c r="C16" s="9">
        <v>150</v>
      </c>
      <c r="D16" s="9">
        <v>20</v>
      </c>
      <c r="E16" s="9">
        <v>354</v>
      </c>
    </row>
    <row r="17" spans="1:5" x14ac:dyDescent="0.35">
      <c r="A17" s="11" t="s">
        <v>8372</v>
      </c>
      <c r="B17" s="9">
        <v>180</v>
      </c>
      <c r="C17" s="9">
        <v>113</v>
      </c>
      <c r="D17" s="9">
        <v>37</v>
      </c>
      <c r="E17" s="9">
        <v>330</v>
      </c>
    </row>
    <row r="18" spans="1:5" x14ac:dyDescent="0.35">
      <c r="A18" s="11" t="s">
        <v>8378</v>
      </c>
      <c r="B18" s="9">
        <v>111</v>
      </c>
      <c r="C18" s="9">
        <v>119</v>
      </c>
      <c r="D18" s="9">
        <v>23</v>
      </c>
      <c r="E18" s="9">
        <v>253</v>
      </c>
    </row>
    <row r="19" spans="1:5" x14ac:dyDescent="0.35">
      <c r="A19" s="11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223B-B504-4E3B-9C5D-EBE5E81E9462}">
  <dimension ref="A1:H13"/>
  <sheetViews>
    <sheetView workbookViewId="0"/>
  </sheetViews>
  <sheetFormatPr defaultRowHeight="14.5" x14ac:dyDescent="0.35"/>
  <cols>
    <col min="1" max="1" width="27" customWidth="1"/>
    <col min="2" max="8" width="20.90625" customWidth="1"/>
  </cols>
  <sheetData>
    <row r="1" spans="1:8" x14ac:dyDescent="0.3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5">
      <c r="A2" s="12" t="s">
        <v>8388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5">
      <c r="A3" s="12" t="s">
        <v>8389</v>
      </c>
      <c r="B3">
        <f>COUNTIFS(Data!D:D,"&gt;=1000",Data!D:D,"&lt;=4999",Data!F:F,"successful")</f>
        <v>932</v>
      </c>
      <c r="C3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1">SUM(B3:D3)</f>
        <v>1412</v>
      </c>
      <c r="F3" s="13">
        <f>B3/$E3</f>
        <v>0.66005665722379603</v>
      </c>
      <c r="G3" s="13">
        <f t="shared" ref="G3" si="2">C3/$E3</f>
        <v>0.29745042492917845</v>
      </c>
      <c r="H3" s="13">
        <f t="shared" ref="H3" si="3">D3/$E3</f>
        <v>4.2492917847025496E-2</v>
      </c>
    </row>
    <row r="4" spans="1:8" x14ac:dyDescent="0.35">
      <c r="A4" s="12" t="s">
        <v>8390</v>
      </c>
      <c r="B4">
        <f>COUNTIFS(Data!D:D,"&gt;=5000",Data!D:D,"&lt;=9999",Data!F:F,"successful")</f>
        <v>381</v>
      </c>
      <c r="C4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1"/>
        <v>716</v>
      </c>
      <c r="F4" s="13">
        <f t="shared" ref="F4:F13" si="4">B4/$E4</f>
        <v>0.53212290502793291</v>
      </c>
      <c r="G4" s="13">
        <f t="shared" ref="G4:G13" si="5">C4/$E4</f>
        <v>0.39525139664804471</v>
      </c>
      <c r="H4" s="13">
        <f t="shared" ref="H4:H13" si="6">D4/$E4</f>
        <v>7.2625698324022353E-2</v>
      </c>
    </row>
    <row r="5" spans="1:8" x14ac:dyDescent="0.35">
      <c r="A5" s="12" t="s">
        <v>8391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1"/>
        <v>352</v>
      </c>
      <c r="F5" s="13">
        <f t="shared" si="4"/>
        <v>0.47727272727272729</v>
      </c>
      <c r="G5" s="13">
        <f t="shared" si="5"/>
        <v>0.40909090909090912</v>
      </c>
      <c r="H5" s="13">
        <f t="shared" si="6"/>
        <v>0.11363636363636363</v>
      </c>
    </row>
    <row r="6" spans="1:8" x14ac:dyDescent="0.35">
      <c r="A6" s="12" t="s">
        <v>8392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1"/>
        <v>201</v>
      </c>
      <c r="F6" s="13">
        <f t="shared" si="4"/>
        <v>0.46766169154228854</v>
      </c>
      <c r="G6" s="13">
        <f t="shared" si="5"/>
        <v>0.44776119402985076</v>
      </c>
      <c r="H6" s="13">
        <f t="shared" si="6"/>
        <v>8.45771144278607E-2</v>
      </c>
    </row>
    <row r="7" spans="1:8" x14ac:dyDescent="0.35">
      <c r="A7" s="12" t="s">
        <v>8393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1"/>
        <v>148</v>
      </c>
      <c r="F7" s="13">
        <f t="shared" si="4"/>
        <v>0.41891891891891891</v>
      </c>
      <c r="G7" s="13">
        <f t="shared" si="5"/>
        <v>0.48648648648648651</v>
      </c>
      <c r="H7" s="13">
        <f t="shared" si="6"/>
        <v>9.45945945945946E-2</v>
      </c>
    </row>
    <row r="8" spans="1:8" x14ac:dyDescent="0.35">
      <c r="A8" s="12" t="s">
        <v>8394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1"/>
        <v>137</v>
      </c>
      <c r="F8" s="13">
        <f t="shared" si="4"/>
        <v>0.40145985401459855</v>
      </c>
      <c r="G8" s="13">
        <f t="shared" si="5"/>
        <v>0.46715328467153283</v>
      </c>
      <c r="H8" s="13">
        <f t="shared" si="6"/>
        <v>0.13138686131386862</v>
      </c>
    </row>
    <row r="9" spans="1:8" x14ac:dyDescent="0.35">
      <c r="A9" s="12" t="s">
        <v>8395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1"/>
        <v>82</v>
      </c>
      <c r="F9" s="13">
        <f t="shared" si="4"/>
        <v>0.3902439024390244</v>
      </c>
      <c r="G9" s="13">
        <f t="shared" si="5"/>
        <v>0.45121951219512196</v>
      </c>
      <c r="H9" s="13">
        <f t="shared" si="6"/>
        <v>0.15853658536585366</v>
      </c>
    </row>
    <row r="10" spans="1:8" x14ac:dyDescent="0.35">
      <c r="A10" s="12" t="s">
        <v>8396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1"/>
        <v>55</v>
      </c>
      <c r="F10" s="13">
        <f t="shared" si="4"/>
        <v>0.47272727272727272</v>
      </c>
      <c r="G10" s="13">
        <f t="shared" si="5"/>
        <v>0.4</v>
      </c>
      <c r="H10" s="13">
        <f t="shared" si="6"/>
        <v>0.12727272727272726</v>
      </c>
    </row>
    <row r="11" spans="1:8" x14ac:dyDescent="0.35">
      <c r="A11" s="12" t="s">
        <v>8397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1"/>
        <v>43</v>
      </c>
      <c r="F11" s="13">
        <f t="shared" si="4"/>
        <v>0.48837209302325579</v>
      </c>
      <c r="G11" s="13">
        <f t="shared" si="5"/>
        <v>0.37209302325581395</v>
      </c>
      <c r="H11" s="13">
        <f t="shared" si="6"/>
        <v>0.13953488372093023</v>
      </c>
    </row>
    <row r="12" spans="1:8" x14ac:dyDescent="0.35">
      <c r="A12" s="12" t="s">
        <v>8398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1"/>
        <v>21</v>
      </c>
      <c r="F12" s="13">
        <f t="shared" si="4"/>
        <v>0.2857142857142857</v>
      </c>
      <c r="G12" s="13">
        <f t="shared" si="5"/>
        <v>0.52380952380952384</v>
      </c>
      <c r="H12" s="13">
        <f t="shared" si="6"/>
        <v>0.19047619047619047</v>
      </c>
    </row>
    <row r="13" spans="1:8" x14ac:dyDescent="0.35">
      <c r="A13" s="12" t="s">
        <v>8399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1"/>
        <v>444</v>
      </c>
      <c r="F13" s="13">
        <f t="shared" si="4"/>
        <v>0.19369369369369369</v>
      </c>
      <c r="G13" s="13">
        <f t="shared" si="5"/>
        <v>0.58108108108108103</v>
      </c>
      <c r="H13" s="13">
        <f t="shared" si="6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Xiaoqi Guo</cp:lastModifiedBy>
  <dcterms:created xsi:type="dcterms:W3CDTF">2017-04-20T15:17:24Z</dcterms:created>
  <dcterms:modified xsi:type="dcterms:W3CDTF">2019-04-27T21:35:43Z</dcterms:modified>
</cp:coreProperties>
</file>