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<sst xmlns="http://schemas.openxmlformats.org/spreadsheetml/2006/main" count="19">
  <si>
    <r>
      <t>2019年</t>
    </r>
    <r>
      <rPr>
        <b/>
        <u/>
        <sz val="18"/>
        <rFont val="华文中宋"/>
        <charset val="134"/>
      </rPr>
      <t xml:space="preserve">     </t>
    </r>
    <r>
      <rPr>
        <b/>
        <sz val="18"/>
        <rFont val="华文中宋"/>
        <charset val="134"/>
      </rPr>
      <t>月度人力成本分析</t>
    </r>
  </si>
  <si>
    <r>
      <rPr>
        <b/>
        <sz val="10"/>
        <rFont val="华文中宋"/>
        <charset val="134"/>
      </rPr>
      <t>摘要：</t>
    </r>
    <r>
      <rPr>
        <sz val="10"/>
        <rFont val="华文中宋"/>
        <charset val="134"/>
      </rPr>
      <t xml:space="preserve">
</t>
    </r>
  </si>
  <si>
    <t>月度人力成本总况：</t>
  </si>
  <si>
    <t>类型         项目</t>
  </si>
  <si>
    <t>人工成本</t>
  </si>
  <si>
    <t>社保费</t>
  </si>
  <si>
    <t>住房公积金</t>
  </si>
  <si>
    <t>其它福利成本</t>
  </si>
  <si>
    <t>招聘成本</t>
  </si>
  <si>
    <t>培训成本</t>
  </si>
  <si>
    <t>离职成本</t>
  </si>
  <si>
    <t>合计</t>
  </si>
  <si>
    <t>上月费用</t>
  </si>
  <si>
    <t>上月各项费用所占比例</t>
  </si>
  <si>
    <t>本月费用</t>
  </si>
  <si>
    <t>本月各项费用所占比例</t>
  </si>
  <si>
    <t>增减额</t>
  </si>
  <si>
    <t>费用浮动比例</t>
  </si>
  <si>
    <t>各项费用所占比例浮动额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</si>
</sst>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%"/>
    <numFmt numFmtId="177" formatCode="0_ "/>
  </numFmts>
  <fonts count="32">
    <font>
      <sz val="11"/>
      <color theme="1"/>
      <name val="等线"/>
      <charset val="134"/>
      <scheme val="minor"/>
    </font>
    <font>
      <b/>
      <sz val="18"/>
      <name val="华文中宋"/>
      <charset val="134"/>
    </font>
    <font>
      <b/>
      <sz val="14"/>
      <name val="华文中宋"/>
      <charset val="134"/>
    </font>
    <font>
      <b/>
      <sz val="10"/>
      <name val="华文中宋"/>
      <charset val="134"/>
    </font>
    <font>
      <sz val="12"/>
      <name val="华文中宋"/>
      <charset val="134"/>
    </font>
    <font>
      <b/>
      <sz val="10"/>
      <name val="等线"/>
      <charset val="134"/>
    </font>
    <font>
      <b/>
      <sz val="10"/>
      <color indexed="57"/>
      <name val="等线"/>
      <charset val="134"/>
    </font>
    <font>
      <sz val="10"/>
      <name val="等线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u/>
      <sz val="18"/>
      <name val="华文中宋"/>
      <charset val="134"/>
    </font>
    <font>
      <sz val="10"/>
      <name val="华文中宋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21" borderId="11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16" fontId="6" fillId="4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177" fontId="7" fillId="0" borderId="3" xfId="0" applyNumberFormat="1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 wrapText="1"/>
    </xf>
    <xf numFmtId="9" fontId="7" fillId="0" borderId="3" xfId="0" applyNumberFormat="1" applyFont="1" applyFill="1" applyBorder="1" applyAlignment="1">
      <alignment horizontal="center" vertical="center" shrinkToFit="1"/>
    </xf>
    <xf numFmtId="0" fontId="8" fillId="3" borderId="1" xfId="0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16" fontId="6" fillId="0" borderId="4" xfId="0" applyNumberFormat="1" applyFont="1" applyFill="1" applyBorder="1" applyAlignment="1">
      <alignment horizontal="center" vertical="center"/>
    </xf>
    <xf numFmtId="16" fontId="6" fillId="3" borderId="0" xfId="0" applyNumberFormat="1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/>
    </xf>
    <xf numFmtId="177" fontId="7" fillId="3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177" fontId="9" fillId="3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en-US" sz="1100" b="1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2011年各月离职率</a:t>
            </a:r>
            <a:endParaRPr lang="zh-CN" altLang="en-US" sz="1100" b="1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endParaRP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 cap="rnd" cmpd="sng" algn="ctr">
              <a:solidFill>
                <a:srgbClr val="000000"/>
              </a:solidFill>
              <a:prstDash val="solid"/>
              <a:round/>
            </a:ln>
          </c:spPr>
          <c:marker>
            <c:symbol val="diamond"/>
            <c:size val="5"/>
            <c:spPr>
              <a:gradFill rotWithShape="0">
                <a:gsLst>
                  <a:gs pos="0">
                    <a:srgbClr val="8488C4"/>
                  </a:gs>
                  <a:gs pos="53000">
                    <a:srgbClr val="D4DEFF"/>
                  </a:gs>
                  <a:gs pos="83000">
                    <a:srgbClr val="D4DEFF"/>
                  </a:gs>
                  <a:gs pos="100000">
                    <a:srgbClr val="96AB94"/>
                  </a:gs>
                </a:gsLst>
                <a:lin ang="5400000" scaled="1"/>
              </a:gradFill>
              <a:ln w="6350" cap="flat" cmpd="sng" algn="ctr">
                <a:solidFill>
                  <a:srgbClr val="000080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ptCount val="0"/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02528"/>
        <c:axId val="82112512"/>
      </c:lineChart>
      <c:catAx>
        <c:axId val="821025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82112512"/>
        <c:crosses val="autoZero"/>
        <c:auto val="1"/>
        <c:lblAlgn val="ctr"/>
        <c:lblOffset val="100"/>
        <c:tickLblSkip val="1"/>
        <c:noMultiLvlLbl val="0"/>
      </c:catAx>
      <c:valAx>
        <c:axId val="8211251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969696"/>
              </a:solidFill>
              <a:prstDash val="solid"/>
              <a:round/>
            </a:ln>
          </c:spPr>
        </c:majorGridlines>
        <c:numFmt formatCode="General" sourceLinked="1"/>
        <c:majorTickMark val="in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925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</a:p>
        </c:txPr>
        <c:crossAx val="82102528"/>
        <c:crosses val="autoZero"/>
        <c:crossBetween val="between"/>
      </c:valAx>
      <c:spPr>
        <a:gradFill rotWithShape="0">
          <a:gsLst>
            <a:gs pos="0">
              <a:srgbClr val="FF99CC"/>
            </a:gs>
            <a:gs pos="100000">
              <a:srgbClr val="FFFFFF"/>
            </a:gs>
          </a:gsLst>
          <a:lin ang="2700000" scaled="1"/>
        </a:gra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10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850" b="1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en-US"/>
              <a:t>试用期离职情况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000000"/>
                    </a:solidFill>
                    <a:latin typeface="宋体" panose="02010600030101010101" pitchFamily="7" charset="-122"/>
                    <a:ea typeface="宋体" panose="02010600030101010101" pitchFamily="7" charset="-122"/>
                    <a:cs typeface="宋体" panose="02010600030101010101" pitchFamily="7" charset="-122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ptCount val="0"/>
                    </c:numCache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735" b="0" i="0" u="none" strike="noStrike" kern="1200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defRPr>
          </a:pPr>
        </a:p>
      </c:txPr>
    </c:legend>
    <c:plotVisOnly val="1"/>
    <c:dispBlanksAs val="zero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850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100">
                <a:solidFill>
                  <a:schemeClr val="tx1"/>
                </a:solidFill>
              </a:rPr>
              <a:t>本月人力成本</a:t>
            </a:r>
            <a:endParaRPr lang="zh-CN" altLang="en-US" sz="11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6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6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Sheet2!$C$5:$I$5</c:f>
              <c:strCache>
                <c:ptCount val="7"/>
                <c:pt idx="0" c:formatCode="d\-mmm">
                  <c:v>人工成本</c:v>
                </c:pt>
                <c:pt idx="1" c:formatCode="d\-mmm">
                  <c:v>社保费</c:v>
                </c:pt>
                <c:pt idx="2" c:formatCode="d\-mmm">
                  <c:v>住房公积金</c:v>
                </c:pt>
                <c:pt idx="3" c:formatCode="d\-mmm">
                  <c:v>其它福利成本</c:v>
                </c:pt>
                <c:pt idx="4" c:formatCode="d\-mmm">
                  <c:v>招聘成本</c:v>
                </c:pt>
                <c:pt idx="5" c:formatCode="d\-mmm">
                  <c:v>培训成本</c:v>
                </c:pt>
                <c:pt idx="6" c:formatCode="d\-mmm">
                  <c:v>离职成本</c:v>
                </c:pt>
              </c:strCache>
            </c:strRef>
          </c:cat>
          <c:val>
            <c:numRef>
              <c:f>Sheet2!$C$6:$I$6</c:f>
              <c:numCache>
                <c:formatCode>0_ </c:formatCode>
                <c:ptCount val="7"/>
                <c:pt idx="0">
                  <c:v>10000</c:v>
                </c:pt>
                <c:pt idx="1">
                  <c:v>12000</c:v>
                </c:pt>
                <c:pt idx="2">
                  <c:v>5000</c:v>
                </c:pt>
                <c:pt idx="3">
                  <c:v>4000</c:v>
                </c:pt>
                <c:pt idx="4">
                  <c:v>12000</c:v>
                </c:pt>
                <c:pt idx="5">
                  <c:v>3000</c:v>
                </c:pt>
                <c:pt idx="6">
                  <c:v>5000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85000"/>
          <a:lumOff val="1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月度人力成本对比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"上月费用"</c:f>
              <c:strCache>
                <c:ptCount val="1"/>
                <c:pt idx="0">
                  <c:v>上月费用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Sheet2!$C$5:$I$5</c:f>
              <c:strCache>
                <c:ptCount val="7"/>
                <c:pt idx="0" c:formatCode="d\-mmm">
                  <c:v>人工成本</c:v>
                </c:pt>
                <c:pt idx="1" c:formatCode="d\-mmm">
                  <c:v>社保费</c:v>
                </c:pt>
                <c:pt idx="2" c:formatCode="d\-mmm">
                  <c:v>住房公积金</c:v>
                </c:pt>
                <c:pt idx="3" c:formatCode="d\-mmm">
                  <c:v>其它福利成本</c:v>
                </c:pt>
                <c:pt idx="4" c:formatCode="d\-mmm">
                  <c:v>招聘成本</c:v>
                </c:pt>
                <c:pt idx="5" c:formatCode="d\-mmm">
                  <c:v>培训成本</c:v>
                </c:pt>
                <c:pt idx="6" c:formatCode="d\-mmm">
                  <c:v>离职成本</c:v>
                </c:pt>
              </c:strCache>
            </c:strRef>
          </c:cat>
          <c:val>
            <c:numRef>
              <c:f>Sheet2!$C$6:$I$6</c:f>
              <c:numCache>
                <c:formatCode>0_ </c:formatCode>
                <c:ptCount val="7"/>
                <c:pt idx="0">
                  <c:v>10000</c:v>
                </c:pt>
                <c:pt idx="1">
                  <c:v>12000</c:v>
                </c:pt>
                <c:pt idx="2">
                  <c:v>5000</c:v>
                </c:pt>
                <c:pt idx="3">
                  <c:v>4000</c:v>
                </c:pt>
                <c:pt idx="4">
                  <c:v>12000</c:v>
                </c:pt>
                <c:pt idx="5">
                  <c:v>3000</c:v>
                </c:pt>
                <c:pt idx="6">
                  <c:v>5000</c:v>
                </c:pt>
              </c:numCache>
            </c:numRef>
          </c:val>
        </c:ser>
        <c:ser>
          <c:idx val="1"/>
          <c:order val="1"/>
          <c:tx>
            <c:strRef>
              <c:f>"本月费用"</c:f>
              <c:strCache>
                <c:ptCount val="1"/>
                <c:pt idx="0">
                  <c:v>本月费用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Sheet2!$C$5:$I$5</c:f>
              <c:strCache>
                <c:ptCount val="7"/>
                <c:pt idx="0" c:formatCode="d\-mmm">
                  <c:v>人工成本</c:v>
                </c:pt>
                <c:pt idx="1" c:formatCode="d\-mmm">
                  <c:v>社保费</c:v>
                </c:pt>
                <c:pt idx="2" c:formatCode="d\-mmm">
                  <c:v>住房公积金</c:v>
                </c:pt>
                <c:pt idx="3" c:formatCode="d\-mmm">
                  <c:v>其它福利成本</c:v>
                </c:pt>
                <c:pt idx="4" c:formatCode="d\-mmm">
                  <c:v>招聘成本</c:v>
                </c:pt>
                <c:pt idx="5" c:formatCode="d\-mmm">
                  <c:v>培训成本</c:v>
                </c:pt>
                <c:pt idx="6" c:formatCode="d\-mmm">
                  <c:v>离职成本</c:v>
                </c:pt>
              </c:strCache>
            </c:strRef>
          </c:cat>
          <c:val>
            <c:numRef>
              <c:f>Sheet2!$C$8:$I$8</c:f>
              <c:numCache>
                <c:formatCode>0_ </c:formatCode>
                <c:ptCount val="7"/>
                <c:pt idx="0">
                  <c:v>12000</c:v>
                </c:pt>
                <c:pt idx="1">
                  <c:v>11000</c:v>
                </c:pt>
                <c:pt idx="2">
                  <c:v>6000</c:v>
                </c:pt>
                <c:pt idx="3">
                  <c:v>3000</c:v>
                </c:pt>
                <c:pt idx="4">
                  <c:v>10000</c:v>
                </c:pt>
                <c:pt idx="5">
                  <c:v>3000</c:v>
                </c:pt>
                <c:pt idx="6">
                  <c:v>3000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42"/>
        <c:axId val="83554688"/>
        <c:axId val="83556224"/>
      </c:barChart>
      <c:lineChart>
        <c:grouping val="standard"/>
        <c:varyColors val="0"/>
        <c:ser>
          <c:idx val="2"/>
          <c:order val="2"/>
          <c:tx>
            <c:strRef>
              <c:f>"浮动比"</c:f>
              <c:strCache>
                <c:ptCount val="1"/>
                <c:pt idx="0">
                  <c:v>浮动比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Sheet2!$C$11:$I$11</c:f>
              <c:numCache>
                <c:formatCode>0%</c:formatCode>
                <c:ptCount val="7"/>
                <c:pt idx="0">
                  <c:v>0.166666666666667</c:v>
                </c:pt>
                <c:pt idx="1">
                  <c:v>-0.0909090909090909</c:v>
                </c:pt>
                <c:pt idx="2">
                  <c:v>0.166666666666667</c:v>
                </c:pt>
                <c:pt idx="3">
                  <c:v>-0.333333333333333</c:v>
                </c:pt>
                <c:pt idx="4">
                  <c:v>-0.2</c:v>
                </c:pt>
                <c:pt idx="5">
                  <c:v>0</c:v>
                </c:pt>
                <c:pt idx="6">
                  <c:v>-0.666666666666667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83825792"/>
        <c:axId val="83557760"/>
      </c:lineChart>
      <c:catAx>
        <c:axId val="8355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556224"/>
        <c:crosses val="autoZero"/>
        <c:auto val="1"/>
        <c:lblAlgn val="ctr"/>
        <c:lblOffset val="100"/>
        <c:noMultiLvlLbl val="0"/>
      </c:catAx>
      <c:valAx>
        <c:axId val="83556224"/>
        <c:scaling>
          <c:orientation val="minMax"/>
          <c:max val="13000"/>
          <c:min val="-1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554688"/>
        <c:crosses val="autoZero"/>
        <c:crossBetween val="between"/>
      </c:valAx>
      <c:catAx>
        <c:axId val="83825792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557760"/>
        <c:crosses val="autoZero"/>
        <c:auto val="1"/>
        <c:lblAlgn val="ctr"/>
        <c:lblOffset val="100"/>
        <c:noMultiLvlLbl val="0"/>
      </c:catAx>
      <c:valAx>
        <c:axId val="83557760"/>
        <c:scaling>
          <c:orientation val="minMax"/>
          <c:max val="0.7"/>
          <c:min val="-0.7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825792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22</xdr:col>
      <xdr:colOff>0</xdr:colOff>
      <xdr:row>2</xdr:row>
      <xdr:rowOff>0</xdr:rowOff>
    </xdr:to>
    <xdr:graphicFrame>
      <xdr:nvGraphicFramePr>
        <xdr:cNvPr id="2" name="Chart 1"/>
        <xdr:cNvGraphicFramePr/>
      </xdr:nvGraphicFramePr>
      <xdr:xfrm>
        <a:off x="333375" y="685800"/>
        <a:ext cx="1513522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13</xdr:row>
      <xdr:rowOff>0</xdr:rowOff>
    </xdr:from>
    <xdr:to>
      <xdr:col>16</xdr:col>
      <xdr:colOff>466725</xdr:colOff>
      <xdr:row>13</xdr:row>
      <xdr:rowOff>0</xdr:rowOff>
    </xdr:to>
    <xdr:graphicFrame>
      <xdr:nvGraphicFramePr>
        <xdr:cNvPr id="7" name="Chart 43"/>
        <xdr:cNvGraphicFramePr/>
      </xdr:nvGraphicFramePr>
      <xdr:xfrm>
        <a:off x="8077200" y="3838575"/>
        <a:ext cx="3743325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95249</xdr:colOff>
      <xdr:row>3</xdr:row>
      <xdr:rowOff>3571</xdr:rowOff>
    </xdr:from>
    <xdr:to>
      <xdr:col>16</xdr:col>
      <xdr:colOff>357187</xdr:colOff>
      <xdr:row>12</xdr:row>
      <xdr:rowOff>8333</xdr:rowOff>
    </xdr:to>
    <xdr:graphicFrame>
      <xdr:nvGraphicFramePr>
        <xdr:cNvPr id="16" name="图表 15"/>
        <xdr:cNvGraphicFramePr/>
      </xdr:nvGraphicFramePr>
      <xdr:xfrm>
        <a:off x="8019415" y="1336675"/>
        <a:ext cx="3691255" cy="229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416719</xdr:colOff>
      <xdr:row>3</xdr:row>
      <xdr:rowOff>3571</xdr:rowOff>
    </xdr:from>
    <xdr:to>
      <xdr:col>21</xdr:col>
      <xdr:colOff>666750</xdr:colOff>
      <xdr:row>12</xdr:row>
      <xdr:rowOff>8333</xdr:rowOff>
    </xdr:to>
    <xdr:graphicFrame>
      <xdr:nvGraphicFramePr>
        <xdr:cNvPr id="17" name="图表 16"/>
        <xdr:cNvGraphicFramePr/>
      </xdr:nvGraphicFramePr>
      <xdr:xfrm>
        <a:off x="11770360" y="1336675"/>
        <a:ext cx="3679190" cy="229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showGridLines="0" tabSelected="1" zoomScale="115" zoomScaleNormal="115" workbookViewId="0">
      <selection activeCell="N25" sqref="N25"/>
    </sheetView>
  </sheetViews>
  <sheetFormatPr defaultColWidth="9" defaultRowHeight="14.25"/>
  <cols>
    <col min="1" max="1" width="4.375" customWidth="1"/>
    <col min="2" max="2" width="11.375" customWidth="1"/>
    <col min="3" max="3" width="11.625" customWidth="1"/>
    <col min="5" max="5" width="11" customWidth="1"/>
    <col min="6" max="6" width="11.625" customWidth="1"/>
    <col min="23" max="23" width="4.75" customWidth="1"/>
  </cols>
  <sheetData>
    <row r="1" ht="34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9.5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3"/>
      <c r="V2" s="23"/>
      <c r="W2" s="23"/>
    </row>
    <row r="3" ht="51" spans="1:23">
      <c r="A3" s="2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4"/>
      <c r="V3" s="24"/>
      <c r="W3" s="23"/>
    </row>
    <row r="4" ht="17.25" spans="1:23">
      <c r="A4" s="5"/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23"/>
    </row>
    <row r="5" ht="17.25" spans="1:23">
      <c r="A5" s="5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23"/>
    </row>
    <row r="6" ht="17.25" spans="1:23">
      <c r="A6" s="5"/>
      <c r="B6" s="9" t="s">
        <v>12</v>
      </c>
      <c r="C6" s="10">
        <v>10000</v>
      </c>
      <c r="D6" s="10">
        <v>12000</v>
      </c>
      <c r="E6" s="10">
        <v>5000</v>
      </c>
      <c r="F6" s="10">
        <v>4000</v>
      </c>
      <c r="G6" s="10">
        <v>12000</v>
      </c>
      <c r="H6" s="10">
        <v>3000</v>
      </c>
      <c r="I6" s="10">
        <v>5000</v>
      </c>
      <c r="J6" s="10">
        <f>SUM(C6:I6)</f>
        <v>51000</v>
      </c>
      <c r="K6" s="19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3"/>
    </row>
    <row r="7" ht="25.5" spans="1:23">
      <c r="A7" s="5"/>
      <c r="B7" s="11" t="s">
        <v>13</v>
      </c>
      <c r="C7" s="12">
        <f>C$6/$J$6</f>
        <v>0.196078431372549</v>
      </c>
      <c r="D7" s="12">
        <f t="shared" ref="D7:J7" si="0">D$6/$J$6</f>
        <v>0.235294117647059</v>
      </c>
      <c r="E7" s="12">
        <f t="shared" si="0"/>
        <v>0.0980392156862745</v>
      </c>
      <c r="F7" s="12">
        <f t="shared" si="0"/>
        <v>0.0784313725490196</v>
      </c>
      <c r="G7" s="12">
        <f t="shared" si="0"/>
        <v>0.235294117647059</v>
      </c>
      <c r="H7" s="12">
        <f t="shared" si="0"/>
        <v>0.0588235294117647</v>
      </c>
      <c r="I7" s="12">
        <f t="shared" si="0"/>
        <v>0.0980392156862745</v>
      </c>
      <c r="J7" s="12">
        <f t="shared" si="0"/>
        <v>1</v>
      </c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3"/>
    </row>
    <row r="8" ht="17.25" spans="1:23">
      <c r="A8" s="5"/>
      <c r="B8" s="9" t="s">
        <v>14</v>
      </c>
      <c r="C8" s="10">
        <v>12000</v>
      </c>
      <c r="D8" s="10">
        <v>11000</v>
      </c>
      <c r="E8" s="10">
        <v>6000</v>
      </c>
      <c r="F8" s="10">
        <v>3000</v>
      </c>
      <c r="G8" s="10">
        <v>10000</v>
      </c>
      <c r="H8" s="10">
        <v>3000</v>
      </c>
      <c r="I8" s="10">
        <v>3000</v>
      </c>
      <c r="J8" s="10">
        <f>SUM(C8:I8)</f>
        <v>48000</v>
      </c>
      <c r="K8" s="1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3"/>
    </row>
    <row r="9" ht="25.5" spans="1:23">
      <c r="A9" s="5"/>
      <c r="B9" s="11" t="s">
        <v>15</v>
      </c>
      <c r="C9" s="12">
        <f>C$8/$J$8</f>
        <v>0.25</v>
      </c>
      <c r="D9" s="12">
        <f t="shared" ref="D9:J9" si="1">D$8/$J$8</f>
        <v>0.229166666666667</v>
      </c>
      <c r="E9" s="12">
        <f t="shared" si="1"/>
        <v>0.125</v>
      </c>
      <c r="F9" s="12">
        <f t="shared" si="1"/>
        <v>0.0625</v>
      </c>
      <c r="G9" s="12">
        <f t="shared" si="1"/>
        <v>0.208333333333333</v>
      </c>
      <c r="H9" s="12">
        <f t="shared" si="1"/>
        <v>0.0625</v>
      </c>
      <c r="I9" s="12">
        <f t="shared" si="1"/>
        <v>0.0625</v>
      </c>
      <c r="J9" s="12">
        <f t="shared" si="1"/>
        <v>1</v>
      </c>
      <c r="K9" s="19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3"/>
    </row>
    <row r="10" ht="17.25" spans="1:23">
      <c r="A10" s="5"/>
      <c r="B10" s="9" t="s">
        <v>16</v>
      </c>
      <c r="C10" s="10">
        <f>C8-C6</f>
        <v>2000</v>
      </c>
      <c r="D10" s="10">
        <f t="shared" ref="D10:I10" si="2">D8-D6</f>
        <v>-1000</v>
      </c>
      <c r="E10" s="10">
        <f t="shared" si="2"/>
        <v>1000</v>
      </c>
      <c r="F10" s="10">
        <f t="shared" si="2"/>
        <v>-1000</v>
      </c>
      <c r="G10" s="10">
        <f t="shared" si="2"/>
        <v>-2000</v>
      </c>
      <c r="H10" s="10">
        <f t="shared" si="2"/>
        <v>0</v>
      </c>
      <c r="I10" s="10">
        <f t="shared" si="2"/>
        <v>-2000</v>
      </c>
      <c r="J10" s="10">
        <f>SUM(C10:I10)</f>
        <v>-3000</v>
      </c>
      <c r="K10" s="19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3"/>
    </row>
    <row r="11" ht="17.25" spans="1:23">
      <c r="A11" s="5"/>
      <c r="B11" s="9" t="s">
        <v>17</v>
      </c>
      <c r="C11" s="12">
        <f>C10/C8</f>
        <v>0.166666666666667</v>
      </c>
      <c r="D11" s="12">
        <f t="shared" ref="D11:J11" si="3">D10/D8</f>
        <v>-0.0909090909090909</v>
      </c>
      <c r="E11" s="12">
        <f t="shared" si="3"/>
        <v>0.166666666666667</v>
      </c>
      <c r="F11" s="12">
        <f t="shared" si="3"/>
        <v>-0.333333333333333</v>
      </c>
      <c r="G11" s="12">
        <f t="shared" si="3"/>
        <v>-0.2</v>
      </c>
      <c r="H11" s="12">
        <f t="shared" si="3"/>
        <v>0</v>
      </c>
      <c r="I11" s="12">
        <f t="shared" si="3"/>
        <v>-0.666666666666667</v>
      </c>
      <c r="J11" s="12">
        <f t="shared" si="3"/>
        <v>-0.0625</v>
      </c>
      <c r="K11" s="19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3"/>
    </row>
    <row r="12" ht="25.5" spans="1:23">
      <c r="A12" s="5"/>
      <c r="B12" s="11" t="s">
        <v>18</v>
      </c>
      <c r="C12" s="12">
        <f>C9-C7</f>
        <v>0.053921568627451</v>
      </c>
      <c r="D12" s="12">
        <f t="shared" ref="D12:J12" si="4">D9-D7</f>
        <v>-0.00612745098039216</v>
      </c>
      <c r="E12" s="12">
        <f t="shared" si="4"/>
        <v>0.0269607843137255</v>
      </c>
      <c r="F12" s="12">
        <f t="shared" si="4"/>
        <v>-0.0159313725490196</v>
      </c>
      <c r="G12" s="12">
        <f t="shared" si="4"/>
        <v>-0.0269607843137255</v>
      </c>
      <c r="H12" s="12">
        <f t="shared" si="4"/>
        <v>0.00367647058823529</v>
      </c>
      <c r="I12" s="12">
        <f t="shared" si="4"/>
        <v>-0.0355392156862745</v>
      </c>
      <c r="J12" s="12">
        <f t="shared" si="4"/>
        <v>0</v>
      </c>
      <c r="K12" s="19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3"/>
    </row>
    <row r="13" ht="17.25" spans="1:23">
      <c r="A13" s="5"/>
      <c r="B13" s="13"/>
      <c r="C13" s="14"/>
      <c r="D13" s="14"/>
      <c r="E13" s="14"/>
      <c r="F13" s="14"/>
      <c r="G13" s="14"/>
      <c r="H13" s="14"/>
      <c r="I13" s="14"/>
      <c r="J13" s="14"/>
      <c r="K13" s="2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</row>
    <row r="14" spans="1:23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23"/>
      <c r="U14" s="23"/>
      <c r="V14" s="23"/>
      <c r="W14" s="23"/>
    </row>
    <row r="15" spans="1:2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</sheetData>
  <mergeCells count="2">
    <mergeCell ref="A1:W1"/>
    <mergeCell ref="B4:V4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2019-03-09T05:43:02Z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