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\财务报告分析表\"/>
    </mc:Choice>
  </mc:AlternateContent>
  <xr:revisionPtr revIDLastSave="0" documentId="13_ncr:1_{95D2C93D-1B22-4E56-ADDE-061BDD398A42}" xr6:coauthVersionLast="43" xr6:coauthVersionMax="43" xr10:uidLastSave="{00000000-0000-0000-0000-000000000000}"/>
  <bookViews>
    <workbookView xWindow="-120" yWindow="-120" windowWidth="29040" windowHeight="15840" tabRatio="370" xr2:uid="{00000000-000D-0000-FFFF-FFFF00000000}"/>
  </bookViews>
  <sheets>
    <sheet name="三项费用预算表" sheetId="3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4" i="3" l="1"/>
  <c r="C74" i="3"/>
  <c r="D74" i="3"/>
  <c r="E74" i="3"/>
  <c r="F74" i="3"/>
  <c r="G74" i="3"/>
  <c r="H74" i="3"/>
  <c r="I74" i="3"/>
  <c r="J74" i="3"/>
  <c r="K74" i="3"/>
  <c r="L74" i="3"/>
  <c r="M74" i="3"/>
  <c r="N74" i="3"/>
  <c r="N73" i="3"/>
  <c r="N72" i="3"/>
  <c r="N71" i="3"/>
  <c r="N70" i="3"/>
  <c r="N69" i="3"/>
  <c r="N68" i="3"/>
  <c r="N67" i="3"/>
  <c r="N66" i="3"/>
  <c r="N65" i="3"/>
  <c r="B57" i="3"/>
  <c r="B64" i="3"/>
  <c r="C57" i="3"/>
  <c r="C64" i="3"/>
  <c r="D57" i="3"/>
  <c r="D64" i="3"/>
  <c r="E57" i="3"/>
  <c r="E64" i="3"/>
  <c r="F57" i="3"/>
  <c r="F64" i="3"/>
  <c r="G57" i="3"/>
  <c r="G64" i="3"/>
  <c r="H57" i="3"/>
  <c r="H64" i="3"/>
  <c r="I57" i="3"/>
  <c r="I64" i="3"/>
  <c r="J57" i="3"/>
  <c r="J64" i="3"/>
  <c r="K57" i="3"/>
  <c r="K64" i="3"/>
  <c r="L57" i="3"/>
  <c r="L64" i="3"/>
  <c r="M57" i="3"/>
  <c r="M64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B5" i="3"/>
  <c r="B6" i="3"/>
  <c r="B7" i="3"/>
  <c r="B8" i="3"/>
  <c r="C5" i="3"/>
  <c r="C6" i="3"/>
  <c r="C7" i="3"/>
  <c r="C8" i="3"/>
  <c r="D5" i="3"/>
  <c r="D6" i="3"/>
  <c r="D7" i="3"/>
  <c r="D8" i="3"/>
  <c r="E5" i="3"/>
  <c r="E6" i="3"/>
  <c r="E7" i="3"/>
  <c r="E8" i="3"/>
  <c r="F5" i="3"/>
  <c r="F6" i="3"/>
  <c r="F7" i="3"/>
  <c r="F8" i="3"/>
  <c r="G5" i="3"/>
  <c r="G6" i="3"/>
  <c r="G7" i="3"/>
  <c r="G8" i="3"/>
  <c r="H5" i="3"/>
  <c r="H6" i="3"/>
  <c r="H7" i="3"/>
  <c r="H8" i="3"/>
  <c r="I5" i="3"/>
  <c r="I6" i="3"/>
  <c r="I7" i="3"/>
  <c r="I8" i="3"/>
  <c r="J5" i="3"/>
  <c r="J6" i="3"/>
  <c r="J7" i="3"/>
  <c r="J8" i="3"/>
  <c r="K5" i="3"/>
  <c r="K6" i="3"/>
  <c r="K7" i="3"/>
  <c r="K8" i="3"/>
  <c r="L5" i="3"/>
  <c r="L6" i="3"/>
  <c r="L7" i="3"/>
  <c r="L8" i="3"/>
  <c r="M5" i="3"/>
  <c r="M6" i="3"/>
  <c r="M7" i="3"/>
  <c r="M8" i="3"/>
  <c r="N8" i="3"/>
  <c r="N7" i="3"/>
  <c r="N6" i="3"/>
  <c r="N5" i="3"/>
  <c r="C4" i="3"/>
  <c r="D4" i="3"/>
  <c r="E4" i="3"/>
  <c r="F4" i="3"/>
  <c r="G4" i="3"/>
  <c r="H4" i="3"/>
  <c r="I4" i="3"/>
  <c r="J4" i="3"/>
  <c r="K4" i="3"/>
  <c r="L4" i="3"/>
  <c r="M4" i="3"/>
</calcChain>
</file>

<file path=xl/sharedStrings.xml><?xml version="1.0" encoding="utf-8"?>
<sst xmlns="http://schemas.openxmlformats.org/spreadsheetml/2006/main" count="77" uniqueCount="69">
  <si>
    <t>2018年三项费用预算表</t>
  </si>
  <si>
    <t>公司名称</t>
  </si>
  <si>
    <t>华云信息有限公司</t>
  </si>
  <si>
    <t>预算年度</t>
  </si>
  <si>
    <t>制表时间</t>
  </si>
  <si>
    <t>2018/x/x</t>
  </si>
  <si>
    <r>
      <t>月份</t>
    </r>
    <r>
      <rPr>
        <b/>
        <sz val="10"/>
        <color theme="0"/>
        <rFont val="微软雅黑"/>
        <family val="2"/>
        <charset val="134"/>
      </rPr>
      <t>:</t>
    </r>
  </si>
  <si>
    <t>合计</t>
  </si>
  <si>
    <t>管理费用</t>
  </si>
  <si>
    <t>营业费用</t>
  </si>
  <si>
    <t>财务费用</t>
  </si>
  <si>
    <t>三项费用合计:</t>
  </si>
  <si>
    <t>管理费用:</t>
  </si>
  <si>
    <t>工资</t>
  </si>
  <si>
    <t>职工福利基金</t>
  </si>
  <si>
    <t>工会经费</t>
  </si>
  <si>
    <t>职工教育经费</t>
  </si>
  <si>
    <t>社会保险基金</t>
  </si>
  <si>
    <t>保险费</t>
  </si>
  <si>
    <t>业务招待费</t>
  </si>
  <si>
    <t>差旅费</t>
  </si>
  <si>
    <t>办公费</t>
  </si>
  <si>
    <t>通讯费</t>
  </si>
  <si>
    <t>小车费</t>
  </si>
  <si>
    <t>税金</t>
  </si>
  <si>
    <t>租赁费</t>
  </si>
  <si>
    <t>资产占用费</t>
  </si>
  <si>
    <t>修理费</t>
  </si>
  <si>
    <t>低值易耗品摊销</t>
  </si>
  <si>
    <t>折旧费</t>
  </si>
  <si>
    <t>排污费</t>
  </si>
  <si>
    <t>董事会会费</t>
  </si>
  <si>
    <t>研究与开发费</t>
  </si>
  <si>
    <t>存货盘盈盘亏</t>
  </si>
  <si>
    <t>提取坏帐准备</t>
  </si>
  <si>
    <t>提取存货跌价准备</t>
  </si>
  <si>
    <t>无形资产摊销</t>
  </si>
  <si>
    <t>中介机构费</t>
  </si>
  <si>
    <t>检验费</t>
  </si>
  <si>
    <t>会务费</t>
  </si>
  <si>
    <t>报损费</t>
  </si>
  <si>
    <t>咨询费</t>
  </si>
  <si>
    <t>诉讼费</t>
  </si>
  <si>
    <t>残联基金</t>
  </si>
  <si>
    <t>内部培训费</t>
  </si>
  <si>
    <t>招聘费</t>
  </si>
  <si>
    <t>上交管理费</t>
  </si>
  <si>
    <t>收取管理费</t>
  </si>
  <si>
    <t>其他</t>
  </si>
  <si>
    <t>管理费用合计</t>
  </si>
  <si>
    <t>营业费用:</t>
  </si>
  <si>
    <t>运输费</t>
  </si>
  <si>
    <t>存货毁损</t>
  </si>
  <si>
    <t>产品检验费</t>
  </si>
  <si>
    <t>运费</t>
  </si>
  <si>
    <t>返利</t>
  </si>
  <si>
    <t>广告费</t>
  </si>
  <si>
    <t>促销费</t>
  </si>
  <si>
    <t>合计营业费用</t>
  </si>
  <si>
    <t>财务费用:</t>
  </si>
  <si>
    <t>金融手续费</t>
  </si>
  <si>
    <t>汇兑损益</t>
  </si>
  <si>
    <t>贴现利息</t>
  </si>
  <si>
    <t>折扣与折让</t>
  </si>
  <si>
    <r>
      <t>利息支出</t>
    </r>
    <r>
      <rPr>
        <sz val="10"/>
        <color theme="1"/>
        <rFont val="微软雅黑"/>
        <family val="2"/>
        <charset val="134"/>
      </rPr>
      <t xml:space="preserve"> - USD</t>
    </r>
  </si>
  <si>
    <r>
      <t>利息支出</t>
    </r>
    <r>
      <rPr>
        <sz val="10"/>
        <color theme="1"/>
        <rFont val="微软雅黑"/>
        <family val="2"/>
        <charset val="134"/>
      </rPr>
      <t>- RMB</t>
    </r>
  </si>
  <si>
    <t>利息收入</t>
  </si>
  <si>
    <t>财务费用合计</t>
  </si>
  <si>
    <t xml:space="preserve"> 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</si>
</sst>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8" formatCode="#,##0;[Red]\(#,##0\)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22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2"/>
      <name val="Times New Roman"/>
      <family val="1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</fills>
  <borders count="9">
    <border>
      <left/>
      <right/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/>
      <diagonal/>
    </border>
    <border>
      <left style="thin">
        <color theme="8" tint="-0.249977111117893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thin">
        <color theme="8" tint="-0.249977111117893"/>
      </right>
      <top/>
      <bottom/>
      <diagonal/>
    </border>
  </borders>
  <cellStyleXfs count="3">
    <xf numFmtId="0" fontId="0" fillId="0" borderId="0">
      <alignment vertical="center"/>
    </xf>
    <xf numFmtId="9" fontId="14" fillId="0" borderId="0" applyFont="0" applyFill="0" applyBorder="0" applyAlignment="0" applyProtection="0"/>
    <xf numFmtId="0" fontId="15" fillId="0" borderId="0"/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178" fontId="5" fillId="2" borderId="6" xfId="0" applyNumberFormat="1" applyFont="1" applyFill="1" applyBorder="1" applyAlignment="1">
      <alignment horizontal="center" vertical="center"/>
    </xf>
    <xf numFmtId="178" fontId="6" fillId="2" borderId="6" xfId="0" applyNumberFormat="1" applyFont="1" applyFill="1" applyBorder="1" applyAlignment="1">
      <alignment horizontal="center" vertical="center"/>
    </xf>
    <xf numFmtId="178" fontId="7" fillId="3" borderId="6" xfId="0" applyNumberFormat="1" applyFont="1" applyFill="1" applyBorder="1" applyAlignment="1">
      <alignment horizontal="center" vertical="center"/>
    </xf>
    <xf numFmtId="178" fontId="8" fillId="4" borderId="6" xfId="0" applyNumberFormat="1" applyFont="1" applyFill="1" applyBorder="1" applyAlignment="1">
      <alignment horizontal="center" vertical="center"/>
    </xf>
    <xf numFmtId="0" fontId="8" fillId="4" borderId="6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176" fontId="10" fillId="6" borderId="6" xfId="0" applyNumberFormat="1" applyFont="1" applyFill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78" fontId="8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178" fontId="8" fillId="0" borderId="6" xfId="0" applyNumberFormat="1" applyFont="1" applyFill="1" applyBorder="1" applyAlignment="1">
      <alignment horizontal="center" vertical="center"/>
    </xf>
    <xf numFmtId="178" fontId="11" fillId="0" borderId="6" xfId="0" applyNumberFormat="1" applyFont="1" applyBorder="1" applyAlignment="1">
      <alignment horizontal="center" vertical="center"/>
    </xf>
    <xf numFmtId="178" fontId="8" fillId="3" borderId="6" xfId="0" applyNumberFormat="1" applyFont="1" applyFill="1" applyBorder="1" applyAlignment="1">
      <alignment horizontal="center" vertical="center"/>
    </xf>
    <xf numFmtId="176" fontId="8" fillId="3" borderId="6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0" fillId="7" borderId="6" xfId="0" applyNumberFormat="1" applyFont="1" applyFill="1" applyBorder="1" applyAlignment="1">
      <alignment horizontal="center" vertical="center"/>
    </xf>
    <xf numFmtId="178" fontId="5" fillId="3" borderId="6" xfId="0" applyNumberFormat="1" applyFont="1" applyFill="1" applyBorder="1" applyAlignment="1">
      <alignment horizontal="center" vertical="center"/>
    </xf>
    <xf numFmtId="178" fontId="12" fillId="3" borderId="6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6" fontId="8" fillId="0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14" fontId="4" fillId="2" borderId="5" xfId="0" applyNumberFormat="1" applyFont="1" applyFill="1" applyBorder="1" applyAlignment="1">
      <alignment horizontal="left" vertical="center"/>
    </xf>
  </cellXfs>
  <cellStyles count="3">
    <cellStyle name="Normal_dept-bugdet2000-salary" xfId="2" xr:uid="{00000000-0005-0000-0000-000032000000}"/>
    <cellStyle name="百分比 2" xfId="1" xr:uid="{00000000-0005-0000-0000-00000D000000}"/>
    <cellStyle name="常规" xfId="0" builtinId="0"/>
  </cellStyles>
  <dxfs count="0"/>
  <tableStyles count="0" defaultTableStyle="TableStyleMedium2" defaultPivotStyle="PivotStyleLight16"/>
  <colors>
    <mruColors>
      <color rgb="FF99FF33"/>
      <color rgb="FFFAA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三项费用趋势图</a:t>
            </a:r>
          </a:p>
        </c:rich>
      </c:tx>
      <c:layout>
        <c:manualLayout>
          <c:xMode val="edge"/>
          <c:yMode val="edge"/>
          <c:x val="0.357614722189454"/>
          <c:y val="2.091795288383430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三项费用预算表!$A$8</c:f>
              <c:strCache>
                <c:ptCount val="1"/>
                <c:pt idx="0">
                  <c:v>三项费用合计: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</c:spPr>
          <c:marker>
            <c:spPr>
              <a:solidFill>
                <a:srgbClr val="FF0000"/>
              </a:solidFill>
              <a:ln w="9525" cap="flat" cmpd="sng" algn="ctr">
                <a:solidFill>
                  <a:srgbClr val="00B0F0"/>
                </a:solidFill>
                <a:prstDash val="solid"/>
                <a:round/>
              </a:ln>
            </c:spPr>
          </c:marker>
          <c:val>
            <c:numRef>
              <c:f>三项费用预算表!$B$8:$M$8</c:f>
              <c:numCache>
                <c:formatCode>0.00_);[Red]\(0.00\)</c:formatCode>
                <c:ptCount val="12"/>
                <c:pt idx="0">
                  <c:v>24231.99</c:v>
                </c:pt>
                <c:pt idx="1">
                  <c:v>24295.49</c:v>
                </c:pt>
                <c:pt idx="2">
                  <c:v>24305.49</c:v>
                </c:pt>
                <c:pt idx="3">
                  <c:v>25295.49</c:v>
                </c:pt>
                <c:pt idx="4">
                  <c:v>25348.49</c:v>
                </c:pt>
                <c:pt idx="5">
                  <c:v>25348.49</c:v>
                </c:pt>
                <c:pt idx="6">
                  <c:v>25399.98</c:v>
                </c:pt>
                <c:pt idx="7">
                  <c:v>25411.98</c:v>
                </c:pt>
                <c:pt idx="8">
                  <c:v>25413.98</c:v>
                </c:pt>
                <c:pt idx="9">
                  <c:v>26418.98</c:v>
                </c:pt>
                <c:pt idx="10">
                  <c:v>26407.98</c:v>
                </c:pt>
                <c:pt idx="11">
                  <c:v>26395.98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D-413C-9662-5F4C684C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54528"/>
        <c:axId val="286987776"/>
      </c:lineChart>
      <c:catAx>
        <c:axId val="286854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987776"/>
        <c:crosses val="autoZero"/>
        <c:auto val="1"/>
        <c:lblAlgn val="ctr"/>
        <c:lblOffset val="100"/>
        <c:noMultiLvlLbl val="0"/>
      </c:catAx>
      <c:valAx>
        <c:axId val="28698777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854528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FC9FCB"/>
        </a:gs>
        <a:gs pos="13000">
          <a:srgbClr val="F8B049"/>
        </a:gs>
        <a:gs pos="21001">
          <a:srgbClr val="F8B049"/>
        </a:gs>
        <a:gs pos="63000">
          <a:srgbClr val="FEE7F2"/>
        </a:gs>
        <a:gs pos="67000">
          <a:srgbClr val="F952A0"/>
        </a:gs>
        <a:gs pos="69000">
          <a:srgbClr val="C50849"/>
        </a:gs>
        <a:gs pos="82001">
          <a:srgbClr val="B43E85"/>
        </a:gs>
        <a:gs pos="100000">
          <a:srgbClr val="F8B049"/>
        </a:gs>
      </a:gsLst>
      <a:lin ang="5400000" scaled="0"/>
    </a:gradFill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三项费用结构图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94BC-4718-8FC7-DEBA83B13E9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94BC-4718-8FC7-DEBA83B13E9E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5-94BC-4718-8FC7-DEBA83B13E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三项费用预算表!$A$5:$A$7</c:f>
              <c:strCache>
                <c:ptCount val="3"/>
                <c:pt idx="0">
                  <c:v>管理费用</c:v>
                </c:pt>
                <c:pt idx="1">
                  <c:v>营业费用</c:v>
                </c:pt>
                <c:pt idx="2">
                  <c:v>财务费用</c:v>
                </c:pt>
              </c:strCache>
            </c:strRef>
          </c:cat>
          <c:val>
            <c:numRef>
              <c:f>三项费用预算表!$N$5:$N$7</c:f>
              <c:numCache>
                <c:formatCode>General</c:formatCode>
                <c:ptCount val="3"/>
                <c:pt idx="0">
                  <c:v>267489</c:v>
                </c:pt>
                <c:pt idx="1">
                  <c:v>33829.5</c:v>
                </c:pt>
                <c:pt idx="2">
                  <c:v>2955.82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C-4718-8FC7-DEBA83B13E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accent5">
            <a:lumMod val="60000"/>
            <a:lumOff val="40000"/>
          </a:schemeClr>
        </a:gs>
        <a:gs pos="45000">
          <a:srgbClr val="21D6E0"/>
        </a:gs>
        <a:gs pos="75000">
          <a:srgbClr val="0087E6"/>
        </a:gs>
        <a:gs pos="100000">
          <a:srgbClr val="005CBF"/>
        </a:gs>
      </a:gsLst>
      <a:lin ang="5400000" scaled="0"/>
    </a:gradFill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347345</xdr:colOff>
      <xdr:row>74</xdr:row>
      <xdr:rowOff>97790</xdr:rowOff>
    </xdr:from>
    <xdr:to>
      <xdr:col>13</xdr:col>
      <xdr:colOff>861695</xdr:colOff>
      <xdr:row>90</xdr:row>
      <xdr:rowOff>203835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</xdr:colOff>
      <xdr:row>74</xdr:row>
      <xdr:rowOff>131445</xdr:rowOff>
    </xdr:from>
    <xdr:to>
      <xdr:col>6</xdr:col>
      <xdr:colOff>125519</xdr:colOff>
      <xdr:row>90</xdr:row>
      <xdr:rowOff>131445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"/>
  <sheetViews>
    <sheetView showGridLines="0" tabSelected="1" zoomScale="90" zoomScaleNormal="90" workbookViewId="0">
      <selection activeCell="S4" sqref="S4"/>
    </sheetView>
  </sheetViews>
  <sheetFormatPr defaultColWidth="9" defaultRowHeight="16.5" x14ac:dyDescent="0.15"/>
  <cols>
    <col min="1" max="1" width="14.25" style="2" customWidth="1"/>
    <col min="2" max="3" width="8.625" style="2" customWidth="1"/>
    <col min="4" max="4" width="10.125" style="2" customWidth="1"/>
    <col min="5" max="5" width="9.125" style="2" customWidth="1"/>
    <col min="6" max="6" width="8.5" style="2" customWidth="1"/>
    <col min="7" max="10" width="8.875" style="2" customWidth="1"/>
    <col min="11" max="13" width="9.375" style="2" customWidth="1"/>
    <col min="14" max="14" width="11.625" style="2" customWidth="1"/>
    <col min="15" max="16384" width="9" style="2"/>
  </cols>
  <sheetData>
    <row r="1" spans="1:19" ht="37.5" customHeight="1" x14ac:dyDescent="0.1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9" s="1" customFormat="1" ht="24" customHeight="1" x14ac:dyDescent="0.15">
      <c r="A2" s="3" t="s">
        <v>1</v>
      </c>
      <c r="B2" s="30" t="s">
        <v>2</v>
      </c>
      <c r="C2" s="30"/>
      <c r="D2" s="30"/>
      <c r="E2" s="30"/>
      <c r="F2" s="4"/>
      <c r="G2" s="4"/>
      <c r="H2" s="4"/>
      <c r="I2" s="4"/>
      <c r="J2" s="4"/>
      <c r="K2" s="4"/>
      <c r="L2" s="4"/>
      <c r="M2" s="20"/>
      <c r="N2" s="21"/>
    </row>
    <row r="3" spans="1:19" s="1" customFormat="1" ht="15" customHeight="1" x14ac:dyDescent="0.15">
      <c r="A3" s="31" t="s">
        <v>3</v>
      </c>
      <c r="B3" s="32"/>
      <c r="C3" s="32">
        <v>2013</v>
      </c>
      <c r="D3" s="32"/>
      <c r="E3" s="32"/>
      <c r="F3" s="32"/>
      <c r="G3" s="32" t="s">
        <v>4</v>
      </c>
      <c r="H3" s="32"/>
      <c r="I3" s="33" t="s">
        <v>5</v>
      </c>
      <c r="J3" s="32"/>
      <c r="K3" s="32"/>
      <c r="L3" s="32"/>
      <c r="M3" s="20"/>
      <c r="N3" s="21"/>
    </row>
    <row r="4" spans="1:19" s="1" customFormat="1" ht="15" customHeight="1" x14ac:dyDescent="0.15">
      <c r="A4" s="5" t="s">
        <v>6</v>
      </c>
      <c r="B4" s="6">
        <v>1</v>
      </c>
      <c r="C4" s="6">
        <f>+B4+1</f>
        <v>2</v>
      </c>
      <c r="D4" s="6">
        <f t="shared" ref="D4:M4" si="0">+C4+1</f>
        <v>3</v>
      </c>
      <c r="E4" s="6">
        <f t="shared" si="0"/>
        <v>4</v>
      </c>
      <c r="F4" s="6">
        <f t="shared" si="0"/>
        <v>5</v>
      </c>
      <c r="G4" s="6">
        <f t="shared" si="0"/>
        <v>6</v>
      </c>
      <c r="H4" s="6">
        <f t="shared" si="0"/>
        <v>7</v>
      </c>
      <c r="I4" s="6">
        <f t="shared" si="0"/>
        <v>8</v>
      </c>
      <c r="J4" s="6">
        <f t="shared" si="0"/>
        <v>9</v>
      </c>
      <c r="K4" s="6">
        <f t="shared" si="0"/>
        <v>10</v>
      </c>
      <c r="L4" s="6">
        <f t="shared" si="0"/>
        <v>11</v>
      </c>
      <c r="M4" s="6">
        <f t="shared" si="0"/>
        <v>12</v>
      </c>
      <c r="N4" s="5" t="s">
        <v>7</v>
      </c>
      <c r="S4" s="1" t="s">
        <v>68</v>
      </c>
    </row>
    <row r="5" spans="1:19" s="1" customFormat="1" ht="15" customHeight="1" x14ac:dyDescent="0.15">
      <c r="A5" s="7" t="s">
        <v>8</v>
      </c>
      <c r="B5" s="8">
        <f>B46</f>
        <v>21160</v>
      </c>
      <c r="C5" s="8">
        <f>C46</f>
        <v>21261</v>
      </c>
      <c r="D5" s="9">
        <f t="shared" ref="D5:M5" si="1">D46</f>
        <v>21271</v>
      </c>
      <c r="E5" s="9">
        <f t="shared" si="1"/>
        <v>22262</v>
      </c>
      <c r="F5" s="9">
        <f t="shared" si="1"/>
        <v>22315</v>
      </c>
      <c r="G5" s="9">
        <f t="shared" si="1"/>
        <v>22315</v>
      </c>
      <c r="H5" s="9">
        <f t="shared" si="1"/>
        <v>22315</v>
      </c>
      <c r="I5" s="9">
        <f t="shared" si="1"/>
        <v>22315</v>
      </c>
      <c r="J5" s="9">
        <f t="shared" si="1"/>
        <v>22315</v>
      </c>
      <c r="K5" s="9">
        <f t="shared" si="1"/>
        <v>23320</v>
      </c>
      <c r="L5" s="9">
        <f t="shared" si="1"/>
        <v>23320</v>
      </c>
      <c r="M5" s="9">
        <f t="shared" si="1"/>
        <v>23320</v>
      </c>
      <c r="N5" s="9">
        <f>SUM(B5:M5)</f>
        <v>267489</v>
      </c>
    </row>
    <row r="6" spans="1:19" s="1" customFormat="1" ht="15" customHeight="1" x14ac:dyDescent="0.15">
      <c r="A6" s="7" t="s">
        <v>9</v>
      </c>
      <c r="B6" s="9">
        <f>B64</f>
        <v>2853.5</v>
      </c>
      <c r="C6" s="9">
        <f t="shared" ref="C6:M6" si="2">C64</f>
        <v>2816</v>
      </c>
      <c r="D6" s="9">
        <f t="shared" si="2"/>
        <v>2816</v>
      </c>
      <c r="E6" s="9">
        <f t="shared" si="2"/>
        <v>2816</v>
      </c>
      <c r="F6" s="9">
        <f t="shared" si="2"/>
        <v>2816</v>
      </c>
      <c r="G6" s="9">
        <f t="shared" si="2"/>
        <v>2816</v>
      </c>
      <c r="H6" s="9">
        <f t="shared" si="2"/>
        <v>2816</v>
      </c>
      <c r="I6" s="9">
        <f t="shared" si="2"/>
        <v>2816</v>
      </c>
      <c r="J6" s="9">
        <f t="shared" si="2"/>
        <v>2816</v>
      </c>
      <c r="K6" s="9">
        <f t="shared" si="2"/>
        <v>2816</v>
      </c>
      <c r="L6" s="9">
        <f t="shared" si="2"/>
        <v>2816</v>
      </c>
      <c r="M6" s="9">
        <f t="shared" si="2"/>
        <v>2816</v>
      </c>
      <c r="N6" s="9">
        <f t="shared" ref="N6:N8" si="3">SUM(B6:M6)</f>
        <v>33829.5</v>
      </c>
    </row>
    <row r="7" spans="1:19" s="1" customFormat="1" ht="15" customHeight="1" x14ac:dyDescent="0.15">
      <c r="A7" s="7" t="s">
        <v>10</v>
      </c>
      <c r="B7" s="9">
        <f>B74</f>
        <v>218.49</v>
      </c>
      <c r="C7" s="9">
        <f t="shared" ref="C7:M7" si="4">C74</f>
        <v>218.49</v>
      </c>
      <c r="D7" s="9">
        <f t="shared" si="4"/>
        <v>218.49</v>
      </c>
      <c r="E7" s="9">
        <f t="shared" si="4"/>
        <v>217.49</v>
      </c>
      <c r="F7" s="9">
        <f t="shared" si="4"/>
        <v>217.49</v>
      </c>
      <c r="G7" s="9">
        <f t="shared" si="4"/>
        <v>217.49</v>
      </c>
      <c r="H7" s="9">
        <f t="shared" si="4"/>
        <v>268.98</v>
      </c>
      <c r="I7" s="9">
        <f t="shared" si="4"/>
        <v>280.98</v>
      </c>
      <c r="J7" s="9">
        <f t="shared" si="4"/>
        <v>282.98</v>
      </c>
      <c r="K7" s="9">
        <f t="shared" si="4"/>
        <v>282.98</v>
      </c>
      <c r="L7" s="9">
        <f t="shared" si="4"/>
        <v>271.98</v>
      </c>
      <c r="M7" s="9">
        <f t="shared" si="4"/>
        <v>259.98</v>
      </c>
      <c r="N7" s="9">
        <f t="shared" si="3"/>
        <v>2955.82</v>
      </c>
    </row>
    <row r="8" spans="1:19" s="1" customFormat="1" ht="15" customHeight="1" x14ac:dyDescent="0.15">
      <c r="A8" s="10" t="s">
        <v>11</v>
      </c>
      <c r="B8" s="11">
        <f>SUM(B5:B7)</f>
        <v>24231.99</v>
      </c>
      <c r="C8" s="11">
        <f t="shared" ref="C8:M8" si="5">SUM(C5:C7)</f>
        <v>24295.49</v>
      </c>
      <c r="D8" s="11">
        <f t="shared" si="5"/>
        <v>24305.49</v>
      </c>
      <c r="E8" s="11">
        <f t="shared" si="5"/>
        <v>25295.49</v>
      </c>
      <c r="F8" s="11">
        <f t="shared" si="5"/>
        <v>25348.49</v>
      </c>
      <c r="G8" s="11">
        <f t="shared" si="5"/>
        <v>25348.49</v>
      </c>
      <c r="H8" s="11">
        <f t="shared" si="5"/>
        <v>25399.98</v>
      </c>
      <c r="I8" s="11">
        <f t="shared" si="5"/>
        <v>25411.98</v>
      </c>
      <c r="J8" s="11">
        <f t="shared" si="5"/>
        <v>25413.98</v>
      </c>
      <c r="K8" s="11">
        <f t="shared" si="5"/>
        <v>26418.98</v>
      </c>
      <c r="L8" s="11">
        <f t="shared" si="5"/>
        <v>26407.98</v>
      </c>
      <c r="M8" s="11">
        <f t="shared" si="5"/>
        <v>26395.98</v>
      </c>
      <c r="N8" s="22">
        <f t="shared" si="3"/>
        <v>304274.32</v>
      </c>
    </row>
    <row r="9" spans="1:19" s="1" customFormat="1" ht="15" customHeight="1" x14ac:dyDescent="0.15">
      <c r="A9" s="12" t="s">
        <v>12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23"/>
    </row>
    <row r="10" spans="1:19" s="1" customFormat="1" ht="15" customHeight="1" x14ac:dyDescent="0.15">
      <c r="A10" s="14" t="s">
        <v>13</v>
      </c>
      <c r="B10" s="15">
        <v>14566</v>
      </c>
      <c r="C10" s="15">
        <v>14666</v>
      </c>
      <c r="D10" s="15">
        <v>14676</v>
      </c>
      <c r="E10" s="15">
        <v>15667</v>
      </c>
      <c r="F10" s="15">
        <v>15720</v>
      </c>
      <c r="G10" s="15">
        <v>15720</v>
      </c>
      <c r="H10" s="15">
        <v>15720</v>
      </c>
      <c r="I10" s="15">
        <v>15720</v>
      </c>
      <c r="J10" s="15">
        <v>15720</v>
      </c>
      <c r="K10" s="15">
        <v>16725</v>
      </c>
      <c r="L10" s="15">
        <v>16725</v>
      </c>
      <c r="M10" s="15">
        <v>16725</v>
      </c>
      <c r="N10" s="24">
        <f t="shared" ref="N10:N62" si="6">SUM(B10:M10)</f>
        <v>188350</v>
      </c>
    </row>
    <row r="11" spans="1:19" s="1" customFormat="1" ht="15" customHeight="1" x14ac:dyDescent="0.15">
      <c r="A11" s="14" t="s">
        <v>14</v>
      </c>
      <c r="B11" s="16">
        <v>80</v>
      </c>
      <c r="C11" s="16">
        <v>80</v>
      </c>
      <c r="D11" s="16">
        <v>80</v>
      </c>
      <c r="E11" s="16">
        <v>80</v>
      </c>
      <c r="F11" s="16">
        <v>80</v>
      </c>
      <c r="G11" s="16">
        <v>80</v>
      </c>
      <c r="H11" s="16">
        <v>80</v>
      </c>
      <c r="I11" s="16">
        <v>80</v>
      </c>
      <c r="J11" s="16">
        <v>80</v>
      </c>
      <c r="K11" s="16">
        <v>80</v>
      </c>
      <c r="L11" s="16">
        <v>80</v>
      </c>
      <c r="M11" s="16">
        <v>80</v>
      </c>
      <c r="N11" s="24">
        <f t="shared" si="6"/>
        <v>960</v>
      </c>
    </row>
    <row r="12" spans="1:19" s="1" customFormat="1" ht="15" customHeight="1" x14ac:dyDescent="0.15">
      <c r="A12" s="14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24">
        <f t="shared" si="6"/>
        <v>0</v>
      </c>
    </row>
    <row r="13" spans="1:19" s="1" customFormat="1" ht="15" customHeight="1" x14ac:dyDescent="0.15">
      <c r="A13" s="14" t="s">
        <v>16</v>
      </c>
      <c r="B13" s="16">
        <v>524</v>
      </c>
      <c r="C13" s="16">
        <v>524</v>
      </c>
      <c r="D13" s="16">
        <v>524</v>
      </c>
      <c r="E13" s="16">
        <v>524</v>
      </c>
      <c r="F13" s="16">
        <v>524</v>
      </c>
      <c r="G13" s="16">
        <v>524</v>
      </c>
      <c r="H13" s="16">
        <v>524</v>
      </c>
      <c r="I13" s="16">
        <v>524</v>
      </c>
      <c r="J13" s="16">
        <v>524</v>
      </c>
      <c r="K13" s="16">
        <v>524</v>
      </c>
      <c r="L13" s="16">
        <v>524</v>
      </c>
      <c r="M13" s="16">
        <v>524</v>
      </c>
      <c r="N13" s="24">
        <f t="shared" si="6"/>
        <v>6288</v>
      </c>
    </row>
    <row r="14" spans="1:19" s="1" customFormat="1" ht="15" customHeight="1" x14ac:dyDescent="0.15">
      <c r="A14" s="14" t="s">
        <v>17</v>
      </c>
      <c r="B14" s="16">
        <v>850</v>
      </c>
      <c r="C14" s="16">
        <v>850</v>
      </c>
      <c r="D14" s="16">
        <v>850</v>
      </c>
      <c r="E14" s="16">
        <v>850</v>
      </c>
      <c r="F14" s="16">
        <v>850</v>
      </c>
      <c r="G14" s="16">
        <v>850</v>
      </c>
      <c r="H14" s="16">
        <v>850</v>
      </c>
      <c r="I14" s="16">
        <v>850</v>
      </c>
      <c r="J14" s="16">
        <v>850</v>
      </c>
      <c r="K14" s="16">
        <v>850</v>
      </c>
      <c r="L14" s="16">
        <v>850</v>
      </c>
      <c r="M14" s="16">
        <v>850</v>
      </c>
      <c r="N14" s="24">
        <f t="shared" si="6"/>
        <v>10200</v>
      </c>
      <c r="Q14" s="25"/>
    </row>
    <row r="15" spans="1:19" s="1" customFormat="1" ht="15" customHeight="1" x14ac:dyDescent="0.15">
      <c r="A15" s="14" t="s">
        <v>18</v>
      </c>
      <c r="B15" s="16">
        <v>200</v>
      </c>
      <c r="C15" s="16">
        <v>200</v>
      </c>
      <c r="D15" s="16">
        <v>200</v>
      </c>
      <c r="E15" s="16">
        <v>200</v>
      </c>
      <c r="F15" s="16">
        <v>200</v>
      </c>
      <c r="G15" s="16">
        <v>200</v>
      </c>
      <c r="H15" s="16">
        <v>200</v>
      </c>
      <c r="I15" s="16">
        <v>200</v>
      </c>
      <c r="J15" s="16">
        <v>200</v>
      </c>
      <c r="K15" s="16">
        <v>200</v>
      </c>
      <c r="L15" s="16">
        <v>200</v>
      </c>
      <c r="M15" s="16">
        <v>200</v>
      </c>
      <c r="N15" s="24">
        <f t="shared" si="6"/>
        <v>2400</v>
      </c>
    </row>
    <row r="16" spans="1:19" s="1" customFormat="1" ht="15" customHeight="1" x14ac:dyDescent="0.15">
      <c r="A16" s="14" t="s">
        <v>19</v>
      </c>
      <c r="B16" s="16">
        <v>2500</v>
      </c>
      <c r="C16" s="16">
        <v>2500</v>
      </c>
      <c r="D16" s="16">
        <v>2500</v>
      </c>
      <c r="E16" s="16">
        <v>2500</v>
      </c>
      <c r="F16" s="16">
        <v>2500</v>
      </c>
      <c r="G16" s="16">
        <v>2500</v>
      </c>
      <c r="H16" s="16">
        <v>2500</v>
      </c>
      <c r="I16" s="16">
        <v>2500</v>
      </c>
      <c r="J16" s="16">
        <v>2500</v>
      </c>
      <c r="K16" s="16">
        <v>2500</v>
      </c>
      <c r="L16" s="16">
        <v>2500</v>
      </c>
      <c r="M16" s="16">
        <v>2500</v>
      </c>
      <c r="N16" s="24">
        <f t="shared" si="6"/>
        <v>30000</v>
      </c>
    </row>
    <row r="17" spans="1:14" s="1" customFormat="1" ht="15" customHeight="1" x14ac:dyDescent="0.15">
      <c r="A17" s="14" t="s">
        <v>20</v>
      </c>
      <c r="B17" s="16">
        <v>1500</v>
      </c>
      <c r="C17" s="16">
        <v>1500</v>
      </c>
      <c r="D17" s="16">
        <v>1500</v>
      </c>
      <c r="E17" s="16">
        <v>1500</v>
      </c>
      <c r="F17" s="16">
        <v>1500</v>
      </c>
      <c r="G17" s="16">
        <v>1500</v>
      </c>
      <c r="H17" s="16">
        <v>1500</v>
      </c>
      <c r="I17" s="16">
        <v>1500</v>
      </c>
      <c r="J17" s="16">
        <v>1500</v>
      </c>
      <c r="K17" s="16">
        <v>1500</v>
      </c>
      <c r="L17" s="16">
        <v>1500</v>
      </c>
      <c r="M17" s="16">
        <v>1500</v>
      </c>
      <c r="N17" s="24">
        <f t="shared" si="6"/>
        <v>18000</v>
      </c>
    </row>
    <row r="18" spans="1:14" s="1" customFormat="1" ht="15" customHeight="1" x14ac:dyDescent="0.15">
      <c r="A18" s="14" t="s">
        <v>21</v>
      </c>
      <c r="B18" s="16">
        <v>300</v>
      </c>
      <c r="C18" s="16">
        <v>300</v>
      </c>
      <c r="D18" s="16">
        <v>300</v>
      </c>
      <c r="E18" s="16">
        <v>300</v>
      </c>
      <c r="F18" s="16">
        <v>300</v>
      </c>
      <c r="G18" s="16">
        <v>300</v>
      </c>
      <c r="H18" s="16">
        <v>300</v>
      </c>
      <c r="I18" s="16">
        <v>300</v>
      </c>
      <c r="J18" s="16">
        <v>300</v>
      </c>
      <c r="K18" s="16">
        <v>300</v>
      </c>
      <c r="L18" s="16">
        <v>300</v>
      </c>
      <c r="M18" s="16">
        <v>300</v>
      </c>
      <c r="N18" s="24">
        <f t="shared" si="6"/>
        <v>3600</v>
      </c>
    </row>
    <row r="19" spans="1:14" s="1" customFormat="1" ht="15" customHeight="1" x14ac:dyDescent="0.15">
      <c r="A19" s="14" t="s">
        <v>22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24">
        <f t="shared" si="6"/>
        <v>0</v>
      </c>
    </row>
    <row r="20" spans="1:14" s="1" customFormat="1" ht="15" customHeight="1" x14ac:dyDescent="0.15">
      <c r="A20" s="14" t="s">
        <v>23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24">
        <f t="shared" si="6"/>
        <v>0</v>
      </c>
    </row>
    <row r="21" spans="1:14" s="1" customFormat="1" ht="15" customHeight="1" x14ac:dyDescent="0.15">
      <c r="A21" s="14" t="s">
        <v>24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24">
        <f t="shared" si="6"/>
        <v>0</v>
      </c>
    </row>
    <row r="22" spans="1:14" s="1" customFormat="1" ht="15" customHeight="1" x14ac:dyDescent="0.15">
      <c r="A22" s="14" t="s">
        <v>25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24">
        <f t="shared" si="6"/>
        <v>0</v>
      </c>
    </row>
    <row r="23" spans="1:14" s="1" customFormat="1" ht="15" customHeight="1" x14ac:dyDescent="0.15">
      <c r="A23" s="14" t="s">
        <v>26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24">
        <f t="shared" si="6"/>
        <v>0</v>
      </c>
    </row>
    <row r="24" spans="1:14" s="1" customFormat="1" ht="15" customHeight="1" x14ac:dyDescent="0.15">
      <c r="A24" s="14" t="s">
        <v>27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24">
        <f t="shared" si="6"/>
        <v>0</v>
      </c>
    </row>
    <row r="25" spans="1:14" s="1" customFormat="1" ht="15" customHeight="1" x14ac:dyDescent="0.15">
      <c r="A25" s="14" t="s">
        <v>28</v>
      </c>
      <c r="B25" s="16">
        <v>80</v>
      </c>
      <c r="C25" s="16">
        <v>80</v>
      </c>
      <c r="D25" s="16">
        <v>80</v>
      </c>
      <c r="E25" s="16">
        <v>80</v>
      </c>
      <c r="F25" s="16">
        <v>80</v>
      </c>
      <c r="G25" s="16">
        <v>80</v>
      </c>
      <c r="H25" s="16">
        <v>80</v>
      </c>
      <c r="I25" s="16">
        <v>80</v>
      </c>
      <c r="J25" s="16">
        <v>80</v>
      </c>
      <c r="K25" s="16">
        <v>80</v>
      </c>
      <c r="L25" s="16">
        <v>80</v>
      </c>
      <c r="M25" s="16">
        <v>80</v>
      </c>
      <c r="N25" s="24">
        <f t="shared" si="6"/>
        <v>960</v>
      </c>
    </row>
    <row r="26" spans="1:14" s="1" customFormat="1" ht="15" customHeight="1" x14ac:dyDescent="0.15">
      <c r="A26" s="17" t="s">
        <v>29</v>
      </c>
      <c r="B26" s="18">
        <v>75</v>
      </c>
      <c r="C26" s="18">
        <v>75</v>
      </c>
      <c r="D26" s="18">
        <v>75</v>
      </c>
      <c r="E26" s="18">
        <v>75</v>
      </c>
      <c r="F26" s="18">
        <v>75</v>
      </c>
      <c r="G26" s="18">
        <v>75</v>
      </c>
      <c r="H26" s="18">
        <v>75</v>
      </c>
      <c r="I26" s="18">
        <v>75</v>
      </c>
      <c r="J26" s="18">
        <v>75</v>
      </c>
      <c r="K26" s="18">
        <v>75</v>
      </c>
      <c r="L26" s="18">
        <v>75</v>
      </c>
      <c r="M26" s="18">
        <v>75</v>
      </c>
      <c r="N26" s="24">
        <f t="shared" si="6"/>
        <v>900</v>
      </c>
    </row>
    <row r="27" spans="1:14" s="1" customFormat="1" ht="15" customHeight="1" x14ac:dyDescent="0.15">
      <c r="A27" s="14" t="s">
        <v>30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24">
        <f t="shared" si="6"/>
        <v>0</v>
      </c>
    </row>
    <row r="28" spans="1:14" s="1" customFormat="1" ht="15" customHeight="1" x14ac:dyDescent="0.15">
      <c r="A28" s="14" t="s">
        <v>31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24">
        <f t="shared" si="6"/>
        <v>0</v>
      </c>
    </row>
    <row r="29" spans="1:14" s="1" customFormat="1" ht="15" customHeight="1" x14ac:dyDescent="0.15">
      <c r="A29" s="14" t="s">
        <v>32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24">
        <f t="shared" si="6"/>
        <v>0</v>
      </c>
    </row>
    <row r="30" spans="1:14" s="1" customFormat="1" ht="15" customHeight="1" x14ac:dyDescent="0.15">
      <c r="A30" s="14" t="s">
        <v>33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24">
        <f t="shared" si="6"/>
        <v>0</v>
      </c>
    </row>
    <row r="31" spans="1:14" s="1" customFormat="1" ht="15" customHeight="1" x14ac:dyDescent="0.15">
      <c r="A31" s="14" t="s">
        <v>34</v>
      </c>
      <c r="B31" s="16">
        <v>20</v>
      </c>
      <c r="C31" s="16">
        <v>21</v>
      </c>
      <c r="D31" s="16">
        <v>21</v>
      </c>
      <c r="E31" s="16">
        <v>21</v>
      </c>
      <c r="F31" s="16">
        <v>21</v>
      </c>
      <c r="G31" s="16">
        <v>21</v>
      </c>
      <c r="H31" s="16">
        <v>21</v>
      </c>
      <c r="I31" s="16">
        <v>21</v>
      </c>
      <c r="J31" s="16">
        <v>21</v>
      </c>
      <c r="K31" s="16">
        <v>21</v>
      </c>
      <c r="L31" s="16">
        <v>21</v>
      </c>
      <c r="M31" s="16">
        <v>21</v>
      </c>
      <c r="N31" s="24">
        <f t="shared" si="6"/>
        <v>251</v>
      </c>
    </row>
    <row r="32" spans="1:14" s="1" customFormat="1" ht="15" customHeight="1" x14ac:dyDescent="0.15">
      <c r="A32" s="14" t="s">
        <v>35</v>
      </c>
      <c r="B32" s="16">
        <v>8</v>
      </c>
      <c r="C32" s="16">
        <v>8</v>
      </c>
      <c r="D32" s="16">
        <v>8</v>
      </c>
      <c r="E32" s="16">
        <v>8</v>
      </c>
      <c r="F32" s="16">
        <v>8</v>
      </c>
      <c r="G32" s="16">
        <v>8</v>
      </c>
      <c r="H32" s="16">
        <v>8</v>
      </c>
      <c r="I32" s="16">
        <v>8</v>
      </c>
      <c r="J32" s="16">
        <v>8</v>
      </c>
      <c r="K32" s="16">
        <v>8</v>
      </c>
      <c r="L32" s="16">
        <v>8</v>
      </c>
      <c r="M32" s="16">
        <v>8</v>
      </c>
      <c r="N32" s="24">
        <f t="shared" si="6"/>
        <v>96</v>
      </c>
    </row>
    <row r="33" spans="1:14" s="1" customFormat="1" ht="15" customHeight="1" x14ac:dyDescent="0.15">
      <c r="A33" s="14" t="s">
        <v>36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24">
        <f t="shared" si="6"/>
        <v>0</v>
      </c>
    </row>
    <row r="34" spans="1:14" s="1" customFormat="1" ht="15" customHeight="1" x14ac:dyDescent="0.15">
      <c r="A34" s="14" t="s">
        <v>37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4">
        <f t="shared" si="6"/>
        <v>0</v>
      </c>
    </row>
    <row r="35" spans="1:14" s="1" customFormat="1" ht="15" customHeight="1" x14ac:dyDescent="0.15">
      <c r="A35" s="14" t="s">
        <v>38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4">
        <f t="shared" si="6"/>
        <v>0</v>
      </c>
    </row>
    <row r="36" spans="1:14" s="1" customFormat="1" ht="15" customHeight="1" x14ac:dyDescent="0.15">
      <c r="A36" s="14" t="s">
        <v>39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24">
        <f t="shared" si="6"/>
        <v>0</v>
      </c>
    </row>
    <row r="37" spans="1:14" s="1" customFormat="1" ht="15" customHeight="1" x14ac:dyDescent="0.15">
      <c r="A37" s="14" t="s">
        <v>40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4">
        <f t="shared" si="6"/>
        <v>0</v>
      </c>
    </row>
    <row r="38" spans="1:14" s="1" customFormat="1" ht="15" customHeight="1" x14ac:dyDescent="0.15">
      <c r="A38" s="14" t="s">
        <v>41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24">
        <f t="shared" si="6"/>
        <v>0</v>
      </c>
    </row>
    <row r="39" spans="1:14" s="1" customFormat="1" ht="15" customHeight="1" x14ac:dyDescent="0.15">
      <c r="A39" s="14" t="s">
        <v>42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24">
        <f t="shared" si="6"/>
        <v>0</v>
      </c>
    </row>
    <row r="40" spans="1:14" s="1" customFormat="1" ht="15" customHeight="1" x14ac:dyDescent="0.15">
      <c r="A40" s="14" t="s">
        <v>43</v>
      </c>
      <c r="B40" s="16">
        <v>208</v>
      </c>
      <c r="C40" s="16">
        <v>208</v>
      </c>
      <c r="D40" s="16">
        <v>208</v>
      </c>
      <c r="E40" s="16">
        <v>208</v>
      </c>
      <c r="F40" s="16">
        <v>208</v>
      </c>
      <c r="G40" s="16">
        <v>208</v>
      </c>
      <c r="H40" s="16">
        <v>208</v>
      </c>
      <c r="I40" s="16">
        <v>208</v>
      </c>
      <c r="J40" s="16">
        <v>208</v>
      </c>
      <c r="K40" s="16">
        <v>208</v>
      </c>
      <c r="L40" s="16">
        <v>208</v>
      </c>
      <c r="M40" s="16">
        <v>208</v>
      </c>
      <c r="N40" s="24">
        <f t="shared" si="6"/>
        <v>2496</v>
      </c>
    </row>
    <row r="41" spans="1:14" s="1" customFormat="1" ht="15" customHeight="1" x14ac:dyDescent="0.15">
      <c r="A41" s="14" t="s">
        <v>44</v>
      </c>
      <c r="B41" s="16">
        <v>208</v>
      </c>
      <c r="C41" s="16">
        <v>208</v>
      </c>
      <c r="D41" s="16">
        <v>208</v>
      </c>
      <c r="E41" s="16">
        <v>208</v>
      </c>
      <c r="F41" s="16">
        <v>208</v>
      </c>
      <c r="G41" s="16">
        <v>208</v>
      </c>
      <c r="H41" s="16">
        <v>208</v>
      </c>
      <c r="I41" s="16">
        <v>208</v>
      </c>
      <c r="J41" s="16">
        <v>208</v>
      </c>
      <c r="K41" s="16">
        <v>208</v>
      </c>
      <c r="L41" s="16">
        <v>208</v>
      </c>
      <c r="M41" s="16">
        <v>208</v>
      </c>
      <c r="N41" s="24">
        <f t="shared" si="6"/>
        <v>2496</v>
      </c>
    </row>
    <row r="42" spans="1:14" s="1" customFormat="1" ht="15" customHeight="1" x14ac:dyDescent="0.15">
      <c r="A42" s="14" t="s">
        <v>45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24">
        <f t="shared" si="6"/>
        <v>0</v>
      </c>
    </row>
    <row r="43" spans="1:14" s="1" customFormat="1" ht="15" customHeight="1" x14ac:dyDescent="0.15">
      <c r="A43" s="14" t="s">
        <v>46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24">
        <f t="shared" si="6"/>
        <v>0</v>
      </c>
    </row>
    <row r="44" spans="1:14" s="1" customFormat="1" ht="15" customHeight="1" x14ac:dyDescent="0.15">
      <c r="A44" s="14" t="s">
        <v>47</v>
      </c>
      <c r="B44" s="16">
        <v>41</v>
      </c>
      <c r="C44" s="16">
        <v>41</v>
      </c>
      <c r="D44" s="16">
        <v>41</v>
      </c>
      <c r="E44" s="16">
        <v>41</v>
      </c>
      <c r="F44" s="16">
        <v>41</v>
      </c>
      <c r="G44" s="16">
        <v>41</v>
      </c>
      <c r="H44" s="16">
        <v>41</v>
      </c>
      <c r="I44" s="16">
        <v>41</v>
      </c>
      <c r="J44" s="16">
        <v>41</v>
      </c>
      <c r="K44" s="16">
        <v>41</v>
      </c>
      <c r="L44" s="16">
        <v>41</v>
      </c>
      <c r="M44" s="16">
        <v>41</v>
      </c>
      <c r="N44" s="24">
        <f t="shared" si="6"/>
        <v>492</v>
      </c>
    </row>
    <row r="45" spans="1:14" s="1" customFormat="1" ht="15" customHeight="1" x14ac:dyDescent="0.15">
      <c r="A45" s="14" t="s">
        <v>48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24">
        <f t="shared" si="6"/>
        <v>0</v>
      </c>
    </row>
    <row r="46" spans="1:14" s="1" customFormat="1" ht="15" customHeight="1" x14ac:dyDescent="0.15">
      <c r="A46" s="12" t="s">
        <v>49</v>
      </c>
      <c r="B46" s="14">
        <f>SUM(B10:B45)</f>
        <v>21160</v>
      </c>
      <c r="C46" s="14">
        <f t="shared" ref="C46:M46" si="7">SUM(C10:C45)</f>
        <v>21261</v>
      </c>
      <c r="D46" s="14">
        <f t="shared" si="7"/>
        <v>21271</v>
      </c>
      <c r="E46" s="14">
        <f t="shared" si="7"/>
        <v>22262</v>
      </c>
      <c r="F46" s="14">
        <f t="shared" si="7"/>
        <v>22315</v>
      </c>
      <c r="G46" s="14">
        <f t="shared" si="7"/>
        <v>22315</v>
      </c>
      <c r="H46" s="14">
        <f t="shared" si="7"/>
        <v>22315</v>
      </c>
      <c r="I46" s="14">
        <f t="shared" si="7"/>
        <v>22315</v>
      </c>
      <c r="J46" s="14">
        <f t="shared" si="7"/>
        <v>22315</v>
      </c>
      <c r="K46" s="14">
        <f t="shared" si="7"/>
        <v>23320</v>
      </c>
      <c r="L46" s="14">
        <f t="shared" si="7"/>
        <v>23320</v>
      </c>
      <c r="M46" s="14">
        <f t="shared" si="7"/>
        <v>23320</v>
      </c>
      <c r="N46" s="24">
        <f t="shared" si="6"/>
        <v>267489</v>
      </c>
    </row>
    <row r="47" spans="1:14" s="1" customFormat="1" ht="15" customHeight="1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24">
        <f t="shared" si="6"/>
        <v>0</v>
      </c>
    </row>
    <row r="48" spans="1:14" s="1" customFormat="1" ht="15" customHeight="1" x14ac:dyDescent="0.15">
      <c r="A48" s="12" t="s">
        <v>50</v>
      </c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4">
        <f t="shared" si="6"/>
        <v>0</v>
      </c>
    </row>
    <row r="49" spans="1:14" s="1" customFormat="1" ht="15" customHeight="1" x14ac:dyDescent="0.15">
      <c r="A49" s="14" t="s">
        <v>22</v>
      </c>
      <c r="B49" s="16">
        <v>180</v>
      </c>
      <c r="C49" s="16">
        <v>180</v>
      </c>
      <c r="D49" s="16">
        <v>180</v>
      </c>
      <c r="E49" s="16">
        <v>180</v>
      </c>
      <c r="F49" s="16">
        <v>180</v>
      </c>
      <c r="G49" s="16">
        <v>180</v>
      </c>
      <c r="H49" s="16">
        <v>180</v>
      </c>
      <c r="I49" s="16">
        <v>180</v>
      </c>
      <c r="J49" s="16">
        <v>180</v>
      </c>
      <c r="K49" s="16">
        <v>180</v>
      </c>
      <c r="L49" s="16">
        <v>180</v>
      </c>
      <c r="M49" s="16">
        <v>180</v>
      </c>
      <c r="N49" s="24">
        <f t="shared" si="6"/>
        <v>2160</v>
      </c>
    </row>
    <row r="50" spans="1:14" s="1" customFormat="1" ht="15" customHeight="1" x14ac:dyDescent="0.15">
      <c r="A50" s="14" t="s">
        <v>51</v>
      </c>
      <c r="B50" s="16">
        <v>360</v>
      </c>
      <c r="C50" s="16">
        <v>360</v>
      </c>
      <c r="D50" s="16">
        <v>360</v>
      </c>
      <c r="E50" s="16">
        <v>360</v>
      </c>
      <c r="F50" s="16">
        <v>360</v>
      </c>
      <c r="G50" s="16">
        <v>360</v>
      </c>
      <c r="H50" s="16">
        <v>360</v>
      </c>
      <c r="I50" s="16">
        <v>360</v>
      </c>
      <c r="J50" s="16">
        <v>360</v>
      </c>
      <c r="K50" s="16">
        <v>360</v>
      </c>
      <c r="L50" s="16">
        <v>360</v>
      </c>
      <c r="M50" s="16">
        <v>360</v>
      </c>
      <c r="N50" s="24">
        <f t="shared" si="6"/>
        <v>4320</v>
      </c>
    </row>
    <row r="51" spans="1:14" s="1" customFormat="1" ht="15" customHeight="1" x14ac:dyDescent="0.15">
      <c r="A51" s="14" t="s">
        <v>39</v>
      </c>
      <c r="B51" s="16">
        <v>500</v>
      </c>
      <c r="C51" s="16">
        <v>500</v>
      </c>
      <c r="D51" s="16">
        <v>500</v>
      </c>
      <c r="E51" s="16">
        <v>500</v>
      </c>
      <c r="F51" s="16">
        <v>500</v>
      </c>
      <c r="G51" s="16">
        <v>500</v>
      </c>
      <c r="H51" s="16">
        <v>500</v>
      </c>
      <c r="I51" s="16">
        <v>500</v>
      </c>
      <c r="J51" s="16">
        <v>500</v>
      </c>
      <c r="K51" s="16">
        <v>500</v>
      </c>
      <c r="L51" s="16">
        <v>500</v>
      </c>
      <c r="M51" s="16">
        <v>500</v>
      </c>
      <c r="N51" s="24">
        <f t="shared" si="6"/>
        <v>6000</v>
      </c>
    </row>
    <row r="52" spans="1:14" s="1" customFormat="1" ht="15" customHeight="1" x14ac:dyDescent="0.15">
      <c r="A52" s="14" t="s">
        <v>25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24">
        <f t="shared" si="6"/>
        <v>0</v>
      </c>
    </row>
    <row r="53" spans="1:14" s="1" customFormat="1" ht="15" customHeight="1" x14ac:dyDescent="0.15">
      <c r="A53" s="17" t="s">
        <v>29</v>
      </c>
      <c r="B53" s="19">
        <v>87.5</v>
      </c>
      <c r="C53" s="18">
        <v>50</v>
      </c>
      <c r="D53" s="18">
        <v>50</v>
      </c>
      <c r="E53" s="18">
        <v>50</v>
      </c>
      <c r="F53" s="18">
        <v>50</v>
      </c>
      <c r="G53" s="18">
        <v>50</v>
      </c>
      <c r="H53" s="18">
        <v>50</v>
      </c>
      <c r="I53" s="18">
        <v>50</v>
      </c>
      <c r="J53" s="18">
        <v>50</v>
      </c>
      <c r="K53" s="18">
        <v>50</v>
      </c>
      <c r="L53" s="18">
        <v>50</v>
      </c>
      <c r="M53" s="18">
        <v>50</v>
      </c>
      <c r="N53" s="24">
        <f t="shared" si="6"/>
        <v>637.5</v>
      </c>
    </row>
    <row r="54" spans="1:14" s="1" customFormat="1" ht="15" customHeight="1" x14ac:dyDescent="0.15">
      <c r="A54" s="14" t="s">
        <v>52</v>
      </c>
      <c r="B54" s="16">
        <v>85</v>
      </c>
      <c r="C54" s="16">
        <v>85</v>
      </c>
      <c r="D54" s="16">
        <v>85</v>
      </c>
      <c r="E54" s="16">
        <v>85</v>
      </c>
      <c r="F54" s="16">
        <v>85</v>
      </c>
      <c r="G54" s="16">
        <v>85</v>
      </c>
      <c r="H54" s="16">
        <v>85</v>
      </c>
      <c r="I54" s="16">
        <v>85</v>
      </c>
      <c r="J54" s="16">
        <v>85</v>
      </c>
      <c r="K54" s="16">
        <v>85</v>
      </c>
      <c r="L54" s="16">
        <v>85</v>
      </c>
      <c r="M54" s="16">
        <v>85</v>
      </c>
      <c r="N54" s="24">
        <f t="shared" si="6"/>
        <v>1020</v>
      </c>
    </row>
    <row r="55" spans="1:14" s="1" customFormat="1" ht="15" customHeight="1" x14ac:dyDescent="0.15">
      <c r="A55" s="14" t="s">
        <v>53</v>
      </c>
      <c r="B55" s="16">
        <v>41</v>
      </c>
      <c r="C55" s="16">
        <v>41</v>
      </c>
      <c r="D55" s="16">
        <v>41</v>
      </c>
      <c r="E55" s="16">
        <v>41</v>
      </c>
      <c r="F55" s="16">
        <v>41</v>
      </c>
      <c r="G55" s="16">
        <v>41</v>
      </c>
      <c r="H55" s="16">
        <v>41</v>
      </c>
      <c r="I55" s="16">
        <v>41</v>
      </c>
      <c r="J55" s="16">
        <v>41</v>
      </c>
      <c r="K55" s="16">
        <v>41</v>
      </c>
      <c r="L55" s="16">
        <v>41</v>
      </c>
      <c r="M55" s="16">
        <v>41</v>
      </c>
      <c r="N55" s="24">
        <f t="shared" si="6"/>
        <v>492</v>
      </c>
    </row>
    <row r="56" spans="1:14" s="1" customFormat="1" ht="15" customHeight="1" x14ac:dyDescent="0.15">
      <c r="A56" s="14" t="s">
        <v>54</v>
      </c>
      <c r="B56" s="16">
        <v>640</v>
      </c>
      <c r="C56" s="16">
        <v>640</v>
      </c>
      <c r="D56" s="16">
        <v>640</v>
      </c>
      <c r="E56" s="16">
        <v>640</v>
      </c>
      <c r="F56" s="16">
        <v>640</v>
      </c>
      <c r="G56" s="16">
        <v>640</v>
      </c>
      <c r="H56" s="16">
        <v>640</v>
      </c>
      <c r="I56" s="16">
        <v>640</v>
      </c>
      <c r="J56" s="16">
        <v>640</v>
      </c>
      <c r="K56" s="16">
        <v>640</v>
      </c>
      <c r="L56" s="16">
        <v>640</v>
      </c>
      <c r="M56" s="16">
        <v>640</v>
      </c>
      <c r="N56" s="24">
        <f t="shared" si="6"/>
        <v>7680</v>
      </c>
    </row>
    <row r="57" spans="1:14" s="1" customFormat="1" ht="15" customHeight="1" x14ac:dyDescent="0.15">
      <c r="A57" s="14" t="s">
        <v>55</v>
      </c>
      <c r="B57" s="16">
        <f t="shared" ref="B57:M57" si="8">0</f>
        <v>0</v>
      </c>
      <c r="C57" s="16">
        <f t="shared" si="8"/>
        <v>0</v>
      </c>
      <c r="D57" s="16">
        <f t="shared" si="8"/>
        <v>0</v>
      </c>
      <c r="E57" s="16">
        <f t="shared" si="8"/>
        <v>0</v>
      </c>
      <c r="F57" s="16">
        <f t="shared" si="8"/>
        <v>0</v>
      </c>
      <c r="G57" s="16">
        <f t="shared" si="8"/>
        <v>0</v>
      </c>
      <c r="H57" s="16">
        <f t="shared" si="8"/>
        <v>0</v>
      </c>
      <c r="I57" s="16">
        <f t="shared" si="8"/>
        <v>0</v>
      </c>
      <c r="J57" s="16">
        <f t="shared" si="8"/>
        <v>0</v>
      </c>
      <c r="K57" s="16">
        <f t="shared" si="8"/>
        <v>0</v>
      </c>
      <c r="L57" s="16">
        <f t="shared" si="8"/>
        <v>0</v>
      </c>
      <c r="M57" s="16">
        <f t="shared" si="8"/>
        <v>0</v>
      </c>
      <c r="N57" s="24">
        <f t="shared" si="6"/>
        <v>0</v>
      </c>
    </row>
    <row r="58" spans="1:14" s="1" customFormat="1" ht="15" customHeight="1" x14ac:dyDescent="0.15">
      <c r="A58" s="14" t="s">
        <v>56</v>
      </c>
      <c r="B58" s="16">
        <v>800</v>
      </c>
      <c r="C58" s="16">
        <v>800</v>
      </c>
      <c r="D58" s="16">
        <v>800</v>
      </c>
      <c r="E58" s="16">
        <v>800</v>
      </c>
      <c r="F58" s="16">
        <v>800</v>
      </c>
      <c r="G58" s="16">
        <v>800</v>
      </c>
      <c r="H58" s="16">
        <v>800</v>
      </c>
      <c r="I58" s="16">
        <v>800</v>
      </c>
      <c r="J58" s="16">
        <v>800</v>
      </c>
      <c r="K58" s="16">
        <v>800</v>
      </c>
      <c r="L58" s="16">
        <v>800</v>
      </c>
      <c r="M58" s="16">
        <v>800</v>
      </c>
      <c r="N58" s="24">
        <f t="shared" si="6"/>
        <v>9600</v>
      </c>
    </row>
    <row r="59" spans="1:14" s="1" customFormat="1" ht="15" customHeight="1" x14ac:dyDescent="0.15">
      <c r="A59" s="14" t="s">
        <v>57</v>
      </c>
      <c r="B59" s="16">
        <v>160</v>
      </c>
      <c r="C59" s="16">
        <v>160</v>
      </c>
      <c r="D59" s="16">
        <v>160</v>
      </c>
      <c r="E59" s="16">
        <v>160</v>
      </c>
      <c r="F59" s="16">
        <v>160</v>
      </c>
      <c r="G59" s="16">
        <v>160</v>
      </c>
      <c r="H59" s="16">
        <v>160</v>
      </c>
      <c r="I59" s="16">
        <v>160</v>
      </c>
      <c r="J59" s="16">
        <v>160</v>
      </c>
      <c r="K59" s="16">
        <v>160</v>
      </c>
      <c r="L59" s="16">
        <v>160</v>
      </c>
      <c r="M59" s="16">
        <v>160</v>
      </c>
      <c r="N59" s="24">
        <f t="shared" si="6"/>
        <v>1920</v>
      </c>
    </row>
    <row r="60" spans="1:14" s="1" customFormat="1" ht="15" customHeight="1" x14ac:dyDescent="0.15">
      <c r="A60" s="14" t="s">
        <v>37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24">
        <f t="shared" si="6"/>
        <v>0</v>
      </c>
    </row>
    <row r="61" spans="1:14" s="1" customFormat="1" ht="15" customHeight="1" x14ac:dyDescent="0.15">
      <c r="A61" s="14" t="s">
        <v>44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24">
        <f t="shared" si="6"/>
        <v>0</v>
      </c>
    </row>
    <row r="62" spans="1:14" s="1" customFormat="1" ht="15" customHeight="1" x14ac:dyDescent="0.15">
      <c r="A62" s="14" t="s">
        <v>45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24">
        <f t="shared" si="6"/>
        <v>0</v>
      </c>
    </row>
    <row r="63" spans="1:14" s="1" customFormat="1" ht="15" customHeight="1" x14ac:dyDescent="0.15">
      <c r="A63" s="14" t="s">
        <v>48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24">
        <f t="shared" ref="N63:N74" si="9">SUM(B63:M63)</f>
        <v>0</v>
      </c>
    </row>
    <row r="64" spans="1:14" s="1" customFormat="1" ht="15" customHeight="1" x14ac:dyDescent="0.15">
      <c r="A64" s="12" t="s">
        <v>58</v>
      </c>
      <c r="B64" s="14">
        <f t="shared" ref="B64:M64" si="10">SUM(B49:B63)</f>
        <v>2853.5</v>
      </c>
      <c r="C64" s="14">
        <f t="shared" si="10"/>
        <v>2816</v>
      </c>
      <c r="D64" s="14">
        <f t="shared" si="10"/>
        <v>2816</v>
      </c>
      <c r="E64" s="14">
        <f t="shared" si="10"/>
        <v>2816</v>
      </c>
      <c r="F64" s="14">
        <f t="shared" si="10"/>
        <v>2816</v>
      </c>
      <c r="G64" s="14">
        <f t="shared" si="10"/>
        <v>2816</v>
      </c>
      <c r="H64" s="14">
        <f t="shared" si="10"/>
        <v>2816</v>
      </c>
      <c r="I64" s="14">
        <f t="shared" si="10"/>
        <v>2816</v>
      </c>
      <c r="J64" s="14">
        <f t="shared" si="10"/>
        <v>2816</v>
      </c>
      <c r="K64" s="14">
        <f t="shared" si="10"/>
        <v>2816</v>
      </c>
      <c r="L64" s="14">
        <f t="shared" si="10"/>
        <v>2816</v>
      </c>
      <c r="M64" s="14">
        <f t="shared" si="10"/>
        <v>2816</v>
      </c>
      <c r="N64" s="24">
        <f t="shared" si="9"/>
        <v>33829.5</v>
      </c>
    </row>
    <row r="65" spans="1:14" s="1" customFormat="1" ht="15" customHeight="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24">
        <f t="shared" si="9"/>
        <v>0</v>
      </c>
    </row>
    <row r="66" spans="1:14" s="1" customFormat="1" ht="15" customHeight="1" x14ac:dyDescent="0.15">
      <c r="A66" s="12" t="s">
        <v>59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24">
        <f t="shared" si="9"/>
        <v>0</v>
      </c>
    </row>
    <row r="67" spans="1:14" s="1" customFormat="1" ht="15" customHeight="1" x14ac:dyDescent="0.15">
      <c r="A67" s="14" t="s">
        <v>60</v>
      </c>
      <c r="B67" s="16">
        <v>80</v>
      </c>
      <c r="C67" s="16">
        <v>80</v>
      </c>
      <c r="D67" s="16">
        <v>80</v>
      </c>
      <c r="E67" s="16">
        <v>80</v>
      </c>
      <c r="F67" s="16">
        <v>80</v>
      </c>
      <c r="G67" s="16">
        <v>80</v>
      </c>
      <c r="H67" s="16">
        <v>80</v>
      </c>
      <c r="I67" s="16">
        <v>80</v>
      </c>
      <c r="J67" s="16">
        <v>80</v>
      </c>
      <c r="K67" s="16">
        <v>80</v>
      </c>
      <c r="L67" s="16">
        <v>80</v>
      </c>
      <c r="M67" s="16">
        <v>80</v>
      </c>
      <c r="N67" s="24">
        <f t="shared" si="9"/>
        <v>960</v>
      </c>
    </row>
    <row r="68" spans="1:14" s="1" customFormat="1" ht="15" customHeight="1" x14ac:dyDescent="0.15">
      <c r="A68" s="14" t="s">
        <v>61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24">
        <f t="shared" si="9"/>
        <v>0</v>
      </c>
    </row>
    <row r="69" spans="1:14" s="1" customFormat="1" ht="15" customHeight="1" x14ac:dyDescent="0.15">
      <c r="A69" s="14" t="s">
        <v>62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24">
        <f t="shared" si="9"/>
        <v>0</v>
      </c>
    </row>
    <row r="70" spans="1:14" s="1" customFormat="1" ht="15" customHeight="1" x14ac:dyDescent="0.15">
      <c r="A70" s="14" t="s">
        <v>63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24">
        <f t="shared" si="9"/>
        <v>0</v>
      </c>
    </row>
    <row r="71" spans="1:14" s="1" customFormat="1" ht="15" customHeight="1" x14ac:dyDescent="0.15">
      <c r="A71" s="14" t="s">
        <v>64</v>
      </c>
      <c r="B71" s="26">
        <v>48.99</v>
      </c>
      <c r="C71" s="26">
        <v>48.99</v>
      </c>
      <c r="D71" s="26">
        <v>48.99</v>
      </c>
      <c r="E71" s="26">
        <v>48.99</v>
      </c>
      <c r="F71" s="26">
        <v>48.99</v>
      </c>
      <c r="G71" s="26">
        <v>48.99</v>
      </c>
      <c r="H71" s="26">
        <v>97.98</v>
      </c>
      <c r="I71" s="26">
        <v>97.98</v>
      </c>
      <c r="J71" s="26">
        <v>97.98</v>
      </c>
      <c r="K71" s="26">
        <v>97.98</v>
      </c>
      <c r="L71" s="26">
        <v>97.98</v>
      </c>
      <c r="M71" s="26">
        <v>97.98</v>
      </c>
      <c r="N71" s="24">
        <f t="shared" si="9"/>
        <v>881.82</v>
      </c>
    </row>
    <row r="72" spans="1:14" s="1" customFormat="1" ht="15" customHeight="1" x14ac:dyDescent="0.15">
      <c r="A72" s="14" t="s">
        <v>65</v>
      </c>
      <c r="B72" s="26">
        <v>94.5</v>
      </c>
      <c r="C72" s="26">
        <v>94.5</v>
      </c>
      <c r="D72" s="26">
        <v>94.5</v>
      </c>
      <c r="E72" s="26">
        <v>94.5</v>
      </c>
      <c r="F72" s="26">
        <v>94.5</v>
      </c>
      <c r="G72" s="26">
        <v>94.5</v>
      </c>
      <c r="H72" s="16">
        <v>98</v>
      </c>
      <c r="I72" s="16">
        <v>112</v>
      </c>
      <c r="J72" s="16">
        <v>115</v>
      </c>
      <c r="K72" s="16">
        <v>115</v>
      </c>
      <c r="L72" s="16">
        <v>105</v>
      </c>
      <c r="M72" s="16">
        <v>93</v>
      </c>
      <c r="N72" s="24">
        <f t="shared" si="9"/>
        <v>1205</v>
      </c>
    </row>
    <row r="73" spans="1:14" x14ac:dyDescent="0.15">
      <c r="A73" s="14" t="s">
        <v>66</v>
      </c>
      <c r="B73" s="16">
        <v>-5</v>
      </c>
      <c r="C73" s="16">
        <v>-5</v>
      </c>
      <c r="D73" s="16">
        <v>-5</v>
      </c>
      <c r="E73" s="16">
        <v>-6</v>
      </c>
      <c r="F73" s="16">
        <v>-6</v>
      </c>
      <c r="G73" s="16">
        <v>-6</v>
      </c>
      <c r="H73" s="16">
        <v>-7</v>
      </c>
      <c r="I73" s="16">
        <v>-9</v>
      </c>
      <c r="J73" s="16">
        <v>-10</v>
      </c>
      <c r="K73" s="16">
        <v>-10</v>
      </c>
      <c r="L73" s="16">
        <v>-11</v>
      </c>
      <c r="M73" s="16">
        <v>-11</v>
      </c>
      <c r="N73" s="24">
        <f t="shared" si="9"/>
        <v>-91</v>
      </c>
    </row>
    <row r="74" spans="1:14" ht="18" x14ac:dyDescent="0.15">
      <c r="A74" s="12" t="s">
        <v>67</v>
      </c>
      <c r="B74" s="17">
        <f>SUM(B67:B73)</f>
        <v>218.49</v>
      </c>
      <c r="C74" s="17">
        <f t="shared" ref="C74:M74" si="11">SUM(C67:C73)</f>
        <v>218.49</v>
      </c>
      <c r="D74" s="17">
        <f t="shared" si="11"/>
        <v>218.49</v>
      </c>
      <c r="E74" s="17">
        <f t="shared" si="11"/>
        <v>217.49</v>
      </c>
      <c r="F74" s="17">
        <f t="shared" si="11"/>
        <v>217.49</v>
      </c>
      <c r="G74" s="17">
        <f t="shared" si="11"/>
        <v>217.49</v>
      </c>
      <c r="H74" s="17">
        <f t="shared" si="11"/>
        <v>268.98</v>
      </c>
      <c r="I74" s="17">
        <f t="shared" si="11"/>
        <v>280.98</v>
      </c>
      <c r="J74" s="17">
        <f t="shared" si="11"/>
        <v>282.98</v>
      </c>
      <c r="K74" s="17">
        <f t="shared" si="11"/>
        <v>282.98</v>
      </c>
      <c r="L74" s="17">
        <f t="shared" si="11"/>
        <v>271.98</v>
      </c>
      <c r="M74" s="17">
        <f t="shared" si="11"/>
        <v>259.98</v>
      </c>
      <c r="N74" s="24">
        <f t="shared" si="9"/>
        <v>2955.82</v>
      </c>
    </row>
  </sheetData>
  <mergeCells count="6">
    <mergeCell ref="A1:N1"/>
    <mergeCell ref="B2:E2"/>
    <mergeCell ref="A3:B3"/>
    <mergeCell ref="C3:F3"/>
    <mergeCell ref="G3:H3"/>
    <mergeCell ref="I3:L3"/>
  </mergeCells>
  <phoneticPr fontId="16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三项费用预算表</vt:lpstr>
    </vt:vector>
  </TitlesOfParts>
  <Company>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Administrator</cp:lastModifiedBy>
  <dcterms:created xsi:type="dcterms:W3CDTF">2012-07-01T00:41:00Z</dcterms:created>
  <dcterms:modified xsi:type="dcterms:W3CDTF">2019-05-31T03:01:00Z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