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<sst xmlns="http://schemas.openxmlformats.org/spreadsheetml/2006/main" count="22">
  <si>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年度财务营收分析报告</t>
  </si>
  <si>
    <t>公司：熊猫股份有限公司</t>
  </si>
  <si>
    <t>单位：</t>
  </si>
  <si>
    <t>万元</t>
  </si>
  <si>
    <t>月份</t>
  </si>
  <si>
    <t>去年营收金额</t>
  </si>
  <si>
    <t>今年营收金额</t>
  </si>
  <si>
    <t>同比增长率</t>
  </si>
  <si>
    <t>净利润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</si>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</sst>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 tint="0.249977111117893"/>
      <name val="微软雅黑"/>
      <charset val="134"/>
    </font>
    <font>
      <sz val="11"/>
      <color theme="1"/>
      <name val="微软雅黑"/>
      <charset val="134"/>
    </font>
    <font>
      <sz val="11"/>
      <color theme="1" tint="0.249977111117893"/>
      <name val="微软雅黑"/>
      <charset val="134"/>
    </font>
    <font>
      <sz val="18"/>
      <color theme="3"/>
      <name val="微软雅黑"/>
      <charset val="134"/>
    </font>
    <font>
      <sz val="10"/>
      <color theme="3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5" tint="0.599963377788629"/>
      </bottom>
      <diagonal/>
    </border>
    <border>
      <left style="thin">
        <color theme="5" tint="0.599963377788629"/>
      </left>
      <right style="thin">
        <color theme="5" tint="0.599963377788629"/>
      </right>
      <top style="thin">
        <color theme="5" tint="0.599963377788629"/>
      </top>
      <bottom style="thin">
        <color theme="5" tint="0.59996337778862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0" fontId="3" fillId="0" borderId="2" xfId="11" applyNumberFormat="1" applyFont="1" applyBorder="1" applyAlignment="1">
      <alignment horizontal="center" vertical="center"/>
    </xf>
    <xf numFmtId="0" fontId="3" fillId="0" borderId="2" xfId="11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0" fontId="3" fillId="3" borderId="2" xfId="11" applyNumberFormat="1" applyFont="1" applyFill="1" applyBorder="1" applyAlignment="1">
      <alignment horizontal="center" vertical="center"/>
    </xf>
    <xf numFmtId="0" fontId="3" fillId="3" borderId="2" xfId="11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B2AA6"/>
      <color rgb="0009C7C0"/>
      <color rgb="00CBBF05"/>
      <color rgb="00FAEA32"/>
      <color rgb="00F9A833"/>
      <color rgb="00EF7F07"/>
      <color rgb="00BFB005"/>
      <color rgb="00AD5805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 defTabSz="914400">
              <a:defRPr lang="zh-CN" sz="1400" b="0" i="0" u="none" strike="noStrike" kern="1200" spc="0" baseline="0">
                <a:solidFill>
                  <a:schemeClr val="accent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lang="zh-CN" altLang="en-US" sz="1400" b="0" i="0" u="none" strike="noStrike" kern="1200" cap="none" spc="0" normalizeH="0" baseline="0">
                <a:solidFill>
                  <a:schemeClr val="accent1">
                    <a:lumMod val="50000"/>
                  </a:schemeClr>
                </a:solidFill>
                <a:effectLst/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rPr>
              <a:t>去年营收金额</a:t>
            </a:r>
            <a:endParaRPr lang="zh-CN" altLang="en-US" sz="1400" b="0" i="0" u="none" strike="noStrike" kern="1200" cap="none" spc="0" normalizeH="0" baseline="0">
              <a:solidFill>
                <a:schemeClr val="accent1">
                  <a:lumMod val="50000"/>
                </a:schemeClr>
              </a:solidFill>
              <a:effectLst/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Sheet1!$C$4</c:f>
              <c:strCache>
                <c:ptCount val="1"/>
                <c:pt idx="0">
                  <c:v>去年营收金额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strRef>
              <c:f>Sheet1!$B$5:$B$16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Sheet1!$C$5:$C$16</c:f>
              <c:numCache>
                <c:formatCode>General</c:formatCode>
                <c:ptCount val="12"/>
                <c:pt idx="0">
                  <c:v>46299</c:v>
                </c:pt>
                <c:pt idx="1">
                  <c:v>16633</c:v>
                </c:pt>
                <c:pt idx="2">
                  <c:v>29496</c:v>
                </c:pt>
                <c:pt idx="3">
                  <c:v>31317</c:v>
                </c:pt>
                <c:pt idx="4">
                  <c:v>35369</c:v>
                </c:pt>
                <c:pt idx="5">
                  <c:v>37588</c:v>
                </c:pt>
                <c:pt idx="6">
                  <c:v>52963</c:v>
                </c:pt>
                <c:pt idx="7">
                  <c:v>30918</c:v>
                </c:pt>
                <c:pt idx="8">
                  <c:v>40711</c:v>
                </c:pt>
                <c:pt idx="9">
                  <c:v>21189</c:v>
                </c:pt>
                <c:pt idx="10">
                  <c:v>21118</c:v>
                </c:pt>
                <c:pt idx="11">
                  <c:v>27929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96000"/>
        <c:axId val="184601600"/>
      </c:areaChart>
      <c:barChart>
        <c:barDir val="col"/>
        <c:grouping val="cluster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去年营收金额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>
              <a:glow rad="228600">
                <a:schemeClr val="accent5">
                  <a:satMod val="175000"/>
                  <a:alpha val="40000"/>
                </a:schemeClr>
              </a:glow>
            </a:effectLst>
          </c:spPr>
          <c:invertIfNegative val="0"/>
          <c:dLbls>
            <c:delete val="1"/>
          </c:dLbls>
          <c:cat>
            <c:strRef>
              <c:f>Sheet1!$B$5:$B$16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Sheet1!$C$5:$C$16</c:f>
              <c:numCache>
                <c:formatCode>General</c:formatCode>
                <c:ptCount val="12"/>
                <c:pt idx="0">
                  <c:v>46299</c:v>
                </c:pt>
                <c:pt idx="1">
                  <c:v>16633</c:v>
                </c:pt>
                <c:pt idx="2">
                  <c:v>29496</c:v>
                </c:pt>
                <c:pt idx="3">
                  <c:v>31317</c:v>
                </c:pt>
                <c:pt idx="4">
                  <c:v>35369</c:v>
                </c:pt>
                <c:pt idx="5">
                  <c:v>37588</c:v>
                </c:pt>
                <c:pt idx="6">
                  <c:v>52963</c:v>
                </c:pt>
                <c:pt idx="7">
                  <c:v>30918</c:v>
                </c:pt>
                <c:pt idx="8">
                  <c:v>40711</c:v>
                </c:pt>
                <c:pt idx="9">
                  <c:v>21189</c:v>
                </c:pt>
                <c:pt idx="10">
                  <c:v>21118</c:v>
                </c:pt>
                <c:pt idx="11">
                  <c:v>27929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0"/>
        <c:axId val="183696000"/>
        <c:axId val="184601600"/>
      </c:barChart>
      <c:catAx>
        <c:axId val="1836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lumMod val="20000"/>
                <a:lumOff val="80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184601600"/>
        <c:crosses val="autoZero"/>
        <c:auto val="1"/>
        <c:lblAlgn val="ctr"/>
        <c:lblOffset val="100"/>
        <c:noMultiLvlLbl val="0"/>
      </c:catAx>
      <c:valAx>
        <c:axId val="18460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18369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accent2">
          <a:lumMod val="60000"/>
          <a:lumOff val="40000"/>
        </a:schemeClr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horzOverflow="overflow" vert="horz" wrap="square" anchor="ctr" anchorCtr="1"/>
          <a:lstStyle/>
          <a:p>
            <a:pPr algn="ctr" defTabSz="914400">
              <a:defRPr lang="zh-CN" sz="1400" b="0" i="0" u="none" strike="noStrike" kern="1200" spc="0" baseline="0">
                <a:solidFill>
                  <a:schemeClr val="accent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lang="zh-CN" altLang="en-US">
                <a:solidFill>
                  <a:schemeClr val="accent1">
                    <a:lumMod val="50000"/>
                  </a:schemeClr>
                </a:solidFill>
              </a:rPr>
              <a:t>去年与今年营收对比</a:t>
            </a:r>
            <a:endParaRPr lang="zh-CN" altLang="en-US">
              <a:solidFill>
                <a:schemeClr val="accent1">
                  <a:lumMod val="50000"/>
                </a:schemeClr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去年营收金额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glow rad="228600">
                <a:schemeClr val="accent5">
                  <a:satMod val="175000"/>
                  <a:alpha val="40000"/>
                </a:schemeClr>
              </a:glow>
            </a:effectLst>
          </c:spPr>
          <c:invertIfNegative val="0"/>
          <c:dLbls>
            <c:delete val="1"/>
          </c:dLbls>
          <c:cat>
            <c:strRef>
              <c:f>Sheet1!$B$5:$B$16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Sheet1!$C$5:$C$16</c:f>
              <c:numCache>
                <c:formatCode>General</c:formatCode>
                <c:ptCount val="12"/>
                <c:pt idx="0">
                  <c:v>46299</c:v>
                </c:pt>
                <c:pt idx="1">
                  <c:v>16633</c:v>
                </c:pt>
                <c:pt idx="2">
                  <c:v>29496</c:v>
                </c:pt>
                <c:pt idx="3">
                  <c:v>31317</c:v>
                </c:pt>
                <c:pt idx="4">
                  <c:v>35369</c:v>
                </c:pt>
                <c:pt idx="5">
                  <c:v>37588</c:v>
                </c:pt>
                <c:pt idx="6">
                  <c:v>52963</c:v>
                </c:pt>
                <c:pt idx="7">
                  <c:v>30918</c:v>
                </c:pt>
                <c:pt idx="8">
                  <c:v>40711</c:v>
                </c:pt>
                <c:pt idx="9">
                  <c:v>21189</c:v>
                </c:pt>
                <c:pt idx="10">
                  <c:v>21118</c:v>
                </c:pt>
                <c:pt idx="11">
                  <c:v>27929</c:v>
                </c:pt>
              </c:numCache>
            </c:numRef>
          </c:val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今年营收金额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Sheet1!$B$5:$B$16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Sheet1!$D$5:$D$16</c:f>
              <c:numCache>
                <c:formatCode>General</c:formatCode>
                <c:ptCount val="12"/>
                <c:pt idx="0">
                  <c:v>39222</c:v>
                </c:pt>
                <c:pt idx="1">
                  <c:v>46333</c:v>
                </c:pt>
                <c:pt idx="2">
                  <c:v>26498</c:v>
                </c:pt>
                <c:pt idx="3">
                  <c:v>29564</c:v>
                </c:pt>
                <c:pt idx="4">
                  <c:v>49630</c:v>
                </c:pt>
                <c:pt idx="5">
                  <c:v>32698</c:v>
                </c:pt>
                <c:pt idx="6">
                  <c:v>68521</c:v>
                </c:pt>
                <c:pt idx="7">
                  <c:v>29634</c:v>
                </c:pt>
                <c:pt idx="8">
                  <c:v>53966</c:v>
                </c:pt>
                <c:pt idx="9">
                  <c:v>29634</c:v>
                </c:pt>
                <c:pt idx="10">
                  <c:v>29646</c:v>
                </c:pt>
                <c:pt idx="11">
                  <c:v>29863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-29"/>
        <c:axId val="303265664"/>
        <c:axId val="303267200"/>
      </c:barChart>
      <c:catAx>
        <c:axId val="303265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303267200"/>
        <c:crosses val="autoZero"/>
        <c:auto val="1"/>
        <c:lblAlgn val="ctr"/>
        <c:lblOffset val="100"/>
        <c:noMultiLvlLbl val="0"/>
      </c:catAx>
      <c:valAx>
        <c:axId val="30326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30326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accent2">
          <a:lumMod val="60000"/>
          <a:lumOff val="40000"/>
        </a:schemeClr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horzOverflow="overflow" vert="horz" wrap="square" anchor="ctr" anchorCtr="1"/>
          <a:lstStyle/>
          <a:p>
            <a:pPr algn="ctr" defTabSz="914400">
              <a:defRPr lang="zh-CN" sz="1400" b="0" i="0" u="none" strike="noStrike" kern="1200" spc="0" baseline="0">
                <a:solidFill>
                  <a:schemeClr val="accent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lang="zh-CN" altLang="en-US">
                <a:solidFill>
                  <a:schemeClr val="accent1">
                    <a:lumMod val="50000"/>
                  </a:schemeClr>
                </a:solidFill>
              </a:rPr>
              <a:t>同比增长率与净利润</a:t>
            </a:r>
            <a:endParaRPr lang="zh-CN" altLang="en-US">
              <a:solidFill>
                <a:schemeClr val="accent1">
                  <a:lumMod val="50000"/>
                </a:schemeClr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Sheet1!$F$4</c:f>
              <c:strCache>
                <c:ptCount val="1"/>
                <c:pt idx="0">
                  <c:v>净利润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Sheet1!$B$5:$B$16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Sheet1!$F$5:$F$16</c:f>
              <c:numCache>
                <c:formatCode>General</c:formatCode>
                <c:ptCount val="12"/>
                <c:pt idx="0">
                  <c:v>-7077</c:v>
                </c:pt>
                <c:pt idx="1">
                  <c:v>29700</c:v>
                </c:pt>
                <c:pt idx="2">
                  <c:v>-2998</c:v>
                </c:pt>
                <c:pt idx="3">
                  <c:v>-1753</c:v>
                </c:pt>
                <c:pt idx="4">
                  <c:v>14261</c:v>
                </c:pt>
                <c:pt idx="5">
                  <c:v>-4890</c:v>
                </c:pt>
                <c:pt idx="6">
                  <c:v>15558</c:v>
                </c:pt>
                <c:pt idx="7">
                  <c:v>-1284</c:v>
                </c:pt>
                <c:pt idx="8">
                  <c:v>13255</c:v>
                </c:pt>
                <c:pt idx="9">
                  <c:v>8445</c:v>
                </c:pt>
                <c:pt idx="10">
                  <c:v>8528</c:v>
                </c:pt>
                <c:pt idx="11">
                  <c:v>1934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-29"/>
        <c:axId val="317862656"/>
        <c:axId val="317864192"/>
      </c:barChart>
      <c:lineChart>
        <c:grouping val="stacked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同比增长率</c:v>
                </c:pt>
              </c:strCache>
            </c:strRef>
          </c:tx>
          <c:spPr>
            <a:ln w="28575" cap="rnd" cmpd="sng" algn="ctr">
              <a:solidFill>
                <a:srgbClr val="F9A833"/>
              </a:solidFill>
              <a:prstDash val="solid"/>
              <a:round/>
            </a:ln>
            <a:effectLst>
              <a:glow rad="63500">
                <a:schemeClr val="accent4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bg1"/>
              </a:solidFill>
              <a:ln w="9525" cap="flat" cmpd="sng" algn="ctr">
                <a:solidFill>
                  <a:srgbClr val="F9A833"/>
                </a:solidFill>
                <a:prstDash val="solid"/>
                <a:round/>
              </a:ln>
              <a:effectLst>
                <a:glow rad="63500">
                  <a:schemeClr val="accent4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cat>
            <c:strRef>
              <c:f>Sheet1!$B$5:$B$16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Sheet1!$E$5:$E$16</c:f>
              <c:numCache>
                <c:formatCode>0.00%</c:formatCode>
                <c:ptCount val="12"/>
                <c:pt idx="0">
                  <c:v>-0.152854273310439</c:v>
                </c:pt>
                <c:pt idx="1">
                  <c:v>1.7856069259905</c:v>
                </c:pt>
                <c:pt idx="2">
                  <c:v>-0.101640900461079</c:v>
                </c:pt>
                <c:pt idx="3">
                  <c:v>-0.0559759874828368</c:v>
                </c:pt>
                <c:pt idx="4">
                  <c:v>0.4032061975176</c:v>
                </c:pt>
                <c:pt idx="5">
                  <c:v>-0.130094711078004</c:v>
                </c:pt>
                <c:pt idx="6">
                  <c:v>0.293752242131299</c:v>
                </c:pt>
                <c:pt idx="7">
                  <c:v>-0.0415292062875995</c:v>
                </c:pt>
                <c:pt idx="8">
                  <c:v>0.325587679005674</c:v>
                </c:pt>
                <c:pt idx="9">
                  <c:v>0.398555854452782</c:v>
                </c:pt>
                <c:pt idx="10">
                  <c:v>0.403826119897718</c:v>
                </c:pt>
                <c:pt idx="11">
                  <c:v>0.0692470192273264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120320"/>
        <c:axId val="318122624"/>
      </c:lineChart>
      <c:catAx>
        <c:axId val="31786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2">
                <a:lumMod val="60000"/>
                <a:lumOff val="40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317864192"/>
        <c:crosses val="autoZero"/>
        <c:auto val="1"/>
        <c:lblAlgn val="ctr"/>
        <c:lblOffset val="100"/>
        <c:noMultiLvlLbl val="0"/>
      </c:catAx>
      <c:valAx>
        <c:axId val="31786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317862656"/>
        <c:crosses val="autoZero"/>
        <c:crossBetween val="between"/>
      </c:valAx>
      <c:catAx>
        <c:axId val="3181203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318122624"/>
        <c:crosses val="autoZero"/>
        <c:auto val="1"/>
        <c:lblAlgn val="ctr"/>
        <c:lblOffset val="100"/>
        <c:noMultiLvlLbl val="0"/>
      </c:catAx>
      <c:valAx>
        <c:axId val="318122624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  <a:sym typeface="微软雅黑" panose="020B0503020204020204" charset="-122"/>
              </a:defRPr>
            </a:pPr>
          </a:p>
        </c:txPr>
        <c:crossAx val="318120320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accent2">
          <a:lumMod val="60000"/>
          <a:lumOff val="40000"/>
        </a:schemeClr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121285</xdr:colOff>
      <xdr:row>31</xdr:row>
      <xdr:rowOff>146050</xdr:rowOff>
    </xdr:from>
    <xdr:to>
      <xdr:col>3</xdr:col>
      <xdr:colOff>758190</xdr:colOff>
      <xdr:row>48</xdr:row>
      <xdr:rowOff>117475</xdr:rowOff>
    </xdr:to>
    <xdr:graphicFrame>
      <xdr:nvGraphicFramePr>
        <xdr:cNvPr id="2" name="图表 1"/>
        <xdr:cNvGraphicFramePr/>
      </xdr:nvGraphicFramePr>
      <xdr:xfrm>
        <a:off x="121285" y="7340600"/>
        <a:ext cx="3751580" cy="3622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774700</xdr:colOff>
      <xdr:row>31</xdr:row>
      <xdr:rowOff>146050</xdr:rowOff>
    </xdr:from>
    <xdr:to>
      <xdr:col>6</xdr:col>
      <xdr:colOff>2540</xdr:colOff>
      <xdr:row>48</xdr:row>
      <xdr:rowOff>117475</xdr:rowOff>
    </xdr:to>
    <xdr:graphicFrame>
      <xdr:nvGraphicFramePr>
        <xdr:cNvPr id="10" name="图表 9"/>
        <xdr:cNvGraphicFramePr/>
      </xdr:nvGraphicFramePr>
      <xdr:xfrm>
        <a:off x="3889375" y="7340600"/>
        <a:ext cx="3714115" cy="3622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121285</xdr:colOff>
      <xdr:row>17</xdr:row>
      <xdr:rowOff>3175</xdr:rowOff>
    </xdr:from>
    <xdr:to>
      <xdr:col>5</xdr:col>
      <xdr:colOff>1492250</xdr:colOff>
      <xdr:row>31</xdr:row>
      <xdr:rowOff>130175</xdr:rowOff>
    </xdr:to>
    <xdr:graphicFrame>
      <xdr:nvGraphicFramePr>
        <xdr:cNvPr id="43" name="图表 42"/>
        <xdr:cNvGraphicFramePr/>
      </xdr:nvGraphicFramePr>
      <xdr:xfrm>
        <a:off x="121285" y="4264025"/>
        <a:ext cx="7476490" cy="3060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FD50"/>
  <sheetViews>
    <sheetView showGridLines="0" tabSelected="1" workbookViewId="0">
      <selection activeCell="B2" sqref="B2:F2"/>
    </sheetView>
  </sheetViews>
  <sheetFormatPr defaultColWidth="9" defaultRowHeight="16.5"/>
  <cols>
    <col min="1" max="1" width="1.625" style="2" customWidth="1"/>
    <col min="2" max="6" width="19.625" style="3" customWidth="1"/>
    <col min="7" max="7" width="1.625" style="3" customWidth="1"/>
    <col min="8" max="16384" width="9" style="3"/>
  </cols>
  <sheetData>
    <row r="1" ht="10" customHeight="1"/>
    <row r="2" ht="25.5" customHeight="1" spans="2:6">
      <c r="B2" s="4" t="s">
        <v>0</v>
      </c>
      <c r="C2" s="4"/>
      <c r="D2" s="4"/>
      <c r="E2" s="4"/>
      <c r="F2" s="4"/>
    </row>
    <row r="3" s="1" customFormat="1" ht="20" customHeight="1" spans="2:6">
      <c r="B3" s="5" t="s">
        <v>1</v>
      </c>
      <c r="C3" s="5"/>
      <c r="D3" s="5"/>
      <c r="E3" s="6" t="s">
        <v>2</v>
      </c>
      <c r="F3" s="7" t="s">
        <v>3</v>
      </c>
    </row>
    <row r="4" ht="20" customHeight="1" spans="2:6"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</row>
    <row r="5" ht="20" customHeight="1" spans="2:6">
      <c r="B5" s="9" t="s">
        <v>9</v>
      </c>
      <c r="C5" s="9">
        <v>46299</v>
      </c>
      <c r="D5" s="9">
        <v>39222</v>
      </c>
      <c r="E5" s="10">
        <f>(D5-C5)/C5</f>
        <v>-0.152854273310439</v>
      </c>
      <c r="F5" s="11">
        <f>D5-C5</f>
        <v>-7077</v>
      </c>
    </row>
    <row r="6" ht="20" customHeight="1" spans="2:6">
      <c r="B6" s="12" t="s">
        <v>10</v>
      </c>
      <c r="C6" s="12">
        <v>16633</v>
      </c>
      <c r="D6" s="12">
        <v>46333</v>
      </c>
      <c r="E6" s="13">
        <f t="shared" ref="E6:E17" si="0">(D6-C6)/C6</f>
        <v>1.7856069259905</v>
      </c>
      <c r="F6" s="14">
        <f t="shared" ref="F6:F17" si="1">D6-C6</f>
        <v>29700</v>
      </c>
    </row>
    <row r="7" ht="20" customHeight="1" spans="2:6">
      <c r="B7" s="9" t="s">
        <v>11</v>
      </c>
      <c r="C7" s="9">
        <v>29496</v>
      </c>
      <c r="D7" s="9">
        <v>26498</v>
      </c>
      <c r="E7" s="10">
        <f t="shared" si="0"/>
        <v>-0.101640900461079</v>
      </c>
      <c r="F7" s="11">
        <f t="shared" si="1"/>
        <v>-2998</v>
      </c>
    </row>
    <row r="8" ht="20" customHeight="1" spans="2:6">
      <c r="B8" s="12" t="s">
        <v>12</v>
      </c>
      <c r="C8" s="12">
        <v>31317</v>
      </c>
      <c r="D8" s="12">
        <v>29564</v>
      </c>
      <c r="E8" s="13">
        <f t="shared" si="0"/>
        <v>-0.0559759874828368</v>
      </c>
      <c r="F8" s="14">
        <f t="shared" si="1"/>
        <v>-1753</v>
      </c>
    </row>
    <row r="9" ht="20" customHeight="1" spans="2:6">
      <c r="B9" s="9" t="s">
        <v>13</v>
      </c>
      <c r="C9" s="9">
        <v>35369</v>
      </c>
      <c r="D9" s="9">
        <v>49630</v>
      </c>
      <c r="E9" s="10">
        <f t="shared" si="0"/>
        <v>0.4032061975176</v>
      </c>
      <c r="F9" s="11">
        <f t="shared" si="1"/>
        <v>14261</v>
      </c>
    </row>
    <row r="10" ht="20" customHeight="1" spans="2:6">
      <c r="B10" s="12" t="s">
        <v>14</v>
      </c>
      <c r="C10" s="12">
        <v>37588</v>
      </c>
      <c r="D10" s="12">
        <v>32698</v>
      </c>
      <c r="E10" s="13">
        <f t="shared" si="0"/>
        <v>-0.130094711078004</v>
      </c>
      <c r="F10" s="14">
        <f t="shared" si="1"/>
        <v>-4890</v>
      </c>
    </row>
    <row r="11" ht="20" customHeight="1" spans="2:6">
      <c r="B11" s="9" t="s">
        <v>15</v>
      </c>
      <c r="C11" s="9">
        <v>52963</v>
      </c>
      <c r="D11" s="9">
        <v>68521</v>
      </c>
      <c r="E11" s="10">
        <f t="shared" si="0"/>
        <v>0.293752242131299</v>
      </c>
      <c r="F11" s="11">
        <f t="shared" si="1"/>
        <v>15558</v>
      </c>
    </row>
    <row r="12" ht="20" customHeight="1" spans="2:6">
      <c r="B12" s="12" t="s">
        <v>16</v>
      </c>
      <c r="C12" s="12">
        <v>30918</v>
      </c>
      <c r="D12" s="12">
        <v>29634</v>
      </c>
      <c r="E12" s="13">
        <f t="shared" si="0"/>
        <v>-0.0415292062875995</v>
      </c>
      <c r="F12" s="14">
        <f t="shared" si="1"/>
        <v>-1284</v>
      </c>
    </row>
    <row r="13" ht="20" customHeight="1" spans="2:6">
      <c r="B13" s="9" t="s">
        <v>17</v>
      </c>
      <c r="C13" s="9">
        <v>40711</v>
      </c>
      <c r="D13" s="9">
        <v>53966</v>
      </c>
      <c r="E13" s="10">
        <f t="shared" si="0"/>
        <v>0.325587679005674</v>
      </c>
      <c r="F13" s="11">
        <f t="shared" si="1"/>
        <v>13255</v>
      </c>
    </row>
    <row r="14" ht="20" customHeight="1" spans="2:6">
      <c r="B14" s="12" t="s">
        <v>18</v>
      </c>
      <c r="C14" s="12">
        <v>21189</v>
      </c>
      <c r="D14" s="12">
        <v>29634</v>
      </c>
      <c r="E14" s="13">
        <f t="shared" si="0"/>
        <v>0.398555854452782</v>
      </c>
      <c r="F14" s="14">
        <f t="shared" si="1"/>
        <v>8445</v>
      </c>
    </row>
    <row r="15" ht="20" customHeight="1" spans="2:6">
      <c r="B15" s="9" t="s">
        <v>19</v>
      </c>
      <c r="C15" s="9">
        <v>21118</v>
      </c>
      <c r="D15" s="9">
        <v>29646</v>
      </c>
      <c r="E15" s="10">
        <f t="shared" si="0"/>
        <v>0.403826119897718</v>
      </c>
      <c r="F15" s="11">
        <f t="shared" si="1"/>
        <v>8528</v>
      </c>
    </row>
    <row r="16" ht="20" customHeight="1" spans="2:6">
      <c r="B16" s="12" t="s">
        <v>20</v>
      </c>
      <c r="C16" s="12">
        <v>27929</v>
      </c>
      <c r="D16" s="12">
        <v>29863</v>
      </c>
      <c r="E16" s="13">
        <f t="shared" si="0"/>
        <v>0.0692470192273264</v>
      </c>
      <c r="F16" s="14">
        <f t="shared" si="1"/>
        <v>1934</v>
      </c>
    </row>
    <row r="17" ht="20" customHeight="1" spans="2:6">
      <c r="B17" s="9" t="s">
        <v>21</v>
      </c>
      <c r="C17" s="9">
        <f>SUM(C5:C16)</f>
        <v>391530</v>
      </c>
      <c r="D17" s="9">
        <f>SUM(D5:D16)</f>
        <v>465209</v>
      </c>
      <c r="E17" s="10">
        <f t="shared" si="0"/>
        <v>0.188182259341557</v>
      </c>
      <c r="F17" s="11">
        <f t="shared" si="1"/>
        <v>73679</v>
      </c>
    </row>
    <row r="18" spans="16376:16384">
      <c r="XEV18" s="2"/>
      <c r="XEW18" s="2"/>
      <c r="XEX18" s="2"/>
      <c r="XEY18" s="2"/>
      <c r="XEZ18" s="2"/>
      <c r="XFA18" s="2"/>
      <c r="XFB18" s="2"/>
      <c r="XFC18" s="2"/>
      <c r="XFD18" s="2"/>
    </row>
    <row r="19" spans="16376:16384"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6376:16384">
      <c r="XEV20" s="2"/>
      <c r="XEW20" s="2"/>
      <c r="XEX20" s="2"/>
      <c r="XEY20" s="2"/>
      <c r="XEZ20" s="2"/>
      <c r="XFA20" s="2"/>
      <c r="XFB20" s="2"/>
      <c r="XFC20" s="2"/>
      <c r="XFD20" s="2"/>
    </row>
    <row r="21" spans="16376:16384">
      <c r="XEV21" s="2"/>
      <c r="XEW21" s="2"/>
      <c r="XEX21" s="2"/>
      <c r="XEY21" s="2"/>
      <c r="XEZ21" s="2"/>
      <c r="XFA21" s="2"/>
      <c r="XFB21" s="2"/>
      <c r="XFC21" s="2"/>
      <c r="XFD21" s="2"/>
    </row>
    <row r="22" spans="16376:16384">
      <c r="XEV22" s="2"/>
      <c r="XEW22" s="2"/>
      <c r="XEX22" s="2"/>
      <c r="XEY22" s="2"/>
      <c r="XEZ22" s="2"/>
      <c r="XFA22" s="2"/>
      <c r="XFB22" s="2"/>
      <c r="XFC22" s="2"/>
      <c r="XFD22" s="2"/>
    </row>
    <row r="23" spans="16376:16384">
      <c r="XEV23" s="2"/>
      <c r="XEW23" s="2"/>
      <c r="XEX23" s="2"/>
      <c r="XEY23" s="2"/>
      <c r="XEZ23" s="2"/>
      <c r="XFA23" s="2"/>
      <c r="XFB23" s="2"/>
      <c r="XFC23" s="2"/>
      <c r="XFD23" s="2"/>
    </row>
    <row r="24" spans="16376:16384">
      <c r="XEV24" s="2"/>
      <c r="XEW24" s="2"/>
      <c r="XEX24" s="2"/>
      <c r="XEY24" s="2"/>
      <c r="XEZ24" s="2"/>
      <c r="XFA24" s="2"/>
      <c r="XFB24" s="2"/>
      <c r="XFC24" s="2"/>
      <c r="XFD24" s="2"/>
    </row>
    <row r="25" spans="16376:16384">
      <c r="XEV25" s="2"/>
      <c r="XEW25" s="2"/>
      <c r="XEX25" s="2"/>
      <c r="XEY25" s="2"/>
      <c r="XEZ25" s="2"/>
      <c r="XFA25" s="2"/>
      <c r="XFB25" s="2"/>
      <c r="XFC25" s="2"/>
      <c r="XFD25" s="2"/>
    </row>
    <row r="26" spans="16376:16384">
      <c r="XEV26" s="2"/>
      <c r="XEW26" s="2"/>
      <c r="XEX26" s="2"/>
      <c r="XEY26" s="2"/>
      <c r="XEZ26" s="2"/>
      <c r="XFA26" s="2"/>
      <c r="XFB26" s="2"/>
      <c r="XFC26" s="2"/>
      <c r="XFD26" s="2"/>
    </row>
    <row r="27" spans="16376:16384">
      <c r="XEV27" s="2"/>
      <c r="XEW27" s="2"/>
      <c r="XEX27" s="2"/>
      <c r="XEY27" s="2"/>
      <c r="XEZ27" s="2"/>
      <c r="XFA27" s="2"/>
      <c r="XFB27" s="2"/>
      <c r="XFC27" s="2"/>
      <c r="XFD27" s="2"/>
    </row>
    <row r="28" spans="16376:16384">
      <c r="XEV28" s="2"/>
      <c r="XEW28" s="2"/>
      <c r="XEX28" s="2"/>
      <c r="XEY28" s="2"/>
      <c r="XEZ28" s="2"/>
      <c r="XFA28" s="2"/>
      <c r="XFB28" s="2"/>
      <c r="XFC28" s="2"/>
      <c r="XFD28" s="2"/>
    </row>
    <row r="29" spans="16376:16384">
      <c r="XEV29" s="2"/>
      <c r="XEW29" s="2"/>
      <c r="XEX29" s="2"/>
      <c r="XEY29" s="2"/>
      <c r="XEZ29" s="2"/>
      <c r="XFA29" s="2"/>
      <c r="XFB29" s="2"/>
      <c r="XFC29" s="2"/>
      <c r="XFD29" s="2"/>
    </row>
    <row r="30" spans="16376:16384">
      <c r="XEV30" s="2"/>
      <c r="XEW30" s="2"/>
      <c r="XEX30" s="2"/>
      <c r="XEY30" s="2"/>
      <c r="XEZ30" s="2"/>
      <c r="XFA30" s="2"/>
      <c r="XFB30" s="2"/>
      <c r="XFC30" s="2"/>
      <c r="XFD30" s="2"/>
    </row>
    <row r="31" spans="16376:16384">
      <c r="XEV31" s="2"/>
      <c r="XEW31" s="2"/>
      <c r="XEX31" s="2"/>
      <c r="XEY31" s="2"/>
      <c r="XEZ31" s="2"/>
      <c r="XFA31" s="2"/>
      <c r="XFB31" s="2"/>
      <c r="XFC31" s="2"/>
      <c r="XFD31" s="2"/>
    </row>
    <row r="32" spans="16376:16384">
      <c r="XEV32" s="2"/>
      <c r="XEW32" s="2"/>
      <c r="XEX32" s="2"/>
      <c r="XEY32" s="2"/>
      <c r="XEZ32" s="2"/>
      <c r="XFA32" s="2"/>
      <c r="XFB32" s="2"/>
      <c r="XFC32" s="2"/>
      <c r="XFD32" s="2"/>
    </row>
    <row r="33" spans="16376:16384">
      <c r="XEV33" s="2"/>
      <c r="XEW33" s="2"/>
      <c r="XEX33" s="2"/>
      <c r="XEY33" s="2"/>
      <c r="XEZ33" s="2"/>
      <c r="XFA33" s="2"/>
      <c r="XFB33" s="2"/>
      <c r="XFC33" s="2"/>
      <c r="XFD33" s="2"/>
    </row>
    <row r="34" spans="16376:16384">
      <c r="XEV34" s="2"/>
      <c r="XEW34" s="2"/>
      <c r="XEX34" s="2"/>
      <c r="XEY34" s="2"/>
      <c r="XEZ34" s="2"/>
      <c r="XFA34" s="2"/>
      <c r="XFB34" s="2"/>
      <c r="XFC34" s="2"/>
      <c r="XFD34" s="2"/>
    </row>
    <row r="35" spans="16376:16384">
      <c r="XEV35" s="2"/>
      <c r="XEW35" s="2"/>
      <c r="XEX35" s="2"/>
      <c r="XEY35" s="2"/>
      <c r="XEZ35" s="2"/>
      <c r="XFA35" s="2"/>
      <c r="XFB35" s="2"/>
      <c r="XFC35" s="2"/>
      <c r="XFD35" s="2"/>
    </row>
    <row r="36" spans="16376:16384">
      <c r="XEV36" s="2"/>
      <c r="XEW36" s="2"/>
      <c r="XEX36" s="2"/>
      <c r="XEY36" s="2"/>
      <c r="XEZ36" s="2"/>
      <c r="XFA36" s="2"/>
      <c r="XFB36" s="2"/>
      <c r="XFC36" s="2"/>
      <c r="XFD36" s="2"/>
    </row>
    <row r="37" spans="16376:16384">
      <c r="XEV37" s="2"/>
      <c r="XEW37" s="2"/>
      <c r="XEX37" s="2"/>
      <c r="XEY37" s="2"/>
      <c r="XEZ37" s="2"/>
      <c r="XFA37" s="2"/>
      <c r="XFB37" s="2"/>
      <c r="XFC37" s="2"/>
      <c r="XFD37" s="2"/>
    </row>
    <row r="38" spans="16376:16384">
      <c r="XEV38" s="2"/>
      <c r="XEW38" s="2"/>
      <c r="XEX38" s="2"/>
      <c r="XEY38" s="2"/>
      <c r="XEZ38" s="2"/>
      <c r="XFA38" s="2"/>
      <c r="XFB38" s="2"/>
      <c r="XFC38" s="2"/>
      <c r="XFD38" s="2"/>
    </row>
    <row r="39" spans="16376:16384">
      <c r="XEV39" s="2"/>
      <c r="XEW39" s="2"/>
      <c r="XEX39" s="2"/>
      <c r="XEY39" s="2"/>
      <c r="XEZ39" s="2"/>
      <c r="XFA39" s="2"/>
      <c r="XFB39" s="2"/>
      <c r="XFC39" s="2"/>
      <c r="XFD39" s="2"/>
    </row>
    <row r="47" ht="20" customHeight="1"/>
    <row r="48" ht="20" customHeight="1"/>
    <row r="49" ht="11" customHeight="1"/>
    <row r="50" ht="10" customHeight="1"/>
  </sheetData>
  <mergeCells count="1">
    <mergeCell ref="B2:F2"/>
  </mergeCells>
  <pageMargins left="0.669444444444445" right="0.56875" top="0.349305555555556" bottom="0.409027777777778" header="0.279166666666667" footer="0.3493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2015-12-29T15:38:00Z</dcterms:created>
  <cp:lastPrinted>2017-09-27T02:33:00Z</cp:lastPrinted>
  <dcterms:modified xsi:type="dcterms:W3CDTF">2018-05-27T13:12:11Z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name">
    <vt:lpwstr>年度财务营收分析报告.xlsx</vt:lpwstr>
  </property>
  <property fmtid="{D5CDD505-2E9C-101B-9397-08002B2CF9AE}" pid="4" name="fileid">
    <vt:lpwstr>722294</vt:lpwstr>
  </property>
</Properties>
</file>