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eng/code/battery-report/output/"/>
    </mc:Choice>
  </mc:AlternateContent>
  <xr:revisionPtr revIDLastSave="0" documentId="13_ncr:1_{5ED2F8A6-8F12-914B-B278-2F56EFF5911F}" xr6:coauthVersionLast="47" xr6:coauthVersionMax="47" xr10:uidLastSave="{00000000-0000-0000-0000-000000000000}"/>
  <bookViews>
    <workbookView xWindow="0" yWindow="500" windowWidth="35840" windowHeight="20600" xr2:uid="{11EABC46-54B5-1647-A096-8FC3F5E7D5DE}"/>
  </bookViews>
  <sheets>
    <sheet name="Take Three" sheetId="3" r:id="rId1"/>
    <sheet name="Take Tw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3" l="1"/>
  <c r="C59" i="3"/>
  <c r="D59" i="3"/>
  <c r="E59" i="3"/>
  <c r="F59" i="3"/>
  <c r="G59" i="3"/>
  <c r="B60" i="3"/>
  <c r="C60" i="3"/>
  <c r="D60" i="3"/>
  <c r="E60" i="3"/>
  <c r="F60" i="3"/>
  <c r="G60" i="3"/>
  <c r="B61" i="3"/>
  <c r="C61" i="3"/>
  <c r="D61" i="3"/>
  <c r="E61" i="3"/>
  <c r="F61" i="3"/>
  <c r="G61" i="3"/>
  <c r="B62" i="3"/>
  <c r="C62" i="3"/>
  <c r="D62" i="3"/>
  <c r="E62" i="3"/>
  <c r="F62" i="3"/>
  <c r="G62" i="3"/>
  <c r="B63" i="3"/>
  <c r="C63" i="3"/>
  <c r="D63" i="3"/>
  <c r="E63" i="3"/>
  <c r="F63" i="3"/>
  <c r="G63" i="3"/>
  <c r="B64" i="3"/>
  <c r="C64" i="3"/>
  <c r="D64" i="3"/>
  <c r="E64" i="3"/>
  <c r="F64" i="3"/>
  <c r="G64" i="3"/>
  <c r="B65" i="3"/>
  <c r="C65" i="3"/>
  <c r="D65" i="3"/>
  <c r="E65" i="3"/>
  <c r="F65" i="3"/>
  <c r="G65" i="3"/>
  <c r="B66" i="3"/>
  <c r="C66" i="3"/>
  <c r="D66" i="3"/>
  <c r="E66" i="3"/>
  <c r="F66" i="3"/>
  <c r="G66" i="3"/>
  <c r="B67" i="3"/>
  <c r="C67" i="3"/>
  <c r="D67" i="3"/>
  <c r="E67" i="3"/>
  <c r="F67" i="3"/>
  <c r="G67" i="3"/>
  <c r="B68" i="3"/>
  <c r="C68" i="3"/>
  <c r="D68" i="3"/>
  <c r="E68" i="3"/>
  <c r="F68" i="3"/>
  <c r="G68" i="3"/>
  <c r="B69" i="3"/>
  <c r="C69" i="3"/>
  <c r="D69" i="3"/>
  <c r="E69" i="3"/>
  <c r="F69" i="3"/>
  <c r="G69" i="3"/>
  <c r="B70" i="3"/>
  <c r="C70" i="3"/>
  <c r="D70" i="3"/>
  <c r="E70" i="3"/>
  <c r="F70" i="3"/>
  <c r="G70" i="3"/>
  <c r="B71" i="3"/>
  <c r="C71" i="3"/>
  <c r="D71" i="3"/>
  <c r="E71" i="3"/>
  <c r="F71" i="3"/>
  <c r="G71" i="3"/>
  <c r="B72" i="3"/>
  <c r="C72" i="3"/>
  <c r="D72" i="3"/>
  <c r="E72" i="3"/>
  <c r="F72" i="3"/>
  <c r="G72" i="3"/>
  <c r="B73" i="3"/>
  <c r="C73" i="3"/>
  <c r="D73" i="3"/>
  <c r="E73" i="3"/>
  <c r="F73" i="3"/>
  <c r="G73" i="3"/>
  <c r="B74" i="3"/>
  <c r="C74" i="3"/>
  <c r="D74" i="3"/>
  <c r="E74" i="3"/>
  <c r="F74" i="3"/>
  <c r="G74" i="3"/>
  <c r="B75" i="3"/>
  <c r="C75" i="3"/>
  <c r="D75" i="3"/>
  <c r="E75" i="3"/>
  <c r="F75" i="3"/>
  <c r="G75" i="3"/>
  <c r="B76" i="3"/>
  <c r="C76" i="3"/>
  <c r="D76" i="3"/>
  <c r="E76" i="3"/>
  <c r="F76" i="3"/>
  <c r="G76" i="3"/>
  <c r="B77" i="3"/>
  <c r="C77" i="3"/>
  <c r="D77" i="3"/>
  <c r="E77" i="3"/>
  <c r="F77" i="3"/>
  <c r="G77" i="3"/>
  <c r="B78" i="3"/>
  <c r="C78" i="3"/>
  <c r="D78" i="3"/>
  <c r="E78" i="3"/>
  <c r="F78" i="3"/>
  <c r="G78" i="3"/>
  <c r="B79" i="3"/>
  <c r="C79" i="3"/>
  <c r="D79" i="3"/>
  <c r="E79" i="3"/>
  <c r="F79" i="3"/>
  <c r="C58" i="3"/>
  <c r="D58" i="3"/>
  <c r="E58" i="3"/>
  <c r="F58" i="3"/>
  <c r="G58" i="3"/>
  <c r="B58" i="3"/>
  <c r="H25" i="2"/>
  <c r="H25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0" i="1"/>
  <c r="G30" i="1"/>
  <c r="F30" i="1"/>
  <c r="E30" i="1"/>
  <c r="D30" i="1"/>
  <c r="C30" i="1"/>
  <c r="H34" i="1"/>
  <c r="G34" i="1"/>
  <c r="F34" i="1"/>
  <c r="E34" i="1"/>
  <c r="D34" i="1"/>
  <c r="C34" i="1"/>
  <c r="H33" i="1"/>
  <c r="G33" i="1"/>
  <c r="F33" i="1"/>
  <c r="E33" i="1"/>
  <c r="D33" i="1"/>
  <c r="C33" i="1"/>
  <c r="H38" i="1" l="1"/>
</calcChain>
</file>

<file path=xl/sharedStrings.xml><?xml version="1.0" encoding="utf-8"?>
<sst xmlns="http://schemas.openxmlformats.org/spreadsheetml/2006/main" count="210" uniqueCount="74">
  <si>
    <t>Mining</t>
  </si>
  <si>
    <t>Electrical</t>
  </si>
  <si>
    <t>Software / Battery Management</t>
  </si>
  <si>
    <t>Systems Design</t>
  </si>
  <si>
    <t>Prototyping</t>
  </si>
  <si>
    <t>Safety (electrical, hazmat, fire, etc.)</t>
  </si>
  <si>
    <t>Application of batteries (installation, operation, etc.)</t>
  </si>
  <si>
    <t>Design for Waste Management</t>
  </si>
  <si>
    <t>Battery Recycling</t>
  </si>
  <si>
    <t>Environmental Engineering</t>
  </si>
  <si>
    <t>Project Managmeent</t>
  </si>
  <si>
    <t>Technical Lead &amp; Management</t>
  </si>
  <si>
    <t>Manufacturing Including Plant Design</t>
  </si>
  <si>
    <t>Installation of Battery Systems</t>
  </si>
  <si>
    <t>Electrical Skills for Battery Technicians (High Voltage)</t>
  </si>
  <si>
    <t>First Response to Battery Fires</t>
  </si>
  <si>
    <t>Skills</t>
  </si>
  <si>
    <t>Trade School</t>
  </si>
  <si>
    <t>In-House Training or Re-Training</t>
  </si>
  <si>
    <t>2-Year Community College</t>
  </si>
  <si>
    <t>4-Year College/University</t>
  </si>
  <si>
    <t>Post-Graduate</t>
  </si>
  <si>
    <t>Total Responses</t>
  </si>
  <si>
    <t>Supply Chain</t>
  </si>
  <si>
    <t>Testing &amp; Prototyping</t>
  </si>
  <si>
    <t>Value Chain</t>
  </si>
  <si>
    <t>Materials</t>
  </si>
  <si>
    <t>Manufacturing</t>
  </si>
  <si>
    <t>Product/Vehicle</t>
  </si>
  <si>
    <t>Field</t>
  </si>
  <si>
    <t>Support</t>
  </si>
  <si>
    <t>Recycling</t>
  </si>
  <si>
    <t>Materials Development</t>
  </si>
  <si>
    <t>Mining &amp; Supply Chain</t>
  </si>
  <si>
    <t>Product</t>
  </si>
  <si>
    <t>Project Management</t>
  </si>
  <si>
    <t>Recycling &amp; Waste Management</t>
  </si>
  <si>
    <t>Installation, Operations, Maintenance</t>
  </si>
  <si>
    <t>Electrical, Software, BMS, Systems</t>
  </si>
  <si>
    <t>4-Year College or University</t>
  </si>
  <si>
    <t>Materials &amp; Chemical Process Development</t>
  </si>
  <si>
    <t>Skills Area</t>
  </si>
  <si>
    <t>In-House Training</t>
  </si>
  <si>
    <t>2-Yr College</t>
  </si>
  <si>
    <t>4-Yr University</t>
  </si>
  <si>
    <t>Recycling, Waster Management, and Environmental Engineering</t>
  </si>
  <si>
    <t xml:space="preserve">Raw Import from NATBATT Slide </t>
  </si>
  <si>
    <t>Grouped rows together by taking weighted averages</t>
  </si>
  <si>
    <t>Improved Aesthetics; removed "support" since this category is general and not specific to battery industry</t>
  </si>
  <si>
    <t>Manufacturing Operations, Processes, and Plant Design</t>
  </si>
  <si>
    <t>Electrical, Software, BMS, and Systems Design</t>
  </si>
  <si>
    <t>No. Participants</t>
  </si>
  <si>
    <t>No. Responses</t>
  </si>
  <si>
    <t>Field Service (Installation, Operations, Maintenance)</t>
  </si>
  <si>
    <t>Power Electronics</t>
  </si>
  <si>
    <t>Battery Materials</t>
  </si>
  <si>
    <t>Operation and Maintenance of Systems</t>
  </si>
  <si>
    <t>Safety (Electrical, Hazmat, Fire, etc.)</t>
  </si>
  <si>
    <t>4-Year College / University</t>
  </si>
  <si>
    <t>Electrical Skills for Techs (High Voltage)</t>
  </si>
  <si>
    <t>Application (Installation, Operation, etc.)</t>
  </si>
  <si>
    <t>Materials and Manufacturing</t>
  </si>
  <si>
    <t>Product Integration</t>
  </si>
  <si>
    <t>Field Service</t>
  </si>
  <si>
    <t>System Design</t>
  </si>
  <si>
    <t>Battery Testing</t>
  </si>
  <si>
    <t>Safety (Electrical, Hazmat, Fire)</t>
  </si>
  <si>
    <t>Application of Batteries (Installation, Operation)</t>
  </si>
  <si>
    <t>Technical Lead / Management</t>
  </si>
  <si>
    <t>Supply Chain Management</t>
  </si>
  <si>
    <t>Total Responses from Training Institution</t>
  </si>
  <si>
    <t>Re-organized</t>
  </si>
  <si>
    <t>Applications (Installation, Operation)</t>
  </si>
  <si>
    <t>Total 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</si>
</sst>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0"/>
      <color theme="2" tint="-0.249977111117893"/>
      <name val="Arial"/>
      <family val="2"/>
    </font>
    <font>
      <sz val="12"/>
      <color theme="2" tint="-0.249977111117893"/>
      <name val="Arial"/>
      <family val="2"/>
    </font>
    <font>
      <i/>
      <sz val="12"/>
      <color theme="2" tint="-0.249977111117893"/>
      <name val="Arial"/>
      <family val="2"/>
    </font>
    <font>
      <b/>
      <i/>
      <sz val="12"/>
      <color theme="2" tint="-0.249977111117893"/>
      <name val="Arial"/>
      <family val="2"/>
    </font>
    <font>
      <b/>
      <sz val="12"/>
      <color theme="2" tint="-0.249977111117893"/>
      <name val="Arial"/>
      <family val="2"/>
    </font>
    <font>
      <sz val="12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9" fontId="0" fillId="0" borderId="0" xfId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9" fontId="2" fillId="2" borderId="0" xfId="1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5" fillId="5" borderId="0" xfId="0" applyFont="1" applyFill="1" applyAlignment="1">
      <alignment horizontal="left" vertical="center" wrapText="1"/>
    </xf>
    <xf numFmtId="9" fontId="4" fillId="5" borderId="0" xfId="1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 wrapText="1"/>
    </xf>
    <xf numFmtId="0" fontId="7" fillId="5" borderId="0" xfId="1" applyNumberFormat="1" applyFont="1" applyFill="1" applyBorder="1" applyAlignment="1">
      <alignment horizontal="center"/>
    </xf>
    <xf numFmtId="0" fontId="6" fillId="5" borderId="0" xfId="0" applyFont="1" applyFill="1" applyAlignment="1">
      <alignment horizontal="left"/>
    </xf>
    <xf numFmtId="9" fontId="4" fillId="5" borderId="1" xfId="1" applyFont="1" applyFill="1" applyBorder="1" applyAlignment="1">
      <alignment horizontal="center" vertical="center"/>
    </xf>
    <xf numFmtId="9" fontId="4" fillId="5" borderId="3" xfId="1" applyFont="1" applyFill="1" applyBorder="1" applyAlignment="1">
      <alignment horizontal="center" vertical="center"/>
    </xf>
    <xf numFmtId="9" fontId="4" fillId="5" borderId="2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9" fontId="4" fillId="5" borderId="4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9" fontId="4" fillId="5" borderId="5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9" fontId="4" fillId="5" borderId="6" xfId="1" applyFont="1" applyFill="1" applyBorder="1" applyAlignment="1">
      <alignment horizontal="center" vertical="center"/>
    </xf>
    <xf numFmtId="9" fontId="4" fillId="5" borderId="7" xfId="1" applyFont="1" applyFill="1" applyBorder="1" applyAlignment="1">
      <alignment horizontal="center" vertical="center"/>
    </xf>
    <xf numFmtId="9" fontId="4" fillId="5" borderId="8" xfId="1" applyFont="1" applyFill="1" applyBorder="1" applyAlignment="1">
      <alignment horizontal="center" vertical="center"/>
    </xf>
    <xf numFmtId="0" fontId="0" fillId="5" borderId="0" xfId="1" applyNumberFormat="1" applyFont="1" applyFill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9" fillId="5" borderId="0" xfId="0" applyFont="1" applyFill="1"/>
    <xf numFmtId="0" fontId="4" fillId="5" borderId="0" xfId="0" applyFont="1" applyFill="1"/>
    <xf numFmtId="9" fontId="4" fillId="5" borderId="0" xfId="1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1" applyNumberFormat="1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right" wrapText="1"/>
    </xf>
    <xf numFmtId="0" fontId="4" fillId="5" borderId="0" xfId="0" applyFont="1" applyFill="1" applyAlignment="1">
      <alignment horizontal="center" vertical="center" wrapText="1"/>
    </xf>
    <xf numFmtId="9" fontId="10" fillId="5" borderId="0" xfId="1" applyFont="1" applyFill="1" applyAlignment="1">
      <alignment horizontal="center"/>
    </xf>
    <xf numFmtId="0" fontId="10" fillId="5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F96F-2085-7F48-9F7F-F7DC81A46231}">
  <dimension ref="A1:H79"/>
  <sheetViews>
    <sheetView tabSelected="1" topLeftCell="A47" zoomScale="125" workbookViewId="0">
      <selection activeCell="B25" sqref="B25"/>
    </sheetView>
  </sheetViews>
  <sheetFormatPr baseColWidth="10" defaultRowHeight="16" x14ac:dyDescent="0.2"/>
  <cols>
    <col min="1" max="1" width="40.83203125" style="5" customWidth="1"/>
    <col min="2" max="7" width="11.83203125" customWidth="1"/>
  </cols>
  <sheetData>
    <row r="1" spans="1:7" ht="68" x14ac:dyDescent="0.2">
      <c r="A1" s="43"/>
      <c r="B1" s="42" t="s">
        <v>17</v>
      </c>
      <c r="C1" s="42" t="s">
        <v>18</v>
      </c>
      <c r="D1" s="42" t="s">
        <v>19</v>
      </c>
      <c r="E1" s="42" t="s">
        <v>58</v>
      </c>
      <c r="F1" s="42" t="s">
        <v>21</v>
      </c>
      <c r="G1" s="46" t="s">
        <v>22</v>
      </c>
    </row>
    <row r="2" spans="1:7" ht="17" x14ac:dyDescent="0.2">
      <c r="A2" s="47" t="s">
        <v>55</v>
      </c>
      <c r="B2" s="44">
        <v>6</v>
      </c>
      <c r="C2" s="44">
        <v>7</v>
      </c>
      <c r="D2" s="44">
        <v>12</v>
      </c>
      <c r="E2" s="44">
        <v>32</v>
      </c>
      <c r="F2" s="44">
        <v>32</v>
      </c>
      <c r="G2" s="45">
        <v>44</v>
      </c>
    </row>
    <row r="3" spans="1:7" ht="17" x14ac:dyDescent="0.2">
      <c r="A3" s="47" t="s">
        <v>0</v>
      </c>
      <c r="B3" s="44">
        <v>5</v>
      </c>
      <c r="C3" s="44">
        <v>4</v>
      </c>
      <c r="D3" s="44">
        <v>5</v>
      </c>
      <c r="E3" s="44">
        <v>7</v>
      </c>
      <c r="F3" s="44">
        <v>6</v>
      </c>
      <c r="G3" s="45">
        <v>14</v>
      </c>
    </row>
    <row r="4" spans="1:7" ht="17" x14ac:dyDescent="0.2">
      <c r="A4" s="47" t="s">
        <v>1</v>
      </c>
      <c r="B4" s="44">
        <v>4</v>
      </c>
      <c r="C4" s="44">
        <v>4</v>
      </c>
      <c r="D4" s="44">
        <v>14</v>
      </c>
      <c r="E4" s="44">
        <v>15</v>
      </c>
      <c r="F4" s="44">
        <v>7</v>
      </c>
      <c r="G4" s="45">
        <v>23</v>
      </c>
    </row>
    <row r="5" spans="1:7" ht="17" x14ac:dyDescent="0.2">
      <c r="A5" s="47" t="s">
        <v>54</v>
      </c>
      <c r="B5" s="44">
        <v>4</v>
      </c>
      <c r="C5" s="44">
        <v>3</v>
      </c>
      <c r="D5" s="44">
        <v>11</v>
      </c>
      <c r="E5" s="44">
        <v>17</v>
      </c>
      <c r="F5" s="44">
        <v>10</v>
      </c>
      <c r="G5" s="45">
        <v>24</v>
      </c>
    </row>
    <row r="6" spans="1:7" ht="34" x14ac:dyDescent="0.2">
      <c r="A6" s="47" t="s">
        <v>2</v>
      </c>
      <c r="B6" s="44">
        <v>2</v>
      </c>
      <c r="C6" s="44">
        <v>3</v>
      </c>
      <c r="D6" s="44">
        <v>12</v>
      </c>
      <c r="E6" s="44">
        <v>22</v>
      </c>
      <c r="F6" s="44">
        <v>12</v>
      </c>
      <c r="G6" s="45">
        <v>31</v>
      </c>
    </row>
    <row r="7" spans="1:7" ht="17" x14ac:dyDescent="0.2">
      <c r="A7" s="47" t="s">
        <v>64</v>
      </c>
      <c r="B7" s="44">
        <v>2</v>
      </c>
      <c r="C7" s="44">
        <v>4</v>
      </c>
      <c r="D7" s="44">
        <v>8</v>
      </c>
      <c r="E7" s="44">
        <v>21</v>
      </c>
      <c r="F7" s="44">
        <v>14</v>
      </c>
      <c r="G7" s="45">
        <v>30</v>
      </c>
    </row>
    <row r="8" spans="1:7" ht="17" x14ac:dyDescent="0.2">
      <c r="A8" s="47" t="s">
        <v>4</v>
      </c>
      <c r="B8" s="44">
        <v>5</v>
      </c>
      <c r="C8" s="44">
        <v>11</v>
      </c>
      <c r="D8" s="44">
        <v>11</v>
      </c>
      <c r="E8" s="44">
        <v>18</v>
      </c>
      <c r="F8" s="44">
        <v>9</v>
      </c>
      <c r="G8" s="45">
        <v>25</v>
      </c>
    </row>
    <row r="9" spans="1:7" ht="17" x14ac:dyDescent="0.2">
      <c r="A9" s="47" t="s">
        <v>65</v>
      </c>
      <c r="B9" s="44">
        <v>13</v>
      </c>
      <c r="C9" s="44">
        <v>14</v>
      </c>
      <c r="D9" s="44">
        <v>21</v>
      </c>
      <c r="E9" s="44">
        <v>23</v>
      </c>
      <c r="F9" s="44">
        <v>9</v>
      </c>
      <c r="G9" s="45">
        <v>35</v>
      </c>
    </row>
    <row r="10" spans="1:7" ht="17" x14ac:dyDescent="0.2">
      <c r="A10" s="47" t="s">
        <v>66</v>
      </c>
      <c r="B10" s="44">
        <v>11</v>
      </c>
      <c r="C10" s="44">
        <v>11</v>
      </c>
      <c r="D10" s="44">
        <v>15</v>
      </c>
      <c r="E10" s="44">
        <v>14</v>
      </c>
      <c r="F10" s="44">
        <v>8</v>
      </c>
      <c r="G10" s="45">
        <v>23</v>
      </c>
    </row>
    <row r="11" spans="1:7" ht="34" x14ac:dyDescent="0.2">
      <c r="A11" s="47" t="s">
        <v>67</v>
      </c>
      <c r="B11" s="44">
        <v>6</v>
      </c>
      <c r="C11" s="44">
        <v>6</v>
      </c>
      <c r="D11" s="44">
        <v>12</v>
      </c>
      <c r="E11" s="44">
        <v>13</v>
      </c>
      <c r="F11" s="44">
        <v>6</v>
      </c>
      <c r="G11" s="45">
        <v>21</v>
      </c>
    </row>
    <row r="12" spans="1:7" ht="17" x14ac:dyDescent="0.2">
      <c r="A12" s="47" t="s">
        <v>7</v>
      </c>
      <c r="B12" s="44">
        <v>6</v>
      </c>
      <c r="C12" s="44">
        <v>6</v>
      </c>
      <c r="D12" s="44">
        <v>9</v>
      </c>
      <c r="E12" s="44">
        <v>16</v>
      </c>
      <c r="F12" s="44">
        <v>8</v>
      </c>
      <c r="G12" s="45">
        <v>20</v>
      </c>
    </row>
    <row r="13" spans="1:7" ht="17" x14ac:dyDescent="0.2">
      <c r="A13" s="47" t="s">
        <v>8</v>
      </c>
      <c r="B13" s="44">
        <v>9</v>
      </c>
      <c r="C13" s="44">
        <v>8</v>
      </c>
      <c r="D13" s="44">
        <v>13</v>
      </c>
      <c r="E13" s="44">
        <v>18</v>
      </c>
      <c r="F13" s="44">
        <v>15</v>
      </c>
      <c r="G13" s="45">
        <v>27</v>
      </c>
    </row>
    <row r="14" spans="1:7" ht="17" x14ac:dyDescent="0.2">
      <c r="A14" s="47" t="s">
        <v>9</v>
      </c>
      <c r="B14" s="44">
        <v>2</v>
      </c>
      <c r="C14" s="44">
        <v>3</v>
      </c>
      <c r="D14" s="44">
        <v>4</v>
      </c>
      <c r="E14" s="44">
        <v>14</v>
      </c>
      <c r="F14" s="44">
        <v>8</v>
      </c>
      <c r="G14" s="45">
        <v>17</v>
      </c>
    </row>
    <row r="15" spans="1:7" ht="17" x14ac:dyDescent="0.2">
      <c r="A15" s="47" t="s">
        <v>35</v>
      </c>
      <c r="B15" s="44">
        <v>3</v>
      </c>
      <c r="C15" s="44">
        <v>7</v>
      </c>
      <c r="D15" s="44">
        <v>12</v>
      </c>
      <c r="E15" s="44">
        <v>16</v>
      </c>
      <c r="F15" s="44">
        <v>6</v>
      </c>
      <c r="G15" s="45">
        <v>21</v>
      </c>
    </row>
    <row r="16" spans="1:7" ht="17" x14ac:dyDescent="0.2">
      <c r="A16" s="47" t="s">
        <v>68</v>
      </c>
      <c r="B16" s="44">
        <v>3</v>
      </c>
      <c r="C16" s="44">
        <v>9</v>
      </c>
      <c r="D16" s="44">
        <v>7</v>
      </c>
      <c r="E16" s="44">
        <v>19</v>
      </c>
      <c r="F16" s="44">
        <v>11</v>
      </c>
      <c r="G16" s="45">
        <v>25</v>
      </c>
    </row>
    <row r="17" spans="1:8" ht="17" x14ac:dyDescent="0.2">
      <c r="A17" s="47" t="s">
        <v>69</v>
      </c>
      <c r="B17" s="44">
        <v>3</v>
      </c>
      <c r="C17" s="44">
        <v>7</v>
      </c>
      <c r="D17" s="44">
        <v>11</v>
      </c>
      <c r="E17" s="44">
        <v>16</v>
      </c>
      <c r="F17" s="44">
        <v>5</v>
      </c>
      <c r="G17" s="45">
        <v>24</v>
      </c>
    </row>
    <row r="18" spans="1:8" ht="17" x14ac:dyDescent="0.2">
      <c r="A18" s="47" t="s">
        <v>12</v>
      </c>
      <c r="B18" s="44">
        <v>2</v>
      </c>
      <c r="C18" s="44">
        <v>5</v>
      </c>
      <c r="D18" s="44">
        <v>10</v>
      </c>
      <c r="E18" s="44">
        <v>22</v>
      </c>
      <c r="F18" s="44">
        <v>11</v>
      </c>
      <c r="G18" s="45">
        <v>28</v>
      </c>
    </row>
    <row r="19" spans="1:8" ht="17" x14ac:dyDescent="0.2">
      <c r="A19" s="47" t="s">
        <v>13</v>
      </c>
      <c r="B19" s="44">
        <v>11</v>
      </c>
      <c r="C19" s="44">
        <v>9</v>
      </c>
      <c r="D19" s="44">
        <v>14</v>
      </c>
      <c r="E19" s="44">
        <v>8</v>
      </c>
      <c r="F19" s="44">
        <v>5</v>
      </c>
      <c r="G19" s="45">
        <v>21</v>
      </c>
    </row>
    <row r="20" spans="1:8" ht="17" x14ac:dyDescent="0.2">
      <c r="A20" s="47" t="s">
        <v>56</v>
      </c>
      <c r="B20" s="44">
        <v>14</v>
      </c>
      <c r="C20" s="44">
        <v>13</v>
      </c>
      <c r="D20" s="44">
        <v>11</v>
      </c>
      <c r="E20" s="44">
        <v>10</v>
      </c>
      <c r="F20" s="44">
        <v>2</v>
      </c>
      <c r="G20" s="45">
        <v>22</v>
      </c>
    </row>
    <row r="21" spans="1:8" ht="34" x14ac:dyDescent="0.2">
      <c r="A21" s="47" t="s">
        <v>14</v>
      </c>
      <c r="B21" s="44">
        <v>16</v>
      </c>
      <c r="C21" s="44">
        <v>13</v>
      </c>
      <c r="D21" s="44">
        <v>20</v>
      </c>
      <c r="E21" s="44">
        <v>13</v>
      </c>
      <c r="F21" s="44">
        <v>4</v>
      </c>
      <c r="G21" s="45">
        <v>29</v>
      </c>
    </row>
    <row r="22" spans="1:8" ht="17" x14ac:dyDescent="0.2">
      <c r="A22" s="47" t="s">
        <v>15</v>
      </c>
      <c r="B22" s="44">
        <v>10</v>
      </c>
      <c r="C22" s="44">
        <v>14</v>
      </c>
      <c r="D22" s="44">
        <v>13</v>
      </c>
      <c r="E22" s="44">
        <v>8</v>
      </c>
      <c r="F22" s="44">
        <v>5</v>
      </c>
      <c r="G22" s="45">
        <v>20</v>
      </c>
    </row>
    <row r="23" spans="1:8" ht="17" x14ac:dyDescent="0.2">
      <c r="A23" s="48" t="s">
        <v>70</v>
      </c>
      <c r="B23" s="45">
        <v>27</v>
      </c>
      <c r="C23" s="45">
        <v>26</v>
      </c>
      <c r="D23" s="45">
        <v>35</v>
      </c>
      <c r="E23" s="45">
        <v>43</v>
      </c>
      <c r="F23" s="45">
        <v>42</v>
      </c>
      <c r="G23" s="41"/>
    </row>
    <row r="28" spans="1:8" ht="17" x14ac:dyDescent="0.2">
      <c r="A28" s="5" t="s">
        <v>71</v>
      </c>
    </row>
    <row r="30" spans="1:8" x14ac:dyDescent="0.2">
      <c r="A30" s="53"/>
      <c r="B30" s="11"/>
      <c r="C30" s="11"/>
      <c r="D30" s="11"/>
      <c r="E30" s="11"/>
      <c r="F30" s="11"/>
      <c r="G30" s="11"/>
      <c r="H30" s="11"/>
    </row>
    <row r="31" spans="1:8" ht="68" x14ac:dyDescent="0.2">
      <c r="A31" s="54"/>
      <c r="B31" s="55" t="s">
        <v>17</v>
      </c>
      <c r="C31" s="55" t="s">
        <v>18</v>
      </c>
      <c r="D31" s="55" t="s">
        <v>19</v>
      </c>
      <c r="E31" s="55" t="s">
        <v>58</v>
      </c>
      <c r="F31" s="55" t="s">
        <v>21</v>
      </c>
      <c r="G31" s="49" t="s">
        <v>22</v>
      </c>
      <c r="H31" s="11"/>
    </row>
    <row r="32" spans="1:8" ht="17" x14ac:dyDescent="0.2">
      <c r="A32" s="56" t="s">
        <v>55</v>
      </c>
      <c r="B32" s="50">
        <v>6</v>
      </c>
      <c r="C32" s="50">
        <v>7</v>
      </c>
      <c r="D32" s="50">
        <v>12</v>
      </c>
      <c r="E32" s="50">
        <v>32</v>
      </c>
      <c r="F32" s="50">
        <v>32</v>
      </c>
      <c r="G32" s="51">
        <v>44</v>
      </c>
      <c r="H32" s="11"/>
    </row>
    <row r="33" spans="1:8" ht="17" x14ac:dyDescent="0.2">
      <c r="A33" s="56" t="s">
        <v>0</v>
      </c>
      <c r="B33" s="50">
        <v>5</v>
      </c>
      <c r="C33" s="50">
        <v>4</v>
      </c>
      <c r="D33" s="50">
        <v>5</v>
      </c>
      <c r="E33" s="50">
        <v>7</v>
      </c>
      <c r="F33" s="50">
        <v>6</v>
      </c>
      <c r="G33" s="51">
        <v>14</v>
      </c>
      <c r="H33" s="11"/>
    </row>
    <row r="34" spans="1:8" ht="17" x14ac:dyDescent="0.2">
      <c r="A34" s="56" t="s">
        <v>1</v>
      </c>
      <c r="B34" s="50">
        <v>4</v>
      </c>
      <c r="C34" s="50">
        <v>4</v>
      </c>
      <c r="D34" s="50">
        <v>14</v>
      </c>
      <c r="E34" s="50">
        <v>15</v>
      </c>
      <c r="F34" s="50">
        <v>7</v>
      </c>
      <c r="G34" s="51">
        <v>23</v>
      </c>
      <c r="H34" s="11"/>
    </row>
    <row r="35" spans="1:8" ht="17" x14ac:dyDescent="0.2">
      <c r="A35" s="56" t="s">
        <v>54</v>
      </c>
      <c r="B35" s="50">
        <v>4</v>
      </c>
      <c r="C35" s="50">
        <v>3</v>
      </c>
      <c r="D35" s="50">
        <v>11</v>
      </c>
      <c r="E35" s="50">
        <v>17</v>
      </c>
      <c r="F35" s="50">
        <v>10</v>
      </c>
      <c r="G35" s="51">
        <v>24</v>
      </c>
      <c r="H35" s="11"/>
    </row>
    <row r="36" spans="1:8" ht="17" x14ac:dyDescent="0.2">
      <c r="A36" s="56" t="s">
        <v>2</v>
      </c>
      <c r="B36" s="50">
        <v>2</v>
      </c>
      <c r="C36" s="50">
        <v>3</v>
      </c>
      <c r="D36" s="50">
        <v>12</v>
      </c>
      <c r="E36" s="50">
        <v>22</v>
      </c>
      <c r="F36" s="50">
        <v>12</v>
      </c>
      <c r="G36" s="51">
        <v>31</v>
      </c>
      <c r="H36" s="11"/>
    </row>
    <row r="37" spans="1:8" ht="17" x14ac:dyDescent="0.2">
      <c r="A37" s="56" t="s">
        <v>64</v>
      </c>
      <c r="B37" s="50">
        <v>2</v>
      </c>
      <c r="C37" s="50">
        <v>4</v>
      </c>
      <c r="D37" s="50">
        <v>8</v>
      </c>
      <c r="E37" s="50">
        <v>21</v>
      </c>
      <c r="F37" s="50">
        <v>14</v>
      </c>
      <c r="G37" s="51">
        <v>30</v>
      </c>
      <c r="H37" s="11"/>
    </row>
    <row r="38" spans="1:8" ht="17" x14ac:dyDescent="0.2">
      <c r="A38" s="56" t="s">
        <v>4</v>
      </c>
      <c r="B38" s="50">
        <v>5</v>
      </c>
      <c r="C38" s="50">
        <v>11</v>
      </c>
      <c r="D38" s="50">
        <v>11</v>
      </c>
      <c r="E38" s="50">
        <v>18</v>
      </c>
      <c r="F38" s="50">
        <v>9</v>
      </c>
      <c r="G38" s="51">
        <v>25</v>
      </c>
      <c r="H38" s="11"/>
    </row>
    <row r="39" spans="1:8" ht="17" x14ac:dyDescent="0.2">
      <c r="A39" s="56" t="s">
        <v>65</v>
      </c>
      <c r="B39" s="50">
        <v>13</v>
      </c>
      <c r="C39" s="50">
        <v>14</v>
      </c>
      <c r="D39" s="50">
        <v>21</v>
      </c>
      <c r="E39" s="50">
        <v>23</v>
      </c>
      <c r="F39" s="50">
        <v>9</v>
      </c>
      <c r="G39" s="51">
        <v>35</v>
      </c>
      <c r="H39" s="11"/>
    </row>
    <row r="40" spans="1:8" ht="17" x14ac:dyDescent="0.2">
      <c r="A40" s="56" t="s">
        <v>7</v>
      </c>
      <c r="B40" s="50">
        <v>6</v>
      </c>
      <c r="C40" s="50">
        <v>6</v>
      </c>
      <c r="D40" s="50">
        <v>9</v>
      </c>
      <c r="E40" s="50">
        <v>16</v>
      </c>
      <c r="F40" s="50">
        <v>8</v>
      </c>
      <c r="G40" s="51">
        <v>20</v>
      </c>
      <c r="H40" s="11"/>
    </row>
    <row r="41" spans="1:8" ht="17" x14ac:dyDescent="0.2">
      <c r="A41" s="56" t="s">
        <v>8</v>
      </c>
      <c r="B41" s="50">
        <v>9</v>
      </c>
      <c r="C41" s="50">
        <v>8</v>
      </c>
      <c r="D41" s="50">
        <v>13</v>
      </c>
      <c r="E41" s="50">
        <v>18</v>
      </c>
      <c r="F41" s="50">
        <v>15</v>
      </c>
      <c r="G41" s="51">
        <v>27</v>
      </c>
      <c r="H41" s="11"/>
    </row>
    <row r="42" spans="1:8" ht="17" x14ac:dyDescent="0.2">
      <c r="A42" s="56" t="s">
        <v>9</v>
      </c>
      <c r="B42" s="50">
        <v>2</v>
      </c>
      <c r="C42" s="50">
        <v>3</v>
      </c>
      <c r="D42" s="50">
        <v>4</v>
      </c>
      <c r="E42" s="50">
        <v>14</v>
      </c>
      <c r="F42" s="50">
        <v>8</v>
      </c>
      <c r="G42" s="51">
        <v>17</v>
      </c>
      <c r="H42" s="11"/>
    </row>
    <row r="43" spans="1:8" ht="17" x14ac:dyDescent="0.2">
      <c r="A43" s="56" t="s">
        <v>35</v>
      </c>
      <c r="B43" s="50">
        <v>3</v>
      </c>
      <c r="C43" s="50">
        <v>7</v>
      </c>
      <c r="D43" s="50">
        <v>12</v>
      </c>
      <c r="E43" s="50">
        <v>16</v>
      </c>
      <c r="F43" s="50">
        <v>6</v>
      </c>
      <c r="G43" s="51">
        <v>21</v>
      </c>
      <c r="H43" s="11"/>
    </row>
    <row r="44" spans="1:8" ht="17" x14ac:dyDescent="0.2">
      <c r="A44" s="56" t="s">
        <v>68</v>
      </c>
      <c r="B44" s="50">
        <v>3</v>
      </c>
      <c r="C44" s="50">
        <v>9</v>
      </c>
      <c r="D44" s="50">
        <v>7</v>
      </c>
      <c r="E44" s="50">
        <v>19</v>
      </c>
      <c r="F44" s="50">
        <v>11</v>
      </c>
      <c r="G44" s="51">
        <v>25</v>
      </c>
      <c r="H44" s="11"/>
    </row>
    <row r="45" spans="1:8" ht="17" x14ac:dyDescent="0.2">
      <c r="A45" s="56" t="s">
        <v>69</v>
      </c>
      <c r="B45" s="50">
        <v>3</v>
      </c>
      <c r="C45" s="50">
        <v>7</v>
      </c>
      <c r="D45" s="50">
        <v>11</v>
      </c>
      <c r="E45" s="50">
        <v>16</v>
      </c>
      <c r="F45" s="50">
        <v>5</v>
      </c>
      <c r="G45" s="51">
        <v>24</v>
      </c>
      <c r="H45" s="11"/>
    </row>
    <row r="46" spans="1:8" ht="17" x14ac:dyDescent="0.2">
      <c r="A46" s="56" t="s">
        <v>12</v>
      </c>
      <c r="B46" s="50">
        <v>2</v>
      </c>
      <c r="C46" s="50">
        <v>5</v>
      </c>
      <c r="D46" s="50">
        <v>10</v>
      </c>
      <c r="E46" s="50">
        <v>22</v>
      </c>
      <c r="F46" s="50">
        <v>11</v>
      </c>
      <c r="G46" s="51">
        <v>28</v>
      </c>
      <c r="H46" s="11"/>
    </row>
    <row r="47" spans="1:8" ht="17" x14ac:dyDescent="0.2">
      <c r="A47" s="56" t="s">
        <v>72</v>
      </c>
      <c r="B47" s="50">
        <v>6</v>
      </c>
      <c r="C47" s="50">
        <v>6</v>
      </c>
      <c r="D47" s="50">
        <v>12</v>
      </c>
      <c r="E47" s="50">
        <v>13</v>
      </c>
      <c r="F47" s="50">
        <v>6</v>
      </c>
      <c r="G47" s="51">
        <v>21</v>
      </c>
      <c r="H47" s="11"/>
    </row>
    <row r="48" spans="1:8" ht="17" x14ac:dyDescent="0.2">
      <c r="A48" s="56" t="s">
        <v>13</v>
      </c>
      <c r="B48" s="50">
        <v>11</v>
      </c>
      <c r="C48" s="50">
        <v>9</v>
      </c>
      <c r="D48" s="50">
        <v>14</v>
      </c>
      <c r="E48" s="50">
        <v>8</v>
      </c>
      <c r="F48" s="50">
        <v>5</v>
      </c>
      <c r="G48" s="51">
        <v>21</v>
      </c>
      <c r="H48" s="11"/>
    </row>
    <row r="49" spans="1:8" ht="17" x14ac:dyDescent="0.2">
      <c r="A49" s="56" t="s">
        <v>56</v>
      </c>
      <c r="B49" s="50">
        <v>14</v>
      </c>
      <c r="C49" s="50">
        <v>13</v>
      </c>
      <c r="D49" s="50">
        <v>11</v>
      </c>
      <c r="E49" s="50">
        <v>10</v>
      </c>
      <c r="F49" s="50">
        <v>2</v>
      </c>
      <c r="G49" s="51">
        <v>22</v>
      </c>
      <c r="H49" s="11"/>
    </row>
    <row r="50" spans="1:8" ht="17" x14ac:dyDescent="0.2">
      <c r="A50" s="56" t="s">
        <v>59</v>
      </c>
      <c r="B50" s="50">
        <v>16</v>
      </c>
      <c r="C50" s="50">
        <v>13</v>
      </c>
      <c r="D50" s="50">
        <v>20</v>
      </c>
      <c r="E50" s="50">
        <v>13</v>
      </c>
      <c r="F50" s="50">
        <v>4</v>
      </c>
      <c r="G50" s="51">
        <v>29</v>
      </c>
      <c r="H50" s="11"/>
    </row>
    <row r="51" spans="1:8" ht="17" x14ac:dyDescent="0.2">
      <c r="A51" s="56" t="s">
        <v>66</v>
      </c>
      <c r="B51" s="50">
        <v>11</v>
      </c>
      <c r="C51" s="50">
        <v>11</v>
      </c>
      <c r="D51" s="50">
        <v>15</v>
      </c>
      <c r="E51" s="50">
        <v>14</v>
      </c>
      <c r="F51" s="50">
        <v>8</v>
      </c>
      <c r="G51" s="51">
        <v>23</v>
      </c>
      <c r="H51" s="11"/>
    </row>
    <row r="52" spans="1:8" ht="17" x14ac:dyDescent="0.2">
      <c r="A52" s="56" t="s">
        <v>15</v>
      </c>
      <c r="B52" s="50">
        <v>10</v>
      </c>
      <c r="C52" s="50">
        <v>14</v>
      </c>
      <c r="D52" s="50">
        <v>13</v>
      </c>
      <c r="E52" s="50">
        <v>8</v>
      </c>
      <c r="F52" s="50">
        <v>5</v>
      </c>
      <c r="G52" s="51">
        <v>20</v>
      </c>
      <c r="H52" s="11"/>
    </row>
    <row r="53" spans="1:8" ht="17" x14ac:dyDescent="0.2">
      <c r="A53" s="52" t="s">
        <v>70</v>
      </c>
      <c r="B53" s="51">
        <v>27</v>
      </c>
      <c r="C53" s="51">
        <v>26</v>
      </c>
      <c r="D53" s="51">
        <v>35</v>
      </c>
      <c r="E53" s="51">
        <v>43</v>
      </c>
      <c r="F53" s="51">
        <v>42</v>
      </c>
      <c r="G53" s="37"/>
      <c r="H53" s="11"/>
    </row>
    <row r="54" spans="1:8" x14ac:dyDescent="0.2">
      <c r="A54" s="53"/>
      <c r="B54" s="11"/>
      <c r="C54" s="11"/>
      <c r="D54" s="11"/>
      <c r="E54" s="11"/>
      <c r="F54" s="11"/>
      <c r="G54" s="11"/>
      <c r="H54" s="11"/>
    </row>
    <row r="57" spans="1:8" ht="68" x14ac:dyDescent="0.2">
      <c r="A57" s="54"/>
      <c r="B57" s="55" t="s">
        <v>17</v>
      </c>
      <c r="C57" s="55" t="s">
        <v>18</v>
      </c>
      <c r="D57" s="55" t="s">
        <v>19</v>
      </c>
      <c r="E57" s="55" t="s">
        <v>58</v>
      </c>
      <c r="F57" s="55" t="s">
        <v>21</v>
      </c>
      <c r="G57" s="59" t="s">
        <v>73</v>
      </c>
    </row>
    <row r="58" spans="1:8" ht="17" x14ac:dyDescent="0.2">
      <c r="A58" s="56" t="s">
        <v>55</v>
      </c>
      <c r="B58" s="38">
        <f>B32/56</f>
        <v>0.10714285714285714</v>
      </c>
      <c r="C58" s="38">
        <f t="shared" ref="C58:G58" si="0">C32/56</f>
        <v>0.125</v>
      </c>
      <c r="D58" s="38">
        <f t="shared" si="0"/>
        <v>0.21428571428571427</v>
      </c>
      <c r="E58" s="38">
        <f t="shared" si="0"/>
        <v>0.5714285714285714</v>
      </c>
      <c r="F58" s="38">
        <f t="shared" si="0"/>
        <v>0.5714285714285714</v>
      </c>
      <c r="G58" s="58">
        <f t="shared" si="0"/>
        <v>0.7857142857142857</v>
      </c>
    </row>
    <row r="59" spans="1:8" ht="17" x14ac:dyDescent="0.2">
      <c r="A59" s="56" t="s">
        <v>0</v>
      </c>
      <c r="B59" s="38">
        <f t="shared" ref="B59:G59" si="1">B33/56</f>
        <v>8.9285714285714288E-2</v>
      </c>
      <c r="C59" s="38">
        <f t="shared" si="1"/>
        <v>7.1428571428571425E-2</v>
      </c>
      <c r="D59" s="38">
        <f t="shared" si="1"/>
        <v>8.9285714285714288E-2</v>
      </c>
      <c r="E59" s="38">
        <f t="shared" si="1"/>
        <v>0.125</v>
      </c>
      <c r="F59" s="38">
        <f t="shared" si="1"/>
        <v>0.10714285714285714</v>
      </c>
      <c r="G59" s="58">
        <f t="shared" si="1"/>
        <v>0.25</v>
      </c>
    </row>
    <row r="60" spans="1:8" ht="17" x14ac:dyDescent="0.2">
      <c r="A60" s="56" t="s">
        <v>1</v>
      </c>
      <c r="B60" s="38">
        <f t="shared" ref="B60:G60" si="2">B34/56</f>
        <v>7.1428571428571425E-2</v>
      </c>
      <c r="C60" s="38">
        <f t="shared" si="2"/>
        <v>7.1428571428571425E-2</v>
      </c>
      <c r="D60" s="38">
        <f t="shared" si="2"/>
        <v>0.25</v>
      </c>
      <c r="E60" s="38">
        <f t="shared" si="2"/>
        <v>0.26785714285714285</v>
      </c>
      <c r="F60" s="38">
        <f t="shared" si="2"/>
        <v>0.125</v>
      </c>
      <c r="G60" s="58">
        <f t="shared" si="2"/>
        <v>0.4107142857142857</v>
      </c>
    </row>
    <row r="61" spans="1:8" ht="17" x14ac:dyDescent="0.2">
      <c r="A61" s="56" t="s">
        <v>54</v>
      </c>
      <c r="B61" s="38">
        <f t="shared" ref="B61:G61" si="3">B35/56</f>
        <v>7.1428571428571425E-2</v>
      </c>
      <c r="C61" s="38">
        <f t="shared" si="3"/>
        <v>5.3571428571428568E-2</v>
      </c>
      <c r="D61" s="38">
        <f t="shared" si="3"/>
        <v>0.19642857142857142</v>
      </c>
      <c r="E61" s="38">
        <f t="shared" si="3"/>
        <v>0.30357142857142855</v>
      </c>
      <c r="F61" s="38">
        <f t="shared" si="3"/>
        <v>0.17857142857142858</v>
      </c>
      <c r="G61" s="58">
        <f t="shared" si="3"/>
        <v>0.42857142857142855</v>
      </c>
    </row>
    <row r="62" spans="1:8" ht="17" x14ac:dyDescent="0.2">
      <c r="A62" s="56" t="s">
        <v>2</v>
      </c>
      <c r="B62" s="38">
        <f t="shared" ref="B62:G62" si="4">B36/56</f>
        <v>3.5714285714285712E-2</v>
      </c>
      <c r="C62" s="38">
        <f t="shared" si="4"/>
        <v>5.3571428571428568E-2</v>
      </c>
      <c r="D62" s="38">
        <f t="shared" si="4"/>
        <v>0.21428571428571427</v>
      </c>
      <c r="E62" s="38">
        <f t="shared" si="4"/>
        <v>0.39285714285714285</v>
      </c>
      <c r="F62" s="38">
        <f t="shared" si="4"/>
        <v>0.21428571428571427</v>
      </c>
      <c r="G62" s="58">
        <f t="shared" si="4"/>
        <v>0.5535714285714286</v>
      </c>
    </row>
    <row r="63" spans="1:8" ht="17" x14ac:dyDescent="0.2">
      <c r="A63" s="56" t="s">
        <v>64</v>
      </c>
      <c r="B63" s="38">
        <f t="shared" ref="B63:G63" si="5">B37/56</f>
        <v>3.5714285714285712E-2</v>
      </c>
      <c r="C63" s="38">
        <f t="shared" si="5"/>
        <v>7.1428571428571425E-2</v>
      </c>
      <c r="D63" s="38">
        <f t="shared" si="5"/>
        <v>0.14285714285714285</v>
      </c>
      <c r="E63" s="38">
        <f t="shared" si="5"/>
        <v>0.375</v>
      </c>
      <c r="F63" s="38">
        <f t="shared" si="5"/>
        <v>0.25</v>
      </c>
      <c r="G63" s="58">
        <f t="shared" si="5"/>
        <v>0.5357142857142857</v>
      </c>
    </row>
    <row r="64" spans="1:8" ht="17" x14ac:dyDescent="0.2">
      <c r="A64" s="56" t="s">
        <v>4</v>
      </c>
      <c r="B64" s="38">
        <f t="shared" ref="B64:G64" si="6">B38/56</f>
        <v>8.9285714285714288E-2</v>
      </c>
      <c r="C64" s="38">
        <f t="shared" si="6"/>
        <v>0.19642857142857142</v>
      </c>
      <c r="D64" s="38">
        <f t="shared" si="6"/>
        <v>0.19642857142857142</v>
      </c>
      <c r="E64" s="38">
        <f t="shared" si="6"/>
        <v>0.32142857142857145</v>
      </c>
      <c r="F64" s="38">
        <f t="shared" si="6"/>
        <v>0.16071428571428573</v>
      </c>
      <c r="G64" s="58">
        <f t="shared" si="6"/>
        <v>0.44642857142857145</v>
      </c>
    </row>
    <row r="65" spans="1:7" ht="17" x14ac:dyDescent="0.2">
      <c r="A65" s="56" t="s">
        <v>65</v>
      </c>
      <c r="B65" s="38">
        <f t="shared" ref="B65:G65" si="7">B39/56</f>
        <v>0.23214285714285715</v>
      </c>
      <c r="C65" s="38">
        <f t="shared" si="7"/>
        <v>0.25</v>
      </c>
      <c r="D65" s="38">
        <f t="shared" si="7"/>
        <v>0.375</v>
      </c>
      <c r="E65" s="38">
        <f t="shared" si="7"/>
        <v>0.4107142857142857</v>
      </c>
      <c r="F65" s="38">
        <f t="shared" si="7"/>
        <v>0.16071428571428573</v>
      </c>
      <c r="G65" s="58">
        <f t="shared" si="7"/>
        <v>0.625</v>
      </c>
    </row>
    <row r="66" spans="1:7" ht="17" x14ac:dyDescent="0.2">
      <c r="A66" s="56" t="s">
        <v>7</v>
      </c>
      <c r="B66" s="38">
        <f t="shared" ref="B66:G66" si="8">B40/56</f>
        <v>0.10714285714285714</v>
      </c>
      <c r="C66" s="38">
        <f t="shared" si="8"/>
        <v>0.10714285714285714</v>
      </c>
      <c r="D66" s="38">
        <f t="shared" si="8"/>
        <v>0.16071428571428573</v>
      </c>
      <c r="E66" s="38">
        <f t="shared" si="8"/>
        <v>0.2857142857142857</v>
      </c>
      <c r="F66" s="38">
        <f t="shared" si="8"/>
        <v>0.14285714285714285</v>
      </c>
      <c r="G66" s="58">
        <f t="shared" si="8"/>
        <v>0.35714285714285715</v>
      </c>
    </row>
    <row r="67" spans="1:7" ht="17" x14ac:dyDescent="0.2">
      <c r="A67" s="56" t="s">
        <v>8</v>
      </c>
      <c r="B67" s="38">
        <f t="shared" ref="B67:G67" si="9">B41/56</f>
        <v>0.16071428571428573</v>
      </c>
      <c r="C67" s="38">
        <f t="shared" si="9"/>
        <v>0.14285714285714285</v>
      </c>
      <c r="D67" s="38">
        <f t="shared" si="9"/>
        <v>0.23214285714285715</v>
      </c>
      <c r="E67" s="38">
        <f t="shared" si="9"/>
        <v>0.32142857142857145</v>
      </c>
      <c r="F67" s="38">
        <f t="shared" si="9"/>
        <v>0.26785714285714285</v>
      </c>
      <c r="G67" s="58">
        <f t="shared" si="9"/>
        <v>0.48214285714285715</v>
      </c>
    </row>
    <row r="68" spans="1:7" ht="17" x14ac:dyDescent="0.2">
      <c r="A68" s="56" t="s">
        <v>9</v>
      </c>
      <c r="B68" s="38">
        <f t="shared" ref="B68:G68" si="10">B42/56</f>
        <v>3.5714285714285712E-2</v>
      </c>
      <c r="C68" s="38">
        <f t="shared" si="10"/>
        <v>5.3571428571428568E-2</v>
      </c>
      <c r="D68" s="38">
        <f t="shared" si="10"/>
        <v>7.1428571428571425E-2</v>
      </c>
      <c r="E68" s="38">
        <f t="shared" si="10"/>
        <v>0.25</v>
      </c>
      <c r="F68" s="38">
        <f t="shared" si="10"/>
        <v>0.14285714285714285</v>
      </c>
      <c r="G68" s="58">
        <f t="shared" si="10"/>
        <v>0.30357142857142855</v>
      </c>
    </row>
    <row r="69" spans="1:7" ht="17" x14ac:dyDescent="0.2">
      <c r="A69" s="56" t="s">
        <v>35</v>
      </c>
      <c r="B69" s="38">
        <f t="shared" ref="B69:G69" si="11">B43/56</f>
        <v>5.3571428571428568E-2</v>
      </c>
      <c r="C69" s="38">
        <f t="shared" si="11"/>
        <v>0.125</v>
      </c>
      <c r="D69" s="38">
        <f t="shared" si="11"/>
        <v>0.21428571428571427</v>
      </c>
      <c r="E69" s="38">
        <f t="shared" si="11"/>
        <v>0.2857142857142857</v>
      </c>
      <c r="F69" s="38">
        <f t="shared" si="11"/>
        <v>0.10714285714285714</v>
      </c>
      <c r="G69" s="58">
        <f t="shared" si="11"/>
        <v>0.375</v>
      </c>
    </row>
    <row r="70" spans="1:7" ht="17" x14ac:dyDescent="0.2">
      <c r="A70" s="56" t="s">
        <v>68</v>
      </c>
      <c r="B70" s="38">
        <f t="shared" ref="B70:G70" si="12">B44/56</f>
        <v>5.3571428571428568E-2</v>
      </c>
      <c r="C70" s="38">
        <f t="shared" si="12"/>
        <v>0.16071428571428573</v>
      </c>
      <c r="D70" s="38">
        <f t="shared" si="12"/>
        <v>0.125</v>
      </c>
      <c r="E70" s="38">
        <f t="shared" si="12"/>
        <v>0.3392857142857143</v>
      </c>
      <c r="F70" s="38">
        <f t="shared" si="12"/>
        <v>0.19642857142857142</v>
      </c>
      <c r="G70" s="58">
        <f t="shared" si="12"/>
        <v>0.44642857142857145</v>
      </c>
    </row>
    <row r="71" spans="1:7" ht="17" x14ac:dyDescent="0.2">
      <c r="A71" s="56" t="s">
        <v>69</v>
      </c>
      <c r="B71" s="38">
        <f t="shared" ref="B71:G71" si="13">B45/56</f>
        <v>5.3571428571428568E-2</v>
      </c>
      <c r="C71" s="38">
        <f t="shared" si="13"/>
        <v>0.125</v>
      </c>
      <c r="D71" s="38">
        <f t="shared" si="13"/>
        <v>0.19642857142857142</v>
      </c>
      <c r="E71" s="38">
        <f t="shared" si="13"/>
        <v>0.2857142857142857</v>
      </c>
      <c r="F71" s="38">
        <f t="shared" si="13"/>
        <v>8.9285714285714288E-2</v>
      </c>
      <c r="G71" s="58">
        <f t="shared" si="13"/>
        <v>0.42857142857142855</v>
      </c>
    </row>
    <row r="72" spans="1:7" ht="17" x14ac:dyDescent="0.2">
      <c r="A72" s="56" t="s">
        <v>12</v>
      </c>
      <c r="B72" s="38">
        <f t="shared" ref="B72:G72" si="14">B46/56</f>
        <v>3.5714285714285712E-2</v>
      </c>
      <c r="C72" s="38">
        <f t="shared" si="14"/>
        <v>8.9285714285714288E-2</v>
      </c>
      <c r="D72" s="38">
        <f t="shared" si="14"/>
        <v>0.17857142857142858</v>
      </c>
      <c r="E72" s="38">
        <f t="shared" si="14"/>
        <v>0.39285714285714285</v>
      </c>
      <c r="F72" s="38">
        <f t="shared" si="14"/>
        <v>0.19642857142857142</v>
      </c>
      <c r="G72" s="58">
        <f t="shared" si="14"/>
        <v>0.5</v>
      </c>
    </row>
    <row r="73" spans="1:7" ht="17" x14ac:dyDescent="0.2">
      <c r="A73" s="56" t="s">
        <v>72</v>
      </c>
      <c r="B73" s="38">
        <f t="shared" ref="B73:G73" si="15">B47/56</f>
        <v>0.10714285714285714</v>
      </c>
      <c r="C73" s="38">
        <f t="shared" si="15"/>
        <v>0.10714285714285714</v>
      </c>
      <c r="D73" s="38">
        <f t="shared" si="15"/>
        <v>0.21428571428571427</v>
      </c>
      <c r="E73" s="38">
        <f t="shared" si="15"/>
        <v>0.23214285714285715</v>
      </c>
      <c r="F73" s="38">
        <f t="shared" si="15"/>
        <v>0.10714285714285714</v>
      </c>
      <c r="G73" s="58">
        <f t="shared" si="15"/>
        <v>0.375</v>
      </c>
    </row>
    <row r="74" spans="1:7" ht="17" x14ac:dyDescent="0.2">
      <c r="A74" s="56" t="s">
        <v>13</v>
      </c>
      <c r="B74" s="38">
        <f t="shared" ref="B74:G74" si="16">B48/56</f>
        <v>0.19642857142857142</v>
      </c>
      <c r="C74" s="38">
        <f t="shared" si="16"/>
        <v>0.16071428571428573</v>
      </c>
      <c r="D74" s="38">
        <f t="shared" si="16"/>
        <v>0.25</v>
      </c>
      <c r="E74" s="38">
        <f t="shared" si="16"/>
        <v>0.14285714285714285</v>
      </c>
      <c r="F74" s="38">
        <f t="shared" si="16"/>
        <v>8.9285714285714288E-2</v>
      </c>
      <c r="G74" s="58">
        <f t="shared" si="16"/>
        <v>0.375</v>
      </c>
    </row>
    <row r="75" spans="1:7" ht="17" x14ac:dyDescent="0.2">
      <c r="A75" s="56" t="s">
        <v>56</v>
      </c>
      <c r="B75" s="38">
        <f t="shared" ref="B75:G75" si="17">B49/56</f>
        <v>0.25</v>
      </c>
      <c r="C75" s="38">
        <f t="shared" si="17"/>
        <v>0.23214285714285715</v>
      </c>
      <c r="D75" s="38">
        <f t="shared" si="17"/>
        <v>0.19642857142857142</v>
      </c>
      <c r="E75" s="38">
        <f t="shared" si="17"/>
        <v>0.17857142857142858</v>
      </c>
      <c r="F75" s="38">
        <f t="shared" si="17"/>
        <v>3.5714285714285712E-2</v>
      </c>
      <c r="G75" s="58">
        <f t="shared" si="17"/>
        <v>0.39285714285714285</v>
      </c>
    </row>
    <row r="76" spans="1:7" ht="17" x14ac:dyDescent="0.2">
      <c r="A76" s="56" t="s">
        <v>59</v>
      </c>
      <c r="B76" s="38">
        <f t="shared" ref="B76:G76" si="18">B50/56</f>
        <v>0.2857142857142857</v>
      </c>
      <c r="C76" s="38">
        <f t="shared" si="18"/>
        <v>0.23214285714285715</v>
      </c>
      <c r="D76" s="38">
        <f t="shared" si="18"/>
        <v>0.35714285714285715</v>
      </c>
      <c r="E76" s="38">
        <f t="shared" si="18"/>
        <v>0.23214285714285715</v>
      </c>
      <c r="F76" s="38">
        <f t="shared" si="18"/>
        <v>7.1428571428571425E-2</v>
      </c>
      <c r="G76" s="58">
        <f t="shared" si="18"/>
        <v>0.5178571428571429</v>
      </c>
    </row>
    <row r="77" spans="1:7" ht="17" x14ac:dyDescent="0.2">
      <c r="A77" s="56" t="s">
        <v>66</v>
      </c>
      <c r="B77" s="38">
        <f t="shared" ref="B77:G77" si="19">B51/56</f>
        <v>0.19642857142857142</v>
      </c>
      <c r="C77" s="38">
        <f t="shared" si="19"/>
        <v>0.19642857142857142</v>
      </c>
      <c r="D77" s="38">
        <f t="shared" si="19"/>
        <v>0.26785714285714285</v>
      </c>
      <c r="E77" s="38">
        <f t="shared" si="19"/>
        <v>0.25</v>
      </c>
      <c r="F77" s="38">
        <f t="shared" si="19"/>
        <v>0.14285714285714285</v>
      </c>
      <c r="G77" s="58">
        <f t="shared" si="19"/>
        <v>0.4107142857142857</v>
      </c>
    </row>
    <row r="78" spans="1:7" ht="17" x14ac:dyDescent="0.2">
      <c r="A78" s="56" t="s">
        <v>15</v>
      </c>
      <c r="B78" s="38">
        <f t="shared" ref="B78:G78" si="20">B52/56</f>
        <v>0.17857142857142858</v>
      </c>
      <c r="C78" s="38">
        <f t="shared" si="20"/>
        <v>0.25</v>
      </c>
      <c r="D78" s="38">
        <f t="shared" si="20"/>
        <v>0.23214285714285715</v>
      </c>
      <c r="E78" s="38">
        <f t="shared" si="20"/>
        <v>0.14285714285714285</v>
      </c>
      <c r="F78" s="38">
        <f t="shared" si="20"/>
        <v>8.9285714285714288E-2</v>
      </c>
      <c r="G78" s="58">
        <f t="shared" si="20"/>
        <v>0.35714285714285715</v>
      </c>
    </row>
    <row r="79" spans="1:7" x14ac:dyDescent="0.2">
      <c r="A79" s="52"/>
      <c r="B79" s="58">
        <f t="shared" ref="B79:G79" si="21">B53/56</f>
        <v>0.48214285714285715</v>
      </c>
      <c r="C79" s="58">
        <f t="shared" si="21"/>
        <v>0.4642857142857143</v>
      </c>
      <c r="D79" s="58">
        <f t="shared" si="21"/>
        <v>0.625</v>
      </c>
      <c r="E79" s="58">
        <f t="shared" si="21"/>
        <v>0.7678571428571429</v>
      </c>
      <c r="F79" s="58">
        <f t="shared" si="21"/>
        <v>0.75</v>
      </c>
      <c r="G79" s="38"/>
    </row>
  </sheetData>
  <conditionalFormatting sqref="B2:F2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2:F5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8:F7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1260-0150-6C42-897D-4C382E61E517}">
  <dimension ref="A1:H26"/>
  <sheetViews>
    <sheetView topLeftCell="A2" zoomScale="181" workbookViewId="0">
      <selection activeCell="B7" sqref="B7"/>
    </sheetView>
  </sheetViews>
  <sheetFormatPr baseColWidth="10" defaultRowHeight="16" x14ac:dyDescent="0.2"/>
  <cols>
    <col min="1" max="1" width="14.6640625" customWidth="1"/>
    <col min="2" max="2" width="37" customWidth="1"/>
    <col min="3" max="7" width="14.5" customWidth="1"/>
  </cols>
  <sheetData>
    <row r="1" spans="1:8" s="8" customFormat="1" x14ac:dyDescent="0.2">
      <c r="A1" s="8" t="s">
        <v>46</v>
      </c>
    </row>
    <row r="2" spans="1:8" x14ac:dyDescent="0.2">
      <c r="A2" s="11"/>
      <c r="B2" s="11"/>
      <c r="C2" s="11"/>
      <c r="D2" s="11"/>
      <c r="E2" s="11"/>
      <c r="F2" s="11"/>
      <c r="G2" s="11"/>
      <c r="H2" s="11"/>
    </row>
    <row r="3" spans="1:8" s="3" customFormat="1" ht="34" x14ac:dyDescent="0.2">
      <c r="A3" s="34" t="s">
        <v>25</v>
      </c>
      <c r="B3" s="34" t="s">
        <v>16</v>
      </c>
      <c r="C3" s="35" t="s">
        <v>17</v>
      </c>
      <c r="D3" s="35" t="s">
        <v>42</v>
      </c>
      <c r="E3" s="35" t="s">
        <v>43</v>
      </c>
      <c r="F3" s="35" t="s">
        <v>44</v>
      </c>
      <c r="G3" s="35" t="s">
        <v>21</v>
      </c>
      <c r="H3" s="36" t="s">
        <v>22</v>
      </c>
    </row>
    <row r="4" spans="1:8" x14ac:dyDescent="0.2">
      <c r="A4" s="57" t="s">
        <v>61</v>
      </c>
      <c r="B4" s="37" t="s">
        <v>0</v>
      </c>
      <c r="C4" s="38">
        <v>0.19</v>
      </c>
      <c r="D4" s="38">
        <v>0.15</v>
      </c>
      <c r="E4" s="38">
        <v>0.14000000000000001</v>
      </c>
      <c r="F4" s="38">
        <v>0.16</v>
      </c>
      <c r="G4" s="38">
        <v>0.14000000000000001</v>
      </c>
      <c r="H4" s="39">
        <v>14</v>
      </c>
    </row>
    <row r="5" spans="1:8" x14ac:dyDescent="0.2">
      <c r="A5" s="57"/>
      <c r="B5" s="37" t="s">
        <v>23</v>
      </c>
      <c r="C5" s="38">
        <v>0.11</v>
      </c>
      <c r="D5" s="38">
        <v>0.27</v>
      </c>
      <c r="E5" s="38">
        <v>0.31</v>
      </c>
      <c r="F5" s="38">
        <v>0.37</v>
      </c>
      <c r="G5" s="38">
        <v>0.12</v>
      </c>
      <c r="H5" s="39">
        <v>24</v>
      </c>
    </row>
    <row r="6" spans="1:8" x14ac:dyDescent="0.2">
      <c r="A6" s="57"/>
      <c r="B6" s="37" t="s">
        <v>55</v>
      </c>
      <c r="C6" s="38">
        <v>0.22</v>
      </c>
      <c r="D6" s="38">
        <v>0.27</v>
      </c>
      <c r="E6" s="38">
        <v>0.34</v>
      </c>
      <c r="F6" s="38">
        <v>0.74</v>
      </c>
      <c r="G6" s="38">
        <v>0.76</v>
      </c>
      <c r="H6" s="39">
        <v>44</v>
      </c>
    </row>
    <row r="7" spans="1:8" x14ac:dyDescent="0.2">
      <c r="A7" s="57"/>
      <c r="B7" s="37" t="s">
        <v>12</v>
      </c>
      <c r="C7" s="38">
        <v>7.0000000000000007E-2</v>
      </c>
      <c r="D7" s="38">
        <v>0.19</v>
      </c>
      <c r="E7" s="38">
        <v>0.28999999999999998</v>
      </c>
      <c r="F7" s="38">
        <v>0.51</v>
      </c>
      <c r="G7" s="38">
        <v>0.26</v>
      </c>
      <c r="H7" s="39">
        <v>28</v>
      </c>
    </row>
    <row r="8" spans="1:8" x14ac:dyDescent="0.2">
      <c r="A8" s="57"/>
      <c r="B8" s="37" t="s">
        <v>4</v>
      </c>
      <c r="C8" s="38">
        <v>0.19</v>
      </c>
      <c r="D8" s="38">
        <v>0.42</v>
      </c>
      <c r="E8" s="38">
        <v>0.31</v>
      </c>
      <c r="F8" s="38">
        <v>0.42</v>
      </c>
      <c r="G8" s="38">
        <v>0.21</v>
      </c>
      <c r="H8" s="39">
        <v>25</v>
      </c>
    </row>
    <row r="9" spans="1:8" x14ac:dyDescent="0.2">
      <c r="A9" s="57"/>
      <c r="B9" s="37" t="s">
        <v>7</v>
      </c>
      <c r="C9" s="38">
        <v>0.22</v>
      </c>
      <c r="D9" s="38">
        <v>0.23</v>
      </c>
      <c r="E9" s="38">
        <v>0.26</v>
      </c>
      <c r="F9" s="38">
        <v>0.37</v>
      </c>
      <c r="G9" s="38">
        <v>0.19</v>
      </c>
      <c r="H9" s="39">
        <v>20</v>
      </c>
    </row>
    <row r="10" spans="1:8" ht="16" customHeight="1" x14ac:dyDescent="0.2">
      <c r="A10" s="57" t="s">
        <v>62</v>
      </c>
      <c r="B10" s="37" t="s">
        <v>59</v>
      </c>
      <c r="C10" s="38">
        <v>0.59</v>
      </c>
      <c r="D10" s="38">
        <v>0.5</v>
      </c>
      <c r="E10" s="38">
        <v>0.56999999999999995</v>
      </c>
      <c r="F10" s="38">
        <v>0.3</v>
      </c>
      <c r="G10" s="38">
        <v>0.1</v>
      </c>
      <c r="H10" s="39">
        <v>29</v>
      </c>
    </row>
    <row r="11" spans="1:8" x14ac:dyDescent="0.2">
      <c r="A11" s="57"/>
      <c r="B11" s="37" t="s">
        <v>57</v>
      </c>
      <c r="C11" s="38">
        <v>0.41</v>
      </c>
      <c r="D11" s="38">
        <v>0.42</v>
      </c>
      <c r="E11" s="38">
        <v>0.43</v>
      </c>
      <c r="F11" s="38">
        <v>0.33</v>
      </c>
      <c r="G11" s="38">
        <v>0.19</v>
      </c>
      <c r="H11" s="39">
        <v>23</v>
      </c>
    </row>
    <row r="12" spans="1:8" x14ac:dyDescent="0.2">
      <c r="A12" s="57"/>
      <c r="B12" s="37" t="s">
        <v>24</v>
      </c>
      <c r="C12" s="38">
        <v>0.48</v>
      </c>
      <c r="D12" s="38">
        <v>0.54</v>
      </c>
      <c r="E12" s="38">
        <v>0.6</v>
      </c>
      <c r="F12" s="38">
        <v>0.53</v>
      </c>
      <c r="G12" s="38">
        <v>0.21</v>
      </c>
      <c r="H12" s="39">
        <v>35</v>
      </c>
    </row>
    <row r="13" spans="1:8" x14ac:dyDescent="0.2">
      <c r="A13" s="57"/>
      <c r="B13" s="37" t="s">
        <v>1</v>
      </c>
      <c r="C13" s="38">
        <v>0.15</v>
      </c>
      <c r="D13" s="38">
        <v>0.15</v>
      </c>
      <c r="E13" s="38">
        <v>0.37</v>
      </c>
      <c r="F13" s="38">
        <v>0.35</v>
      </c>
      <c r="G13" s="38">
        <v>0.17</v>
      </c>
      <c r="H13" s="39">
        <v>23</v>
      </c>
    </row>
    <row r="14" spans="1:8" x14ac:dyDescent="0.2">
      <c r="A14" s="57"/>
      <c r="B14" s="37" t="s">
        <v>54</v>
      </c>
      <c r="C14" s="38">
        <v>0.15</v>
      </c>
      <c r="D14" s="38">
        <v>0.12</v>
      </c>
      <c r="E14" s="38">
        <v>0.31</v>
      </c>
      <c r="F14" s="38">
        <v>0.4</v>
      </c>
      <c r="G14" s="38">
        <v>0.24</v>
      </c>
      <c r="H14" s="39">
        <v>24</v>
      </c>
    </row>
    <row r="15" spans="1:8" x14ac:dyDescent="0.2">
      <c r="A15" s="57"/>
      <c r="B15" s="37" t="s">
        <v>2</v>
      </c>
      <c r="C15" s="38">
        <v>7.0000000000000007E-2</v>
      </c>
      <c r="D15" s="38">
        <v>0.12</v>
      </c>
      <c r="E15" s="38">
        <v>0.34</v>
      </c>
      <c r="F15" s="38">
        <v>0.51</v>
      </c>
      <c r="G15" s="38">
        <v>0.28999999999999998</v>
      </c>
      <c r="H15" s="39">
        <v>31</v>
      </c>
    </row>
    <row r="16" spans="1:8" x14ac:dyDescent="0.2">
      <c r="A16" s="57"/>
      <c r="B16" s="37" t="s">
        <v>3</v>
      </c>
      <c r="C16" s="38">
        <v>7.0000000000000007E-2</v>
      </c>
      <c r="D16" s="38">
        <v>0.15</v>
      </c>
      <c r="E16" s="38">
        <v>0.23</v>
      </c>
      <c r="F16" s="38">
        <v>0.49</v>
      </c>
      <c r="G16" s="38">
        <v>0.33</v>
      </c>
      <c r="H16" s="39">
        <v>30</v>
      </c>
    </row>
    <row r="17" spans="1:8" ht="16" customHeight="1" x14ac:dyDescent="0.2">
      <c r="A17" s="57"/>
      <c r="B17" s="37" t="s">
        <v>35</v>
      </c>
      <c r="C17" s="38">
        <v>0.11</v>
      </c>
      <c r="D17" s="38">
        <v>0.27</v>
      </c>
      <c r="E17" s="38">
        <v>0.34</v>
      </c>
      <c r="F17" s="38">
        <v>0.37</v>
      </c>
      <c r="G17" s="38">
        <v>0.14000000000000001</v>
      </c>
      <c r="H17" s="39">
        <v>21</v>
      </c>
    </row>
    <row r="18" spans="1:8" x14ac:dyDescent="0.2">
      <c r="A18" s="57"/>
      <c r="B18" s="37" t="s">
        <v>11</v>
      </c>
      <c r="C18" s="38">
        <v>0.11</v>
      </c>
      <c r="D18" s="38">
        <v>0.35</v>
      </c>
      <c r="E18" s="38">
        <v>0.2</v>
      </c>
      <c r="F18" s="38">
        <v>0.44</v>
      </c>
      <c r="G18" s="38">
        <v>0.26</v>
      </c>
      <c r="H18" s="39">
        <v>25</v>
      </c>
    </row>
    <row r="19" spans="1:8" x14ac:dyDescent="0.2">
      <c r="A19" s="57" t="s">
        <v>63</v>
      </c>
      <c r="B19" s="37" t="s">
        <v>13</v>
      </c>
      <c r="C19" s="38">
        <v>0.41</v>
      </c>
      <c r="D19" s="38">
        <v>0.35</v>
      </c>
      <c r="E19" s="38">
        <v>0.4</v>
      </c>
      <c r="F19" s="38">
        <v>0.19</v>
      </c>
      <c r="G19" s="38">
        <v>0.12</v>
      </c>
      <c r="H19" s="39">
        <v>21</v>
      </c>
    </row>
    <row r="20" spans="1:8" x14ac:dyDescent="0.2">
      <c r="A20" s="57"/>
      <c r="B20" s="37" t="s">
        <v>60</v>
      </c>
      <c r="C20" s="38">
        <v>0.22</v>
      </c>
      <c r="D20" s="38">
        <v>0.23</v>
      </c>
      <c r="E20" s="38">
        <v>0.34</v>
      </c>
      <c r="F20" s="38">
        <v>0.3</v>
      </c>
      <c r="G20" s="38">
        <v>0.14000000000000001</v>
      </c>
      <c r="H20" s="39">
        <v>21</v>
      </c>
    </row>
    <row r="21" spans="1:8" x14ac:dyDescent="0.2">
      <c r="A21" s="57"/>
      <c r="B21" s="37" t="s">
        <v>56</v>
      </c>
      <c r="C21" s="38">
        <v>0.52</v>
      </c>
      <c r="D21" s="38">
        <v>0.5</v>
      </c>
      <c r="E21" s="38">
        <v>0.31</v>
      </c>
      <c r="F21" s="38">
        <v>0.23</v>
      </c>
      <c r="G21" s="38">
        <v>0.05</v>
      </c>
      <c r="H21" s="39">
        <v>22</v>
      </c>
    </row>
    <row r="22" spans="1:8" x14ac:dyDescent="0.2">
      <c r="A22" s="57"/>
      <c r="B22" s="37" t="s">
        <v>15</v>
      </c>
      <c r="C22" s="38">
        <v>0.37</v>
      </c>
      <c r="D22" s="38">
        <v>0.54</v>
      </c>
      <c r="E22" s="38">
        <v>0.37</v>
      </c>
      <c r="F22" s="38">
        <v>0.19</v>
      </c>
      <c r="G22" s="38">
        <v>0.12</v>
      </c>
      <c r="H22" s="39">
        <v>20</v>
      </c>
    </row>
    <row r="23" spans="1:8" x14ac:dyDescent="0.2">
      <c r="A23" s="57" t="s">
        <v>31</v>
      </c>
      <c r="B23" s="37" t="s">
        <v>8</v>
      </c>
      <c r="C23" s="38">
        <v>0.33</v>
      </c>
      <c r="D23" s="38">
        <v>0.31</v>
      </c>
      <c r="E23" s="38">
        <v>0.37</v>
      </c>
      <c r="F23" s="38">
        <v>0.42</v>
      </c>
      <c r="G23" s="38">
        <v>0.36</v>
      </c>
      <c r="H23" s="39">
        <v>27</v>
      </c>
    </row>
    <row r="24" spans="1:8" x14ac:dyDescent="0.2">
      <c r="A24" s="57"/>
      <c r="B24" s="37" t="s">
        <v>9</v>
      </c>
      <c r="C24" s="38">
        <v>7.0000000000000007E-2</v>
      </c>
      <c r="D24" s="38">
        <v>0.12</v>
      </c>
      <c r="E24" s="38">
        <v>0.11</v>
      </c>
      <c r="F24" s="38">
        <v>0.33</v>
      </c>
      <c r="G24" s="38">
        <v>0.19</v>
      </c>
      <c r="H24" s="39">
        <v>17</v>
      </c>
    </row>
    <row r="25" spans="1:8" x14ac:dyDescent="0.2">
      <c r="A25" s="37"/>
      <c r="B25" s="37"/>
      <c r="C25" s="40">
        <v>27</v>
      </c>
      <c r="D25" s="40">
        <v>26</v>
      </c>
      <c r="E25" s="40">
        <v>35</v>
      </c>
      <c r="F25" s="40">
        <v>43</v>
      </c>
      <c r="G25" s="40">
        <v>42</v>
      </c>
      <c r="H25" s="39">
        <f>SUM(H4:H24)</f>
        <v>524</v>
      </c>
    </row>
    <row r="26" spans="1:8" x14ac:dyDescent="0.2">
      <c r="A26" s="11"/>
      <c r="B26" s="11"/>
      <c r="C26" s="33"/>
      <c r="D26" s="33"/>
      <c r="E26" s="33"/>
      <c r="F26" s="33"/>
      <c r="G26" s="33"/>
      <c r="H26" s="11"/>
    </row>
  </sheetData>
  <mergeCells count="4">
    <mergeCell ref="A23:A24"/>
    <mergeCell ref="A4:A9"/>
    <mergeCell ref="A10:A18"/>
    <mergeCell ref="A19:A22"/>
  </mergeCells>
  <conditionalFormatting sqref="C4:G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4D02-EE79-5F44-B12C-71F509BD58CE}">
  <dimension ref="A1:H50"/>
  <sheetViews>
    <sheetView topLeftCell="A39" zoomScale="181" workbookViewId="0">
      <selection activeCell="B26" sqref="B26"/>
    </sheetView>
  </sheetViews>
  <sheetFormatPr baseColWidth="10" defaultRowHeight="16" x14ac:dyDescent="0.2"/>
  <cols>
    <col min="1" max="1" width="16.1640625" customWidth="1"/>
    <col min="2" max="2" width="34.83203125" customWidth="1"/>
    <col min="3" max="7" width="11.5" customWidth="1"/>
  </cols>
  <sheetData>
    <row r="1" spans="1:8" s="8" customFormat="1" x14ac:dyDescent="0.2">
      <c r="A1" s="8" t="s">
        <v>46</v>
      </c>
    </row>
    <row r="3" spans="1:8" s="3" customFormat="1" x14ac:dyDescent="0.2">
      <c r="A3" s="3" t="s">
        <v>25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x14ac:dyDescent="0.2">
      <c r="A4" t="s">
        <v>26</v>
      </c>
      <c r="B4" t="s">
        <v>0</v>
      </c>
      <c r="C4" s="1">
        <v>0.19</v>
      </c>
      <c r="D4" s="1">
        <v>0.15</v>
      </c>
      <c r="E4" s="1">
        <v>0.14000000000000001</v>
      </c>
      <c r="F4" s="1">
        <v>0.16</v>
      </c>
      <c r="G4" s="1">
        <v>0.14000000000000001</v>
      </c>
      <c r="H4">
        <v>14</v>
      </c>
    </row>
    <row r="5" spans="1:8" x14ac:dyDescent="0.2">
      <c r="A5" t="s">
        <v>26</v>
      </c>
      <c r="B5" t="s">
        <v>23</v>
      </c>
      <c r="C5" s="1">
        <v>0.11</v>
      </c>
      <c r="D5" s="1">
        <v>0.27</v>
      </c>
      <c r="E5" s="1">
        <v>0.31</v>
      </c>
      <c r="F5" s="1">
        <v>0.37</v>
      </c>
      <c r="G5" s="1">
        <v>0.12</v>
      </c>
      <c r="H5">
        <v>24</v>
      </c>
    </row>
    <row r="6" spans="1:8" x14ac:dyDescent="0.2">
      <c r="A6" t="s">
        <v>26</v>
      </c>
      <c r="B6" t="s">
        <v>55</v>
      </c>
      <c r="C6" s="1">
        <v>0.22</v>
      </c>
      <c r="D6" s="1">
        <v>0.27</v>
      </c>
      <c r="E6" s="1">
        <v>0.34</v>
      </c>
      <c r="F6" s="1">
        <v>0.74</v>
      </c>
      <c r="G6" s="1">
        <v>0.76</v>
      </c>
      <c r="H6">
        <v>44</v>
      </c>
    </row>
    <row r="7" spans="1:8" x14ac:dyDescent="0.2">
      <c r="A7" t="s">
        <v>27</v>
      </c>
      <c r="B7" t="s">
        <v>12</v>
      </c>
      <c r="C7" s="1">
        <v>7.0000000000000007E-2</v>
      </c>
      <c r="D7" s="1">
        <v>0.19</v>
      </c>
      <c r="E7" s="1">
        <v>0.28999999999999998</v>
      </c>
      <c r="F7" s="1">
        <v>0.51</v>
      </c>
      <c r="G7" s="1">
        <v>0.26</v>
      </c>
      <c r="H7">
        <v>28</v>
      </c>
    </row>
    <row r="8" spans="1:8" x14ac:dyDescent="0.2">
      <c r="A8" t="s">
        <v>27</v>
      </c>
      <c r="B8" t="s">
        <v>4</v>
      </c>
      <c r="C8" s="1">
        <v>0.19</v>
      </c>
      <c r="D8" s="1">
        <v>0.42</v>
      </c>
      <c r="E8" s="1">
        <v>0.31</v>
      </c>
      <c r="F8" s="1">
        <v>0.42</v>
      </c>
      <c r="G8" s="1">
        <v>0.21</v>
      </c>
      <c r="H8">
        <v>25</v>
      </c>
    </row>
    <row r="9" spans="1:8" x14ac:dyDescent="0.2">
      <c r="A9" t="s">
        <v>27</v>
      </c>
      <c r="B9" t="s">
        <v>7</v>
      </c>
      <c r="C9" s="1">
        <v>0.22</v>
      </c>
      <c r="D9" s="1">
        <v>0.23</v>
      </c>
      <c r="E9" s="1">
        <v>0.26</v>
      </c>
      <c r="F9" s="1">
        <v>0.37</v>
      </c>
      <c r="G9" s="1">
        <v>0.19</v>
      </c>
      <c r="H9">
        <v>20</v>
      </c>
    </row>
    <row r="10" spans="1:8" x14ac:dyDescent="0.2">
      <c r="A10" t="s">
        <v>28</v>
      </c>
      <c r="B10" t="s">
        <v>24</v>
      </c>
      <c r="C10" s="1">
        <v>0.48</v>
      </c>
      <c r="D10" s="1">
        <v>0.54</v>
      </c>
      <c r="E10" s="1">
        <v>0.6</v>
      </c>
      <c r="F10" s="1">
        <v>0.53</v>
      </c>
      <c r="G10" s="1">
        <v>0.21</v>
      </c>
      <c r="H10">
        <v>35</v>
      </c>
    </row>
    <row r="11" spans="1:8" x14ac:dyDescent="0.2">
      <c r="A11" t="s">
        <v>28</v>
      </c>
      <c r="B11" t="s">
        <v>1</v>
      </c>
      <c r="C11" s="1">
        <v>0.15</v>
      </c>
      <c r="D11" s="1">
        <v>0.15</v>
      </c>
      <c r="E11" s="1">
        <v>0.37</v>
      </c>
      <c r="F11" s="1">
        <v>0.35</v>
      </c>
      <c r="G11" s="1">
        <v>0.17</v>
      </c>
      <c r="H11">
        <v>23</v>
      </c>
    </row>
    <row r="12" spans="1:8" x14ac:dyDescent="0.2">
      <c r="A12" t="s">
        <v>28</v>
      </c>
      <c r="B12" t="s">
        <v>54</v>
      </c>
      <c r="C12" s="1">
        <v>0.15</v>
      </c>
      <c r="D12" s="1">
        <v>0.12</v>
      </c>
      <c r="E12" s="1">
        <v>0.31</v>
      </c>
      <c r="F12" s="1">
        <v>0.4</v>
      </c>
      <c r="G12" s="1">
        <v>0.24</v>
      </c>
      <c r="H12">
        <v>24</v>
      </c>
    </row>
    <row r="13" spans="1:8" x14ac:dyDescent="0.2">
      <c r="A13" t="s">
        <v>28</v>
      </c>
      <c r="B13" t="s">
        <v>2</v>
      </c>
      <c r="C13" s="1">
        <v>7.0000000000000007E-2</v>
      </c>
      <c r="D13" s="1">
        <v>0.12</v>
      </c>
      <c r="E13" s="1">
        <v>0.34</v>
      </c>
      <c r="F13" s="1">
        <v>0.51</v>
      </c>
      <c r="G13" s="1">
        <v>0.28999999999999998</v>
      </c>
      <c r="H13">
        <v>31</v>
      </c>
    </row>
    <row r="14" spans="1:8" x14ac:dyDescent="0.2">
      <c r="A14" t="s">
        <v>28</v>
      </c>
      <c r="B14" t="s">
        <v>3</v>
      </c>
      <c r="C14" s="1">
        <v>7.0000000000000007E-2</v>
      </c>
      <c r="D14" s="1">
        <v>0.15</v>
      </c>
      <c r="E14" s="1">
        <v>0.23</v>
      </c>
      <c r="F14" s="1">
        <v>0.49</v>
      </c>
      <c r="G14" s="1">
        <v>0.33</v>
      </c>
      <c r="H14">
        <v>30</v>
      </c>
    </row>
    <row r="15" spans="1:8" x14ac:dyDescent="0.2">
      <c r="A15" t="s">
        <v>30</v>
      </c>
      <c r="B15" t="s">
        <v>10</v>
      </c>
      <c r="C15" s="1">
        <v>0.11</v>
      </c>
      <c r="D15" s="1">
        <v>0.27</v>
      </c>
      <c r="E15" s="1">
        <v>0.34</v>
      </c>
      <c r="F15" s="1">
        <v>0.37</v>
      </c>
      <c r="G15" s="1">
        <v>0.14000000000000001</v>
      </c>
      <c r="H15">
        <v>21</v>
      </c>
    </row>
    <row r="16" spans="1:8" x14ac:dyDescent="0.2">
      <c r="A16" t="s">
        <v>30</v>
      </c>
      <c r="B16" t="s">
        <v>11</v>
      </c>
      <c r="C16" s="1">
        <v>0.11</v>
      </c>
      <c r="D16" s="1">
        <v>0.35</v>
      </c>
      <c r="E16" s="1">
        <v>0.2</v>
      </c>
      <c r="F16" s="1">
        <v>0.44</v>
      </c>
      <c r="G16" s="1">
        <v>0.26</v>
      </c>
      <c r="H16">
        <v>25</v>
      </c>
    </row>
    <row r="17" spans="1:8" x14ac:dyDescent="0.2">
      <c r="A17" t="s">
        <v>29</v>
      </c>
      <c r="B17" t="s">
        <v>13</v>
      </c>
      <c r="C17" s="1">
        <v>0.41</v>
      </c>
      <c r="D17" s="1">
        <v>0.35</v>
      </c>
      <c r="E17" s="1">
        <v>0.4</v>
      </c>
      <c r="F17" s="1">
        <v>0.19</v>
      </c>
      <c r="G17" s="1">
        <v>0.12</v>
      </c>
      <c r="H17">
        <v>21</v>
      </c>
    </row>
    <row r="18" spans="1:8" x14ac:dyDescent="0.2">
      <c r="A18" t="s">
        <v>29</v>
      </c>
      <c r="B18" t="s">
        <v>6</v>
      </c>
      <c r="C18" s="1">
        <v>0.22</v>
      </c>
      <c r="D18" s="1">
        <v>0.23</v>
      </c>
      <c r="E18" s="1">
        <v>0.34</v>
      </c>
      <c r="F18" s="1">
        <v>0.3</v>
      </c>
      <c r="G18" s="1">
        <v>0.14000000000000001</v>
      </c>
      <c r="H18">
        <v>21</v>
      </c>
    </row>
    <row r="19" spans="1:8" x14ac:dyDescent="0.2">
      <c r="A19" t="s">
        <v>29</v>
      </c>
      <c r="B19" t="s">
        <v>56</v>
      </c>
      <c r="C19" s="1">
        <v>0.52</v>
      </c>
      <c r="D19" s="1">
        <v>0.5</v>
      </c>
      <c r="E19" s="1">
        <v>0.31</v>
      </c>
      <c r="F19" s="1">
        <v>0.23</v>
      </c>
      <c r="G19" s="1">
        <v>0.05</v>
      </c>
      <c r="H19">
        <v>22</v>
      </c>
    </row>
    <row r="20" spans="1:8" x14ac:dyDescent="0.2">
      <c r="A20" t="s">
        <v>29</v>
      </c>
      <c r="B20" t="s">
        <v>14</v>
      </c>
      <c r="C20" s="1">
        <v>0.59</v>
      </c>
      <c r="D20" s="1">
        <v>0.5</v>
      </c>
      <c r="E20" s="1">
        <v>0.56999999999999995</v>
      </c>
      <c r="F20" s="1">
        <v>0.3</v>
      </c>
      <c r="G20" s="1">
        <v>0.1</v>
      </c>
      <c r="H20">
        <v>29</v>
      </c>
    </row>
    <row r="21" spans="1:8" x14ac:dyDescent="0.2">
      <c r="A21" t="s">
        <v>29</v>
      </c>
      <c r="B21" t="s">
        <v>15</v>
      </c>
      <c r="C21" s="1">
        <v>0.37</v>
      </c>
      <c r="D21" s="1">
        <v>0.54</v>
      </c>
      <c r="E21" s="1">
        <v>0.37</v>
      </c>
      <c r="F21" s="1">
        <v>0.19</v>
      </c>
      <c r="G21" s="1">
        <v>0.12</v>
      </c>
      <c r="H21">
        <v>20</v>
      </c>
    </row>
    <row r="22" spans="1:8" x14ac:dyDescent="0.2">
      <c r="A22" t="s">
        <v>29</v>
      </c>
      <c r="B22" t="s">
        <v>5</v>
      </c>
      <c r="C22" s="1">
        <v>0.41</v>
      </c>
      <c r="D22" s="1">
        <v>0.42</v>
      </c>
      <c r="E22" s="1">
        <v>0.43</v>
      </c>
      <c r="F22" s="1">
        <v>0.33</v>
      </c>
      <c r="G22" s="1">
        <v>0.19</v>
      </c>
      <c r="H22">
        <v>23</v>
      </c>
    </row>
    <row r="23" spans="1:8" x14ac:dyDescent="0.2">
      <c r="A23" t="s">
        <v>31</v>
      </c>
      <c r="B23" t="s">
        <v>8</v>
      </c>
      <c r="C23" s="1">
        <v>0.33</v>
      </c>
      <c r="D23" s="1">
        <v>0.31</v>
      </c>
      <c r="E23" s="1">
        <v>0.37</v>
      </c>
      <c r="F23" s="1">
        <v>0.42</v>
      </c>
      <c r="G23" s="1">
        <v>0.36</v>
      </c>
      <c r="H23">
        <v>27</v>
      </c>
    </row>
    <row r="24" spans="1:8" x14ac:dyDescent="0.2">
      <c r="A24" t="s">
        <v>31</v>
      </c>
      <c r="B24" t="s">
        <v>9</v>
      </c>
      <c r="C24" s="1">
        <v>7.0000000000000007E-2</v>
      </c>
      <c r="D24" s="1">
        <v>0.12</v>
      </c>
      <c r="E24" s="1">
        <v>0.11</v>
      </c>
      <c r="F24" s="1">
        <v>0.33</v>
      </c>
      <c r="G24" s="1">
        <v>0.19</v>
      </c>
      <c r="H24">
        <v>17</v>
      </c>
    </row>
    <row r="25" spans="1:8" x14ac:dyDescent="0.2">
      <c r="C25" s="2">
        <v>27</v>
      </c>
      <c r="D25" s="2">
        <v>26</v>
      </c>
      <c r="E25" s="2">
        <v>35</v>
      </c>
      <c r="F25" s="2">
        <v>43</v>
      </c>
      <c r="G25" s="2">
        <v>42</v>
      </c>
      <c r="H25">
        <f>SUM(H4:H24)</f>
        <v>524</v>
      </c>
    </row>
    <row r="26" spans="1:8" x14ac:dyDescent="0.2">
      <c r="C26" s="2"/>
      <c r="D26" s="2"/>
      <c r="E26" s="2"/>
      <c r="F26" s="2"/>
      <c r="G26" s="2"/>
    </row>
    <row r="27" spans="1:8" s="8" customFormat="1" x14ac:dyDescent="0.2">
      <c r="A27" s="8" t="s">
        <v>47</v>
      </c>
      <c r="C27" s="10"/>
      <c r="D27" s="10"/>
      <c r="E27" s="10"/>
      <c r="F27" s="10"/>
      <c r="G27" s="10"/>
    </row>
    <row r="29" spans="1:8" s="5" customFormat="1" ht="51" x14ac:dyDescent="0.2">
      <c r="A29" s="4" t="s">
        <v>25</v>
      </c>
      <c r="B29" s="4" t="s">
        <v>16</v>
      </c>
      <c r="C29" s="6" t="s">
        <v>17</v>
      </c>
      <c r="D29" s="6" t="s">
        <v>18</v>
      </c>
      <c r="E29" s="6" t="s">
        <v>19</v>
      </c>
      <c r="F29" s="6" t="s">
        <v>39</v>
      </c>
      <c r="G29" s="6" t="s">
        <v>21</v>
      </c>
      <c r="H29" s="4" t="s">
        <v>22</v>
      </c>
    </row>
    <row r="30" spans="1:8" x14ac:dyDescent="0.2">
      <c r="A30" t="s">
        <v>26</v>
      </c>
      <c r="B30" t="s">
        <v>33</v>
      </c>
      <c r="C30" s="7">
        <f>(C4*$H4+C5*$H5)/SUM($H4:$H5)</f>
        <v>0.13947368421052633</v>
      </c>
      <c r="D30" s="7">
        <f>(D4*$H4+D5*$H5)/SUM($H4:$H5)</f>
        <v>0.22578947368421054</v>
      </c>
      <c r="E30" s="7">
        <f>(E4*$H4+E5*$H5)/SUM($H4:$H5)</f>
        <v>0.2473684210526316</v>
      </c>
      <c r="F30" s="7">
        <f>(F4*$H4+F5*$H5)/SUM($H4:$H5)</f>
        <v>0.29263157894736841</v>
      </c>
      <c r="G30" s="7">
        <f>(G4*$H4+G5*$H5)/SUM($H4:$H5)</f>
        <v>0.12736842105263158</v>
      </c>
      <c r="H30">
        <f>SUM(H4:H5)</f>
        <v>38</v>
      </c>
    </row>
    <row r="31" spans="1:8" x14ac:dyDescent="0.2">
      <c r="A31" t="s">
        <v>26</v>
      </c>
      <c r="B31" t="s">
        <v>32</v>
      </c>
      <c r="C31" s="7">
        <v>0.22</v>
      </c>
      <c r="D31" s="7">
        <v>0.27</v>
      </c>
      <c r="E31" s="7">
        <v>0.34</v>
      </c>
      <c r="F31" s="7">
        <v>0.74</v>
      </c>
      <c r="G31" s="7">
        <v>0.76</v>
      </c>
      <c r="H31">
        <v>44</v>
      </c>
    </row>
    <row r="32" spans="1:8" x14ac:dyDescent="0.2">
      <c r="A32" t="s">
        <v>27</v>
      </c>
      <c r="B32" t="s">
        <v>27</v>
      </c>
      <c r="C32" s="7">
        <v>7.0000000000000007E-2</v>
      </c>
      <c r="D32" s="7">
        <v>0.19</v>
      </c>
      <c r="E32" s="7">
        <v>0.28999999999999998</v>
      </c>
      <c r="F32" s="7">
        <v>0.51</v>
      </c>
      <c r="G32" s="7">
        <v>0.26</v>
      </c>
      <c r="H32">
        <v>28</v>
      </c>
    </row>
    <row r="33" spans="1:8" x14ac:dyDescent="0.2">
      <c r="A33" t="s">
        <v>27</v>
      </c>
      <c r="B33" t="s">
        <v>4</v>
      </c>
      <c r="C33" s="7">
        <f>(C8*$H8+C10*$H10)/SUM($H8:$H10)</f>
        <v>0.26937500000000003</v>
      </c>
      <c r="D33" s="7">
        <f>(D8*$H8+D10*$H10)/SUM($H8:$H10)</f>
        <v>0.36750000000000005</v>
      </c>
      <c r="E33" s="7">
        <f>(E8*$H8+E10*$H10)/SUM($H8:$H10)</f>
        <v>0.359375</v>
      </c>
      <c r="F33" s="7">
        <f>(F8*$H8+F10*$H10)/SUM($H8:$H10)</f>
        <v>0.36312500000000003</v>
      </c>
      <c r="G33" s="7">
        <f>(G8*$H8+G10*$H10)/SUM($H8:$H10)</f>
        <v>0.1575</v>
      </c>
      <c r="H33">
        <f>SUM(H8:H10)</f>
        <v>80</v>
      </c>
    </row>
    <row r="34" spans="1:8" x14ac:dyDescent="0.2">
      <c r="A34" t="s">
        <v>34</v>
      </c>
      <c r="B34" t="s">
        <v>38</v>
      </c>
      <c r="C34" s="7">
        <f>(C11*$H11+C12*$H12+C13*$H13+C14*$H14)/SUM($H11:$H14)</f>
        <v>0.10481481481481481</v>
      </c>
      <c r="D34" s="7">
        <f>(D11*$H11+D12*$H12+D13*$H13+D14*$H14)/SUM($H11:$H14)</f>
        <v>0.13472222222222222</v>
      </c>
      <c r="E34" s="7">
        <f>(E11*$H11+E12*$H12+E13*$H13+E14*$H14)/SUM($H11:$H14)</f>
        <v>0.30916666666666665</v>
      </c>
      <c r="F34" s="7">
        <f>(F11*$H11+F12*$H12+F13*$H13+F14*$H14)/SUM($H11:$H14)</f>
        <v>0.44592592592592589</v>
      </c>
      <c r="G34" s="7">
        <f>(G11*$H11+G12*$H12+G13*$H13+G14*$H14)/SUM($H11:$H14)</f>
        <v>0.26444444444444448</v>
      </c>
      <c r="H34">
        <f>SUM(H11:H14)</f>
        <v>108</v>
      </c>
    </row>
    <row r="35" spans="1:8" x14ac:dyDescent="0.2">
      <c r="A35" t="s">
        <v>30</v>
      </c>
      <c r="B35" t="s">
        <v>35</v>
      </c>
      <c r="C35" s="7">
        <f>(C16*$H16+C17*$H17)/SUM($H16:$H17)</f>
        <v>0.24695652173913044</v>
      </c>
      <c r="D35" s="7">
        <f>(D16*$H16+D17*$H17)/SUM($H16:$H17)</f>
        <v>0.35000000000000003</v>
      </c>
      <c r="E35" s="7">
        <f>(E16*$H16+E17*$H17)/SUM($H16:$H17)</f>
        <v>0.29130434782608694</v>
      </c>
      <c r="F35" s="7">
        <f>(F16*$H16+F17*$H17)/SUM($H16:$H17)</f>
        <v>0.3258695652173913</v>
      </c>
      <c r="G35" s="7">
        <f>(G16*$H16+G17*$H17)/SUM($H16:$H17)</f>
        <v>0.19608695652173913</v>
      </c>
      <c r="H35">
        <f>SUM(H15:H16)</f>
        <v>46</v>
      </c>
    </row>
    <row r="36" spans="1:8" x14ac:dyDescent="0.2">
      <c r="A36" t="s">
        <v>29</v>
      </c>
      <c r="B36" t="s">
        <v>37</v>
      </c>
      <c r="C36" s="7">
        <f>(C17*$H17+C18*$H18+C19*$H19+C20*$H20+C21*$H21+C22*$H22)/SUM($H17:$H22)</f>
        <v>0.43095588235294119</v>
      </c>
      <c r="D36" s="7">
        <f>(D17*$H17+D18*$H18+D19*$H19+D20*$H20+D21*$H21+D22*$H22)/SUM($H17:$H22)</f>
        <v>0.42749999999999999</v>
      </c>
      <c r="E36" s="7">
        <f>(E17*$H17+E18*$H18+E19*$H19+E20*$H20+E21*$H21+E22*$H22)/SUM($H17:$H22)</f>
        <v>0.41308823529411764</v>
      </c>
      <c r="F36" s="7">
        <f>(F17*$H17+F18*$H18+F19*$H19+F20*$H20+F21*$H21+F22*$H22)/SUM($H17:$H22)</f>
        <v>0.26058823529411762</v>
      </c>
      <c r="G36" s="7">
        <f>(G17*$H17+G18*$H18+G19*$H19+G20*$H20+G21*$H21+G22*$H22)/SUM($H17:$H22)</f>
        <v>0.11933823529411765</v>
      </c>
      <c r="H36">
        <f>SUM(H17:H22)</f>
        <v>136</v>
      </c>
    </row>
    <row r="37" spans="1:8" x14ac:dyDescent="0.2">
      <c r="A37" t="s">
        <v>31</v>
      </c>
      <c r="B37" t="s">
        <v>36</v>
      </c>
      <c r="C37" s="7">
        <f>(C23*$H23+C24*$H24+C9*$H9)/SUM($H23:$H24)</f>
        <v>0.32954545454545453</v>
      </c>
      <c r="D37" s="7">
        <f>(D23*$H23+D24*$H24+D9*$H9)/SUM($H23:$H24)</f>
        <v>0.34113636363636368</v>
      </c>
      <c r="E37" s="7">
        <f>(E23*$H23+E24*$H24+E9*$H9)/SUM($H23:$H24)</f>
        <v>0.3877272727272727</v>
      </c>
      <c r="F37" s="7">
        <f>(F23*$H23+F24*$H24+F9*$H9)/SUM($H23:$H24)</f>
        <v>0.55340909090909096</v>
      </c>
      <c r="G37" s="7">
        <f>(G23*$H23+G24*$H24+G9*$H9)/SUM($H23:$H24)</f>
        <v>0.38068181818181818</v>
      </c>
      <c r="H37">
        <f>SUM(H23:H24)</f>
        <v>44</v>
      </c>
    </row>
    <row r="38" spans="1:8" x14ac:dyDescent="0.2">
      <c r="C38" s="2">
        <v>27</v>
      </c>
      <c r="D38" s="2">
        <v>26</v>
      </c>
      <c r="E38" s="2">
        <v>35</v>
      </c>
      <c r="F38" s="2">
        <v>43</v>
      </c>
      <c r="G38" s="2">
        <v>42</v>
      </c>
      <c r="H38">
        <f>SUM(H30:H37)</f>
        <v>524</v>
      </c>
    </row>
    <row r="39" spans="1:8" s="9" customFormat="1" x14ac:dyDescent="0.2">
      <c r="A39" s="8" t="s">
        <v>48</v>
      </c>
    </row>
    <row r="40" spans="1:8" x14ac:dyDescent="0.2">
      <c r="A40" s="11"/>
      <c r="B40" s="11"/>
      <c r="C40" s="11"/>
      <c r="D40" s="11"/>
      <c r="E40" s="11"/>
      <c r="F40" s="11"/>
      <c r="G40" s="11"/>
      <c r="H40" s="11"/>
    </row>
    <row r="41" spans="1:8" ht="34" x14ac:dyDescent="0.2">
      <c r="A41" s="12"/>
      <c r="B41" s="22" t="s">
        <v>41</v>
      </c>
      <c r="C41" s="22" t="s">
        <v>17</v>
      </c>
      <c r="D41" s="23" t="s">
        <v>42</v>
      </c>
      <c r="E41" s="23" t="s">
        <v>43</v>
      </c>
      <c r="F41" s="23" t="s">
        <v>44</v>
      </c>
      <c r="G41" s="24" t="s">
        <v>21</v>
      </c>
      <c r="H41" s="13" t="s">
        <v>52</v>
      </c>
    </row>
    <row r="42" spans="1:8" ht="33" customHeight="1" x14ac:dyDescent="0.2">
      <c r="A42" s="11"/>
      <c r="B42" s="25" t="s">
        <v>33</v>
      </c>
      <c r="C42" s="20">
        <v>0.13947368421052633</v>
      </c>
      <c r="D42" s="21">
        <v>0.22578947368421054</v>
      </c>
      <c r="E42" s="21">
        <v>0.2473684210526316</v>
      </c>
      <c r="F42" s="21">
        <v>0.29263157894736841</v>
      </c>
      <c r="G42" s="26">
        <v>0.12736842105263158</v>
      </c>
      <c r="H42" s="15">
        <v>38</v>
      </c>
    </row>
    <row r="43" spans="1:8" ht="33" customHeight="1" x14ac:dyDescent="0.2">
      <c r="A43" s="11"/>
      <c r="B43" s="27" t="s">
        <v>40</v>
      </c>
      <c r="C43" s="19">
        <v>0.22</v>
      </c>
      <c r="D43" s="14">
        <v>0.27</v>
      </c>
      <c r="E43" s="14">
        <v>0.34</v>
      </c>
      <c r="F43" s="14">
        <v>0.74</v>
      </c>
      <c r="G43" s="28">
        <v>0.76</v>
      </c>
      <c r="H43" s="15">
        <v>44</v>
      </c>
    </row>
    <row r="44" spans="1:8" ht="33" customHeight="1" x14ac:dyDescent="0.2">
      <c r="A44" s="11"/>
      <c r="B44" s="27" t="s">
        <v>49</v>
      </c>
      <c r="C44" s="19">
        <v>7.0000000000000007E-2</v>
      </c>
      <c r="D44" s="14">
        <v>0.19</v>
      </c>
      <c r="E44" s="14">
        <v>0.28999999999999998</v>
      </c>
      <c r="F44" s="14">
        <v>0.51</v>
      </c>
      <c r="G44" s="28">
        <v>0.26</v>
      </c>
      <c r="H44" s="15">
        <v>28</v>
      </c>
    </row>
    <row r="45" spans="1:8" ht="33" customHeight="1" x14ac:dyDescent="0.2">
      <c r="A45" s="11"/>
      <c r="B45" s="27" t="s">
        <v>24</v>
      </c>
      <c r="C45" s="19">
        <v>0.35916666666666669</v>
      </c>
      <c r="D45" s="14">
        <v>0.49000000000000005</v>
      </c>
      <c r="E45" s="14">
        <v>0.47916666666666669</v>
      </c>
      <c r="F45" s="14">
        <v>0.48416666666666669</v>
      </c>
      <c r="G45" s="28">
        <v>0.21</v>
      </c>
      <c r="H45" s="15">
        <v>60</v>
      </c>
    </row>
    <row r="46" spans="1:8" ht="33" customHeight="1" x14ac:dyDescent="0.2">
      <c r="A46" s="11"/>
      <c r="B46" s="27" t="s">
        <v>50</v>
      </c>
      <c r="C46" s="19">
        <v>0.10481481481481481</v>
      </c>
      <c r="D46" s="14">
        <v>0.13472222222222222</v>
      </c>
      <c r="E46" s="14">
        <v>0.30916666666666665</v>
      </c>
      <c r="F46" s="14">
        <v>0.44592592592592589</v>
      </c>
      <c r="G46" s="28">
        <v>0.26444444444444448</v>
      </c>
      <c r="H46" s="15">
        <v>108</v>
      </c>
    </row>
    <row r="47" spans="1:8" ht="33" customHeight="1" x14ac:dyDescent="0.2">
      <c r="A47" s="11"/>
      <c r="B47" s="27" t="s">
        <v>53</v>
      </c>
      <c r="C47" s="19">
        <v>0.43095588235294119</v>
      </c>
      <c r="D47" s="14">
        <v>0.42749999999999999</v>
      </c>
      <c r="E47" s="14">
        <v>0.41308823529411764</v>
      </c>
      <c r="F47" s="14">
        <v>0.26058823529411762</v>
      </c>
      <c r="G47" s="28">
        <v>0.11933823529411765</v>
      </c>
      <c r="H47" s="15">
        <v>136</v>
      </c>
    </row>
    <row r="48" spans="1:8" ht="33" customHeight="1" x14ac:dyDescent="0.2">
      <c r="A48" s="11"/>
      <c r="B48" s="29" t="s">
        <v>45</v>
      </c>
      <c r="C48" s="30">
        <v>0.2265625</v>
      </c>
      <c r="D48" s="31">
        <v>0.23453125000000002</v>
      </c>
      <c r="E48" s="31">
        <v>0.26656249999999998</v>
      </c>
      <c r="F48" s="31">
        <v>0.38046875000000002</v>
      </c>
      <c r="G48" s="32">
        <v>0.26171875</v>
      </c>
      <c r="H48" s="15">
        <v>64</v>
      </c>
    </row>
    <row r="49" spans="1:8" ht="17" x14ac:dyDescent="0.2">
      <c r="A49" s="11"/>
      <c r="B49" s="16" t="s">
        <v>51</v>
      </c>
      <c r="C49" s="17">
        <v>27</v>
      </c>
      <c r="D49" s="17">
        <v>26</v>
      </c>
      <c r="E49" s="17">
        <v>35</v>
      </c>
      <c r="F49" s="17">
        <v>43</v>
      </c>
      <c r="G49" s="17">
        <v>42</v>
      </c>
      <c r="H49" s="18"/>
    </row>
    <row r="50" spans="1:8" x14ac:dyDescent="0.2">
      <c r="A50" s="11"/>
      <c r="B50" s="11"/>
      <c r="C50" s="11"/>
      <c r="D50" s="11"/>
      <c r="E50" s="11"/>
      <c r="F50" s="11"/>
      <c r="G50" s="11"/>
      <c r="H50" s="11"/>
    </row>
  </sheetData>
  <conditionalFormatting sqref="C30:G37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2:G48">
    <cfRule type="iconSet" priority="2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2:G48">
    <cfRule type="iconSet" priority="2">
      <iconSet>
        <cfvo type="percent" val="0"/>
        <cfvo type="percent" val="33"/>
        <cfvo type="percent" val="67"/>
      </iconSet>
    </cfRule>
    <cfRule type="iconSet" priority="3">
      <iconSet iconSet="4TrafficLights">
        <cfvo type="percent" val="0"/>
        <cfvo type="percent" val="25"/>
        <cfvo type="percent" val="50"/>
        <cfvo type="percent" val="75"/>
      </iconSet>
    </cfRule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7:G27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{9BA83164-83AD-0B47-99E3-86D040618BF9}</x14:id>
        </ext>
      </extLst>
    </cfRule>
  </conditionalFormatting>
  <conditionalFormatting sqref="C4:G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A83164-83AD-0B47-99E3-86D040618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C27:G27</xm:sqref>
        </x14:conditionalFormatting>
        <x14:conditionalFormatting xmlns:xm="http://schemas.microsoft.com/office/excel/2006/main">
          <x14:cfRule type="iconSet" priority="10" id="{9EF3C298-77B4-BD47-B4F7-CFD6CD287F4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C30:G37</xm:sqref>
        </x14:conditionalFormatting>
        <x14:conditionalFormatting xmlns:xm="http://schemas.microsoft.com/office/excel/2006/main">
          <x14:cfRule type="iconSet" priority="22" id="{51F7F12D-DF16-A243-9FCF-9B55041C030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C42:G48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Take Three</vt:lpstr>
      <vt:lpstr>Take Two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Weng</dc:creator>
  <cp:lastModifiedBy>Andrew Weng</cp:lastModifiedBy>
  <dcterms:created xsi:type="dcterms:W3CDTF">2022-12-11T15:56:41Z</dcterms:created>
  <dcterms:modified xsi:type="dcterms:W3CDTF">2023-01-12T05:49:33Z</dcterms:modified>
</cp:coreProperties>
</file>