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
    </mc:Choice>
  </mc:AlternateContent>
  <xr:revisionPtr revIDLastSave="0" documentId="13_ncr:1_{5BA98823-17D6-40BD-AFC0-C6BF5F618A40}" xr6:coauthVersionLast="43" xr6:coauthVersionMax="43" xr10:uidLastSave="{00000000-0000-0000-0000-000000000000}"/>
  <bookViews>
    <workbookView xWindow="-108" yWindow="-108" windowWidth="23256" windowHeight="12576" xr2:uid="{00000000-000D-0000-FFFF-FFFF00000000}"/>
  </bookViews>
  <sheets>
    <sheet name="2019winter1_transcript (2)" sheetId="11" r:id="rId1"/>
    <sheet name="2019winter2_transcript (2)" sheetId="12" r:id="rId2"/>
    <sheet name="2019winter3_transcript (2)" sheetId="13" r:id="rId3"/>
    <sheet name="climate1_transcript (2)" sheetId="14" r:id="rId4"/>
    <sheet name="climate2_transcript (2)" sheetId="15" r:id="rId5"/>
    <sheet name="2019baylor1_transcript (2)" sheetId="16" r:id="rId6"/>
    <sheet name="2019baylor2_transcript (2)" sheetId="17" r:id="rId7"/>
    <sheet name="20190430-finance1_transcrip (2)" sheetId="18" r:id="rId8"/>
    <sheet name="20190430-finance2_transcrip (2)" sheetId="19" r:id="rId9"/>
    <sheet name="20190430-finance3_transcrip (2)" sheetId="2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9" i="20" l="1"/>
  <c r="W29" i="20"/>
  <c r="V29" i="20"/>
  <c r="U29" i="20"/>
  <c r="T29" i="20"/>
  <c r="S29" i="20"/>
  <c r="R29" i="20"/>
  <c r="Q29" i="20"/>
  <c r="P29" i="20"/>
  <c r="X28" i="20"/>
  <c r="W28" i="20"/>
  <c r="V28" i="20"/>
  <c r="U28" i="20"/>
  <c r="T28" i="20"/>
  <c r="S28" i="20"/>
  <c r="R28" i="20"/>
  <c r="Q28" i="20"/>
  <c r="P28" i="20"/>
  <c r="X27" i="20"/>
  <c r="W27" i="20"/>
  <c r="V27" i="20"/>
  <c r="U27" i="20"/>
  <c r="T27" i="20"/>
  <c r="S27" i="20"/>
  <c r="R27" i="20"/>
  <c r="Q27" i="20"/>
  <c r="P27" i="20"/>
  <c r="X26" i="20"/>
  <c r="W26" i="20"/>
  <c r="V26" i="20"/>
  <c r="U26" i="20"/>
  <c r="T26" i="20"/>
  <c r="S26" i="20"/>
  <c r="R26" i="20"/>
  <c r="Q26" i="20"/>
  <c r="P26" i="20"/>
  <c r="X25" i="20"/>
  <c r="W25" i="20"/>
  <c r="V25" i="20"/>
  <c r="U25" i="20"/>
  <c r="T25" i="20"/>
  <c r="S25" i="20"/>
  <c r="R25" i="20"/>
  <c r="Q25" i="20"/>
  <c r="P25" i="20"/>
  <c r="X24" i="20"/>
  <c r="W24" i="20"/>
  <c r="V24" i="20"/>
  <c r="U24" i="20"/>
  <c r="T24" i="20"/>
  <c r="S24" i="20"/>
  <c r="R24" i="20"/>
  <c r="Q24" i="20"/>
  <c r="P24" i="20"/>
  <c r="X23" i="20"/>
  <c r="W23" i="20"/>
  <c r="V23" i="20"/>
  <c r="U23" i="20"/>
  <c r="T23" i="20"/>
  <c r="S23" i="20"/>
  <c r="R23" i="20"/>
  <c r="Q23" i="20"/>
  <c r="P23" i="20"/>
  <c r="X22" i="20"/>
  <c r="W22" i="20"/>
  <c r="V22" i="20"/>
  <c r="U22" i="20"/>
  <c r="T22" i="20"/>
  <c r="S22" i="20"/>
  <c r="R22" i="20"/>
  <c r="Q22" i="20"/>
  <c r="P22" i="20"/>
  <c r="X21" i="20"/>
  <c r="W21" i="20"/>
  <c r="V21" i="20"/>
  <c r="U21" i="20"/>
  <c r="T21" i="20"/>
  <c r="S21" i="20"/>
  <c r="R21" i="20"/>
  <c r="Q21" i="20"/>
  <c r="P21" i="20"/>
  <c r="X20" i="20"/>
  <c r="W20" i="20"/>
  <c r="V20" i="20"/>
  <c r="U20" i="20"/>
  <c r="T20" i="20"/>
  <c r="S20" i="20"/>
  <c r="R20" i="20"/>
  <c r="Q20" i="20"/>
  <c r="P20" i="20"/>
  <c r="X19" i="20"/>
  <c r="W19" i="20"/>
  <c r="V19" i="20"/>
  <c r="U19" i="20"/>
  <c r="T19" i="20"/>
  <c r="S19" i="20"/>
  <c r="R19" i="20"/>
  <c r="Q19" i="20"/>
  <c r="P19" i="20"/>
  <c r="X18" i="20"/>
  <c r="W18" i="20"/>
  <c r="V18" i="20"/>
  <c r="U18" i="20"/>
  <c r="T18" i="20"/>
  <c r="S18" i="20"/>
  <c r="R18" i="20"/>
  <c r="Q18" i="20"/>
  <c r="P18" i="20"/>
  <c r="X17" i="20"/>
  <c r="W17" i="20"/>
  <c r="V17" i="20"/>
  <c r="U17" i="20"/>
  <c r="T17" i="20"/>
  <c r="S17" i="20"/>
  <c r="R17" i="20"/>
  <c r="Q17" i="20"/>
  <c r="P17" i="20"/>
  <c r="X16" i="20"/>
  <c r="W16" i="20"/>
  <c r="V16" i="20"/>
  <c r="U16" i="20"/>
  <c r="T16" i="20"/>
  <c r="S16" i="20"/>
  <c r="R16" i="20"/>
  <c r="Q16" i="20"/>
  <c r="P16" i="20"/>
  <c r="X15" i="20"/>
  <c r="W15" i="20"/>
  <c r="V15" i="20"/>
  <c r="U15" i="20"/>
  <c r="T15" i="20"/>
  <c r="S15" i="20"/>
  <c r="R15" i="20"/>
  <c r="Q15" i="20"/>
  <c r="P15" i="20"/>
  <c r="X14" i="20"/>
  <c r="W14" i="20"/>
  <c r="V14" i="20"/>
  <c r="U14" i="20"/>
  <c r="T14" i="20"/>
  <c r="S14" i="20"/>
  <c r="R14" i="20"/>
  <c r="Q14" i="20"/>
  <c r="P14" i="20"/>
  <c r="X13" i="20"/>
  <c r="W13" i="20"/>
  <c r="V13" i="20"/>
  <c r="U13" i="20"/>
  <c r="T13" i="20"/>
  <c r="S13" i="20"/>
  <c r="R13" i="20"/>
  <c r="Q13" i="20"/>
  <c r="P13" i="20"/>
  <c r="X12" i="20"/>
  <c r="W12" i="20"/>
  <c r="V12" i="20"/>
  <c r="U12" i="20"/>
  <c r="T12" i="20"/>
  <c r="S12" i="20"/>
  <c r="R12" i="20"/>
  <c r="Q12" i="20"/>
  <c r="P12" i="20"/>
  <c r="X11" i="20"/>
  <c r="W11" i="20"/>
  <c r="V11" i="20"/>
  <c r="U11" i="20"/>
  <c r="T11" i="20"/>
  <c r="S11" i="20"/>
  <c r="R11" i="20"/>
  <c r="Q11" i="20"/>
  <c r="P11" i="20"/>
  <c r="X10" i="20"/>
  <c r="W10" i="20"/>
  <c r="V10" i="20"/>
  <c r="U10" i="20"/>
  <c r="T10" i="20"/>
  <c r="S10" i="20"/>
  <c r="R10" i="20"/>
  <c r="Q10" i="20"/>
  <c r="P10" i="20"/>
  <c r="X9" i="20"/>
  <c r="W9" i="20"/>
  <c r="V9" i="20"/>
  <c r="U9" i="20"/>
  <c r="T9" i="20"/>
  <c r="S9" i="20"/>
  <c r="R9" i="20"/>
  <c r="Q9" i="20"/>
  <c r="P9" i="20"/>
  <c r="X8" i="20"/>
  <c r="W8" i="20"/>
  <c r="V8" i="20"/>
  <c r="U8" i="20"/>
  <c r="T8" i="20"/>
  <c r="S8" i="20"/>
  <c r="R8" i="20"/>
  <c r="Q8" i="20"/>
  <c r="P8" i="20"/>
  <c r="X7" i="20"/>
  <c r="W7" i="20"/>
  <c r="V7" i="20"/>
  <c r="U7" i="20"/>
  <c r="T7" i="20"/>
  <c r="S7" i="20"/>
  <c r="R7" i="20"/>
  <c r="Q7" i="20"/>
  <c r="P7" i="20"/>
  <c r="X6" i="20"/>
  <c r="W6" i="20"/>
  <c r="V6" i="20"/>
  <c r="U6" i="20"/>
  <c r="T6" i="20"/>
  <c r="S6" i="20"/>
  <c r="R6" i="20"/>
  <c r="Q6" i="20"/>
  <c r="P6" i="20"/>
  <c r="X5" i="20"/>
  <c r="W5" i="20"/>
  <c r="V5" i="20"/>
  <c r="U5" i="20"/>
  <c r="T5" i="20"/>
  <c r="S5" i="20"/>
  <c r="R5" i="20"/>
  <c r="Q5" i="20"/>
  <c r="P5" i="20"/>
  <c r="X4" i="20"/>
  <c r="W4" i="20"/>
  <c r="V4" i="20"/>
  <c r="U4" i="20"/>
  <c r="T4" i="20"/>
  <c r="S4" i="20"/>
  <c r="R4" i="20"/>
  <c r="Q4" i="20"/>
  <c r="P4" i="20"/>
  <c r="X3" i="20"/>
  <c r="W3" i="20"/>
  <c r="V3" i="20"/>
  <c r="U3" i="20"/>
  <c r="T3" i="20"/>
  <c r="S3" i="20"/>
  <c r="R3" i="20"/>
  <c r="Q3" i="20"/>
  <c r="P3" i="20"/>
  <c r="O1" i="20"/>
  <c r="X22" i="19"/>
  <c r="W22" i="19"/>
  <c r="V22" i="19"/>
  <c r="U22" i="19"/>
  <c r="T22" i="19"/>
  <c r="S22" i="19"/>
  <c r="R22" i="19"/>
  <c r="Q22" i="19"/>
  <c r="P22" i="19"/>
  <c r="X21" i="19"/>
  <c r="W21" i="19"/>
  <c r="V21" i="19"/>
  <c r="U21" i="19"/>
  <c r="T21" i="19"/>
  <c r="S21" i="19"/>
  <c r="R21" i="19"/>
  <c r="Q21" i="19"/>
  <c r="P21" i="19"/>
  <c r="X20" i="19"/>
  <c r="W20" i="19"/>
  <c r="V20" i="19"/>
  <c r="U20" i="19"/>
  <c r="T20" i="19"/>
  <c r="S20" i="19"/>
  <c r="R20" i="19"/>
  <c r="Q20" i="19"/>
  <c r="P20" i="19"/>
  <c r="X19" i="19"/>
  <c r="W19" i="19"/>
  <c r="V19" i="19"/>
  <c r="U19" i="19"/>
  <c r="T19" i="19"/>
  <c r="S19" i="19"/>
  <c r="R19" i="19"/>
  <c r="Q19" i="19"/>
  <c r="P19" i="19"/>
  <c r="X18" i="19"/>
  <c r="W18" i="19"/>
  <c r="V18" i="19"/>
  <c r="U18" i="19"/>
  <c r="T18" i="19"/>
  <c r="S18" i="19"/>
  <c r="R18" i="19"/>
  <c r="Q18" i="19"/>
  <c r="P18" i="19"/>
  <c r="X17" i="19"/>
  <c r="W17" i="19"/>
  <c r="V17" i="19"/>
  <c r="U17" i="19"/>
  <c r="T17" i="19"/>
  <c r="S17" i="19"/>
  <c r="R17" i="19"/>
  <c r="Q17" i="19"/>
  <c r="P17" i="19"/>
  <c r="X16" i="19"/>
  <c r="W16" i="19"/>
  <c r="V16" i="19"/>
  <c r="U16" i="19"/>
  <c r="T16" i="19"/>
  <c r="S16" i="19"/>
  <c r="R16" i="19"/>
  <c r="Q16" i="19"/>
  <c r="P16" i="19"/>
  <c r="X15" i="19"/>
  <c r="W15" i="19"/>
  <c r="V15" i="19"/>
  <c r="U15" i="19"/>
  <c r="T15" i="19"/>
  <c r="S15" i="19"/>
  <c r="R15" i="19"/>
  <c r="Q15" i="19"/>
  <c r="P15" i="19"/>
  <c r="X14" i="19"/>
  <c r="W14" i="19"/>
  <c r="V14" i="19"/>
  <c r="U14" i="19"/>
  <c r="T14" i="19"/>
  <c r="S14" i="19"/>
  <c r="R14" i="19"/>
  <c r="Q14" i="19"/>
  <c r="P14" i="19"/>
  <c r="X13" i="19"/>
  <c r="W13" i="19"/>
  <c r="V13" i="19"/>
  <c r="U13" i="19"/>
  <c r="T13" i="19"/>
  <c r="S13" i="19"/>
  <c r="R13" i="19"/>
  <c r="Q13" i="19"/>
  <c r="P13" i="19"/>
  <c r="X12" i="19"/>
  <c r="W12" i="19"/>
  <c r="V12" i="19"/>
  <c r="U12" i="19"/>
  <c r="T12" i="19"/>
  <c r="S12" i="19"/>
  <c r="R12" i="19"/>
  <c r="Q12" i="19"/>
  <c r="P12" i="19"/>
  <c r="X11" i="19"/>
  <c r="W11" i="19"/>
  <c r="V11" i="19"/>
  <c r="U11" i="19"/>
  <c r="T11" i="19"/>
  <c r="S11" i="19"/>
  <c r="R11" i="19"/>
  <c r="Q11" i="19"/>
  <c r="P11" i="19"/>
  <c r="X10" i="19"/>
  <c r="W10" i="19"/>
  <c r="V10" i="19"/>
  <c r="U10" i="19"/>
  <c r="T10" i="19"/>
  <c r="S10" i="19"/>
  <c r="R10" i="19"/>
  <c r="Q10" i="19"/>
  <c r="P10" i="19"/>
  <c r="X9" i="19"/>
  <c r="W9" i="19"/>
  <c r="V9" i="19"/>
  <c r="U9" i="19"/>
  <c r="T9" i="19"/>
  <c r="S9" i="19"/>
  <c r="R9" i="19"/>
  <c r="Q9" i="19"/>
  <c r="P9" i="19"/>
  <c r="X8" i="19"/>
  <c r="W8" i="19"/>
  <c r="V8" i="19"/>
  <c r="U8" i="19"/>
  <c r="T8" i="19"/>
  <c r="S8" i="19"/>
  <c r="R8" i="19"/>
  <c r="Q8" i="19"/>
  <c r="P8" i="19"/>
  <c r="X7" i="19"/>
  <c r="W7" i="19"/>
  <c r="V7" i="19"/>
  <c r="U7" i="19"/>
  <c r="T7" i="19"/>
  <c r="S7" i="19"/>
  <c r="R7" i="19"/>
  <c r="Q7" i="19"/>
  <c r="P7" i="19"/>
  <c r="X6" i="19"/>
  <c r="W6" i="19"/>
  <c r="V6" i="19"/>
  <c r="U6" i="19"/>
  <c r="T6" i="19"/>
  <c r="S6" i="19"/>
  <c r="R6" i="19"/>
  <c r="Q6" i="19"/>
  <c r="P6" i="19"/>
  <c r="X5" i="19"/>
  <c r="W5" i="19"/>
  <c r="V5" i="19"/>
  <c r="U5" i="19"/>
  <c r="T5" i="19"/>
  <c r="S5" i="19"/>
  <c r="R5" i="19"/>
  <c r="Q5" i="19"/>
  <c r="P5" i="19"/>
  <c r="X4" i="19"/>
  <c r="W4" i="19"/>
  <c r="V4" i="19"/>
  <c r="U4" i="19"/>
  <c r="T4" i="19"/>
  <c r="S4" i="19"/>
  <c r="R4" i="19"/>
  <c r="Q4" i="19"/>
  <c r="P4" i="19"/>
  <c r="X3" i="19"/>
  <c r="W3" i="19"/>
  <c r="V3" i="19"/>
  <c r="U3" i="19"/>
  <c r="T3" i="19"/>
  <c r="S3" i="19"/>
  <c r="R3" i="19"/>
  <c r="Q3" i="19"/>
  <c r="P3" i="19"/>
  <c r="O1" i="19"/>
  <c r="X30" i="18"/>
  <c r="W30" i="18"/>
  <c r="V30" i="18"/>
  <c r="U30" i="18"/>
  <c r="T30" i="18"/>
  <c r="S30" i="18"/>
  <c r="R30" i="18"/>
  <c r="Q30" i="18"/>
  <c r="P30" i="18"/>
  <c r="X29" i="18"/>
  <c r="W29" i="18"/>
  <c r="V29" i="18"/>
  <c r="U29" i="18"/>
  <c r="T29" i="18"/>
  <c r="S29" i="18"/>
  <c r="R29" i="18"/>
  <c r="Q29" i="18"/>
  <c r="P29" i="18"/>
  <c r="X28" i="18"/>
  <c r="W28" i="18"/>
  <c r="V28" i="18"/>
  <c r="U28" i="18"/>
  <c r="T28" i="18"/>
  <c r="S28" i="18"/>
  <c r="R28" i="18"/>
  <c r="Q28" i="18"/>
  <c r="P28" i="18"/>
  <c r="X27" i="18"/>
  <c r="W27" i="18"/>
  <c r="V27" i="18"/>
  <c r="U27" i="18"/>
  <c r="T27" i="18"/>
  <c r="S27" i="18"/>
  <c r="R27" i="18"/>
  <c r="Q27" i="18"/>
  <c r="P27" i="18"/>
  <c r="X26" i="18"/>
  <c r="W26" i="18"/>
  <c r="V26" i="18"/>
  <c r="U26" i="18"/>
  <c r="T26" i="18"/>
  <c r="S26" i="18"/>
  <c r="R26" i="18"/>
  <c r="Q26" i="18"/>
  <c r="P26" i="18"/>
  <c r="X25" i="18"/>
  <c r="W25" i="18"/>
  <c r="V25" i="18"/>
  <c r="U25" i="18"/>
  <c r="T25" i="18"/>
  <c r="S25" i="18"/>
  <c r="R25" i="18"/>
  <c r="Q25" i="18"/>
  <c r="P25" i="18"/>
  <c r="X24" i="18"/>
  <c r="W24" i="18"/>
  <c r="V24" i="18"/>
  <c r="U24" i="18"/>
  <c r="T24" i="18"/>
  <c r="S24" i="18"/>
  <c r="R24" i="18"/>
  <c r="Q24" i="18"/>
  <c r="P24" i="18"/>
  <c r="X23" i="18"/>
  <c r="W23" i="18"/>
  <c r="V23" i="18"/>
  <c r="U23" i="18"/>
  <c r="T23" i="18"/>
  <c r="S23" i="18"/>
  <c r="R23" i="18"/>
  <c r="Q23" i="18"/>
  <c r="P23" i="18"/>
  <c r="X22" i="18"/>
  <c r="W22" i="18"/>
  <c r="V22" i="18"/>
  <c r="U22" i="18"/>
  <c r="T22" i="18"/>
  <c r="S22" i="18"/>
  <c r="R22" i="18"/>
  <c r="Q22" i="18"/>
  <c r="P22" i="18"/>
  <c r="X21" i="18"/>
  <c r="W21" i="18"/>
  <c r="V21" i="18"/>
  <c r="U21" i="18"/>
  <c r="T21" i="18"/>
  <c r="S21" i="18"/>
  <c r="R21" i="18"/>
  <c r="Q21" i="18"/>
  <c r="P21" i="18"/>
  <c r="X20" i="18"/>
  <c r="W20" i="18"/>
  <c r="V20" i="18"/>
  <c r="U20" i="18"/>
  <c r="T20" i="18"/>
  <c r="S20" i="18"/>
  <c r="R20" i="18"/>
  <c r="Q20" i="18"/>
  <c r="P20" i="18"/>
  <c r="X19" i="18"/>
  <c r="W19" i="18"/>
  <c r="V19" i="18"/>
  <c r="U19" i="18"/>
  <c r="T19" i="18"/>
  <c r="S19" i="18"/>
  <c r="R19" i="18"/>
  <c r="Q19" i="18"/>
  <c r="P19" i="18"/>
  <c r="X18" i="18"/>
  <c r="W18" i="18"/>
  <c r="V18" i="18"/>
  <c r="U18" i="18"/>
  <c r="T18" i="18"/>
  <c r="S18" i="18"/>
  <c r="R18" i="18"/>
  <c r="Q18" i="18"/>
  <c r="P18" i="18"/>
  <c r="X17" i="18"/>
  <c r="W17" i="18"/>
  <c r="V17" i="18"/>
  <c r="U17" i="18"/>
  <c r="T17" i="18"/>
  <c r="S17" i="18"/>
  <c r="R17" i="18"/>
  <c r="Q17" i="18"/>
  <c r="P17" i="18"/>
  <c r="X16" i="18"/>
  <c r="W16" i="18"/>
  <c r="V16" i="18"/>
  <c r="U16" i="18"/>
  <c r="T16" i="18"/>
  <c r="S16" i="18"/>
  <c r="R16" i="18"/>
  <c r="Q16" i="18"/>
  <c r="P16" i="18"/>
  <c r="X15" i="18"/>
  <c r="W15" i="18"/>
  <c r="V15" i="18"/>
  <c r="U15" i="18"/>
  <c r="T15" i="18"/>
  <c r="S15" i="18"/>
  <c r="R15" i="18"/>
  <c r="Q15" i="18"/>
  <c r="P15" i="18"/>
  <c r="X14" i="18"/>
  <c r="W14" i="18"/>
  <c r="V14" i="18"/>
  <c r="U14" i="18"/>
  <c r="T14" i="18"/>
  <c r="S14" i="18"/>
  <c r="R14" i="18"/>
  <c r="Q14" i="18"/>
  <c r="P14" i="18"/>
  <c r="X13" i="18"/>
  <c r="W13" i="18"/>
  <c r="V13" i="18"/>
  <c r="U13" i="18"/>
  <c r="T13" i="18"/>
  <c r="S13" i="18"/>
  <c r="R13" i="18"/>
  <c r="Q13" i="18"/>
  <c r="P13" i="18"/>
  <c r="X12" i="18"/>
  <c r="W12" i="18"/>
  <c r="V12" i="18"/>
  <c r="U12" i="18"/>
  <c r="T12" i="18"/>
  <c r="S12" i="18"/>
  <c r="R12" i="18"/>
  <c r="Q12" i="18"/>
  <c r="P12" i="18"/>
  <c r="X11" i="18"/>
  <c r="W11" i="18"/>
  <c r="V11" i="18"/>
  <c r="U11" i="18"/>
  <c r="T11" i="18"/>
  <c r="S11" i="18"/>
  <c r="R11" i="18"/>
  <c r="Q11" i="18"/>
  <c r="P11" i="18"/>
  <c r="X10" i="18"/>
  <c r="W10" i="18"/>
  <c r="V10" i="18"/>
  <c r="U10" i="18"/>
  <c r="T10" i="18"/>
  <c r="S10" i="18"/>
  <c r="R10" i="18"/>
  <c r="Q10" i="18"/>
  <c r="P10" i="18"/>
  <c r="X9" i="18"/>
  <c r="W9" i="18"/>
  <c r="V9" i="18"/>
  <c r="U9" i="18"/>
  <c r="T9" i="18"/>
  <c r="S9" i="18"/>
  <c r="R9" i="18"/>
  <c r="Q9" i="18"/>
  <c r="P9" i="18"/>
  <c r="X8" i="18"/>
  <c r="W8" i="18"/>
  <c r="V8" i="18"/>
  <c r="U8" i="18"/>
  <c r="T8" i="18"/>
  <c r="S8" i="18"/>
  <c r="R8" i="18"/>
  <c r="Q8" i="18"/>
  <c r="P8" i="18"/>
  <c r="X7" i="18"/>
  <c r="W7" i="18"/>
  <c r="V7" i="18"/>
  <c r="U7" i="18"/>
  <c r="T7" i="18"/>
  <c r="S7" i="18"/>
  <c r="R7" i="18"/>
  <c r="Q7" i="18"/>
  <c r="P7" i="18"/>
  <c r="X6" i="18"/>
  <c r="W6" i="18"/>
  <c r="V6" i="18"/>
  <c r="U6" i="18"/>
  <c r="T6" i="18"/>
  <c r="S6" i="18"/>
  <c r="R6" i="18"/>
  <c r="Q6" i="18"/>
  <c r="P6" i="18"/>
  <c r="X5" i="18"/>
  <c r="W5" i="18"/>
  <c r="V5" i="18"/>
  <c r="U5" i="18"/>
  <c r="T5" i="18"/>
  <c r="S5" i="18"/>
  <c r="R5" i="18"/>
  <c r="Q5" i="18"/>
  <c r="P5" i="18"/>
  <c r="X4" i="18"/>
  <c r="W4" i="18"/>
  <c r="V4" i="18"/>
  <c r="U4" i="18"/>
  <c r="T4" i="18"/>
  <c r="S4" i="18"/>
  <c r="R4" i="18"/>
  <c r="Q4" i="18"/>
  <c r="P4" i="18"/>
  <c r="X3" i="18"/>
  <c r="W3" i="18"/>
  <c r="V3" i="18"/>
  <c r="U3" i="18"/>
  <c r="T3" i="18"/>
  <c r="S3" i="18"/>
  <c r="R3" i="18"/>
  <c r="Q3" i="18"/>
  <c r="P3" i="18"/>
  <c r="O1" i="18"/>
  <c r="X45" i="17"/>
  <c r="W45" i="17"/>
  <c r="V45" i="17"/>
  <c r="U45" i="17"/>
  <c r="T45" i="17"/>
  <c r="S45" i="17"/>
  <c r="R45" i="17"/>
  <c r="Q45" i="17"/>
  <c r="P45" i="17"/>
  <c r="X44" i="17"/>
  <c r="W44" i="17"/>
  <c r="V44" i="17"/>
  <c r="U44" i="17"/>
  <c r="T44" i="17"/>
  <c r="S44" i="17"/>
  <c r="R44" i="17"/>
  <c r="Q44" i="17"/>
  <c r="P44" i="17"/>
  <c r="X43" i="17"/>
  <c r="W43" i="17"/>
  <c r="V43" i="17"/>
  <c r="U43" i="17"/>
  <c r="T43" i="17"/>
  <c r="S43" i="17"/>
  <c r="R43" i="17"/>
  <c r="Q43" i="17"/>
  <c r="P43" i="17"/>
  <c r="X42" i="17"/>
  <c r="W42" i="17"/>
  <c r="V42" i="17"/>
  <c r="U42" i="17"/>
  <c r="T42" i="17"/>
  <c r="S42" i="17"/>
  <c r="R42" i="17"/>
  <c r="Q42" i="17"/>
  <c r="P42" i="17"/>
  <c r="X41" i="17"/>
  <c r="W41" i="17"/>
  <c r="V41" i="17"/>
  <c r="U41" i="17"/>
  <c r="T41" i="17"/>
  <c r="S41" i="17"/>
  <c r="R41" i="17"/>
  <c r="Q41" i="17"/>
  <c r="P41" i="17"/>
  <c r="X40" i="17"/>
  <c r="W40" i="17"/>
  <c r="V40" i="17"/>
  <c r="U40" i="17"/>
  <c r="T40" i="17"/>
  <c r="S40" i="17"/>
  <c r="R40" i="17"/>
  <c r="Q40" i="17"/>
  <c r="P40" i="17"/>
  <c r="X39" i="17"/>
  <c r="W39" i="17"/>
  <c r="V39" i="17"/>
  <c r="U39" i="17"/>
  <c r="T39" i="17"/>
  <c r="S39" i="17"/>
  <c r="R39" i="17"/>
  <c r="Q39" i="17"/>
  <c r="P39" i="17"/>
  <c r="X38" i="17"/>
  <c r="W38" i="17"/>
  <c r="V38" i="17"/>
  <c r="U38" i="17"/>
  <c r="T38" i="17"/>
  <c r="S38" i="17"/>
  <c r="R38" i="17"/>
  <c r="Q38" i="17"/>
  <c r="P38" i="17"/>
  <c r="X37" i="17"/>
  <c r="W37" i="17"/>
  <c r="V37" i="17"/>
  <c r="U37" i="17"/>
  <c r="T37" i="17"/>
  <c r="S37" i="17"/>
  <c r="R37" i="17"/>
  <c r="Q37" i="17"/>
  <c r="P37" i="17"/>
  <c r="X36" i="17"/>
  <c r="W36" i="17"/>
  <c r="V36" i="17"/>
  <c r="U36" i="17"/>
  <c r="T36" i="17"/>
  <c r="S36" i="17"/>
  <c r="R36" i="17"/>
  <c r="Q36" i="17"/>
  <c r="P36" i="17"/>
  <c r="X35" i="17"/>
  <c r="W35" i="17"/>
  <c r="V35" i="17"/>
  <c r="U35" i="17"/>
  <c r="T35" i="17"/>
  <c r="S35" i="17"/>
  <c r="R35" i="17"/>
  <c r="Q35" i="17"/>
  <c r="P35" i="17"/>
  <c r="X34" i="17"/>
  <c r="W34" i="17"/>
  <c r="V34" i="17"/>
  <c r="U34" i="17"/>
  <c r="T34" i="17"/>
  <c r="S34" i="17"/>
  <c r="R34" i="17"/>
  <c r="Q34" i="17"/>
  <c r="P34" i="17"/>
  <c r="X33" i="17"/>
  <c r="W33" i="17"/>
  <c r="V33" i="17"/>
  <c r="U33" i="17"/>
  <c r="T33" i="17"/>
  <c r="S33" i="17"/>
  <c r="R33" i="17"/>
  <c r="Q33" i="17"/>
  <c r="P33" i="17"/>
  <c r="X32" i="17"/>
  <c r="W32" i="17"/>
  <c r="V32" i="17"/>
  <c r="U32" i="17"/>
  <c r="T32" i="17"/>
  <c r="S32" i="17"/>
  <c r="R32" i="17"/>
  <c r="Q32" i="17"/>
  <c r="P32" i="17"/>
  <c r="X31" i="17"/>
  <c r="W31" i="17"/>
  <c r="V31" i="17"/>
  <c r="U31" i="17"/>
  <c r="T31" i="17"/>
  <c r="S31" i="17"/>
  <c r="R31" i="17"/>
  <c r="Q31" i="17"/>
  <c r="P31" i="17"/>
  <c r="X30" i="17"/>
  <c r="W30" i="17"/>
  <c r="V30" i="17"/>
  <c r="U30" i="17"/>
  <c r="T30" i="17"/>
  <c r="S30" i="17"/>
  <c r="R30" i="17"/>
  <c r="Q30" i="17"/>
  <c r="P30" i="17"/>
  <c r="X29" i="17"/>
  <c r="W29" i="17"/>
  <c r="V29" i="17"/>
  <c r="U29" i="17"/>
  <c r="T29" i="17"/>
  <c r="S29" i="17"/>
  <c r="R29" i="17"/>
  <c r="Q29" i="17"/>
  <c r="P29" i="17"/>
  <c r="X28" i="17"/>
  <c r="W28" i="17"/>
  <c r="V28" i="17"/>
  <c r="U28" i="17"/>
  <c r="T28" i="17"/>
  <c r="S28" i="17"/>
  <c r="R28" i="17"/>
  <c r="Q28" i="17"/>
  <c r="P28" i="17"/>
  <c r="X27" i="17"/>
  <c r="W27" i="17"/>
  <c r="V27" i="17"/>
  <c r="U27" i="17"/>
  <c r="T27" i="17"/>
  <c r="S27" i="17"/>
  <c r="R27" i="17"/>
  <c r="Q27" i="17"/>
  <c r="P27" i="17"/>
  <c r="X26" i="17"/>
  <c r="W26" i="17"/>
  <c r="V26" i="17"/>
  <c r="U26" i="17"/>
  <c r="T26" i="17"/>
  <c r="S26" i="17"/>
  <c r="R26" i="17"/>
  <c r="Q26" i="17"/>
  <c r="P26" i="17"/>
  <c r="X25" i="17"/>
  <c r="W25" i="17"/>
  <c r="V25" i="17"/>
  <c r="U25" i="17"/>
  <c r="T25" i="17"/>
  <c r="S25" i="17"/>
  <c r="R25" i="17"/>
  <c r="Q25" i="17"/>
  <c r="P25" i="17"/>
  <c r="X24" i="17"/>
  <c r="W24" i="17"/>
  <c r="V24" i="17"/>
  <c r="U24" i="17"/>
  <c r="T24" i="17"/>
  <c r="S24" i="17"/>
  <c r="R24" i="17"/>
  <c r="Q24" i="17"/>
  <c r="P24" i="17"/>
  <c r="X23" i="17"/>
  <c r="W23" i="17"/>
  <c r="V23" i="17"/>
  <c r="U23" i="17"/>
  <c r="T23" i="17"/>
  <c r="S23" i="17"/>
  <c r="R23" i="17"/>
  <c r="Q23" i="17"/>
  <c r="P23" i="17"/>
  <c r="X22" i="17"/>
  <c r="W22" i="17"/>
  <c r="V22" i="17"/>
  <c r="U22" i="17"/>
  <c r="T22" i="17"/>
  <c r="S22" i="17"/>
  <c r="R22" i="17"/>
  <c r="Q22" i="17"/>
  <c r="P22" i="17"/>
  <c r="X21" i="17"/>
  <c r="W21" i="17"/>
  <c r="V21" i="17"/>
  <c r="U21" i="17"/>
  <c r="T21" i="17"/>
  <c r="S21" i="17"/>
  <c r="R21" i="17"/>
  <c r="Q21" i="17"/>
  <c r="P21" i="17"/>
  <c r="X20" i="17"/>
  <c r="W20" i="17"/>
  <c r="V20" i="17"/>
  <c r="U20" i="17"/>
  <c r="T20" i="17"/>
  <c r="S20" i="17"/>
  <c r="R20" i="17"/>
  <c r="Q20" i="17"/>
  <c r="P20" i="17"/>
  <c r="X19" i="17"/>
  <c r="W19" i="17"/>
  <c r="V19" i="17"/>
  <c r="U19" i="17"/>
  <c r="T19" i="17"/>
  <c r="S19" i="17"/>
  <c r="R19" i="17"/>
  <c r="Q19" i="17"/>
  <c r="P19" i="17"/>
  <c r="X18" i="17"/>
  <c r="W18" i="17"/>
  <c r="V18" i="17"/>
  <c r="U18" i="17"/>
  <c r="T18" i="17"/>
  <c r="S18" i="17"/>
  <c r="R18" i="17"/>
  <c r="Q18" i="17"/>
  <c r="P18" i="17"/>
  <c r="X17" i="17"/>
  <c r="W17" i="17"/>
  <c r="V17" i="17"/>
  <c r="U17" i="17"/>
  <c r="T17" i="17"/>
  <c r="S17" i="17"/>
  <c r="R17" i="17"/>
  <c r="Q17" i="17"/>
  <c r="P17" i="17"/>
  <c r="X16" i="17"/>
  <c r="W16" i="17"/>
  <c r="V16" i="17"/>
  <c r="U16" i="17"/>
  <c r="T16" i="17"/>
  <c r="S16" i="17"/>
  <c r="R16" i="17"/>
  <c r="Q16" i="17"/>
  <c r="P16" i="17"/>
  <c r="X15" i="17"/>
  <c r="W15" i="17"/>
  <c r="V15" i="17"/>
  <c r="U15" i="17"/>
  <c r="T15" i="17"/>
  <c r="S15" i="17"/>
  <c r="R15" i="17"/>
  <c r="Q15" i="17"/>
  <c r="P15" i="17"/>
  <c r="X14" i="17"/>
  <c r="W14" i="17"/>
  <c r="V14" i="17"/>
  <c r="U14" i="17"/>
  <c r="T14" i="17"/>
  <c r="S14" i="17"/>
  <c r="R14" i="17"/>
  <c r="Q14" i="17"/>
  <c r="P14" i="17"/>
  <c r="X13" i="17"/>
  <c r="W13" i="17"/>
  <c r="V13" i="17"/>
  <c r="U13" i="17"/>
  <c r="T13" i="17"/>
  <c r="S13" i="17"/>
  <c r="R13" i="17"/>
  <c r="Q13" i="17"/>
  <c r="P13" i="17"/>
  <c r="X12" i="17"/>
  <c r="W12" i="17"/>
  <c r="V12" i="17"/>
  <c r="U12" i="17"/>
  <c r="T12" i="17"/>
  <c r="S12" i="17"/>
  <c r="R12" i="17"/>
  <c r="Q12" i="17"/>
  <c r="P12" i="17"/>
  <c r="X11" i="17"/>
  <c r="W11" i="17"/>
  <c r="V11" i="17"/>
  <c r="U11" i="17"/>
  <c r="T11" i="17"/>
  <c r="S11" i="17"/>
  <c r="R11" i="17"/>
  <c r="Q11" i="17"/>
  <c r="P11" i="17"/>
  <c r="X10" i="17"/>
  <c r="W10" i="17"/>
  <c r="V10" i="17"/>
  <c r="U10" i="17"/>
  <c r="T10" i="17"/>
  <c r="S10" i="17"/>
  <c r="R10" i="17"/>
  <c r="Q10" i="17"/>
  <c r="P10" i="17"/>
  <c r="X9" i="17"/>
  <c r="W9" i="17"/>
  <c r="V9" i="17"/>
  <c r="U9" i="17"/>
  <c r="T9" i="17"/>
  <c r="S9" i="17"/>
  <c r="R9" i="17"/>
  <c r="Q9" i="17"/>
  <c r="P9" i="17"/>
  <c r="X8" i="17"/>
  <c r="W8" i="17"/>
  <c r="V8" i="17"/>
  <c r="U8" i="17"/>
  <c r="T8" i="17"/>
  <c r="S8" i="17"/>
  <c r="R8" i="17"/>
  <c r="Q8" i="17"/>
  <c r="P8" i="17"/>
  <c r="X7" i="17"/>
  <c r="W7" i="17"/>
  <c r="V7" i="17"/>
  <c r="U7" i="17"/>
  <c r="T7" i="17"/>
  <c r="S7" i="17"/>
  <c r="R7" i="17"/>
  <c r="Q7" i="17"/>
  <c r="P7" i="17"/>
  <c r="X6" i="17"/>
  <c r="W6" i="17"/>
  <c r="V6" i="17"/>
  <c r="U6" i="17"/>
  <c r="T6" i="17"/>
  <c r="S6" i="17"/>
  <c r="R6" i="17"/>
  <c r="Q6" i="17"/>
  <c r="P6" i="17"/>
  <c r="X5" i="17"/>
  <c r="W5" i="17"/>
  <c r="V5" i="17"/>
  <c r="U5" i="17"/>
  <c r="T5" i="17"/>
  <c r="S5" i="17"/>
  <c r="R5" i="17"/>
  <c r="Q5" i="17"/>
  <c r="P5" i="17"/>
  <c r="X4" i="17"/>
  <c r="W4" i="17"/>
  <c r="V4" i="17"/>
  <c r="U4" i="17"/>
  <c r="T4" i="17"/>
  <c r="S4" i="17"/>
  <c r="R4" i="17"/>
  <c r="Q4" i="17"/>
  <c r="P4" i="17"/>
  <c r="X3" i="17"/>
  <c r="W3" i="17"/>
  <c r="V3" i="17"/>
  <c r="U3" i="17"/>
  <c r="T3" i="17"/>
  <c r="S3" i="17"/>
  <c r="R3" i="17"/>
  <c r="Q3" i="17"/>
  <c r="P3" i="17"/>
  <c r="O1" i="17"/>
  <c r="P38" i="16"/>
  <c r="Q38" i="16"/>
  <c r="R38" i="16"/>
  <c r="S38" i="16"/>
  <c r="T38" i="16"/>
  <c r="U38" i="16"/>
  <c r="V38" i="16"/>
  <c r="W38" i="16"/>
  <c r="X38" i="16"/>
  <c r="P39" i="16"/>
  <c r="Q39" i="16"/>
  <c r="R39" i="16"/>
  <c r="S39" i="16"/>
  <c r="T39" i="16"/>
  <c r="U39" i="16"/>
  <c r="V39" i="16"/>
  <c r="W39" i="16"/>
  <c r="X39" i="16"/>
  <c r="P40" i="16"/>
  <c r="Q40" i="16"/>
  <c r="R40" i="16"/>
  <c r="S40" i="16"/>
  <c r="T40" i="16"/>
  <c r="U40" i="16"/>
  <c r="V40" i="16"/>
  <c r="W40" i="16"/>
  <c r="X40" i="16"/>
  <c r="P41" i="16"/>
  <c r="Q41" i="16"/>
  <c r="R41" i="16"/>
  <c r="S41" i="16"/>
  <c r="T41" i="16"/>
  <c r="U41" i="16"/>
  <c r="V41" i="16"/>
  <c r="W41" i="16"/>
  <c r="X41" i="16"/>
  <c r="P42" i="16"/>
  <c r="Q42" i="16"/>
  <c r="R42" i="16"/>
  <c r="S42" i="16"/>
  <c r="T42" i="16"/>
  <c r="U42" i="16"/>
  <c r="V42" i="16"/>
  <c r="W42" i="16"/>
  <c r="X42" i="16"/>
  <c r="P43" i="16"/>
  <c r="Q43" i="16"/>
  <c r="R43" i="16"/>
  <c r="S43" i="16"/>
  <c r="T43" i="16"/>
  <c r="U43" i="16"/>
  <c r="V43" i="16"/>
  <c r="W43" i="16"/>
  <c r="X43" i="16"/>
  <c r="P44" i="16"/>
  <c r="Q44" i="16"/>
  <c r="R44" i="16"/>
  <c r="S44" i="16"/>
  <c r="T44" i="16"/>
  <c r="U44" i="16"/>
  <c r="V44" i="16"/>
  <c r="W44" i="16"/>
  <c r="X44" i="16"/>
  <c r="P45" i="16"/>
  <c r="Q45" i="16"/>
  <c r="R45" i="16"/>
  <c r="S45" i="16"/>
  <c r="T45" i="16"/>
  <c r="U45" i="16"/>
  <c r="V45" i="16"/>
  <c r="W45" i="16"/>
  <c r="X45" i="16"/>
  <c r="X37" i="16"/>
  <c r="W37" i="16"/>
  <c r="V37" i="16"/>
  <c r="U37" i="16"/>
  <c r="T37" i="16"/>
  <c r="S37" i="16"/>
  <c r="R37" i="16"/>
  <c r="Q37" i="16"/>
  <c r="P37" i="16"/>
  <c r="X36" i="16"/>
  <c r="W36" i="16"/>
  <c r="V36" i="16"/>
  <c r="U36" i="16"/>
  <c r="T36" i="16"/>
  <c r="S36" i="16"/>
  <c r="R36" i="16"/>
  <c r="Q36" i="16"/>
  <c r="P36" i="16"/>
  <c r="X35" i="16"/>
  <c r="W35" i="16"/>
  <c r="V35" i="16"/>
  <c r="U35" i="16"/>
  <c r="T35" i="16"/>
  <c r="S35" i="16"/>
  <c r="R35" i="16"/>
  <c r="Q35" i="16"/>
  <c r="P35" i="16"/>
  <c r="X34" i="16"/>
  <c r="W34" i="16"/>
  <c r="V34" i="16"/>
  <c r="U34" i="16"/>
  <c r="T34" i="16"/>
  <c r="S34" i="16"/>
  <c r="R34" i="16"/>
  <c r="Q34" i="16"/>
  <c r="P34" i="16"/>
  <c r="X33" i="16"/>
  <c r="W33" i="16"/>
  <c r="V33" i="16"/>
  <c r="U33" i="16"/>
  <c r="T33" i="16"/>
  <c r="S33" i="16"/>
  <c r="R33" i="16"/>
  <c r="Q33" i="16"/>
  <c r="P33" i="16"/>
  <c r="X32" i="16"/>
  <c r="W32" i="16"/>
  <c r="V32" i="16"/>
  <c r="U32" i="16"/>
  <c r="T32" i="16"/>
  <c r="S32" i="16"/>
  <c r="R32" i="16"/>
  <c r="Q32" i="16"/>
  <c r="P32" i="16"/>
  <c r="X31" i="16"/>
  <c r="W31" i="16"/>
  <c r="V31" i="16"/>
  <c r="U31" i="16"/>
  <c r="T31" i="16"/>
  <c r="S31" i="16"/>
  <c r="R31" i="16"/>
  <c r="Q31" i="16"/>
  <c r="P31" i="16"/>
  <c r="X30" i="16"/>
  <c r="W30" i="16"/>
  <c r="V30" i="16"/>
  <c r="U30" i="16"/>
  <c r="T30" i="16"/>
  <c r="S30" i="16"/>
  <c r="R30" i="16"/>
  <c r="Q30" i="16"/>
  <c r="P30" i="16"/>
  <c r="X29" i="16"/>
  <c r="W29" i="16"/>
  <c r="V29" i="16"/>
  <c r="U29" i="16"/>
  <c r="T29" i="16"/>
  <c r="S29" i="16"/>
  <c r="R29" i="16"/>
  <c r="Q29" i="16"/>
  <c r="P29" i="16"/>
  <c r="X28" i="16"/>
  <c r="W28" i="16"/>
  <c r="V28" i="16"/>
  <c r="U28" i="16"/>
  <c r="T28" i="16"/>
  <c r="S28" i="16"/>
  <c r="R28" i="16"/>
  <c r="Q28" i="16"/>
  <c r="P28" i="16"/>
  <c r="X27" i="16"/>
  <c r="W27" i="16"/>
  <c r="V27" i="16"/>
  <c r="U27" i="16"/>
  <c r="T27" i="16"/>
  <c r="S27" i="16"/>
  <c r="R27" i="16"/>
  <c r="Q27" i="16"/>
  <c r="P27" i="16"/>
  <c r="X26" i="16"/>
  <c r="W26" i="16"/>
  <c r="V26" i="16"/>
  <c r="U26" i="16"/>
  <c r="T26" i="16"/>
  <c r="S26" i="16"/>
  <c r="R26" i="16"/>
  <c r="Q26" i="16"/>
  <c r="P26" i="16"/>
  <c r="X25" i="16"/>
  <c r="W25" i="16"/>
  <c r="V25" i="16"/>
  <c r="U25" i="16"/>
  <c r="T25" i="16"/>
  <c r="S25" i="16"/>
  <c r="R25" i="16"/>
  <c r="Q25" i="16"/>
  <c r="P25" i="16"/>
  <c r="X24" i="16"/>
  <c r="W24" i="16"/>
  <c r="V24" i="16"/>
  <c r="U24" i="16"/>
  <c r="T24" i="16"/>
  <c r="S24" i="16"/>
  <c r="R24" i="16"/>
  <c r="Q24" i="16"/>
  <c r="P24" i="16"/>
  <c r="X23" i="16"/>
  <c r="W23" i="16"/>
  <c r="V23" i="16"/>
  <c r="U23" i="16"/>
  <c r="T23" i="16"/>
  <c r="S23" i="16"/>
  <c r="R23" i="16"/>
  <c r="Q23" i="16"/>
  <c r="P23" i="16"/>
  <c r="X22" i="16"/>
  <c r="W22" i="16"/>
  <c r="V22" i="16"/>
  <c r="U22" i="16"/>
  <c r="T22" i="16"/>
  <c r="S22" i="16"/>
  <c r="R22" i="16"/>
  <c r="Q22" i="16"/>
  <c r="P22" i="16"/>
  <c r="X21" i="16"/>
  <c r="W21" i="16"/>
  <c r="V21" i="16"/>
  <c r="U21" i="16"/>
  <c r="T21" i="16"/>
  <c r="S21" i="16"/>
  <c r="R21" i="16"/>
  <c r="Q21" i="16"/>
  <c r="P21" i="16"/>
  <c r="X20" i="16"/>
  <c r="W20" i="16"/>
  <c r="V20" i="16"/>
  <c r="U20" i="16"/>
  <c r="T20" i="16"/>
  <c r="S20" i="16"/>
  <c r="R20" i="16"/>
  <c r="Q20" i="16"/>
  <c r="P20" i="16"/>
  <c r="X19" i="16"/>
  <c r="W19" i="16"/>
  <c r="V19" i="16"/>
  <c r="U19" i="16"/>
  <c r="T19" i="16"/>
  <c r="S19" i="16"/>
  <c r="R19" i="16"/>
  <c r="Q19" i="16"/>
  <c r="P19" i="16"/>
  <c r="X18" i="16"/>
  <c r="W18" i="16"/>
  <c r="V18" i="16"/>
  <c r="U18" i="16"/>
  <c r="T18" i="16"/>
  <c r="S18" i="16"/>
  <c r="R18" i="16"/>
  <c r="Q18" i="16"/>
  <c r="P18" i="16"/>
  <c r="X17" i="16"/>
  <c r="W17" i="16"/>
  <c r="V17" i="16"/>
  <c r="U17" i="16"/>
  <c r="T17" i="16"/>
  <c r="S17" i="16"/>
  <c r="R17" i="16"/>
  <c r="Q17" i="16"/>
  <c r="P17" i="16"/>
  <c r="X16" i="16"/>
  <c r="W16" i="16"/>
  <c r="V16" i="16"/>
  <c r="U16" i="16"/>
  <c r="T16" i="16"/>
  <c r="S16" i="16"/>
  <c r="R16" i="16"/>
  <c r="Q16" i="16"/>
  <c r="P16" i="16"/>
  <c r="X15" i="16"/>
  <c r="W15" i="16"/>
  <c r="V15" i="16"/>
  <c r="U15" i="16"/>
  <c r="T15" i="16"/>
  <c r="S15" i="16"/>
  <c r="R15" i="16"/>
  <c r="Q15" i="16"/>
  <c r="P15" i="16"/>
  <c r="X14" i="16"/>
  <c r="W14" i="16"/>
  <c r="V14" i="16"/>
  <c r="U14" i="16"/>
  <c r="T14" i="16"/>
  <c r="S14" i="16"/>
  <c r="R14" i="16"/>
  <c r="Q14" i="16"/>
  <c r="P14" i="16"/>
  <c r="X13" i="16"/>
  <c r="W13" i="16"/>
  <c r="V13" i="16"/>
  <c r="U13" i="16"/>
  <c r="T13" i="16"/>
  <c r="S13" i="16"/>
  <c r="R13" i="16"/>
  <c r="Q13" i="16"/>
  <c r="P13" i="16"/>
  <c r="X12" i="16"/>
  <c r="W12" i="16"/>
  <c r="V12" i="16"/>
  <c r="U12" i="16"/>
  <c r="T12" i="16"/>
  <c r="S12" i="16"/>
  <c r="R12" i="16"/>
  <c r="Q12" i="16"/>
  <c r="P12" i="16"/>
  <c r="X11" i="16"/>
  <c r="W11" i="16"/>
  <c r="V11" i="16"/>
  <c r="U11" i="16"/>
  <c r="T11" i="16"/>
  <c r="S11" i="16"/>
  <c r="R11" i="16"/>
  <c r="Q11" i="16"/>
  <c r="P11" i="16"/>
  <c r="X10" i="16"/>
  <c r="W10" i="16"/>
  <c r="V10" i="16"/>
  <c r="U10" i="16"/>
  <c r="T10" i="16"/>
  <c r="S10" i="16"/>
  <c r="R10" i="16"/>
  <c r="Q10" i="16"/>
  <c r="P10" i="16"/>
  <c r="X9" i="16"/>
  <c r="W9" i="16"/>
  <c r="V9" i="16"/>
  <c r="U9" i="16"/>
  <c r="T9" i="16"/>
  <c r="S9" i="16"/>
  <c r="R9" i="16"/>
  <c r="Q9" i="16"/>
  <c r="P9" i="16"/>
  <c r="X8" i="16"/>
  <c r="W8" i="16"/>
  <c r="V8" i="16"/>
  <c r="U8" i="16"/>
  <c r="T8" i="16"/>
  <c r="S8" i="16"/>
  <c r="R8" i="16"/>
  <c r="Q8" i="16"/>
  <c r="P8" i="16"/>
  <c r="X7" i="16"/>
  <c r="W7" i="16"/>
  <c r="V7" i="16"/>
  <c r="U7" i="16"/>
  <c r="T7" i="16"/>
  <c r="S7" i="16"/>
  <c r="R7" i="16"/>
  <c r="Q7" i="16"/>
  <c r="P7" i="16"/>
  <c r="X6" i="16"/>
  <c r="W6" i="16"/>
  <c r="V6" i="16"/>
  <c r="U6" i="16"/>
  <c r="T6" i="16"/>
  <c r="S6" i="16"/>
  <c r="R6" i="16"/>
  <c r="Q6" i="16"/>
  <c r="P6" i="16"/>
  <c r="X5" i="16"/>
  <c r="W5" i="16"/>
  <c r="V5" i="16"/>
  <c r="U5" i="16"/>
  <c r="T5" i="16"/>
  <c r="S5" i="16"/>
  <c r="R5" i="16"/>
  <c r="Q5" i="16"/>
  <c r="P5" i="16"/>
  <c r="X4" i="16"/>
  <c r="W4" i="16"/>
  <c r="V4" i="16"/>
  <c r="U4" i="16"/>
  <c r="T4" i="16"/>
  <c r="S4" i="16"/>
  <c r="R4" i="16"/>
  <c r="Q4" i="16"/>
  <c r="P4" i="16"/>
  <c r="X3" i="16"/>
  <c r="W3" i="16"/>
  <c r="V3" i="16"/>
  <c r="U3" i="16"/>
  <c r="T3" i="16"/>
  <c r="S3" i="16"/>
  <c r="R3" i="16"/>
  <c r="Q3" i="16"/>
  <c r="P3" i="16"/>
  <c r="O1" i="16"/>
  <c r="X37" i="15"/>
  <c r="W37" i="15"/>
  <c r="V37" i="15"/>
  <c r="U37" i="15"/>
  <c r="T37" i="15"/>
  <c r="S37" i="15"/>
  <c r="R37" i="15"/>
  <c r="Q37" i="15"/>
  <c r="P37" i="15"/>
  <c r="X36" i="15"/>
  <c r="W36" i="15"/>
  <c r="V36" i="15"/>
  <c r="U36" i="15"/>
  <c r="T36" i="15"/>
  <c r="S36" i="15"/>
  <c r="R36" i="15"/>
  <c r="Q36" i="15"/>
  <c r="P36" i="15"/>
  <c r="X35" i="15"/>
  <c r="W35" i="15"/>
  <c r="V35" i="15"/>
  <c r="U35" i="15"/>
  <c r="T35" i="15"/>
  <c r="S35" i="15"/>
  <c r="R35" i="15"/>
  <c r="Q35" i="15"/>
  <c r="P35" i="15"/>
  <c r="X34" i="15"/>
  <c r="W34" i="15"/>
  <c r="V34" i="15"/>
  <c r="U34" i="15"/>
  <c r="T34" i="15"/>
  <c r="S34" i="15"/>
  <c r="R34" i="15"/>
  <c r="Q34" i="15"/>
  <c r="P34" i="15"/>
  <c r="X33" i="15"/>
  <c r="W33" i="15"/>
  <c r="V33" i="15"/>
  <c r="U33" i="15"/>
  <c r="T33" i="15"/>
  <c r="S33" i="15"/>
  <c r="R33" i="15"/>
  <c r="Q33" i="15"/>
  <c r="P33" i="15"/>
  <c r="X32" i="15"/>
  <c r="W32" i="15"/>
  <c r="V32" i="15"/>
  <c r="U32" i="15"/>
  <c r="T32" i="15"/>
  <c r="S32" i="15"/>
  <c r="R32" i="15"/>
  <c r="Q32" i="15"/>
  <c r="P32" i="15"/>
  <c r="X31" i="15"/>
  <c r="W31" i="15"/>
  <c r="V31" i="15"/>
  <c r="U31" i="15"/>
  <c r="T31" i="15"/>
  <c r="S31" i="15"/>
  <c r="R31" i="15"/>
  <c r="Q31" i="15"/>
  <c r="P31" i="15"/>
  <c r="X30" i="15"/>
  <c r="W30" i="15"/>
  <c r="V30" i="15"/>
  <c r="U30" i="15"/>
  <c r="T30" i="15"/>
  <c r="S30" i="15"/>
  <c r="R30" i="15"/>
  <c r="Q30" i="15"/>
  <c r="P30" i="15"/>
  <c r="X29" i="15"/>
  <c r="W29" i="15"/>
  <c r="V29" i="15"/>
  <c r="U29" i="15"/>
  <c r="T29" i="15"/>
  <c r="S29" i="15"/>
  <c r="R29" i="15"/>
  <c r="Q29" i="15"/>
  <c r="P29" i="15"/>
  <c r="X28" i="15"/>
  <c r="W28" i="15"/>
  <c r="V28" i="15"/>
  <c r="U28" i="15"/>
  <c r="T28" i="15"/>
  <c r="S28" i="15"/>
  <c r="R28" i="15"/>
  <c r="Q28" i="15"/>
  <c r="P28" i="15"/>
  <c r="X27" i="15"/>
  <c r="W27" i="15"/>
  <c r="V27" i="15"/>
  <c r="U27" i="15"/>
  <c r="T27" i="15"/>
  <c r="S27" i="15"/>
  <c r="R27" i="15"/>
  <c r="Q27" i="15"/>
  <c r="P27" i="15"/>
  <c r="X26" i="15"/>
  <c r="W26" i="15"/>
  <c r="V26" i="15"/>
  <c r="U26" i="15"/>
  <c r="T26" i="15"/>
  <c r="S26" i="15"/>
  <c r="R26" i="15"/>
  <c r="Q26" i="15"/>
  <c r="P26" i="15"/>
  <c r="X25" i="15"/>
  <c r="W25" i="15"/>
  <c r="V25" i="15"/>
  <c r="U25" i="15"/>
  <c r="T25" i="15"/>
  <c r="S25" i="15"/>
  <c r="R25" i="15"/>
  <c r="Q25" i="15"/>
  <c r="P25" i="15"/>
  <c r="X24" i="15"/>
  <c r="W24" i="15"/>
  <c r="V24" i="15"/>
  <c r="U24" i="15"/>
  <c r="T24" i="15"/>
  <c r="S24" i="15"/>
  <c r="R24" i="15"/>
  <c r="Q24" i="15"/>
  <c r="P24" i="15"/>
  <c r="X23" i="15"/>
  <c r="W23" i="15"/>
  <c r="V23" i="15"/>
  <c r="U23" i="15"/>
  <c r="T23" i="15"/>
  <c r="S23" i="15"/>
  <c r="R23" i="15"/>
  <c r="Q23" i="15"/>
  <c r="P23" i="15"/>
  <c r="X22" i="15"/>
  <c r="W22" i="15"/>
  <c r="V22" i="15"/>
  <c r="U22" i="15"/>
  <c r="T22" i="15"/>
  <c r="S22" i="15"/>
  <c r="R22" i="15"/>
  <c r="Q22" i="15"/>
  <c r="P22" i="15"/>
  <c r="X21" i="15"/>
  <c r="W21" i="15"/>
  <c r="V21" i="15"/>
  <c r="U21" i="15"/>
  <c r="T21" i="15"/>
  <c r="S21" i="15"/>
  <c r="R21" i="15"/>
  <c r="Q21" i="15"/>
  <c r="P21" i="15"/>
  <c r="X20" i="15"/>
  <c r="W20" i="15"/>
  <c r="V20" i="15"/>
  <c r="U20" i="15"/>
  <c r="T20" i="15"/>
  <c r="S20" i="15"/>
  <c r="R20" i="15"/>
  <c r="Q20" i="15"/>
  <c r="P20" i="15"/>
  <c r="X19" i="15"/>
  <c r="W19" i="15"/>
  <c r="V19" i="15"/>
  <c r="U19" i="15"/>
  <c r="T19" i="15"/>
  <c r="S19" i="15"/>
  <c r="R19" i="15"/>
  <c r="Q19" i="15"/>
  <c r="P19" i="15"/>
  <c r="X18" i="15"/>
  <c r="W18" i="15"/>
  <c r="V18" i="15"/>
  <c r="U18" i="15"/>
  <c r="T18" i="15"/>
  <c r="S18" i="15"/>
  <c r="R18" i="15"/>
  <c r="Q18" i="15"/>
  <c r="P18" i="15"/>
  <c r="X17" i="15"/>
  <c r="W17" i="15"/>
  <c r="V17" i="15"/>
  <c r="U17" i="15"/>
  <c r="T17" i="15"/>
  <c r="S17" i="15"/>
  <c r="R17" i="15"/>
  <c r="Q17" i="15"/>
  <c r="P17" i="15"/>
  <c r="X16" i="15"/>
  <c r="W16" i="15"/>
  <c r="V16" i="15"/>
  <c r="U16" i="15"/>
  <c r="T16" i="15"/>
  <c r="S16" i="15"/>
  <c r="R16" i="15"/>
  <c r="Q16" i="15"/>
  <c r="P16" i="15"/>
  <c r="X15" i="15"/>
  <c r="W15" i="15"/>
  <c r="V15" i="15"/>
  <c r="U15" i="15"/>
  <c r="T15" i="15"/>
  <c r="S15" i="15"/>
  <c r="R15" i="15"/>
  <c r="Q15" i="15"/>
  <c r="P15" i="15"/>
  <c r="X14" i="15"/>
  <c r="W14" i="15"/>
  <c r="V14" i="15"/>
  <c r="U14" i="15"/>
  <c r="T14" i="15"/>
  <c r="S14" i="15"/>
  <c r="R14" i="15"/>
  <c r="Q14" i="15"/>
  <c r="P14" i="15"/>
  <c r="X13" i="15"/>
  <c r="W13" i="15"/>
  <c r="V13" i="15"/>
  <c r="U13" i="15"/>
  <c r="T13" i="15"/>
  <c r="S13" i="15"/>
  <c r="R13" i="15"/>
  <c r="Q13" i="15"/>
  <c r="P13" i="15"/>
  <c r="X12" i="15"/>
  <c r="W12" i="15"/>
  <c r="V12" i="15"/>
  <c r="U12" i="15"/>
  <c r="T12" i="15"/>
  <c r="S12" i="15"/>
  <c r="R12" i="15"/>
  <c r="Q12" i="15"/>
  <c r="P12" i="15"/>
  <c r="X11" i="15"/>
  <c r="W11" i="15"/>
  <c r="V11" i="15"/>
  <c r="U11" i="15"/>
  <c r="T11" i="15"/>
  <c r="S11" i="15"/>
  <c r="R11" i="15"/>
  <c r="Q11" i="15"/>
  <c r="P11" i="15"/>
  <c r="X10" i="15"/>
  <c r="W10" i="15"/>
  <c r="V10" i="15"/>
  <c r="U10" i="15"/>
  <c r="T10" i="15"/>
  <c r="S10" i="15"/>
  <c r="R10" i="15"/>
  <c r="Q10" i="15"/>
  <c r="P10" i="15"/>
  <c r="X9" i="15"/>
  <c r="W9" i="15"/>
  <c r="V9" i="15"/>
  <c r="U9" i="15"/>
  <c r="T9" i="15"/>
  <c r="S9" i="15"/>
  <c r="R9" i="15"/>
  <c r="Q9" i="15"/>
  <c r="P9" i="15"/>
  <c r="X8" i="15"/>
  <c r="W8" i="15"/>
  <c r="V8" i="15"/>
  <c r="U8" i="15"/>
  <c r="T8" i="15"/>
  <c r="S8" i="15"/>
  <c r="R8" i="15"/>
  <c r="Q8" i="15"/>
  <c r="P8" i="15"/>
  <c r="X7" i="15"/>
  <c r="W7" i="15"/>
  <c r="V7" i="15"/>
  <c r="U7" i="15"/>
  <c r="T7" i="15"/>
  <c r="S7" i="15"/>
  <c r="R7" i="15"/>
  <c r="Q7" i="15"/>
  <c r="P7" i="15"/>
  <c r="X6" i="15"/>
  <c r="W6" i="15"/>
  <c r="V6" i="15"/>
  <c r="U6" i="15"/>
  <c r="T6" i="15"/>
  <c r="S6" i="15"/>
  <c r="R6" i="15"/>
  <c r="Q6" i="15"/>
  <c r="P6" i="15"/>
  <c r="X5" i="15"/>
  <c r="W5" i="15"/>
  <c r="V5" i="15"/>
  <c r="U5" i="15"/>
  <c r="T5" i="15"/>
  <c r="S5" i="15"/>
  <c r="R5" i="15"/>
  <c r="Q5" i="15"/>
  <c r="P5" i="15"/>
  <c r="X4" i="15"/>
  <c r="W4" i="15"/>
  <c r="V4" i="15"/>
  <c r="U4" i="15"/>
  <c r="T4" i="15"/>
  <c r="S4" i="15"/>
  <c r="R4" i="15"/>
  <c r="Q4" i="15"/>
  <c r="P4" i="15"/>
  <c r="X3" i="15"/>
  <c r="W3" i="15"/>
  <c r="V3" i="15"/>
  <c r="U3" i="15"/>
  <c r="T3" i="15"/>
  <c r="S3" i="15"/>
  <c r="R3" i="15"/>
  <c r="Q3" i="15"/>
  <c r="P3" i="15"/>
  <c r="O1" i="15"/>
  <c r="P69" i="14"/>
  <c r="Q69" i="14"/>
  <c r="R69" i="14"/>
  <c r="S69" i="14"/>
  <c r="T69" i="14"/>
  <c r="U69" i="14"/>
  <c r="V69" i="14"/>
  <c r="W69" i="14"/>
  <c r="X69" i="14"/>
  <c r="P70" i="14"/>
  <c r="Q70" i="14"/>
  <c r="R70" i="14"/>
  <c r="S70" i="14"/>
  <c r="T70" i="14"/>
  <c r="U70" i="14"/>
  <c r="V70" i="14"/>
  <c r="W70" i="14"/>
  <c r="X70" i="14"/>
  <c r="P71" i="14"/>
  <c r="Q71" i="14"/>
  <c r="R71" i="14"/>
  <c r="S71" i="14"/>
  <c r="T71" i="14"/>
  <c r="U71" i="14"/>
  <c r="V71" i="14"/>
  <c r="W71" i="14"/>
  <c r="X71" i="14"/>
  <c r="P72" i="14"/>
  <c r="Q72" i="14"/>
  <c r="R72" i="14"/>
  <c r="S72" i="14"/>
  <c r="T72" i="14"/>
  <c r="U72" i="14"/>
  <c r="V72" i="14"/>
  <c r="W72" i="14"/>
  <c r="X72" i="14"/>
  <c r="X68" i="14"/>
  <c r="W68" i="14"/>
  <c r="V68" i="14"/>
  <c r="U68" i="14"/>
  <c r="T68" i="14"/>
  <c r="S68" i="14"/>
  <c r="R68" i="14"/>
  <c r="Q68" i="14"/>
  <c r="P68" i="14"/>
  <c r="X67" i="14"/>
  <c r="W67" i="14"/>
  <c r="V67" i="14"/>
  <c r="U67" i="14"/>
  <c r="T67" i="14"/>
  <c r="S67" i="14"/>
  <c r="R67" i="14"/>
  <c r="Q67" i="14"/>
  <c r="P67" i="14"/>
  <c r="X66" i="14"/>
  <c r="W66" i="14"/>
  <c r="V66" i="14"/>
  <c r="U66" i="14"/>
  <c r="T66" i="14"/>
  <c r="S66" i="14"/>
  <c r="R66" i="14"/>
  <c r="Q66" i="14"/>
  <c r="P66" i="14"/>
  <c r="X65" i="14"/>
  <c r="W65" i="14"/>
  <c r="V65" i="14"/>
  <c r="U65" i="14"/>
  <c r="T65" i="14"/>
  <c r="S65" i="14"/>
  <c r="R65" i="14"/>
  <c r="Q65" i="14"/>
  <c r="P65" i="14"/>
  <c r="X64" i="14"/>
  <c r="W64" i="14"/>
  <c r="V64" i="14"/>
  <c r="U64" i="14"/>
  <c r="T64" i="14"/>
  <c r="S64" i="14"/>
  <c r="R64" i="14"/>
  <c r="Q64" i="14"/>
  <c r="P64" i="14"/>
  <c r="X63" i="14"/>
  <c r="W63" i="14"/>
  <c r="V63" i="14"/>
  <c r="U63" i="14"/>
  <c r="T63" i="14"/>
  <c r="S63" i="14"/>
  <c r="R63" i="14"/>
  <c r="Q63" i="14"/>
  <c r="P63" i="14"/>
  <c r="X62" i="14"/>
  <c r="W62" i="14"/>
  <c r="V62" i="14"/>
  <c r="U62" i="14"/>
  <c r="T62" i="14"/>
  <c r="S62" i="14"/>
  <c r="R62" i="14"/>
  <c r="Q62" i="14"/>
  <c r="P62" i="14"/>
  <c r="X61" i="14"/>
  <c r="W61" i="14"/>
  <c r="V61" i="14"/>
  <c r="U61" i="14"/>
  <c r="T61" i="14"/>
  <c r="S61" i="14"/>
  <c r="R61" i="14"/>
  <c r="Q61" i="14"/>
  <c r="P61" i="14"/>
  <c r="X60" i="14"/>
  <c r="W60" i="14"/>
  <c r="V60" i="14"/>
  <c r="U60" i="14"/>
  <c r="T60" i="14"/>
  <c r="S60" i="14"/>
  <c r="R60" i="14"/>
  <c r="Q60" i="14"/>
  <c r="P60" i="14"/>
  <c r="X59" i="14"/>
  <c r="W59" i="14"/>
  <c r="V59" i="14"/>
  <c r="U59" i="14"/>
  <c r="T59" i="14"/>
  <c r="S59" i="14"/>
  <c r="R59" i="14"/>
  <c r="Q59" i="14"/>
  <c r="P59" i="14"/>
  <c r="X58" i="14"/>
  <c r="W58" i="14"/>
  <c r="V58" i="14"/>
  <c r="U58" i="14"/>
  <c r="T58" i="14"/>
  <c r="S58" i="14"/>
  <c r="R58" i="14"/>
  <c r="Q58" i="14"/>
  <c r="P58" i="14"/>
  <c r="X57" i="14"/>
  <c r="W57" i="14"/>
  <c r="V57" i="14"/>
  <c r="U57" i="14"/>
  <c r="T57" i="14"/>
  <c r="S57" i="14"/>
  <c r="R57" i="14"/>
  <c r="Q57" i="14"/>
  <c r="P57" i="14"/>
  <c r="X56" i="14"/>
  <c r="W56" i="14"/>
  <c r="V56" i="14"/>
  <c r="U56" i="14"/>
  <c r="T56" i="14"/>
  <c r="S56" i="14"/>
  <c r="R56" i="14"/>
  <c r="Q56" i="14"/>
  <c r="P56" i="14"/>
  <c r="X55" i="14"/>
  <c r="W55" i="14"/>
  <c r="V55" i="14"/>
  <c r="U55" i="14"/>
  <c r="T55" i="14"/>
  <c r="S55" i="14"/>
  <c r="R55" i="14"/>
  <c r="Q55" i="14"/>
  <c r="P55" i="14"/>
  <c r="X54" i="14"/>
  <c r="W54" i="14"/>
  <c r="V54" i="14"/>
  <c r="U54" i="14"/>
  <c r="T54" i="14"/>
  <c r="S54" i="14"/>
  <c r="R54" i="14"/>
  <c r="Q54" i="14"/>
  <c r="P54" i="14"/>
  <c r="X53" i="14"/>
  <c r="W53" i="14"/>
  <c r="V53" i="14"/>
  <c r="U53" i="14"/>
  <c r="T53" i="14"/>
  <c r="S53" i="14"/>
  <c r="R53" i="14"/>
  <c r="Q53" i="14"/>
  <c r="P53" i="14"/>
  <c r="X52" i="14"/>
  <c r="W52" i="14"/>
  <c r="V52" i="14"/>
  <c r="U52" i="14"/>
  <c r="T52" i="14"/>
  <c r="S52" i="14"/>
  <c r="R52" i="14"/>
  <c r="Q52" i="14"/>
  <c r="P52" i="14"/>
  <c r="X51" i="14"/>
  <c r="W51" i="14"/>
  <c r="V51" i="14"/>
  <c r="U51" i="14"/>
  <c r="T51" i="14"/>
  <c r="S51" i="14"/>
  <c r="R51" i="14"/>
  <c r="Q51" i="14"/>
  <c r="P51" i="14"/>
  <c r="X50" i="14"/>
  <c r="W50" i="14"/>
  <c r="V50" i="14"/>
  <c r="U50" i="14"/>
  <c r="T50" i="14"/>
  <c r="S50" i="14"/>
  <c r="R50" i="14"/>
  <c r="Q50" i="14"/>
  <c r="P50" i="14"/>
  <c r="X49" i="14"/>
  <c r="W49" i="14"/>
  <c r="V49" i="14"/>
  <c r="U49" i="14"/>
  <c r="T49" i="14"/>
  <c r="S49" i="14"/>
  <c r="R49" i="14"/>
  <c r="Q49" i="14"/>
  <c r="P49" i="14"/>
  <c r="X48" i="14"/>
  <c r="W48" i="14"/>
  <c r="V48" i="14"/>
  <c r="U48" i="14"/>
  <c r="T48" i="14"/>
  <c r="S48" i="14"/>
  <c r="R48" i="14"/>
  <c r="Q48" i="14"/>
  <c r="P48" i="14"/>
  <c r="X47" i="14"/>
  <c r="W47" i="14"/>
  <c r="V47" i="14"/>
  <c r="U47" i="14"/>
  <c r="T47" i="14"/>
  <c r="S47" i="14"/>
  <c r="R47" i="14"/>
  <c r="Q47" i="14"/>
  <c r="P47" i="14"/>
  <c r="X46" i="14"/>
  <c r="W46" i="14"/>
  <c r="V46" i="14"/>
  <c r="U46" i="14"/>
  <c r="T46" i="14"/>
  <c r="S46" i="14"/>
  <c r="R46" i="14"/>
  <c r="Q46" i="14"/>
  <c r="P46" i="14"/>
  <c r="X45" i="14"/>
  <c r="W45" i="14"/>
  <c r="V45" i="14"/>
  <c r="U45" i="14"/>
  <c r="T45" i="14"/>
  <c r="S45" i="14"/>
  <c r="R45" i="14"/>
  <c r="Q45" i="14"/>
  <c r="P45" i="14"/>
  <c r="X44" i="14"/>
  <c r="W44" i="14"/>
  <c r="V44" i="14"/>
  <c r="U44" i="14"/>
  <c r="T44" i="14"/>
  <c r="S44" i="14"/>
  <c r="R44" i="14"/>
  <c r="Q44" i="14"/>
  <c r="P44" i="14"/>
  <c r="X43" i="14"/>
  <c r="W43" i="14"/>
  <c r="V43" i="14"/>
  <c r="U43" i="14"/>
  <c r="T43" i="14"/>
  <c r="S43" i="14"/>
  <c r="R43" i="14"/>
  <c r="Q43" i="14"/>
  <c r="P43" i="14"/>
  <c r="X42" i="14"/>
  <c r="W42" i="14"/>
  <c r="V42" i="14"/>
  <c r="U42" i="14"/>
  <c r="T42" i="14"/>
  <c r="S42" i="14"/>
  <c r="R42" i="14"/>
  <c r="Q42" i="14"/>
  <c r="P42" i="14"/>
  <c r="X41" i="14"/>
  <c r="W41" i="14"/>
  <c r="V41" i="14"/>
  <c r="U41" i="14"/>
  <c r="T41" i="14"/>
  <c r="S41" i="14"/>
  <c r="R41" i="14"/>
  <c r="Q41" i="14"/>
  <c r="P41" i="14"/>
  <c r="X40" i="14"/>
  <c r="W40" i="14"/>
  <c r="V40" i="14"/>
  <c r="U40" i="14"/>
  <c r="T40" i="14"/>
  <c r="S40" i="14"/>
  <c r="R40" i="14"/>
  <c r="Q40" i="14"/>
  <c r="P40" i="14"/>
  <c r="X39" i="14"/>
  <c r="W39" i="14"/>
  <c r="V39" i="14"/>
  <c r="U39" i="14"/>
  <c r="T39" i="14"/>
  <c r="S39" i="14"/>
  <c r="R39" i="14"/>
  <c r="Q39" i="14"/>
  <c r="P39" i="14"/>
  <c r="X38" i="14"/>
  <c r="W38" i="14"/>
  <c r="V38" i="14"/>
  <c r="U38" i="14"/>
  <c r="T38" i="14"/>
  <c r="S38" i="14"/>
  <c r="R38" i="14"/>
  <c r="Q38" i="14"/>
  <c r="P38" i="14"/>
  <c r="X37" i="14"/>
  <c r="W37" i="14"/>
  <c r="V37" i="14"/>
  <c r="U37" i="14"/>
  <c r="T37" i="14"/>
  <c r="S37" i="14"/>
  <c r="R37" i="14"/>
  <c r="Q37" i="14"/>
  <c r="P37" i="14"/>
  <c r="X36" i="14"/>
  <c r="W36" i="14"/>
  <c r="V36" i="14"/>
  <c r="U36" i="14"/>
  <c r="T36" i="14"/>
  <c r="S36" i="14"/>
  <c r="R36" i="14"/>
  <c r="Q36" i="14"/>
  <c r="P36" i="14"/>
  <c r="X35" i="14"/>
  <c r="W35" i="14"/>
  <c r="V35" i="14"/>
  <c r="U35" i="14"/>
  <c r="T35" i="14"/>
  <c r="S35" i="14"/>
  <c r="R35" i="14"/>
  <c r="Q35" i="14"/>
  <c r="P35" i="14"/>
  <c r="X34" i="14"/>
  <c r="W34" i="14"/>
  <c r="V34" i="14"/>
  <c r="U34" i="14"/>
  <c r="T34" i="14"/>
  <c r="S34" i="14"/>
  <c r="R34" i="14"/>
  <c r="Q34" i="14"/>
  <c r="P34" i="14"/>
  <c r="X33" i="14"/>
  <c r="W33" i="14"/>
  <c r="V33" i="14"/>
  <c r="U33" i="14"/>
  <c r="T33" i="14"/>
  <c r="S33" i="14"/>
  <c r="R33" i="14"/>
  <c r="Q33" i="14"/>
  <c r="P33" i="14"/>
  <c r="X32" i="14"/>
  <c r="W32" i="14"/>
  <c r="V32" i="14"/>
  <c r="U32" i="14"/>
  <c r="T32" i="14"/>
  <c r="S32" i="14"/>
  <c r="R32" i="14"/>
  <c r="Q32" i="14"/>
  <c r="P32" i="14"/>
  <c r="X31" i="14"/>
  <c r="W31" i="14"/>
  <c r="V31" i="14"/>
  <c r="U31" i="14"/>
  <c r="T31" i="14"/>
  <c r="S31" i="14"/>
  <c r="R31" i="14"/>
  <c r="Q31" i="14"/>
  <c r="P31" i="14"/>
  <c r="X30" i="14"/>
  <c r="W30" i="14"/>
  <c r="V30" i="14"/>
  <c r="U30" i="14"/>
  <c r="T30" i="14"/>
  <c r="S30" i="14"/>
  <c r="R30" i="14"/>
  <c r="Q30" i="14"/>
  <c r="P30" i="14"/>
  <c r="X29" i="14"/>
  <c r="W29" i="14"/>
  <c r="V29" i="14"/>
  <c r="U29" i="14"/>
  <c r="T29" i="14"/>
  <c r="S29" i="14"/>
  <c r="R29" i="14"/>
  <c r="Q29" i="14"/>
  <c r="P29" i="14"/>
  <c r="X28" i="14"/>
  <c r="W28" i="14"/>
  <c r="V28" i="14"/>
  <c r="U28" i="14"/>
  <c r="T28" i="14"/>
  <c r="S28" i="14"/>
  <c r="R28" i="14"/>
  <c r="Q28" i="14"/>
  <c r="P28" i="14"/>
  <c r="X27" i="14"/>
  <c r="W27" i="14"/>
  <c r="V27" i="14"/>
  <c r="U27" i="14"/>
  <c r="T27" i="14"/>
  <c r="S27" i="14"/>
  <c r="R27" i="14"/>
  <c r="Q27" i="14"/>
  <c r="P27" i="14"/>
  <c r="X26" i="14"/>
  <c r="W26" i="14"/>
  <c r="V26" i="14"/>
  <c r="U26" i="14"/>
  <c r="T26" i="14"/>
  <c r="S26" i="14"/>
  <c r="R26" i="14"/>
  <c r="Q26" i="14"/>
  <c r="P26" i="14"/>
  <c r="X25" i="14"/>
  <c r="W25" i="14"/>
  <c r="V25" i="14"/>
  <c r="U25" i="14"/>
  <c r="T25" i="14"/>
  <c r="S25" i="14"/>
  <c r="R25" i="14"/>
  <c r="Q25" i="14"/>
  <c r="P25" i="14"/>
  <c r="X24" i="14"/>
  <c r="W24" i="14"/>
  <c r="V24" i="14"/>
  <c r="U24" i="14"/>
  <c r="T24" i="14"/>
  <c r="S24" i="14"/>
  <c r="R24" i="14"/>
  <c r="Q24" i="14"/>
  <c r="P24" i="14"/>
  <c r="X23" i="14"/>
  <c r="W23" i="14"/>
  <c r="V23" i="14"/>
  <c r="U23" i="14"/>
  <c r="T23" i="14"/>
  <c r="S23" i="14"/>
  <c r="R23" i="14"/>
  <c r="Q23" i="14"/>
  <c r="P23" i="14"/>
  <c r="X22" i="14"/>
  <c r="W22" i="14"/>
  <c r="V22" i="14"/>
  <c r="U22" i="14"/>
  <c r="T22" i="14"/>
  <c r="S22" i="14"/>
  <c r="R22" i="14"/>
  <c r="Q22" i="14"/>
  <c r="P22" i="14"/>
  <c r="X21" i="14"/>
  <c r="W21" i="14"/>
  <c r="V21" i="14"/>
  <c r="U21" i="14"/>
  <c r="T21" i="14"/>
  <c r="S21" i="14"/>
  <c r="R21" i="14"/>
  <c r="Q21" i="14"/>
  <c r="P21" i="14"/>
  <c r="X20" i="14"/>
  <c r="W20" i="14"/>
  <c r="V20" i="14"/>
  <c r="U20" i="14"/>
  <c r="T20" i="14"/>
  <c r="S20" i="14"/>
  <c r="R20" i="14"/>
  <c r="Q20" i="14"/>
  <c r="P20" i="14"/>
  <c r="X19" i="14"/>
  <c r="W19" i="14"/>
  <c r="V19" i="14"/>
  <c r="U19" i="14"/>
  <c r="T19" i="14"/>
  <c r="S19" i="14"/>
  <c r="R19" i="14"/>
  <c r="Q19" i="14"/>
  <c r="P19" i="14"/>
  <c r="X18" i="14"/>
  <c r="W18" i="14"/>
  <c r="V18" i="14"/>
  <c r="U18" i="14"/>
  <c r="T18" i="14"/>
  <c r="S18" i="14"/>
  <c r="R18" i="14"/>
  <c r="Q18" i="14"/>
  <c r="P18" i="14"/>
  <c r="X17" i="14"/>
  <c r="W17" i="14"/>
  <c r="V17" i="14"/>
  <c r="U17" i="14"/>
  <c r="T17" i="14"/>
  <c r="S17" i="14"/>
  <c r="R17" i="14"/>
  <c r="Q17" i="14"/>
  <c r="P17" i="14"/>
  <c r="X16" i="14"/>
  <c r="W16" i="14"/>
  <c r="V16" i="14"/>
  <c r="U16" i="14"/>
  <c r="T16" i="14"/>
  <c r="S16" i="14"/>
  <c r="R16" i="14"/>
  <c r="Q16" i="14"/>
  <c r="P16" i="14"/>
  <c r="X15" i="14"/>
  <c r="W15" i="14"/>
  <c r="V15" i="14"/>
  <c r="U15" i="14"/>
  <c r="T15" i="14"/>
  <c r="S15" i="14"/>
  <c r="R15" i="14"/>
  <c r="Q15" i="14"/>
  <c r="P15" i="14"/>
  <c r="X14" i="14"/>
  <c r="W14" i="14"/>
  <c r="V14" i="14"/>
  <c r="U14" i="14"/>
  <c r="T14" i="14"/>
  <c r="S14" i="14"/>
  <c r="R14" i="14"/>
  <c r="Q14" i="14"/>
  <c r="P14" i="14"/>
  <c r="X13" i="14"/>
  <c r="W13" i="14"/>
  <c r="V13" i="14"/>
  <c r="U13" i="14"/>
  <c r="T13" i="14"/>
  <c r="S13" i="14"/>
  <c r="R13" i="14"/>
  <c r="Q13" i="14"/>
  <c r="P13" i="14"/>
  <c r="X12" i="14"/>
  <c r="W12" i="14"/>
  <c r="V12" i="14"/>
  <c r="U12" i="14"/>
  <c r="T12" i="14"/>
  <c r="S12" i="14"/>
  <c r="R12" i="14"/>
  <c r="Q12" i="14"/>
  <c r="P12" i="14"/>
  <c r="X11" i="14"/>
  <c r="W11" i="14"/>
  <c r="V11" i="14"/>
  <c r="U11" i="14"/>
  <c r="T11" i="14"/>
  <c r="S11" i="14"/>
  <c r="R11" i="14"/>
  <c r="Q11" i="14"/>
  <c r="P11" i="14"/>
  <c r="X10" i="14"/>
  <c r="W10" i="14"/>
  <c r="V10" i="14"/>
  <c r="U10" i="14"/>
  <c r="T10" i="14"/>
  <c r="S10" i="14"/>
  <c r="R10" i="14"/>
  <c r="Q10" i="14"/>
  <c r="P10" i="14"/>
  <c r="X9" i="14"/>
  <c r="W9" i="14"/>
  <c r="V9" i="14"/>
  <c r="U9" i="14"/>
  <c r="T9" i="14"/>
  <c r="S9" i="14"/>
  <c r="R9" i="14"/>
  <c r="Q9" i="14"/>
  <c r="P9" i="14"/>
  <c r="X8" i="14"/>
  <c r="W8" i="14"/>
  <c r="V8" i="14"/>
  <c r="U8" i="14"/>
  <c r="T8" i="14"/>
  <c r="S8" i="14"/>
  <c r="R8" i="14"/>
  <c r="Q8" i="14"/>
  <c r="P8" i="14"/>
  <c r="X7" i="14"/>
  <c r="W7" i="14"/>
  <c r="V7" i="14"/>
  <c r="U7" i="14"/>
  <c r="T7" i="14"/>
  <c r="S7" i="14"/>
  <c r="R7" i="14"/>
  <c r="Q7" i="14"/>
  <c r="P7" i="14"/>
  <c r="X6" i="14"/>
  <c r="W6" i="14"/>
  <c r="V6" i="14"/>
  <c r="U6" i="14"/>
  <c r="T6" i="14"/>
  <c r="S6" i="14"/>
  <c r="R6" i="14"/>
  <c r="Q6" i="14"/>
  <c r="P6" i="14"/>
  <c r="X5" i="14"/>
  <c r="W5" i="14"/>
  <c r="V5" i="14"/>
  <c r="U5" i="14"/>
  <c r="T5" i="14"/>
  <c r="S5" i="14"/>
  <c r="R5" i="14"/>
  <c r="Q5" i="14"/>
  <c r="P5" i="14"/>
  <c r="X4" i="14"/>
  <c r="W4" i="14"/>
  <c r="V4" i="14"/>
  <c r="U4" i="14"/>
  <c r="T4" i="14"/>
  <c r="S4" i="14"/>
  <c r="R4" i="14"/>
  <c r="Q4" i="14"/>
  <c r="P4" i="14"/>
  <c r="X3" i="14"/>
  <c r="W3" i="14"/>
  <c r="V3" i="14"/>
  <c r="U3" i="14"/>
  <c r="T3" i="14"/>
  <c r="S3" i="14"/>
  <c r="R3" i="14"/>
  <c r="Q3" i="14"/>
  <c r="P3" i="14"/>
  <c r="O1" i="14"/>
  <c r="X31" i="13"/>
  <c r="W31" i="13"/>
  <c r="V31" i="13"/>
  <c r="U31" i="13"/>
  <c r="T31" i="13"/>
  <c r="S31" i="13"/>
  <c r="R31" i="13"/>
  <c r="Q31" i="13"/>
  <c r="P31" i="13"/>
  <c r="X30" i="13"/>
  <c r="W30" i="13"/>
  <c r="V30" i="13"/>
  <c r="U30" i="13"/>
  <c r="T30" i="13"/>
  <c r="S30" i="13"/>
  <c r="R30" i="13"/>
  <c r="Q30" i="13"/>
  <c r="P30" i="13"/>
  <c r="X29" i="13"/>
  <c r="W29" i="13"/>
  <c r="V29" i="13"/>
  <c r="U29" i="13"/>
  <c r="T29" i="13"/>
  <c r="S29" i="13"/>
  <c r="R29" i="13"/>
  <c r="Q29" i="13"/>
  <c r="P29" i="13"/>
  <c r="X28" i="13"/>
  <c r="W28" i="13"/>
  <c r="V28" i="13"/>
  <c r="U28" i="13"/>
  <c r="T28" i="13"/>
  <c r="S28" i="13"/>
  <c r="R28" i="13"/>
  <c r="Q28" i="13"/>
  <c r="P28" i="13"/>
  <c r="X27" i="13"/>
  <c r="W27" i="13"/>
  <c r="V27" i="13"/>
  <c r="U27" i="13"/>
  <c r="T27" i="13"/>
  <c r="S27" i="13"/>
  <c r="R27" i="13"/>
  <c r="Q27" i="13"/>
  <c r="P27" i="13"/>
  <c r="X26" i="13"/>
  <c r="W26" i="13"/>
  <c r="V26" i="13"/>
  <c r="U26" i="13"/>
  <c r="T26" i="13"/>
  <c r="S26" i="13"/>
  <c r="R26" i="13"/>
  <c r="Q26" i="13"/>
  <c r="P26" i="13"/>
  <c r="X25" i="13"/>
  <c r="W25" i="13"/>
  <c r="V25" i="13"/>
  <c r="U25" i="13"/>
  <c r="T25" i="13"/>
  <c r="S25" i="13"/>
  <c r="R25" i="13"/>
  <c r="Q25" i="13"/>
  <c r="P25" i="13"/>
  <c r="X24" i="13"/>
  <c r="W24" i="13"/>
  <c r="V24" i="13"/>
  <c r="U24" i="13"/>
  <c r="T24" i="13"/>
  <c r="S24" i="13"/>
  <c r="R24" i="13"/>
  <c r="Q24" i="13"/>
  <c r="P24" i="13"/>
  <c r="X23" i="13"/>
  <c r="W23" i="13"/>
  <c r="V23" i="13"/>
  <c r="U23" i="13"/>
  <c r="T23" i="13"/>
  <c r="S23" i="13"/>
  <c r="R23" i="13"/>
  <c r="Q23" i="13"/>
  <c r="P23" i="13"/>
  <c r="X22" i="13"/>
  <c r="W22" i="13"/>
  <c r="V22" i="13"/>
  <c r="U22" i="13"/>
  <c r="T22" i="13"/>
  <c r="S22" i="13"/>
  <c r="R22" i="13"/>
  <c r="Q22" i="13"/>
  <c r="P22" i="13"/>
  <c r="X21" i="13"/>
  <c r="W21" i="13"/>
  <c r="V21" i="13"/>
  <c r="U21" i="13"/>
  <c r="T21" i="13"/>
  <c r="S21" i="13"/>
  <c r="R21" i="13"/>
  <c r="Q21" i="13"/>
  <c r="P21" i="13"/>
  <c r="X20" i="13"/>
  <c r="W20" i="13"/>
  <c r="V20" i="13"/>
  <c r="U20" i="13"/>
  <c r="T20" i="13"/>
  <c r="S20" i="13"/>
  <c r="R20" i="13"/>
  <c r="Q20" i="13"/>
  <c r="P20" i="13"/>
  <c r="X19" i="13"/>
  <c r="W19" i="13"/>
  <c r="V19" i="13"/>
  <c r="U19" i="13"/>
  <c r="T19" i="13"/>
  <c r="S19" i="13"/>
  <c r="R19" i="13"/>
  <c r="Q19" i="13"/>
  <c r="P19" i="13"/>
  <c r="X18" i="13"/>
  <c r="W18" i="13"/>
  <c r="V18" i="13"/>
  <c r="U18" i="13"/>
  <c r="T18" i="13"/>
  <c r="S18" i="13"/>
  <c r="R18" i="13"/>
  <c r="Q18" i="13"/>
  <c r="P18" i="13"/>
  <c r="X17" i="13"/>
  <c r="W17" i="13"/>
  <c r="V17" i="13"/>
  <c r="U17" i="13"/>
  <c r="T17" i="13"/>
  <c r="S17" i="13"/>
  <c r="R17" i="13"/>
  <c r="Q17" i="13"/>
  <c r="P17" i="13"/>
  <c r="X16" i="13"/>
  <c r="W16" i="13"/>
  <c r="V16" i="13"/>
  <c r="U16" i="13"/>
  <c r="T16" i="13"/>
  <c r="S16" i="13"/>
  <c r="R16" i="13"/>
  <c r="Q16" i="13"/>
  <c r="P16" i="13"/>
  <c r="X15" i="13"/>
  <c r="W15" i="13"/>
  <c r="V15" i="13"/>
  <c r="U15" i="13"/>
  <c r="T15" i="13"/>
  <c r="S15" i="13"/>
  <c r="R15" i="13"/>
  <c r="Q15" i="13"/>
  <c r="P15" i="13"/>
  <c r="X14" i="13"/>
  <c r="W14" i="13"/>
  <c r="V14" i="13"/>
  <c r="U14" i="13"/>
  <c r="T14" i="13"/>
  <c r="S14" i="13"/>
  <c r="R14" i="13"/>
  <c r="Q14" i="13"/>
  <c r="P14" i="13"/>
  <c r="X13" i="13"/>
  <c r="W13" i="13"/>
  <c r="V13" i="13"/>
  <c r="U13" i="13"/>
  <c r="T13" i="13"/>
  <c r="S13" i="13"/>
  <c r="R13" i="13"/>
  <c r="Q13" i="13"/>
  <c r="P13" i="13"/>
  <c r="X12" i="13"/>
  <c r="W12" i="13"/>
  <c r="V12" i="13"/>
  <c r="U12" i="13"/>
  <c r="T12" i="13"/>
  <c r="S12" i="13"/>
  <c r="R12" i="13"/>
  <c r="Q12" i="13"/>
  <c r="P12" i="13"/>
  <c r="X11" i="13"/>
  <c r="W11" i="13"/>
  <c r="V11" i="13"/>
  <c r="U11" i="13"/>
  <c r="T11" i="13"/>
  <c r="S11" i="13"/>
  <c r="R11" i="13"/>
  <c r="Q11" i="13"/>
  <c r="P11" i="13"/>
  <c r="X10" i="13"/>
  <c r="W10" i="13"/>
  <c r="V10" i="13"/>
  <c r="U10" i="13"/>
  <c r="T10" i="13"/>
  <c r="S10" i="13"/>
  <c r="R10" i="13"/>
  <c r="Q10" i="13"/>
  <c r="P10" i="13"/>
  <c r="X9" i="13"/>
  <c r="W9" i="13"/>
  <c r="V9" i="13"/>
  <c r="U9" i="13"/>
  <c r="T9" i="13"/>
  <c r="S9" i="13"/>
  <c r="R9" i="13"/>
  <c r="Q9" i="13"/>
  <c r="P9" i="13"/>
  <c r="X8" i="13"/>
  <c r="W8" i="13"/>
  <c r="V8" i="13"/>
  <c r="U8" i="13"/>
  <c r="T8" i="13"/>
  <c r="S8" i="13"/>
  <c r="R8" i="13"/>
  <c r="Q8" i="13"/>
  <c r="P8" i="13"/>
  <c r="X7" i="13"/>
  <c r="W7" i="13"/>
  <c r="V7" i="13"/>
  <c r="U7" i="13"/>
  <c r="T7" i="13"/>
  <c r="S7" i="13"/>
  <c r="R7" i="13"/>
  <c r="Q7" i="13"/>
  <c r="P7" i="13"/>
  <c r="X6" i="13"/>
  <c r="W6" i="13"/>
  <c r="V6" i="13"/>
  <c r="U6" i="13"/>
  <c r="T6" i="13"/>
  <c r="S6" i="13"/>
  <c r="R6" i="13"/>
  <c r="Q6" i="13"/>
  <c r="P6" i="13"/>
  <c r="X5" i="13"/>
  <c r="W5" i="13"/>
  <c r="V5" i="13"/>
  <c r="U5" i="13"/>
  <c r="T5" i="13"/>
  <c r="S5" i="13"/>
  <c r="R5" i="13"/>
  <c r="Q5" i="13"/>
  <c r="P5" i="13"/>
  <c r="X4" i="13"/>
  <c r="W4" i="13"/>
  <c r="V4" i="13"/>
  <c r="U4" i="13"/>
  <c r="T4" i="13"/>
  <c r="S4" i="13"/>
  <c r="R4" i="13"/>
  <c r="Q4" i="13"/>
  <c r="P4" i="13"/>
  <c r="X3" i="13"/>
  <c r="W3" i="13"/>
  <c r="V3" i="13"/>
  <c r="U3" i="13"/>
  <c r="T3" i="13"/>
  <c r="S3" i="13"/>
  <c r="R3" i="13"/>
  <c r="Q3" i="13"/>
  <c r="P3" i="13"/>
  <c r="O1" i="13"/>
  <c r="X57" i="12"/>
  <c r="W57" i="12"/>
  <c r="V57" i="12"/>
  <c r="U57" i="12"/>
  <c r="T57" i="12"/>
  <c r="S57" i="12"/>
  <c r="R57" i="12"/>
  <c r="Q57" i="12"/>
  <c r="P57" i="12"/>
  <c r="X56" i="12"/>
  <c r="W56" i="12"/>
  <c r="V56" i="12"/>
  <c r="U56" i="12"/>
  <c r="T56" i="12"/>
  <c r="S56" i="12"/>
  <c r="R56" i="12"/>
  <c r="Q56" i="12"/>
  <c r="P56" i="12"/>
  <c r="X55" i="12"/>
  <c r="W55" i="12"/>
  <c r="V55" i="12"/>
  <c r="U55" i="12"/>
  <c r="T55" i="12"/>
  <c r="S55" i="12"/>
  <c r="R55" i="12"/>
  <c r="Q55" i="12"/>
  <c r="P55" i="12"/>
  <c r="X54" i="12"/>
  <c r="W54" i="12"/>
  <c r="V54" i="12"/>
  <c r="U54" i="12"/>
  <c r="T54" i="12"/>
  <c r="S54" i="12"/>
  <c r="R54" i="12"/>
  <c r="Q54" i="12"/>
  <c r="P54" i="12"/>
  <c r="X53" i="12"/>
  <c r="W53" i="12"/>
  <c r="V53" i="12"/>
  <c r="U53" i="12"/>
  <c r="T53" i="12"/>
  <c r="S53" i="12"/>
  <c r="R53" i="12"/>
  <c r="Q53" i="12"/>
  <c r="P53" i="12"/>
  <c r="X52" i="12"/>
  <c r="W52" i="12"/>
  <c r="V52" i="12"/>
  <c r="U52" i="12"/>
  <c r="T52" i="12"/>
  <c r="S52" i="12"/>
  <c r="R52" i="12"/>
  <c r="Q52" i="12"/>
  <c r="P52" i="12"/>
  <c r="X51" i="12"/>
  <c r="W51" i="12"/>
  <c r="V51" i="12"/>
  <c r="U51" i="12"/>
  <c r="T51" i="12"/>
  <c r="S51" i="12"/>
  <c r="R51" i="12"/>
  <c r="Q51" i="12"/>
  <c r="P51" i="12"/>
  <c r="X50" i="12"/>
  <c r="W50" i="12"/>
  <c r="V50" i="12"/>
  <c r="U50" i="12"/>
  <c r="T50" i="12"/>
  <c r="S50" i="12"/>
  <c r="R50" i="12"/>
  <c r="Q50" i="12"/>
  <c r="P50" i="12"/>
  <c r="X49" i="12"/>
  <c r="W49" i="12"/>
  <c r="V49" i="12"/>
  <c r="U49" i="12"/>
  <c r="T49" i="12"/>
  <c r="S49" i="12"/>
  <c r="R49" i="12"/>
  <c r="Q49" i="12"/>
  <c r="P49" i="12"/>
  <c r="X48" i="12"/>
  <c r="W48" i="12"/>
  <c r="V48" i="12"/>
  <c r="U48" i="12"/>
  <c r="T48" i="12"/>
  <c r="S48" i="12"/>
  <c r="R48" i="12"/>
  <c r="Q48" i="12"/>
  <c r="P48" i="12"/>
  <c r="X47" i="12"/>
  <c r="W47" i="12"/>
  <c r="V47" i="12"/>
  <c r="U47" i="12"/>
  <c r="T47" i="12"/>
  <c r="S47" i="12"/>
  <c r="R47" i="12"/>
  <c r="Q47" i="12"/>
  <c r="P47" i="12"/>
  <c r="X46" i="12"/>
  <c r="W46" i="12"/>
  <c r="V46" i="12"/>
  <c r="U46" i="12"/>
  <c r="T46" i="12"/>
  <c r="S46" i="12"/>
  <c r="R46" i="12"/>
  <c r="Q46" i="12"/>
  <c r="P46" i="12"/>
  <c r="X45" i="12"/>
  <c r="W45" i="12"/>
  <c r="V45" i="12"/>
  <c r="U45" i="12"/>
  <c r="T45" i="12"/>
  <c r="S45" i="12"/>
  <c r="R45" i="12"/>
  <c r="Q45" i="12"/>
  <c r="P45" i="12"/>
  <c r="X44" i="12"/>
  <c r="W44" i="12"/>
  <c r="V44" i="12"/>
  <c r="U44" i="12"/>
  <c r="T44" i="12"/>
  <c r="S44" i="12"/>
  <c r="R44" i="12"/>
  <c r="Q44" i="12"/>
  <c r="P44" i="12"/>
  <c r="X43" i="12"/>
  <c r="W43" i="12"/>
  <c r="V43" i="12"/>
  <c r="U43" i="12"/>
  <c r="T43" i="12"/>
  <c r="S43" i="12"/>
  <c r="R43" i="12"/>
  <c r="Q43" i="12"/>
  <c r="P43" i="12"/>
  <c r="X42" i="12"/>
  <c r="W42" i="12"/>
  <c r="V42" i="12"/>
  <c r="U42" i="12"/>
  <c r="T42" i="12"/>
  <c r="S42" i="12"/>
  <c r="R42" i="12"/>
  <c r="Q42" i="12"/>
  <c r="P42" i="12"/>
  <c r="X41" i="12"/>
  <c r="W41" i="12"/>
  <c r="V41" i="12"/>
  <c r="U41" i="12"/>
  <c r="T41" i="12"/>
  <c r="S41" i="12"/>
  <c r="R41" i="12"/>
  <c r="Q41" i="12"/>
  <c r="P41" i="12"/>
  <c r="X40" i="12"/>
  <c r="W40" i="12"/>
  <c r="V40" i="12"/>
  <c r="U40" i="12"/>
  <c r="T40" i="12"/>
  <c r="S40" i="12"/>
  <c r="R40" i="12"/>
  <c r="Q40" i="12"/>
  <c r="P40" i="12"/>
  <c r="X39" i="12"/>
  <c r="W39" i="12"/>
  <c r="V39" i="12"/>
  <c r="U39" i="12"/>
  <c r="T39" i="12"/>
  <c r="S39" i="12"/>
  <c r="R39" i="12"/>
  <c r="Q39" i="12"/>
  <c r="P39" i="12"/>
  <c r="X38" i="12"/>
  <c r="W38" i="12"/>
  <c r="V38" i="12"/>
  <c r="U38" i="12"/>
  <c r="T38" i="12"/>
  <c r="S38" i="12"/>
  <c r="R38" i="12"/>
  <c r="Q38" i="12"/>
  <c r="P38" i="12"/>
  <c r="X37" i="12"/>
  <c r="W37" i="12"/>
  <c r="V37" i="12"/>
  <c r="U37" i="12"/>
  <c r="T37" i="12"/>
  <c r="S37" i="12"/>
  <c r="R37" i="12"/>
  <c r="Q37" i="12"/>
  <c r="P37" i="12"/>
  <c r="X36" i="12"/>
  <c r="W36" i="12"/>
  <c r="V36" i="12"/>
  <c r="U36" i="12"/>
  <c r="T36" i="12"/>
  <c r="S36" i="12"/>
  <c r="R36" i="12"/>
  <c r="Q36" i="12"/>
  <c r="P36" i="12"/>
  <c r="X35" i="12"/>
  <c r="W35" i="12"/>
  <c r="V35" i="12"/>
  <c r="U35" i="12"/>
  <c r="T35" i="12"/>
  <c r="S35" i="12"/>
  <c r="R35" i="12"/>
  <c r="Q35" i="12"/>
  <c r="P35" i="12"/>
  <c r="X34" i="12"/>
  <c r="W34" i="12"/>
  <c r="V34" i="12"/>
  <c r="U34" i="12"/>
  <c r="T34" i="12"/>
  <c r="S34" i="12"/>
  <c r="R34" i="12"/>
  <c r="Q34" i="12"/>
  <c r="P34" i="12"/>
  <c r="X33" i="12"/>
  <c r="W33" i="12"/>
  <c r="V33" i="12"/>
  <c r="U33" i="12"/>
  <c r="T33" i="12"/>
  <c r="S33" i="12"/>
  <c r="R33" i="12"/>
  <c r="Q33" i="12"/>
  <c r="P33" i="12"/>
  <c r="X32" i="12"/>
  <c r="W32" i="12"/>
  <c r="V32" i="12"/>
  <c r="U32" i="12"/>
  <c r="T32" i="12"/>
  <c r="S32" i="12"/>
  <c r="R32" i="12"/>
  <c r="Q32" i="12"/>
  <c r="P32" i="12"/>
  <c r="X31" i="12"/>
  <c r="W31" i="12"/>
  <c r="V31" i="12"/>
  <c r="U31" i="12"/>
  <c r="T31" i="12"/>
  <c r="S31" i="12"/>
  <c r="R31" i="12"/>
  <c r="Q31" i="12"/>
  <c r="P31" i="12"/>
  <c r="X30" i="12"/>
  <c r="W30" i="12"/>
  <c r="V30" i="12"/>
  <c r="U30" i="12"/>
  <c r="T30" i="12"/>
  <c r="S30" i="12"/>
  <c r="R30" i="12"/>
  <c r="Q30" i="12"/>
  <c r="P30" i="12"/>
  <c r="X29" i="12"/>
  <c r="W29" i="12"/>
  <c r="V29" i="12"/>
  <c r="U29" i="12"/>
  <c r="T29" i="12"/>
  <c r="S29" i="12"/>
  <c r="R29" i="12"/>
  <c r="Q29" i="12"/>
  <c r="P29" i="12"/>
  <c r="X28" i="12"/>
  <c r="W28" i="12"/>
  <c r="V28" i="12"/>
  <c r="U28" i="12"/>
  <c r="T28" i="12"/>
  <c r="S28" i="12"/>
  <c r="R28" i="12"/>
  <c r="Q28" i="12"/>
  <c r="P28" i="12"/>
  <c r="X27" i="12"/>
  <c r="W27" i="12"/>
  <c r="V27" i="12"/>
  <c r="U27" i="12"/>
  <c r="T27" i="12"/>
  <c r="S27" i="12"/>
  <c r="R27" i="12"/>
  <c r="Q27" i="12"/>
  <c r="P27" i="12"/>
  <c r="X26" i="12"/>
  <c r="W26" i="12"/>
  <c r="V26" i="12"/>
  <c r="U26" i="12"/>
  <c r="T26" i="12"/>
  <c r="S26" i="12"/>
  <c r="R26" i="12"/>
  <c r="Q26" i="12"/>
  <c r="P26" i="12"/>
  <c r="X25" i="12"/>
  <c r="W25" i="12"/>
  <c r="V25" i="12"/>
  <c r="U25" i="12"/>
  <c r="T25" i="12"/>
  <c r="S25" i="12"/>
  <c r="R25" i="12"/>
  <c r="Q25" i="12"/>
  <c r="P25" i="12"/>
  <c r="X24" i="12"/>
  <c r="W24" i="12"/>
  <c r="V24" i="12"/>
  <c r="U24" i="12"/>
  <c r="T24" i="12"/>
  <c r="S24" i="12"/>
  <c r="R24" i="12"/>
  <c r="Q24" i="12"/>
  <c r="P24" i="12"/>
  <c r="X23" i="12"/>
  <c r="W23" i="12"/>
  <c r="V23" i="12"/>
  <c r="U23" i="12"/>
  <c r="T23" i="12"/>
  <c r="S23" i="12"/>
  <c r="R23" i="12"/>
  <c r="Q23" i="12"/>
  <c r="P23" i="12"/>
  <c r="X22" i="12"/>
  <c r="W22" i="12"/>
  <c r="V22" i="12"/>
  <c r="U22" i="12"/>
  <c r="T22" i="12"/>
  <c r="S22" i="12"/>
  <c r="R22" i="12"/>
  <c r="Q22" i="12"/>
  <c r="P22" i="12"/>
  <c r="X21" i="12"/>
  <c r="W21" i="12"/>
  <c r="V21" i="12"/>
  <c r="U21" i="12"/>
  <c r="T21" i="12"/>
  <c r="S21" i="12"/>
  <c r="R21" i="12"/>
  <c r="Q21" i="12"/>
  <c r="P21" i="12"/>
  <c r="X20" i="12"/>
  <c r="W20" i="12"/>
  <c r="V20" i="12"/>
  <c r="U20" i="12"/>
  <c r="T20" i="12"/>
  <c r="S20" i="12"/>
  <c r="R20" i="12"/>
  <c r="Q20" i="12"/>
  <c r="P20" i="12"/>
  <c r="X19" i="12"/>
  <c r="W19" i="12"/>
  <c r="V19" i="12"/>
  <c r="U19" i="12"/>
  <c r="T19" i="12"/>
  <c r="S19" i="12"/>
  <c r="R19" i="12"/>
  <c r="Q19" i="12"/>
  <c r="P19" i="12"/>
  <c r="X18" i="12"/>
  <c r="W18" i="12"/>
  <c r="V18" i="12"/>
  <c r="U18" i="12"/>
  <c r="T18" i="12"/>
  <c r="S18" i="12"/>
  <c r="R18" i="12"/>
  <c r="Q18" i="12"/>
  <c r="P18" i="12"/>
  <c r="X17" i="12"/>
  <c r="W17" i="12"/>
  <c r="V17" i="12"/>
  <c r="U17" i="12"/>
  <c r="T17" i="12"/>
  <c r="S17" i="12"/>
  <c r="R17" i="12"/>
  <c r="Q17" i="12"/>
  <c r="P17" i="12"/>
  <c r="X16" i="12"/>
  <c r="W16" i="12"/>
  <c r="V16" i="12"/>
  <c r="U16" i="12"/>
  <c r="T16" i="12"/>
  <c r="S16" i="12"/>
  <c r="R16" i="12"/>
  <c r="Q16" i="12"/>
  <c r="P16" i="12"/>
  <c r="X15" i="12"/>
  <c r="W15" i="12"/>
  <c r="V15" i="12"/>
  <c r="U15" i="12"/>
  <c r="T15" i="12"/>
  <c r="S15" i="12"/>
  <c r="R15" i="12"/>
  <c r="Q15" i="12"/>
  <c r="P15" i="12"/>
  <c r="X14" i="12"/>
  <c r="W14" i="12"/>
  <c r="V14" i="12"/>
  <c r="U14" i="12"/>
  <c r="T14" i="12"/>
  <c r="S14" i="12"/>
  <c r="R14" i="12"/>
  <c r="Q14" i="12"/>
  <c r="P14" i="12"/>
  <c r="X13" i="12"/>
  <c r="W13" i="12"/>
  <c r="V13" i="12"/>
  <c r="U13" i="12"/>
  <c r="T13" i="12"/>
  <c r="S13" i="12"/>
  <c r="R13" i="12"/>
  <c r="Q13" i="12"/>
  <c r="P13" i="12"/>
  <c r="X12" i="12"/>
  <c r="W12" i="12"/>
  <c r="V12" i="12"/>
  <c r="U12" i="12"/>
  <c r="T12" i="12"/>
  <c r="S12" i="12"/>
  <c r="R12" i="12"/>
  <c r="Q12" i="12"/>
  <c r="P12" i="12"/>
  <c r="X11" i="12"/>
  <c r="W11" i="12"/>
  <c r="V11" i="12"/>
  <c r="U11" i="12"/>
  <c r="T11" i="12"/>
  <c r="S11" i="12"/>
  <c r="R11" i="12"/>
  <c r="Q11" i="12"/>
  <c r="P11" i="12"/>
  <c r="X10" i="12"/>
  <c r="W10" i="12"/>
  <c r="V10" i="12"/>
  <c r="U10" i="12"/>
  <c r="T10" i="12"/>
  <c r="S10" i="12"/>
  <c r="R10" i="12"/>
  <c r="Q10" i="12"/>
  <c r="P10" i="12"/>
  <c r="X9" i="12"/>
  <c r="W9" i="12"/>
  <c r="V9" i="12"/>
  <c r="U9" i="12"/>
  <c r="T9" i="12"/>
  <c r="S9" i="12"/>
  <c r="R9" i="12"/>
  <c r="Q9" i="12"/>
  <c r="P9" i="12"/>
  <c r="X8" i="12"/>
  <c r="W8" i="12"/>
  <c r="V8" i="12"/>
  <c r="U8" i="12"/>
  <c r="T8" i="12"/>
  <c r="S8" i="12"/>
  <c r="R8" i="12"/>
  <c r="Q8" i="12"/>
  <c r="P8" i="12"/>
  <c r="X7" i="12"/>
  <c r="W7" i="12"/>
  <c r="V7" i="12"/>
  <c r="U7" i="12"/>
  <c r="T7" i="12"/>
  <c r="S7" i="12"/>
  <c r="R7" i="12"/>
  <c r="Q7" i="12"/>
  <c r="P7" i="12"/>
  <c r="X6" i="12"/>
  <c r="W6" i="12"/>
  <c r="V6" i="12"/>
  <c r="U6" i="12"/>
  <c r="T6" i="12"/>
  <c r="S6" i="12"/>
  <c r="R6" i="12"/>
  <c r="Q6" i="12"/>
  <c r="P6" i="12"/>
  <c r="X5" i="12"/>
  <c r="W5" i="12"/>
  <c r="V5" i="12"/>
  <c r="U5" i="12"/>
  <c r="T5" i="12"/>
  <c r="S5" i="12"/>
  <c r="R5" i="12"/>
  <c r="Q5" i="12"/>
  <c r="P5" i="12"/>
  <c r="X4" i="12"/>
  <c r="W4" i="12"/>
  <c r="V4" i="12"/>
  <c r="U4" i="12"/>
  <c r="T4" i="12"/>
  <c r="S4" i="12"/>
  <c r="R4" i="12"/>
  <c r="Q4" i="12"/>
  <c r="P4" i="12"/>
  <c r="X3" i="12"/>
  <c r="W3" i="12"/>
  <c r="V3" i="12"/>
  <c r="U3" i="12"/>
  <c r="T3" i="12"/>
  <c r="S3" i="12"/>
  <c r="R3" i="12"/>
  <c r="Q3" i="12"/>
  <c r="P3" i="12"/>
  <c r="O1" i="12"/>
  <c r="P4" i="11"/>
  <c r="Q4" i="11"/>
  <c r="R4" i="11"/>
  <c r="S4" i="11"/>
  <c r="T4" i="11"/>
  <c r="U4" i="11"/>
  <c r="V4" i="11"/>
  <c r="W4" i="11"/>
  <c r="X4" i="11"/>
  <c r="P5" i="11"/>
  <c r="Q5" i="11"/>
  <c r="R5" i="11"/>
  <c r="S5" i="11"/>
  <c r="T5" i="11"/>
  <c r="U5" i="11"/>
  <c r="V5" i="11"/>
  <c r="W5" i="11"/>
  <c r="X5" i="11"/>
  <c r="P6" i="11"/>
  <c r="Q6" i="11"/>
  <c r="R6" i="11"/>
  <c r="S6" i="11"/>
  <c r="T6" i="11"/>
  <c r="U6" i="11"/>
  <c r="V6" i="11"/>
  <c r="W6" i="11"/>
  <c r="X6" i="11"/>
  <c r="P7" i="11"/>
  <c r="Q7" i="11"/>
  <c r="R7" i="11"/>
  <c r="S7" i="11"/>
  <c r="T7" i="11"/>
  <c r="U7" i="11"/>
  <c r="V7" i="11"/>
  <c r="W7" i="11"/>
  <c r="X7" i="11"/>
  <c r="P8" i="11"/>
  <c r="Q8" i="11"/>
  <c r="R8" i="11"/>
  <c r="S8" i="11"/>
  <c r="T8" i="11"/>
  <c r="U8" i="11"/>
  <c r="V8" i="11"/>
  <c r="W8" i="11"/>
  <c r="X8" i="11"/>
  <c r="P9" i="11"/>
  <c r="Q9" i="11"/>
  <c r="R9" i="11"/>
  <c r="S9" i="11"/>
  <c r="T9" i="11"/>
  <c r="U9" i="11"/>
  <c r="V9" i="11"/>
  <c r="W9" i="11"/>
  <c r="X9" i="11"/>
  <c r="P10" i="11"/>
  <c r="Q10" i="11"/>
  <c r="R10" i="11"/>
  <c r="S10" i="11"/>
  <c r="T10" i="11"/>
  <c r="U10" i="11"/>
  <c r="V10" i="11"/>
  <c r="W10" i="11"/>
  <c r="X10" i="11"/>
  <c r="P11" i="11"/>
  <c r="Q11" i="11"/>
  <c r="R11" i="11"/>
  <c r="S11" i="11"/>
  <c r="T11" i="11"/>
  <c r="U11" i="11"/>
  <c r="V11" i="11"/>
  <c r="W11" i="11"/>
  <c r="X11" i="11"/>
  <c r="P12" i="11"/>
  <c r="Q12" i="11"/>
  <c r="R12" i="11"/>
  <c r="S12" i="11"/>
  <c r="T12" i="11"/>
  <c r="U12" i="11"/>
  <c r="V12" i="11"/>
  <c r="W12" i="11"/>
  <c r="X12" i="11"/>
  <c r="P13" i="11"/>
  <c r="Q13" i="11"/>
  <c r="R13" i="11"/>
  <c r="S13" i="11"/>
  <c r="T13" i="11"/>
  <c r="U13" i="11"/>
  <c r="V13" i="11"/>
  <c r="W13" i="11"/>
  <c r="X13" i="11"/>
  <c r="P14" i="11"/>
  <c r="Q14" i="11"/>
  <c r="R14" i="11"/>
  <c r="S14" i="11"/>
  <c r="T14" i="11"/>
  <c r="U14" i="11"/>
  <c r="V14" i="11"/>
  <c r="W14" i="11"/>
  <c r="X14" i="11"/>
  <c r="P15" i="11"/>
  <c r="Q15" i="11"/>
  <c r="R15" i="11"/>
  <c r="S15" i="11"/>
  <c r="T15" i="11"/>
  <c r="U15" i="11"/>
  <c r="V15" i="11"/>
  <c r="W15" i="11"/>
  <c r="X15" i="11"/>
  <c r="P16" i="11"/>
  <c r="Q16" i="11"/>
  <c r="R16" i="11"/>
  <c r="S16" i="11"/>
  <c r="T16" i="11"/>
  <c r="U16" i="11"/>
  <c r="V16" i="11"/>
  <c r="W16" i="11"/>
  <c r="X16" i="11"/>
  <c r="P17" i="11"/>
  <c r="Q17" i="11"/>
  <c r="R17" i="11"/>
  <c r="S17" i="11"/>
  <c r="T17" i="11"/>
  <c r="U17" i="11"/>
  <c r="V17" i="11"/>
  <c r="W17" i="11"/>
  <c r="X17" i="11"/>
  <c r="P18" i="11"/>
  <c r="Q18" i="11"/>
  <c r="R18" i="11"/>
  <c r="S18" i="11"/>
  <c r="T18" i="11"/>
  <c r="U18" i="11"/>
  <c r="V18" i="11"/>
  <c r="W18" i="11"/>
  <c r="X18" i="11"/>
  <c r="P19" i="11"/>
  <c r="Q19" i="11"/>
  <c r="R19" i="11"/>
  <c r="S19" i="11"/>
  <c r="T19" i="11"/>
  <c r="U19" i="11"/>
  <c r="V19" i="11"/>
  <c r="W19" i="11"/>
  <c r="X19" i="11"/>
  <c r="P20" i="11"/>
  <c r="Q20" i="11"/>
  <c r="R20" i="11"/>
  <c r="S20" i="11"/>
  <c r="T20" i="11"/>
  <c r="U20" i="11"/>
  <c r="V20" i="11"/>
  <c r="W20" i="11"/>
  <c r="X20" i="11"/>
  <c r="P21" i="11"/>
  <c r="Q21" i="11"/>
  <c r="R21" i="11"/>
  <c r="S21" i="11"/>
  <c r="T21" i="11"/>
  <c r="U21" i="11"/>
  <c r="V21" i="11"/>
  <c r="W21" i="11"/>
  <c r="X21" i="11"/>
  <c r="P22" i="11"/>
  <c r="Q22" i="11"/>
  <c r="R22" i="11"/>
  <c r="S22" i="11"/>
  <c r="T22" i="11"/>
  <c r="U22" i="11"/>
  <c r="V22" i="11"/>
  <c r="W22" i="11"/>
  <c r="X22" i="11"/>
  <c r="P23" i="11"/>
  <c r="Q23" i="11"/>
  <c r="R23" i="11"/>
  <c r="S23" i="11"/>
  <c r="T23" i="11"/>
  <c r="U23" i="11"/>
  <c r="V23" i="11"/>
  <c r="W23" i="11"/>
  <c r="X23" i="11"/>
  <c r="P24" i="11"/>
  <c r="Q24" i="11"/>
  <c r="R24" i="11"/>
  <c r="S24" i="11"/>
  <c r="T24" i="11"/>
  <c r="U24" i="11"/>
  <c r="V24" i="11"/>
  <c r="W24" i="11"/>
  <c r="X24" i="11"/>
  <c r="P25" i="11"/>
  <c r="Q25" i="11"/>
  <c r="R25" i="11"/>
  <c r="S25" i="11"/>
  <c r="T25" i="11"/>
  <c r="U25" i="11"/>
  <c r="V25" i="11"/>
  <c r="W25" i="11"/>
  <c r="X25" i="11"/>
  <c r="P26" i="11"/>
  <c r="Q26" i="11"/>
  <c r="R26" i="11"/>
  <c r="S26" i="11"/>
  <c r="T26" i="11"/>
  <c r="U26" i="11"/>
  <c r="V26" i="11"/>
  <c r="W26" i="11"/>
  <c r="X26" i="11"/>
  <c r="P27" i="11"/>
  <c r="Q27" i="11"/>
  <c r="R27" i="11"/>
  <c r="S27" i="11"/>
  <c r="T27" i="11"/>
  <c r="U27" i="11"/>
  <c r="V27" i="11"/>
  <c r="W27" i="11"/>
  <c r="X27" i="11"/>
  <c r="P28" i="11"/>
  <c r="Q28" i="11"/>
  <c r="R28" i="11"/>
  <c r="S28" i="11"/>
  <c r="T28" i="11"/>
  <c r="U28" i="11"/>
  <c r="V28" i="11"/>
  <c r="W28" i="11"/>
  <c r="X28" i="11"/>
  <c r="P29" i="11"/>
  <c r="Q29" i="11"/>
  <c r="R29" i="11"/>
  <c r="S29" i="11"/>
  <c r="T29" i="11"/>
  <c r="U29" i="11"/>
  <c r="V29" i="11"/>
  <c r="W29" i="11"/>
  <c r="X29" i="11"/>
  <c r="P30" i="11"/>
  <c r="Q30" i="11"/>
  <c r="R30" i="11"/>
  <c r="S30" i="11"/>
  <c r="T30" i="11"/>
  <c r="U30" i="11"/>
  <c r="V30" i="11"/>
  <c r="W30" i="11"/>
  <c r="X30" i="11"/>
  <c r="P31" i="11"/>
  <c r="Q31" i="11"/>
  <c r="R31" i="11"/>
  <c r="S31" i="11"/>
  <c r="T31" i="11"/>
  <c r="U31" i="11"/>
  <c r="V31" i="11"/>
  <c r="W31" i="11"/>
  <c r="X31" i="11"/>
  <c r="P32" i="11"/>
  <c r="Q32" i="11"/>
  <c r="R32" i="11"/>
  <c r="S32" i="11"/>
  <c r="T32" i="11"/>
  <c r="U32" i="11"/>
  <c r="V32" i="11"/>
  <c r="W32" i="11"/>
  <c r="X32" i="11"/>
  <c r="X3" i="11"/>
  <c r="W3" i="11"/>
  <c r="V3" i="11"/>
  <c r="U3" i="11"/>
  <c r="T3" i="11"/>
  <c r="S3" i="11"/>
  <c r="R3" i="11"/>
  <c r="Q3" i="11"/>
  <c r="P3" i="11"/>
  <c r="O1" i="11"/>
  <c r="M5" i="20" l="1"/>
  <c r="K7" i="19"/>
  <c r="M6" i="19"/>
  <c r="K7" i="20"/>
  <c r="K5" i="15"/>
  <c r="M5" i="19"/>
  <c r="L5" i="19"/>
  <c r="K6" i="19"/>
  <c r="L7" i="19"/>
  <c r="K5" i="19"/>
  <c r="L6" i="19"/>
  <c r="M7" i="19"/>
  <c r="K5" i="18"/>
  <c r="L6" i="18"/>
  <c r="M7" i="18"/>
  <c r="L7" i="18"/>
  <c r="M5" i="18"/>
  <c r="L5" i="18"/>
  <c r="M6" i="18"/>
  <c r="K7" i="18"/>
  <c r="K6" i="18"/>
  <c r="K5" i="12"/>
  <c r="L6" i="12"/>
  <c r="M7" i="12"/>
  <c r="K6" i="20"/>
  <c r="K5" i="20"/>
  <c r="L6" i="20"/>
  <c r="M7" i="20"/>
  <c r="L5" i="20"/>
  <c r="M6" i="20"/>
  <c r="L7" i="20"/>
  <c r="M5" i="17"/>
  <c r="K7" i="17"/>
  <c r="K5" i="17"/>
  <c r="L5" i="17"/>
  <c r="K6" i="17"/>
  <c r="L7" i="17"/>
  <c r="M7" i="17"/>
  <c r="L6" i="17"/>
  <c r="M6" i="17"/>
  <c r="K6" i="16"/>
  <c r="L7" i="16"/>
  <c r="L5" i="16"/>
  <c r="M5" i="16"/>
  <c r="K7" i="16"/>
  <c r="M5" i="15"/>
  <c r="L5" i="15"/>
  <c r="K7" i="15"/>
  <c r="K6" i="15"/>
  <c r="L7" i="15"/>
  <c r="M7" i="15"/>
  <c r="L6" i="15"/>
  <c r="M6" i="15"/>
  <c r="K6" i="14"/>
  <c r="L7" i="14"/>
  <c r="M7" i="14"/>
  <c r="K5" i="14"/>
  <c r="L5" i="13"/>
  <c r="M6" i="13"/>
  <c r="L7" i="13"/>
  <c r="M5" i="13"/>
  <c r="K6" i="13"/>
  <c r="K5" i="13"/>
  <c r="L6" i="13"/>
  <c r="M7" i="13"/>
  <c r="K7" i="13"/>
  <c r="L5" i="12"/>
  <c r="M6" i="12"/>
  <c r="M5" i="12"/>
  <c r="K7" i="12"/>
  <c r="K6" i="12"/>
  <c r="L7" i="12"/>
  <c r="M5" i="11"/>
  <c r="K7" i="11"/>
  <c r="K6" i="11"/>
  <c r="L7" i="11"/>
  <c r="L6" i="11"/>
  <c r="M7" i="11"/>
  <c r="M6" i="11"/>
  <c r="L5" i="11"/>
  <c r="M7" i="16"/>
  <c r="K5" i="16"/>
  <c r="M6" i="16"/>
  <c r="L6" i="16"/>
  <c r="L6" i="14"/>
  <c r="L5" i="14"/>
  <c r="M6" i="14"/>
  <c r="M5" i="14"/>
  <c r="K7" i="14"/>
  <c r="K5" i="11"/>
  <c r="N5" i="18" l="1"/>
  <c r="N5" i="15"/>
  <c r="K8" i="15"/>
  <c r="N6" i="12"/>
  <c r="N6" i="19"/>
  <c r="K8" i="19"/>
  <c r="N7" i="19"/>
  <c r="N6" i="18"/>
  <c r="N7" i="16"/>
  <c r="K8" i="13"/>
  <c r="N6" i="20"/>
  <c r="N5" i="19"/>
  <c r="M8" i="18"/>
  <c r="N5" i="16"/>
  <c r="L8" i="12"/>
  <c r="L8" i="15"/>
  <c r="N7" i="18"/>
  <c r="M8" i="19"/>
  <c r="K10" i="19"/>
  <c r="L8" i="19"/>
  <c r="K8" i="18"/>
  <c r="K10" i="18"/>
  <c r="L8" i="18"/>
  <c r="N7" i="14"/>
  <c r="L8" i="14"/>
  <c r="M8" i="12"/>
  <c r="N5" i="12"/>
  <c r="K10" i="12"/>
  <c r="N7" i="20"/>
  <c r="L8" i="20"/>
  <c r="N5" i="20"/>
  <c r="K8" i="20"/>
  <c r="N5" i="17"/>
  <c r="K10" i="20"/>
  <c r="M8" i="20"/>
  <c r="K8" i="17"/>
  <c r="N6" i="17"/>
  <c r="M8" i="17"/>
  <c r="N7" i="17"/>
  <c r="L8" i="17"/>
  <c r="K10" i="17"/>
  <c r="N6" i="16"/>
  <c r="M8" i="16"/>
  <c r="K10" i="16"/>
  <c r="K8" i="16"/>
  <c r="N7" i="15"/>
  <c r="M8" i="15"/>
  <c r="K10" i="15"/>
  <c r="N6" i="15"/>
  <c r="M8" i="14"/>
  <c r="K8" i="14"/>
  <c r="N7" i="13"/>
  <c r="N6" i="13"/>
  <c r="M8" i="13"/>
  <c r="K10" i="13"/>
  <c r="L8" i="13"/>
  <c r="N5" i="13"/>
  <c r="K8" i="12"/>
  <c r="N7" i="12"/>
  <c r="M8" i="11"/>
  <c r="L8" i="11"/>
  <c r="N7" i="11"/>
  <c r="N6" i="11"/>
  <c r="K10" i="11"/>
  <c r="K8" i="11"/>
  <c r="N5" i="11"/>
  <c r="L8" i="16"/>
  <c r="N6" i="14"/>
  <c r="N5" i="14"/>
  <c r="K10" i="14"/>
</calcChain>
</file>

<file path=xl/sharedStrings.xml><?xml version="1.0" encoding="utf-8"?>
<sst xmlns="http://schemas.openxmlformats.org/spreadsheetml/2006/main" count="1205" uniqueCount="476">
  <si>
    <t>Section ID</t>
  </si>
  <si>
    <t>Speech ID</t>
  </si>
  <si>
    <t>Sentence ID</t>
  </si>
  <si>
    <t>Name</t>
  </si>
  <si>
    <t>Text</t>
  </si>
  <si>
    <t>MeaningCloud sentiment</t>
  </si>
  <si>
    <t>True sentiment</t>
  </si>
  <si>
    <t>Sophie Keller</t>
  </si>
  <si>
    <t>Alex Trivella</t>
  </si>
  <si>
    <t>Akim Richards</t>
  </si>
  <si>
    <t>Nolan Matcovich</t>
  </si>
  <si>
    <t>Isabel Maddick</t>
  </si>
  <si>
    <t>Evan Enriques</t>
  </si>
  <si>
    <t>Eleanor Frost</t>
  </si>
  <si>
    <t>Christian Badillo</t>
  </si>
  <si>
    <t>Brigitte Pawliw-Fry</t>
  </si>
  <si>
    <t>Ronald Pritipaul</t>
  </si>
  <si>
    <t>Sam Duffy</t>
  </si>
  <si>
    <t>Michael Mosle</t>
  </si>
  <si>
    <t>Cade May</t>
  </si>
  <si>
    <t>Sydney Shaw</t>
  </si>
  <si>
    <t>Veena Agusala</t>
  </si>
  <si>
    <t>Skyler Castillo-Wilson</t>
  </si>
  <si>
    <t>Cade Cannedy</t>
  </si>
  <si>
    <t>Toni Adeyemi</t>
  </si>
  <si>
    <t>Dante Laird</t>
  </si>
  <si>
    <t>Melda Alaluf</t>
  </si>
  <si>
    <t>Dominique Reliford</t>
  </si>
  <si>
    <t>Nya Hughes</t>
  </si>
  <si>
    <t>Devery Hamilton</t>
  </si>
  <si>
    <t>Gabriel Poon</t>
  </si>
  <si>
    <t>I finished this option is not the correct one because this is a auto this can help the Avenue radio shop you but it is difficult for the Hong Kong people to 2 to 4 for the environment and Hong Kong people would not have to do this.</t>
  </si>
  <si>
    <t>Roman Malin-Hiscock</t>
  </si>
  <si>
    <t>Yeah, I just feel like you're kind of moving a responsibility a little bit way too much time to the consumer seems to be the trend in green movements on what he was trying to go green a Leupold about end of the economic side on the consumer and try to change that consumption habits Robin and trying to change them, you know bluntly in terms of its going to cost you more about Robin and trying to change them in more subtle ways or just not giving me option in the first place.</t>
  </si>
  <si>
    <t>Kistella Ka Ki CHAN</t>
  </si>
  <si>
    <t>Austin is about City that we also have a large amount of energy resources.</t>
  </si>
  <si>
    <t>So I smoked some images teenager on a country song.</t>
  </si>
  <si>
    <t>I think that because of the Thin Man in Hong Kong.</t>
  </si>
  <si>
    <t>We have some people using our generation capacity.</t>
  </si>
  <si>
    <t>Yeah, I think it was like one of the main oceans is kind of like increase the use of electric vehicles and causes some errors and you know increase heart rate fees.</t>
  </si>
  <si>
    <t>I think people will be able to feel still like they have the option order of eruptions more favorable than others.</t>
  </si>
  <si>
    <t>I mean if you just straight-up find stuff about giving an incentive or more attractive secondary option then that's going to be a huge tool going to like that.</t>
  </si>
  <si>
    <t>And anyway, so yeah, I think that needs to be incentivizes some way that people feel like there's a choice and that is better.</t>
  </si>
  <si>
    <t>In Hong Kong.</t>
  </si>
  <si>
    <t>We have some possible ways to reduce us to request.</t>
  </si>
  <si>
    <t>I know that's how come guys have to die.</t>
  </si>
  <si>
    <t>So.</t>
  </si>
  <si>
    <t>Zi Sheng Chiu</t>
  </si>
  <si>
    <t>remind me to check this Option One mission is to do show and I think maybe Hong Kong where I consume too much in transport and commercial building and maybeActually, we can do something in this aspect.</t>
  </si>
  <si>
    <t>One thing that I think we're quite work and it says it has developed bicycle lanes are in Hong Kong has no bicycles at 2 anywhere and it's really not a big place it mean to go from the Norfolk Island to Harborside or across the island would really not take that long.</t>
  </si>
  <si>
    <t>That would be quite easy to cycle considering most land is pretty much flat, but then you know, you probably have to upgrade the NCR at the same time because more people than be using that is a lot of different trade-offs.</t>
  </si>
  <si>
    <t>Killary Lui</t>
  </si>
  <si>
    <t>Chase</t>
  </si>
  <si>
    <t>And yes, I I was hoping that this one is not this is not the best option for the cabin reduce.</t>
  </si>
  <si>
    <t>How many Mission reducing the cost the government have tried a lot of chores to do that may be increased numbers but and it's not just like the other country that they used maybe they recommend a bicycle to instead of using the car.</t>
  </si>
  <si>
    <t>So I think it's not a good option for every sister, changes.</t>
  </si>
  <si>
    <t>Ella Li</t>
  </si>
  <si>
    <t>Although I've seen this ocean Sao or if an electric electric car chargers in Hong Kong.</t>
  </si>
  <si>
    <t>Okay, tiny pace and don't have much space to do this for her.</t>
  </si>
  <si>
    <t>Michigan State admissions</t>
  </si>
  <si>
    <t>The whole premise of this option is that some will have to make larger sacrifices than others and I don't think you can go into any option where there is a question of fact eons morality on some people benefiting or losing out more than others and I think it's going to be so you could see it.</t>
  </si>
  <si>
    <t>It's your own judgment and it sounds kind forward who are the people losing out on was the significance of the impact of that are on that lives.</t>
  </si>
  <si>
    <t>They can sustain without it then.</t>
  </si>
  <si>
    <t>It's probably.</t>
  </si>
  <si>
    <t>Yes, I agree with Kai him because each place to have to have to have powers or I have to have their own place and a half of the energy used for Hong Kong knots with a puppy cost at the people will not be will not be willing to be change that behavior for the impound one and also changing the power.</t>
  </si>
  <si>
    <t>The power sources is not can be done in one night and one day is a long.</t>
  </si>
  <si>
    <t>Of time.</t>
  </si>
  <si>
    <t>So it's no sleepover.</t>
  </si>
  <si>
    <t>Text Irene without sauce and also it takes time to change to have some how to change their behavior.</t>
  </si>
  <si>
    <t>I agreed upon that teaching is actually a very time-consuming National to do so.</t>
  </si>
  <si>
    <t>So rich household.</t>
  </si>
  <si>
    <t>Yeah usually do.</t>
  </si>
  <si>
    <t>So it may not answering YouTube.</t>
  </si>
  <si>
    <t>Ka Yee LO</t>
  </si>
  <si>
    <t>I'm sorry, I forgot about the use of you.</t>
  </si>
  <si>
    <t>So you think so have to contribute.</t>
  </si>
  <si>
    <t>Aubrey</t>
  </si>
  <si>
    <t>Yeah, I just think of something is better than nothing.</t>
  </si>
  <si>
    <t>So some people can afford it whilst I was conned.</t>
  </si>
  <si>
    <t>Then there should be some sort of scowl is that who was like to let me know if you would have called afford it because if they cannot get subsidized to a certain degree basing Lane, then it's better to do something wrong with and nothing if it's going to have some supposed outcome, but then there needs to be a mass like focus on that cuz it needs to be rolled out pretty quickly if it's going to happen.</t>
  </si>
  <si>
    <t>Yes, and also I think that humans can have some allergic to English without a solar panel on the rooftop.</t>
  </si>
  <si>
    <t>Straight Talk education</t>
  </si>
  <si>
    <t>I think ocean feet is a good options for Hong Kong because in Concord Avenue and efficient source of energy and how do you solve the climate change, I think it's a good options for Hong Kong.</t>
  </si>
  <si>
    <t>If I bring a friend free is visible in Hong Kong.</t>
  </si>
  <si>
    <t>They are economic some shops in Paso to</t>
  </si>
  <si>
    <t>.</t>
  </si>
  <si>
    <t>I think that is quite nice for Hong Kong because of the government to have a government in this year's in this year's you still focus on the secondary school psychiatrist and causes which is about signs allergy mathematics and also the engineering and if the closest can focus on the climate changes and if it can help the timer it can help Hong Kong to cope with this program and in the end in the future.</t>
  </si>
  <si>
    <t>Yes.</t>
  </si>
  <si>
    <t>Thank you.</t>
  </si>
  <si>
    <t>stop.</t>
  </si>
  <si>
    <t>I think one of the things that he's quite clearly parents that you know, a lot of the discussions load the points kind of makeovers that something needs to be done now and listening to you guys speak some you guys are from you know home call and if you want to look at the thing that is the most politically feasible and the thing is going to be supported by the people then it's probably going to be this option.</t>
  </si>
  <si>
    <t>I mean Hong Kong has been pretty much built on Innovation and investment on Big Industry and technological solutions.</t>
  </si>
  <si>
    <t>And I think this seems like the greatest the most significant kind of Leap Forward by is probably the hardest measure from a personal perspective.</t>
  </si>
  <si>
    <t>Appreciate those ideas about Spanish technology assist in this as bad about spending money.</t>
  </si>
  <si>
    <t>Also, very carefully consider those in Spanish.</t>
  </si>
  <si>
    <t>I think like a constantly make the argument and it's not just in Hong Kong is globally like oh, what about the economy if we do this for an environment?</t>
  </si>
  <si>
    <t>It's like yeah gray.</t>
  </si>
  <si>
    <t>The economy will sustain the economy is fine at the end of the day.</t>
  </si>
  <si>
    <t>It's just something that we've made up of your most money, you know exists just as numbers on the fucking party mix.</t>
  </si>
  <si>
    <t>We're on a computer so, you know, it is it doesn't really it doesn't really matter.</t>
  </si>
  <si>
    <t>This is the thing that matters is the environmental change because it has a media Empire and I think we're going to have to bear the brunt of some sort of economic damage in some way or some degree of public spending for Jesus wearing again,</t>
  </si>
  <si>
    <t>Innovation is not just the responsibility of government because I know that's what's up.</t>
  </si>
  <si>
    <t>Yeah, I know.</t>
  </si>
  <si>
    <t>It's like I'm not playing as well.</t>
  </si>
  <si>
    <t>It's that you just kind of go change with the relationship between you know, the key influences in the people with power which is you know, the business man on the government if the business if people see the future of economic gain to be in Environmental Protection with your investing in sustainable and green Industries and invested in green energy through a series of incentives and public pressure and that type of thing then it's nice the way.</t>
  </si>
  <si>
    <t>The future entrepreneurs and cats listen money makers and decision-makers woke up.</t>
  </si>
  <si>
    <t>ulcer reaction</t>
  </si>
  <si>
    <t>Kiki Cheung</t>
  </si>
  <si>
    <t>Hello, so, I think my opinion on this is firstly they are saying that we could Implement carbon trading system Union for it is not Bible for Hong Kong you guys.</t>
  </si>
  <si>
    <t>Vivian Lau</t>
  </si>
  <si>
    <t>I find account reading system is dressed and have a large problem because they're which country and the company is not paying efforts to reduce the emission of they just use the money to solve.</t>
  </si>
  <si>
    <t>The problem is damn money lost is not in the washing up and think it means nothing.</t>
  </si>
  <si>
    <t>What do you guys think just compensation for the deductible country sing?</t>
  </si>
  <si>
    <t>Some countries are facing their living problems, but the which countries are spaced department of economic goals.</t>
  </si>
  <si>
    <t>Paul Leung</t>
  </si>
  <si>
    <t>I think the Hong Kong's don't have enough charge station show that your vehicle is Love convenience for Hong Kong people to use.</t>
  </si>
  <si>
    <t>Anilesh (Admin) Admin</t>
  </si>
  <si>
    <t>A good opening for the required percentage of the energy we are bringing not that many Chargers and also those cars are expensive now and they may not available to a hotel.</t>
  </si>
  <si>
    <t>Hoi Lam Joanne Tong</t>
  </si>
  <si>
    <t>I think legislation is very important because like the plastic bag baby is his efficiency and it takes a few years people thing people change that happened to use the plastic that and try to use the recycling.</t>
  </si>
  <si>
    <t>Ka yung Cheung</t>
  </si>
  <si>
    <t>Marina Circle puzzle reviews of electric vehicles is because Wes accuse of ours is not a source of pollutants of carbon.</t>
  </si>
  <si>
    <t>Yes, I agree with and biggest Orbeez Orbeez policy requires.</t>
  </si>
  <si>
    <t>I think this is not a very good way for</t>
  </si>
  <si>
    <t>I agree to that but at the same time installing more people just like the second president.</t>
  </si>
  <si>
    <t>Fuller house for I am afraid that's and to encourage for changing the behavior.</t>
  </si>
  <si>
    <t>Yes, I'm for the rich people They Don't Really Care.</t>
  </si>
  <si>
    <t>Nicole Lai</t>
  </si>
  <si>
    <t>I think I'd like a Sin Cara profile or economic incentives or subsidies to encourage their people to install at the renewable energy or the solar panels and I think this policy can encourage the citizens because they can be self-sufficient and they can generate the power themselves and then they can know how to think and learn how to save more energy because I have to produce electricity and sounds so, I think it's my be useful to encourage people to use that energy.</t>
  </si>
  <si>
    <t>Pricing and clutch throw people to use that energy is that good ideas?</t>
  </si>
  <si>
    <t>He's the use of the electricity is a fundamental problem.</t>
  </si>
  <si>
    <t>But he has a small problem is that it's a long post had to change their behavior of the People season.</t>
  </si>
  <si>
    <t>Are there many people need to use the computer to work air conditioner in summer time.</t>
  </si>
  <si>
    <t>So you maybe it's a long process true story.</t>
  </si>
  <si>
    <t>Western and people's behavior</t>
  </si>
  <si>
    <t>I also agree with that.</t>
  </si>
  <si>
    <t>The education is important to encourage the energy saving Behavior just like the prophecy of the back by thing that brought you owe me several years to Becca.</t>
  </si>
  <si>
    <t>however, icing over energy-saving incentive is unfair it is because just some bad company and some people who live in house can get up off at because loss of Citizen live in high buildings and they don't have the permission to set of the solar panel.</t>
  </si>
  <si>
    <t>So they cannot gain deposit something so it cannot cannot encourage the medicine to change that and if they find behaviorist</t>
  </si>
  <si>
    <t>I guess I am at the same time makes it real so application.</t>
  </si>
  <si>
    <t>some poor people for people that couldn't afford Vehicles energy.</t>
  </si>
  <si>
    <t>Yes, I agree that this option can benefit the Next Generation.</t>
  </si>
  <si>
    <t>Also, I think this now is technology generation.</t>
  </si>
  <si>
    <t>If we can have a small Innovation on clean energy.</t>
  </si>
  <si>
    <t>He can not only benefit the Next Generation and also creates a Maddie job opportunity.</t>
  </si>
  <si>
    <t>I agree with say about points, but at the same time as well as the one thing that smart electric meters and GPS devices installed with different as a renewable energy systems, but at the same time privacy and security problems switch</t>
  </si>
  <si>
    <t>yes, I agree that I have a smart meters is security and privacy of electricity is</t>
  </si>
  <si>
    <t>I think all people would like this option since that cost of the smart meter is similar to the traditional one and it just cost $500,000 and the smart meter can have a management and allow the use of Effie machine.</t>
  </si>
  <si>
    <t>If you have a smart meter have any cancer from the mental problem of the</t>
  </si>
  <si>
    <t>Lee Deckard</t>
  </si>
  <si>
    <t>Lauralee Jackson</t>
  </si>
  <si>
    <t>Payton Burnett</t>
  </si>
  <si>
    <t>Charlie Emmett</t>
  </si>
  <si>
    <t>Ryan Bertelsman</t>
  </si>
  <si>
    <t>Jonny Berry</t>
  </si>
  <si>
    <t>Sneha Bhavanasi</t>
  </si>
  <si>
    <t>Morgan Evans</t>
  </si>
  <si>
    <t>Joie Hensley</t>
  </si>
  <si>
    <t>Jessie Benson</t>
  </si>
  <si>
    <t>Matthew Uchida</t>
  </si>
  <si>
    <t>Hunter Seay</t>
  </si>
  <si>
    <t>Alissa Sanchez</t>
  </si>
  <si>
    <t>Grant Seiter</t>
  </si>
  <si>
    <t>Georgia Smith</t>
  </si>
  <si>
    <t>Mason Turner</t>
  </si>
  <si>
    <t>Ben LeBlanc</t>
  </si>
  <si>
    <t>Ryan Paxton</t>
  </si>
  <si>
    <t>Davis Wendzel</t>
  </si>
  <si>
    <t>Cali Cox</t>
  </si>
  <si>
    <t>Cameron Vaughan</t>
  </si>
  <si>
    <t>Leela Srinivasan</t>
  </si>
  <si>
    <t>Elizabeth Gerson</t>
  </si>
  <si>
    <t>Kevin Russell</t>
  </si>
  <si>
    <t>Danna Gallegos</t>
  </si>
  <si>
    <t>Henry Shimp</t>
  </si>
  <si>
    <t>Jordan Deasy</t>
  </si>
  <si>
    <t>Michelle Bach</t>
  </si>
  <si>
    <t>Remy Gordon</t>
  </si>
  <si>
    <t>Yvonne Lee</t>
  </si>
  <si>
    <t>Sofia Ponce</t>
  </si>
  <si>
    <t>Samuel Sagan</t>
  </si>
  <si>
    <t>Sabrina Halper</t>
  </si>
  <si>
    <t>Gary Schwartz</t>
  </si>
  <si>
    <t>Evan Miller</t>
  </si>
  <si>
    <t>K. Holden Lindblom</t>
  </si>
  <si>
    <t>Matthew Shimura</t>
  </si>
  <si>
    <t>Josie Bianchi</t>
  </si>
  <si>
    <t>Danielle Echeverria</t>
  </si>
  <si>
    <t>Dylan Powell</t>
  </si>
  <si>
    <t>Dawit Gebre</t>
  </si>
  <si>
    <t>Pred\True</t>
  </si>
  <si>
    <t>&gt;0</t>
  </si>
  <si>
    <t>&lt;0</t>
  </si>
  <si>
    <t>=0</t>
  </si>
  <si>
    <t>sum</t>
  </si>
  <si>
    <t>Accuracy</t>
  </si>
  <si>
    <t>A1</t>
  </si>
  <si>
    <t>"I think I think that the biggest issue here is that it puts limitations on our first amendment rights. So well that wouldn't affect necessarily you or individually right now. It does allow the degradation of the First Amendment right over time, which is one of our most important and most protected rights in the US."</t>
  </si>
  <si>
    <t>"I think the issue with corporations being allowed to spend the most unlimited amount of money is that they don't they often don't hold the interest of the public are throwing money at politicians. So I definitely feel like I should be a return."</t>
  </si>
  <si>
    <t>"Put me to do with a previous plan when working at the cross necklace. Quickly, I just don't think that's true that people behave it some kind of the predilection for the common good. Where is more self-serving and I feel like the argument for overturning this amendment where it says that the first amendment is meant to support free speech so that all of you can be considered equally doesn't mean to lick every"</t>
  </si>
  <si>
    <t>"Okay."</t>
  </si>
  <si>
    <t>"I agree with Cameron that overturning I ever be a slippery slope to the degradation of the First Amendment, but I think if we are going to continue to treat corporations as people. We need to like re-evaluate how The consequences cuz they're not held to the same standard as regular people with regular people commit crimes. They go to jail where the CEO of the corporation still so I feel like we're holding corporations if they are indeed."</t>
  </si>
  <si>
    <t>A2</t>
  </si>
  <si>
    <t>"I think you're really good idea because it prevents people that have ties to like this either rich or already Super Rich hour just like pumping money in and serving special interest, but I think in practice this might not go so well because I got to work out how we don't infringe upon the rights for Citizens if we're going to call corporations that we have to go back and change that but I forgot how we don't infringe on the ability to express opinions freely while somehow capping."</t>
  </si>
  <si>
    <t>"Can I have just make my point because time I just think that it's more fair if there's a limit at at how everyone like if I was stopped at the same amount because otherwise it will just be like the rich people having a badge."</t>
  </si>
  <si>
    <t>"Weber I don't really feel like it's more Ferris is an account for the same time like you there are some candidates we going to compare the candidate that I would have a platform and he's very well known and then there's his eye occur in Canada that doesn't really like that isn't very well known but let you know has like like the interest of the under underrepresented and you might be a lot more like difficult for them to get their boys out with like a set amount of money for the same time. I hear one of the other like super rich person already getting more"</t>
  </si>
  <si>
    <t>"Yeah, I agree with a lot of what Cameron said nothing Theory. It makes a lot of sense to have a cat but in practice it probably wouldn't really work based on like the first amendment and constitutional rights now unfortunately in our country just think it's the case that I like people that have a lot of money end up having more traction and more say and geopolitics is early exception to that. So I think it's just a really hard thing to actually make work in practice."</t>
  </si>
  <si>
    <t>"Yeah, I kind of figured that cabinet had we were saying about how and Theory sounds really great. But I do worry that like is also loopholes people find so in a way people might end up spending over much they want to add something else to take into consideration. Even if it may not necessarily be like what is fair isn't fair."</t>
  </si>
  <si>
    <t>A3</t>
  </si>
  <si>
    <t>"I am just really under anything that's going to cost the taxpayers more money. That doesn't really serve like a noticeable benefits of society. I'm generally against in your kind of scene. Over and over I think in this case, you know, like you just said it doesn't really solve most problems and most of the money is coming in a much larger amounts than 25 and the other thing is it allows the populist movement to really gain traction obviously like you can imagine so, you know, I think Siri but in reality"</t>
  </si>
  <si>
    <t>"And then I just wanted to also add in."</t>
  </si>
  <si>
    <t>"Ariana yeah, I feel like the cons for this winter. The right to vote frighten people still don't really do that. And the people that do vote generally so nice, they don't make it for my clothes. So I think having money like I was a lot more harm than good centrally strongly against it. I can put it like that could potentially go well, but I think the overall a ripple effect would probably be smaller."</t>
  </si>
  <si>
    <t>"Yeah, I really don't like this idea at all. I think it's kind of ridiculous to say that there should be a cap or there could be a cap on how much people can donate to a campaign but then the same people would have to distribute their money. I'm on the watch people so they can put whatever side of the argument they want. I think that's pretty ridiculous at all."</t>
  </si>
  <si>
    <t>"Agree with a lot of me objections. If you were raised just to play Devil's Advocate like this and the overall I consequence was in the next there within a few election Cycles. Is that even though it's almost like 50/50 males and females. I think it's could have like benefits as far as like being a more representative sample, but I do"</t>
  </si>
  <si>
    <t>"I didn't really have time to look up the general population of Scandinavia versus the us but I'm under the impression that it's a much smaller scale, especially with eligible voters. So my feeling on that would be I don't think it would be necessarily representative of the US you would need to see this on a much larger scale. And unfortunately, a lot of the larger scale countries like us are are not a democratic system of China and Russia. So I would be hesitant to say that Scandinavia would be a good example, especially because this would cost the taxpayers."</t>
  </si>
  <si>
    <t>"Honest by a spring is just I feel like this one kind of goes in conjunction with the one we previously discussed about capping like how much people can spend on their campaigns. I do think it would be interesting or maybe a micro experiment to see if like candidates were wholly funded just like the general population the weather popularity and money are related or whether there's like a relationship."</t>
  </si>
  <si>
    <t>"Right. So I think that like kind of a side and so it's a little bit counterintuitive that we're having people find like campaign or a candidate that we think are like going to win when the purpose and so I think it's"</t>
  </si>
  <si>
    <t>"I think we're done with this, but I don't know if we can move on yet because we didn't click the button so."</t>
  </si>
  <si>
    <t>A4</t>
  </si>
  <si>
    <t>"I actually really like this one. I know that one of the objections to talks about a minute or two switches me Race Free Speech concerns, but I was under the impression that, not like being open and transparent and so I don't really see how honesty and Truth can never really go wrong, but I missed you."</t>
  </si>
  <si>
    <t>"Yeah, I think often times people that contribute a lot to a to a campaign or anything of that nature don't really want to be known. So I think that that could be an issue. And also if someone did want to be just like the top donor to a certain campaign. I don't know if that would really be the right motives to do so, so I don't know how I'm not really a big herd of this one."</t>
  </si>
  <si>
    <t>"I think this one is actually one of the better ones probably probably the best one that's been proposed on our list in my opinion because I think he's that would come with it with that people in centralized to create like you have your parent organization or your donation and then you create like I don't know Cameron Holdings LLC ever totally different name."</t>
  </si>
  <si>
    <t>"I think another thing to think about is like all the different of like information that goes into listening to don't know that you'll sit on his name, which is that"</t>
  </si>
  <si>
    <t>"Where is getting something? I think Alexa was saying this but it kind of was what I was wondering when I open the other potential con. That could be like Depending on who the donor was depending on how much like social clout they have actually sway more people to vote for the candidates to say that like you're super into like 1000. I like these companies are also"</t>
  </si>
  <si>
    <t>"I don't want any issues you would run into is when a topic that's not necessarily supported by a large population of the general public or or segment of society does not to be a majority but the white cheese is supported by like some company not necessarily an individual then you could have issues and the other thing that people could use this to the NRA endorsed Democratic candidate in order to turn Democrats against them you can use this as a tool in order to Shiloh support and it's been done on the Stanford Campus before SC ours done it to students of color in order to like this kind of time. There was big articles about it. So I don't know if it is actually amazing, but I think I like the idea."</t>
  </si>
  <si>
    <t>"Yeah, I definitely see that point of Cameron site. So how is in the best position to have feel like it says a lot about the candidates for their brother like accepting money from and gave it to Heaven Season 2 talked about like some issue like an intercom pain, but then you see accepting money from and you're going to raise some questions about what kind of things are. They will be like when they're actually pregnant."</t>
  </si>
  <si>
    <t>A5</t>
  </si>
  <si>
    <t>"Extra super quickly. I like did a bit of research on all of the stuff beforehand and data teams of the status quo. So and I think that the second what is it the first time about how companies will just make like the likes of companies and just try to like manipulate it to their advantage in the super reasonable argument."</t>
  </si>
  <si>
    <t>"I think like the US is very infatuated with Russia right now, and everyone wants to think there is collusion and whether or not there was a centerpiece and I think this is kind of a piece of that. I don't think this is necessarily something that's going to change anything. I don't think that's one organizations foreign country really play that she's a role in our politics within the government and you can feel free to disagree if you want but I think that this would just be kind of something to do something as opposed to having like a meaningful contribution."</t>
  </si>
  <si>
    <t>"I think that."</t>
  </si>
  <si>
    <t>"To give an opinion I think corporations are not people and have the right to speak and act for the clay because like individual people and I think democracy is made up of like individual members."</t>
  </si>
  <si>
    <t>"I think I heard somewhere. Actually. I was reading this like two years ago. Where is a psych study the people actually interpret company names with big company names as people like in their brain. So they think that they relate think they interpret them and see them as people so it's kind of scary like this big influences. And so yeah, I don't"</t>
  </si>
  <si>
    <t>"Jotaro trying to say before. I accidentally cut myself off was that on top of that? I think that the leaders of Corporations largely time to represent one on one voice one demographic or at least say a select number of demographics get the money that they can contribute to political campaigns large-capacity outweighs that like to be representation that is provided by corporations I getting"</t>
  </si>
  <si>
    <t>"I just wanted to point out that the second Pro. I think there's a really good job of summarizing what Remy was saying earlier that it should not be allowed to those with huge well to drown out the voice of those without"</t>
  </si>
  <si>
    <t>"I think this is a really interesting question. And right now I would I see both sides. I don't have a specific opinion against limiting desire because people who already have a bigger pot for him. So you don't need to campaign as much like a huge upper hand when like maybe like younger politicians are like someone who maybe hasn't had that much political experience. Like I don't know. I feel like it would be like celebrities needs your time running and like someone that's from a state that you haven't heard of a lot. I don't know."</t>
  </si>
  <si>
    <t>"Yeah, so I'm I guess I agree with agree with what was just said on top of something that really scares me on this decision and I think like most about you think like a limiting how much money can be spent on his campaign makes one think like, oh that'll limit The Establishment that limit those who are already in power who already have massive funders and I'm already been something in small donors that just a big lots of money. So it could also hinder those it have not been in office yet."</t>
  </si>
  <si>
    <t>"Wow, somehow happen. Yeah. I mean, I think it's a little surprised that no defensive free. Speech is come up. I feel like the worry about that. It's a lot of money interest equation that unfairly changes public opinion, but I think one of the hell we got our country is that we trust in and people to make up their own mind based on what I hear whether it's a good idea or bad idea and you might think that people can't do that. I mean, I think we have to offer or not."</t>
  </si>
  <si>
    <t>"I was just going to say that I feel like the end of this life in terms of limited limiting how much people can contribute like corporations contribute or other ways or is this just like spending as a whole in like a discouraged Grassroots campaign?"</t>
  </si>
  <si>
    <t>"I think there's definitely I think it is a cool idea. But I think it's almost like I feel like that's a point of like campaign dancing at its you got your ideas out there. So people can vote. So in a way like already contributing to a campaign is like giving it's like way too early trying to create people time with the name of the store in Canada. That's my idea."</t>
  </si>
  <si>
    <t>"large amounts of money spent on daylight"</t>
  </si>
  <si>
    <t>"I also question kind of like the second Khan says whether or not it would serve to do anything to draw and people who historically not contributed to campaigns or not been interested in the campaign process, or if it would just be no further encourage people who already are having their voices her to contribute. So I kind of my only question regarding this weather will actually had the intended result."</t>
  </si>
  <si>
    <t>"Call Securus like when you received the voucher when you received some receipts on pamphlet that maybe includes include some information about the candidates for the time thinking of I'm your vouchers benefiting incumbents the first con there on the right. I'm thinking about the fact that. About the fact that like about your name that they recognize is especially if there is no what if they don't receive any more information with the vouchers. I think that could be a problem."</t>
  </si>
  <si>
    <t>"I really like this idea. I think it would be show."</t>
  </si>
  <si>
    <t>"I'm just kind of going on right now. I know why because I always read articles. Like this amount of money to campaign, but also like such like a list of donors won't necessarily reflect public support either. I like Arrow only demonstrates the opinions of like the largest contributors and that would go against their consensus is like the last two questions. I think it was like Yeah."</t>
  </si>
  <si>
    <t>"I think that five people I can't really well. They may be like major."</t>
  </si>
  <si>
    <t>"Sorry, I let my wife."</t>
  </si>
  <si>
    <t>"Oh, I think that I think that this is really interesting because specifically a lot of tech companies have a significant portion of foreign ownership just because it's very costly to invest in new technology that very often a lot of these huge new corporations are funded by Foreign interest. So that would be interesting in this context."</t>
  </si>
  <si>
    <t>"I want to know what kind of thing you ever just the fact that you know, like. People who are not citizens of the United States are allowed to vote in our elections. So should know companies that have huge stakeholders who are not citizens of the United States. Should they be allowed to contribute or discourse around our lives?"</t>
  </si>
  <si>
    <t>"Yeah, I mean if there's a big difference between I still like I'm probably agree that I shouldn't.. Other 90% And I mean, I don't think it's any different really been nice General Corporation should be allowed one. I don't know."</t>
  </si>
  <si>
    <t>"Get some random thoughts here. So at least my understanding and just really re-reading it. It's the there's a corporation or group that wanted to Citizens United that want to have a film broadcasted this like too close to the election. But that was like they're free. Speech Army like a grease at that is good in theory. Maybe the fact I like weather Corporation a person you still out to some things whenever you want as long as you have the resources and their long assets following the law."</t>
  </si>
  <si>
    <t>"I think an under the concession that says corporations are people and have the rights to speak and act politically by personally don't believe that I know that was something that was with like Mitt Romney's campaign where he seemed like they could be taxed as people. I know things like Amazon they paid like zero in income tax, so maybe this would operate"</t>
  </si>
  <si>
    <t>"Does anyone think there's like a difference between saying like a private citizen like on being something to be broadcasted versus a corporation or do you think it doesn't matter?"</t>
  </si>
  <si>
    <t>"I think corporations have like vested interest in making their perspective Percocet effects their business. I guess they could also apply to the individual but for these corporations, you know, it's for profit as opposed to Orvis social thing. I'm and invite anyone who you know pays money to that Corporation your voice might not be recognized in the way that they're spending money. So I think for like Chick-fil-A people might enjoy Chick-fil-A, but they might not us ported to anti-lgbtq."</t>
  </si>
  <si>
    <t>"yeah, I would agree and say that corporations are people is like really slippery slope because I don't think that corporations and individuals have the same like structure in a democracy or something more Pure or family versus a corporation that has like interests and now he's in the millions and billions of dollars in income every year. I don't think that you can look at those on the same plane and by virtue of like the huge drown out other interests like is in the second trial. I think it's kind of dangerous to just say that"</t>
  </si>
  <si>
    <t>"Yeah, I guess my thoughts on this is I think it'd be really hard to regulating like hard to establish a number. I mean definitely for presidential campaigns are becoming more and more expensive than you happy people that have to travel across the country and go to completely different states and hold rallies. So trying to establish a number for that that they can exceed the be quite difficult. Yeah, I thought."</t>
  </si>
  <si>
    <t>"Does anyone understand how it violates the campaigns First Amendment rights as the first first con?"</t>
  </si>
  <si>
    <t>"Play of violating First Amendment rights is that like money can be used as a form of speech?"</t>
  </si>
  <si>
    <t>"For The Grass Roots campaign says anyone have any thoughts on that. I don't really see how though it is it it's Arguments for limiting candidates. I don't know how that would discourage Grassroots campaigns does regardless if there's lemon or not be able to spend their money."</t>
  </si>
  <si>
    <t>"I guess that maybe in terms of like records campaign for third party candidates. They figure they won't be able to spend or like money. So it'll be like the storage from running. I think that's about trying to get but not sure of another."</t>
  </si>
  <si>
    <t>"I feel like this would go back to the system of government when you'd like city of effective officials who are kind of like mob bosses or you get like pavers in return for giving them your Vote or money. So they might be like pandering to certain communities and giving a false promises in order to get that campaign financing."</t>
  </si>
  <si>
    <t>"I think we are going to say like in our business wouldn't work at all. I feel like nobody lyrics to purple ethically motivated people would actually use the vouchers so I can see him to the pro that says like it would hurt about a college card to pay. I really don't think I would do that."</t>
  </si>
  <si>
    <t>"I have to agree. It seems a little bit silly on paper the idea of just having vouchers to give off to other people Vanessa next to me not able to speak right now said that in Seattle nobody uses the vouchers."</t>
  </si>
  <si>
    <t>"Set a set a question with dispatchers automatically be $25 each time or would it be different depending on?"</t>
  </si>
  <si>
    <t>"Hold on one second. You can talk. hello, it works in Seattle that they give you like these three pieces of paper that are perforated each one of them like kind of looks like a dollar bill and it's like yours $25 towards whatever you want and they give you a return envelope and you can designate on those vouchers who you'd like to designate that money to and then you send those back in but it's the same as with Mailing ballots. Anyway were like it's a struggle to get people to pay for a stamp and go to a post office to mail something that isn't that tangible to them."</t>
  </si>
  <si>
    <t>"I think that this would be a good proposal in my opinion because he might see like the influence by big Pharma or tobacco or things like the NRA airport interest that might be kind of influencing politics."</t>
  </si>
  <si>
    <t>"Not working on Chrome. I am on Chrome. I guess my thoughts on this is order how much it could actually be useful if there's a lot of kind of profits are other corporations. I thought I caught these ads then if an author Sleep part of the county campaign group then are they going to be corporated into that top five donor and donate to other parties regardless if they support that so you might see."</t>
  </si>
  <si>
    <t>"Transparency, especially if corporations and Company it's beneficial for the general public play structures to see who is donating. What where and how much?"</t>
  </si>
  <si>
    <t>"Do we know like currently whether or not candidates have to disclose their donors are like where they get their campaign money from is it just a matter of like this would make it like overly apparently this would make it so that like you see it cuz the way it says Shadow cards go to the top of the owners of every communication. So I don't know if this is like a is this something that we can make it already right now. He like really wanted like maker"</t>
  </si>
  <si>
    <t>"Yeah, I know and I know like I like the idea of transparency like obviously that's a good thing but kind of like what Vanessa said, I wonder how much impact this will actually had because I think if you saw listen, it's like PepsiCo pay do you know this candidate? You know, I'm million-dollar should be like, okay like yeah, I've been but you're not really going to be like suede. I think in any meaningful way knowing that corporations a certain candidates cuz you really kind of know that's happening regardless, if you know like if there's a top 5 top 10 or 15"</t>
  </si>
  <si>
    <t>"Premier I think it would be good to have that information even if not everyone would use it because save there's a corporation who donated or some organization and I didn't know what they said for and then I can look them up and maybe you know that can influence how this Congress person or Senator votes on Eastern issues. So I'd want to be informed about that before."</t>
  </si>
  <si>
    <t>"I agree with Matthew entirely. I just my only concern is how specifically like useful this measure would be, because it seems like we like going to get out early. It's like we have access to this information right now be like really needed it in like this a candidate like Cory Booker was doing something I was like contrary to his message. Like all it takes is like one person to like some news media Outlets like dig that up and like looking to these records were they see like, you know, cuz it don't it over 2500 and like publishes information and if it's like, I just don't know how like beneficial this specific measure."</t>
  </si>
  <si>
    <t>"I guess my question is slightly why why 10% like why not 15 or 20 or 30? I mean, it's just like it just seems kind of arbitrary. If you're really worried about foreign influence then within that just assume then anything about like 50% ownership percent just seems like a a random number."</t>
  </si>
  <si>
    <t>"It seems like also the cons for this issue. They could just get around it. Anyway, so this would kind of be meaningless even if it were approved."</t>
  </si>
  <si>
    <t>"Why does anyone know if there's like some existing rule that sort of companies with more than 50% As of today, but I mean I have no idea if there's any sort of rules."</t>
  </si>
  <si>
    <t>"Quick Google search found by lawn non-citizens, except for lawfully admitted permanent us resident green card holders to not contribute money to a political campaign."</t>
  </si>
  <si>
    <t>"I wonder if there's a difference is there between life private citizen? Yeah regulatory just like citizens in like a corporation if they have to file like specifically through some sort of"</t>
  </si>
  <si>
    <t>"Does anybody want to discuss this or are we just going to sit here in silence? Looking at a couple of these cons. What do we feel about some of these things where it says people are afraid to come forward because they think this will hurt their family. Getting deported. What do we think about that?"</t>
  </si>
  <si>
    <t>"I think that people would are definitely scared about coming forward because you wouldn't want to risk anything happening to like your family or you being deported because something happened to you and there's nothing really did it you can do about it. And I think it also when people don't come forward because they're illegal. It also makes these crimes like happen more frequently because they know that nothing's going to happen to them or happen to see the people that the people that caused the crime. So that's just kind of what I think about it."</t>
  </si>
  <si>
    <t>"Hi everyone. I think most people can agree. This is not like a super black and white issue. I think that's why it's so difficult to like pick up inside on or like four against but I think I think police officers should be able to do this but more so for the purpose of like getting these people on like a list for a process to become a citizen since I think our like immigration system has been so messed up and been so like lacks in the in the past. And so yeah, it is kind of unfair for people who are doing it correctly."</t>
  </si>
  <si>
    <t>"I agree with Peyton if you're already breaking the law for you. Kind of four-figure right to have protection under the law."</t>
  </si>
  <si>
    <t>"Your sound isn't working."</t>
  </si>
  <si>
    <t>"Can you hear me? All right. Yeah, I think the argument against is good because I've always been with the argument for like some victims are undocumented immigrants and police should. Oh and I think police should be able to ask them questions because I mean they're already here. Illegally. So I think just be able to as a citizen be able to follow law follow the law. I think you should have anything to hide so. But I do get the other side how that's a good good point about not coming forward."</t>
  </si>
  <si>
    <t>"Yeah, there's other things you guys are not realizing is the police officers. You not realize these victims are undocumented workers when they are interviewing them. So is Marvel of witch-hunt just asking can you buy the dates back to be undocumented worker if they're on the document worker? That's like that's not will be like very fair to the victim because they could be her here. I'm just not legally but legal legal. Is he asking questions about like, what's your DACA immigration status at Sky takes away from the don't I report a crime. They just got taken against."</t>
  </si>
  <si>
    <t>"well Johnny, if they're not and documented workers then Then they have nothing to hide by reporting crimes. So your argument kind of falls on its face when you take into account that no one documented or no legal immigrant is going to have an issue with reporter."</t>
  </si>
  <si>
    <t>"I don't think it matters if it's illegal immigrant or not reporting a crime because the fact is that first of all, we want to keep our country safe and its crimes are being reported in general. It's going to cause an even bigger problem and like Laura Lee said it's going to start causing people to Target people who are undocumented cuz they know that people are not going to East crimes and if that happens is just going to it's going to cause even more of a mess and a huge Target in our country."</t>
  </si>
  <si>
    <t>"I can everybody hear me. Sweet. Yeah, I agree. All right."</t>
  </si>
  <si>
    <t>"So this one kind of confuses me, but what do you what do we think about like the fact that like what is a witness mean? Does this mean like somebody that is here illegally knows that another person is here. Illegally, or I'm kind of confused about this. So if anybody could explain this to me that be great."</t>
  </si>
  <si>
    <t>"I think it's just talking about a witness to any crime. So I think it's kind of the same as the victim situation where Witnesses aren't going to start speaking up if they know that they're going to get in trouble and then they're going to become targets as well."</t>
  </si>
  <si>
    <t>"Everyone hear me. Yeah, so yeah, it says of a witness to a crime but we also have to take into account like what crime is actually being committed and what they're witnessing and I think that they should be allowed in certain circumstances, but it should if they're actually like testifying in court then it should be able to testify in court and then potentially go back. I mean I'm kind of like on the fence about this because for certain circumstances they should be allowed but other circumstances. I feel like they should have to go back to their own country."</t>
  </si>
  <si>
    <t>"I'm not really sure what it means by like Reasonable Suspicion and whether or not this allows police officers to kind of like like go on stereotypes and so I don't know I guess I'm unsure about this in terms of what reasonable suspicion means."</t>
  </si>
  <si>
    <t>"Yeah, I kind of feel the same thing on that. Like I feel like they the police officer should be able to ask if like what the severity of the crime but I don't want to be like asking then have them deported like if they're able to help in this sort of like case or whatever the crime was then they should at least the police officers should try to get them some sort of documentation or help them like join the country legally that I don't know. I'm like I see both sides of it, so it's difficult."</t>
  </si>
  <si>
    <t>"Right. Yeah, I agree. I think it definitely does need to be addressed and it should be a lot for them to ask but I think for the purpose of getting them on a sort of list to become a legal citizen just to get rid of this problem in general cuz this is a huge issue and if it's not a dress it's like nothing's going to change."</t>
  </si>
  <si>
    <t>"We've talked about this little bit by night last Pro or talks about if that that witness could potentially be a legal Citizen and if you look at the last time that talks about increase the stress in the legal system and the other day would be deported. Why do you think people are afraid to be deported even though they could possibly become a legal citizen is at this because of lack of knowledge or like what are we I'm confused why minutes little contradicted extinct"</t>
  </si>
  <si>
    <t>"So especially in this country. It's really hard to become a legal Citizen and if you're out of the country and you're trying to apply to come here legally it can take up to 10 years, which is pretty crazy. And then if you're deported and then you tried to come here legally, it could take even longer and it's not really like a reasonable timeframe, which is why I feel like a lot of people don't even attempt to go the legal route because it's way harder than it needs to be."</t>
  </si>
  <si>
    <t>"So I just looked up how long it takes to be a legal US citizen. Is it approximately six months? So, I mean, I don't know either way like how long it takes but I think that is another issue that could definitely be handled better."</t>
  </si>
  <si>
    <t>"One time I think I see with dishes if we're just assigning somebody that too and to an immigration case like this. They possibly could not want to try as hard especially if they have a bias towards this type of topic. So that's just something that I see. I I think it's a good idea. But I feel like some people would be biased toward the situation and maybe not being fair towards the person is trying to get in."</t>
  </si>
  <si>
    <t>"Yeah, Sue under the Constitution. Citizens are entitled to representation non-citizens or not and we owe them Noah. representation for committing Crimes by coming over here illegally"</t>
  </si>
  <si>
    <t>"Maybe this will just helped me clarify the issue a little bit. So I'm just a little bit confused for an immigration case that that only referring to a court case whether or not they're an illegal immigrant."</t>
  </si>
  <si>
    <t>"for now, I think I believe that does just mean for cases where it be somebody who is hey illegal immigrant case. I'll take it the porter. Not just that kind of situation."</t>
  </si>
  <si>
    <t>"So it looks like it's according to the second Pro hiding legal counsel for immigration proceedings to keep them here. Which would mean."</t>
  </si>
  <si>
    <t>"I think regardless I mean I understand that the constitution says that we don't owe them anything because they're not here legally and that makes sense definitely but then you also have to look at it as a thing of fairness and Justice and realize that like a lot of people who are going through these cases just don't understand what's happening. Like the first pro talks about how it involves complex legal questions that a lot of undocumented immigrants don't know how to navigate and maybe representation isn't the right way to help them. But I think there has to be something that we're helping them at least a little bit with"</t>
  </si>
  <si>
    <t>"Yeah, I agree with sneha. I'm not I'm not a hundred percent sure. What exactly would be the perfect solution. But but I agree that it my gut feelings. You can't just give them no rights because they aren't citizens doesn't seem completely fair. But I do agree that maybe giving him all of the same equal rights might not be a fair solution either so I'm not actually sure what to do."</t>
  </si>
  <si>
    <t>"Yeah, I agree with both of them. Like there's an aspect of fairness that a taken account also, like in the beginning. I think this sad like more towards like special Asylum cases. So is like definitely special circumstances. Where are these people are coming here illegally like for good reasons."</t>
  </si>
  <si>
    <t>"Maybe of a possible. It's very basic solution to this would be to find a group of people who volunteer maybe to help in these cases and said just assign people in that case. They would be the ones that want to help them out instead of just saying or we don't deserve there or we don't we don't have to give them help maybe they're just people that want to volunteer and try to give them help just because they feel like they should"</t>
  </si>
  <si>
    <t>"Yeah, I agree with we as people want to do that on their own time. They're more than welcome to do that. I just don't think that government funds should go towards providing counsel."</t>
  </si>
  <si>
    <t>"yeah, I don't I mean I definitely think that you legal immigrants should have the same rights as legal citizens, but I think I don't think you should just say, like screw all immigrants send them back, but I don't know it's kind of finding outline of like Together breaking this law is being broken. Like what's going to be like the free pass for the for the next ball to be broken or it's kind of like well, there's leeway in this one. So, how can we be flexible with breaking the next law?"</t>
  </si>
  <si>
    <t>"Maybe instead of because I know where all the some people are big on not having the government find this type of thing. So maybe instead of local government allocate in finding a less. That means like people donating their own money. What if like I said what if people just don't either on money instead of the government to he's not local nonprofits if they wanted to provide some type of legal service to these people."</t>
  </si>
  <si>
    <t>"I think that's a really good solution to this. I'd see no reason why we should keep people from putting money where they want to put their own money. The government should be held too much higher standard on where exactly they put their money since their money is coming from citizens. It should be used to benefit citizens."</t>
  </si>
  <si>
    <t>"I think this is one of the topics that I had like the most problems with like trying to figure out where I was and what I thought was like right because I definitely like agree with like number 5 on the against like nonprofits have a lot of other means to raise money for like how they go about their services and I don't necessarily think that like local governments should do this may be like on a national federal level, but I'm like, well that not everyone would be able to go to like a federal or national government type thing. So, I don't know this is where I see like her problems like local versus national debt."</t>
  </si>
  <si>
    <t>"What if there was one of the original nonprofit that was created just for this type of situation and not maybe take away money from other nonprofits that are mainly for other things besides providing on providing immigration people Legal Services."</t>
  </si>
  <si>
    <t>"How many could work but I guess then the question comes back to you or they going to be finding themselves or their should some up at the government defining them and I'm I'm I'm a little unsure on this one too. But I think they I feel like local government for me my back to be a better solution than federal government just cuz it seems like an issue that might be more well handled at the local level instead of trying to handle such a big bra tissue from top down like it might be a little bit better if you do it from the local government."</t>
  </si>
  <si>
    <t>"I think 10 years is 10 years is a i c a short amount of time because I have heard of I've heard of where I'm from in San Antonio. Obviously, there's probably people that are not citizens, but I know of some of some people that have been here for like 60 years and they they somehow make a living and they don't get themselves in trouble. How would you tell somebody has been here for nearly 50 60 years that well you're here legally and you need to leave but I understand that they shouldn't be here. But you know, that's your basically getting ready to get rid of their whole livelihood just because you want to get rid of them."</t>
  </si>
  <si>
    <t>"I think that's kind of the argument though is like the people who have been here for fifty or sixty years and haven't committed any crimes and they should be rewarded for that and not send backer should be able to feel safe about coming up coming forward and getting some kind of. Legal system sent their way to become a legal resident cuz I haven't committed any crimes and proved to be a good citizen."</t>
  </si>
  <si>
    <t>"Yeah, I agree with that. I think just like a burning people and taking them out as completely inhumane and would disrupt a lot of people's lives. But yeah, and we we like being America are the ones who? Yeah, I didn't have like that. It didn't force like the system in the first place. And so since people are here. I think it's a great idea to be able to provide some means for them for people are being like good citizens and contributing to society to be able to go through a process to stay here."</t>
  </si>
  <si>
    <t>"I agree with Peyton. I definitely don't see a reason that it should it shouldn't have"</t>
  </si>
  <si>
    <t>"I do agree that we should make like a legal pathway for citizen to her over here who are here for illegal immigrants are here for 10 years, but I think that if you guys look at the 4th to call on it says if undocumented immigrants come to the country by illegally crossing the border. It is difficult for undocumented immigrant to provide evidence that they have been in the country for a specific time. So, I think like that along with like not all kinds are actually like documented either or like written down. So I think that that's another part where we don't know how to check those things as well."</t>
  </si>
  <si>
    <t>"I think like another issue is also where do they fall in terms of like we're legal people who are trying to get here illegally fall before then like in the line of immigration processing like who should have presidents over who's becoming a citizen?"</t>
  </si>
  <si>
    <t>"Matthew say something."</t>
  </si>
  <si>
    <t>"Yeah, I agree."</t>
  </si>
  <si>
    <t>"All right, so I do not believe in this I don't believe this is necessary because his victims were to report that they were illegal. There'd be more crimes that would happen because they they wouldn't come forward and say that they were illegal cuz no one don't believe any immigrant wants to get morning."</t>
  </si>
  <si>
    <t>"I agree with that. I think that by allowing to do that people are going to be less likely to recur report when there's actually crime and I think it just instills fear in general."</t>
  </si>
  <si>
    <t>"I think one thing is the question kind of the central tendency around it is whether or not they should be allowed to this really doesn't have any bearing on whether or not I think that should be the case. But at least looking at at National Law should our Enforcement Officers be allowed to enforce it think I see the opposite side of this this"</t>
  </si>
  <si>
    <t>"I think that maybe not police officers should have the right but like certain officials should have the right to do this."</t>
  </si>
  <si>
    <t>"Georgia when you say other kind of officials like who"</t>
  </si>
  <si>
    <t>"I think it probably be like the government would have to issue. I mean not exactly Polly every single police officer. But if there's like immigration Specialist or like what it was like at the border or something like that just those kinds of officials not necessarily like everyday police officers that I was going over for like speeding tickets or what not."</t>
  </si>
  <si>
    <t>"I think this goes on like the last one except his four Witnesses. I think it'll make that Witnesses won't come forward if they are illegal or not, but it could have like a Sentimental effect on the outcome of the crime if they don't come forward."</t>
  </si>
  <si>
    <t>"Yeah, I agree with that cuz I got to witness you're not doing anything wrong at the moment. So I don't see why we should put somebody in Jeopardy for coming out and speaking and I'm saying I saw some wrong."</t>
  </si>
  <si>
    <t>"Turn on the last item that we did or knowing like the identity of the person was something that was important for either victim or witness. And so I don't know how much their immigration status effects of being able to contact them, you know if they needed to go to trial. Would be but there was something that they told us to think about."</t>
  </si>
  <si>
    <t>"Additionally, we talked a lot about the incentives of whether or not they would want to testify and while I think there's a strong argument for that. Unfortunately, there aren't any numbers or statistic for this has been measured if it actually isn't sent it. So it's hard to say what the actual outcome could be. It could be that in general people are just good people and there could be some even if your if you ask the question of whether whether immigration status is there could be some kind of witness protection involved in that where they give like a Alleyway time."</t>
  </si>
  <si>
    <t>"I guess kind of almost a question I have for the group is like when I look at this and I'm kind of thinking through it. I wonder like what's the actual benefit of asking for immigration status? Like it kind of seems like just a way to profile someone during like what's the actual benefit of even asking in the first place?"</t>
  </si>
  <si>
    <t>"I mean kind of like been mentioned earlier there wouldn't be an information asymmetry between the witness add. Let's say the jury who is hearing this this testimony, you know, the person is from their able to be contacted by the prosecution and the defense you're a witness to a crime and police officers taking down your record on the report, but you failed to provide contact information or what your legal status is Perhaps Perhaps, that could be negatively if he's in are called to testify by the end of the prosecution in court."</t>
  </si>
  <si>
    <t>"A plant also brings up is that like criminal activity involving undocumented immigrants will be reduced if like law enforcement is consistent with identifying these immigrants."</t>
  </si>
  <si>
    <t>"I think to me like the biggest argument here is that like if these immigrants should have the same rights to? like have the same rights as actual citizens vs. Non-citizens."</t>
  </si>
  <si>
    <t>"So I'm not exactly sure who appoints the lawyers, but it may be that I'll just ask that does anyone know who appointed lawyers. I know that it said like in National states are is it cities that appointees lawyers? If it is then it could just be that it's a local, you know Case by case."</t>
  </si>
  <si>
    <t>"It depends on what level by of course, they're at so if it's like a local civil court, it will be your local defendant. So your York County Defender that's employed by the simple populace."</t>
  </si>
  <si>
    <t>"I agree with you Georgia. But the one thing about them having equal rights is we're going to have to ever turn all going to have to have. Like most of them don't have the ability to hire their own attorneys. So if it's going to get really costly and it's going to cost a lot more than if they were to just not. Be appointed by. Bayou a drink"</t>
  </si>
  <si>
    <t>"Yeah, I kind of agree with Hunter like one of the main issues with this is just the money factor of it. Like should we be spending our own tax dollars on allowing these people to have public defenders?"</t>
  </si>
  <si>
    <t>"Haven to go along with Mason I do agree with the money factor. I think that we have kind of other needs that we need to be focusing on and we need to focus on our self. I think that's definitely I think that's is also a factor, going along with me soon."</t>
  </si>
  <si>
    <t>"The other thing is just looking back at the history of due process law in the Fifth Amendment is what establishes who gets the right to a jury and the phrasing on that is just no person shall it doesn't no person shall be deprived of life liberty or property without due process of law. So if you're looking at that literally person doesn't just imply Citizen and also that has roots in the Magna Carta which was kind of the governing document of of all of Europe in the new world also was use the term free man to describe person. So if you're taking those literally than that would also include undocumented immigrants."</t>
  </si>
  <si>
    <t>"I can like see the perspective that comes from the money issue because we do have to think about like what we're spending our tax dollars on but I think Grant also just made a really good. We also kind of have to think about like what our values are is a country and you know like freedom for everyone and not just ourselves and I think that that at least on that side of the argument is something that people argue is that they should have that right because they are also human beings with human rights who should be represented in court."</t>
  </si>
  <si>
    <t>"Under the money saying all so you kind of have to look at the the cost-benefit analysis of an if they do get deported. What's the cost of that? You know, and it could it be the case that over the grand scheme of things if I'm down to undocumented immigrants are appointed counsel and the majority are allowed to stay or whatever. The result is. Could that be in that save over the cost of deportation or hold them in some kind of jail or other penetentiary until they are deported. I don't know what the answer that is."</t>
  </si>
  <si>
    <t>"So I think there is a strong argument here for the look up local allergies or you know, the people at the levels were supporting the lawyer's to have the ability to decide whether or not they're going to point lawyers or not. I think some cities will and some cities were just depending on where they are the city that's in you know, Iowa since going to be different than a city that's you know On the Border, New Mexico. And so there's something out there."</t>
  </si>
  <si>
    <t>"I think it's similar to the last question where we have to just decide if we think that us taxpayers should pay for an immigrant's. Immigrants needs that are not paying taxes."</t>
  </si>
  <si>
    <t>"Another thing on that same point is if the funding is going to nonprofits whose purpose is to provide counsel for illegal Immigration Services, then why is it necessary that there's funding anyhow, I could be like a if y'all if you're familiar with, so would you like the court appointed special Advocate? That's for I think it's children abused and neglected children to their volunteer lawyers who spend their time advocating for these people so there could be a system that could exist like that for illegal Immigration Services. I think there's probably not interested long enough lawyers the United States back to work."</t>
  </si>
  <si>
    <t>"Yeah, I guess for me that's got a cool thing about, you know, American General and you know nonprofits is that you know, people think it's a good thing then they will donate their own money towards it about taking that like we shouldn't be no use different services in at local local T's shouldn't use nonprofit services. But you know, if people want this to happen, then you know, they can give their own money I guess."</t>
  </si>
  <si>
    <t>"I think of anything for this too is that a lot of illegal immigrants always say it's hard to become a citizen like there's not enough services or they don't know how to do it. So nonprofits like this could go they got for them, becoming actually legal citizens."</t>
  </si>
  <si>
    <t>"Open with been on this one of my general simplified philosophy of government is just to do things that the majority of people want to do, but can't do it alone. And I think this is probably something that we could do alone."</t>
  </si>
  <si>
    <t>"Yeah, I totally agree with Grant just because I feel like it does aloe in like if local government was like if states were required to pay for the funding. I feel like I feel like States like Texas and like like near Mexico would just be paying all the money and then how is that fair to the like the rest? I was afraid of Texas compared to like New York or you're not going to get a whole bunch of illegal immigrants."</t>
  </si>
  <si>
    <t>"I definitely agree with that, but I'm just not sure I like the local government would be donating and I agree that we think that these people should have their own money and give it to the give it to these nonprofits, but I'm just not sure how many people would donate their own money to these nonprofits over like a cancer hospital or Children's Hospital."</t>
  </si>
  <si>
    <t>"I okay, so I haven't spoken yet, but kind of going off what bed and Grant and a couple of them had said I I think another thing you have to look at is that it's saying local government should allocate this and seeing that immigration and a lot of these issues are having to do a federal laws and a lot more of this about a federal level. I think that that is something you should think about and think about what our local government should be funding."</t>
  </si>
  <si>
    <t>"Yeah, so I kind of think it's interesting that you brought that up Connor about there being a difference between locality. So like how is that fair to the immigrants in New Mexico supposed to taxes? The reason that's interesting is because that's the same debate that we had in the 90s with abortion rights in life. Sternberg V Carhart and Roe v. Wade was there these localities with Planned Parenthood who were offering abortion proceedings, but some people can't travel, you know, a hundred miles to get an abortion. So how is that fair to the person in Cincinnati who can versus the one in Ohio who can't Cincinnati?"</t>
  </si>
  <si>
    <t>"Squatting the main issue with this is if they are coming over illegally in the first place. There's really no way to track and document how long they've been here. So you're just assuming that they've been here for 10 years and I just don't think that's right."</t>
  </si>
  <si>
    <t>"I think it's also tricky one because when it's illegal immigrants come over it's kind of just incentivizing them to stay as long as they possibly can and until then then then we'll be able to become citizens. I think it should just be making it easier process to become a citizen set of taking 10 to 12 years."</t>
  </si>
  <si>
    <t>"I think is the debate is mostly about people who are already here. Not saying we're not going to control the the border for future people. So it's not saying for future folks who come over illegally and then say here for 10 years congrats your granted immunity. It's for the folks who have been here for 10 years because of our lack of security before so what do we do with those some, you know, 20 million immigrants"</t>
  </si>
  <si>
    <t>"I kind of agree with Davis in the fact that if they've already been here for 10 years and I mean there's obviously something not lining up that they will be a faster process for this if they've already been here for 10 years and they're not able to become a legal citizen then. Yeah, then there's just a whole nother problem."</t>
  </si>
  <si>
    <t>"I really like the point that Grant brought up. I think that one of the main things is they already here and a lot of them to have children that have grown up in our system and then they're running into this problem would like to putting their parents and then the sometimes like the children also getting deported if they were born here, then they're not going to do it just like causes that tension and so I definitely think that this is a tricky one because it is hard to measure how long they've been here. But at the same time it could probably help with some of the tension that were even experiencing now with people getting deported. So I definitely think that's something to eat."</t>
  </si>
  <si>
    <t>"So my question for you all maybe would be what are the cons to not granting immunity to these individuals is it just a symptom are like nationalism or patriotism patriotism her sense of justice that perhaps it's because they were legal in the first place. They don't deserve it, But what are the cons of granting took citizenship? They're already here."</t>
  </si>
  <si>
    <t>"El Gran that's really good question, but I also think there's an underlying issue.I think that."</t>
  </si>
  <si>
    <t>"Tell me I'm not really saying I have a problem with it. It's just mainly the fact that there's no way to regulate it because you know looking back at the other issues if victims aren't willing to come forward because they don't want their status speed seen that how can we assume that when they come over here? It'll be like, okay, like I've been here since you know 96, so I should be become leave at this point."</t>
  </si>
  <si>
    <t>"Christine McConnell just granted immunity rate for for everyone instead of kind of incentivizes them to come over illegally which could cause all sorts of issues down. I guess where they're Crossing in that area. I guess it's kind of hard for me not to be at least a little bit apathetic about the people that are here 10 years cuz if they've been here 10 years and they haven't made a big Ruckus that has it really affected my life. I don't know."</t>
  </si>
  <si>
    <t>"I think for me it's that the they've been here for 10 years and they haven't tried to really become part of the country. Maybe if they have started the process of becoming a citizen that's different. But these people haven't even tried to learn English or becoming too ingrained in the American culture. I just think it's hard to just let them be part of our country."</t>
  </si>
  <si>
    <t>"I think the problem with that statement is the fact that if they were to try it goes back to her initial two issues if they were to say hi. I'd like to become a citizen of they and they were to do so in that the Houston office and they say, oh, where do you live you live here, but you're a document that goes back to the same kind of circular problem as before they would have to be deported until their papers went through the process. So in trying to become a citizen if they've already been here for 10 years, they're subject to the same legal proceedings of someone who came over yesterday."</t>
  </si>
  <si>
    <t>"Okay. I'm just to get things going. I personally think that it's more important for crimes to be reported then for police officers to know the immigration status of the people that they're talking to. So my initial stance is that I don't think police officers officers should be allowed to inquire about immigration status for the sake of promoting open and honest reporting of crimes when they happen"</t>
  </si>
  <si>
    <t>"How to give a selfie I think that the police officers being able to ask immigration status of crimes are going to the police."</t>
  </si>
  <si>
    <t>"I'm your vehicle that argument would also suggest that the standard of reasonable suspicion cuz sometimes be subjective and arbitrary and apply to People based on."</t>
  </si>
  <si>
    <t>"I think one other important thing that popped up like pop up for me while I'm reading. The briefing was that I felt that the I felt bad asking about the immigration status of a victim of a crime was really irrelevant will not start of matter. But that also the third they really seem to be any specific specific rules on how I'm about to go to work. And so it seemed as if in some in some regions are some jurisdictions that if I'm police officer a federal agent is asking about the month of migration status about my pack on whether or not they get the standard of Cordell Impossible on other jurisdictions."</t>
  </si>
  <si>
    <t>"Condom on. Sandler know I was kind of worried about like what would be the order of like a currents are happening? So it's like let's say if this is allowed in the police officer ask immigration status and they were undocumented like wood them as a victim of the crime then have like no more saying what happened you're having a stocking fry."</t>
  </si>
  <si>
    <t>"Yeah, I second that. I I think the main thing is like this is such a policy is implemented. It doesn't it doesn't hurt a victim's credibility in terms of like I don't know what what their involvement is in certain issues."</t>
  </si>
  <si>
    <t>"I can't hear you. I don't know if your microphone is working in the heat."</t>
  </si>
  <si>
    <t>"Surviving on this one was like even more that I guess in the last one if you're a witness to a crime, I think we really want to encourage those people to come forward just because I think it's more necessary and in like solving crimes in my kind of getting to the bottom of whether or not so just report. I kind of think that they should not be able to us."</t>
  </si>
  <si>
    <t>"Words to this prompt and the previous agenda item. What are the things that stood out for me? And then just in time, I feel like masturbating General Boston to bring material is that they talked a lot about how about how weather like the person has committed a crime that in that case. There are there immigration status might be relevant to this case of the witness the witness. I got you. I found the both of us what kind of irrelevant since neither of them are committing a crime by coming for anything?"</t>
  </si>
  <si>
    <t>"Yeah, I just think it's it's kind of seems very subjective and I think if there were specific guidelines set in place or I don't know like some basic just basic guidelines in terms of how a police officer can go about acquiring about immigration statuses are doing this. I think it'd be interesting to see how that would play out."</t>
  </si>
  <si>
    <t>"I was wondering if any of you guys had an opinion on the last Pro point where it talks about it seems like he or she will be detained while Investments on while the investigation is ongoing. I'm in some cases if they're good witness. They can be potentially become a legal Citizen and parole while I was kind of a strange sort of tangent to how the how the briefing material talked about. I think one of the later discussion points on Uno remaining in the country for long process of legal citizenship."</t>
  </si>
  <si>
    <t>"Yes, or yes or no Bass Pro point of a cop-out answer or argument is no guarantee for the detained person about what's going to happen is going to happen."</t>
  </si>
  <si>
    <t>"I would agree with that. I don't think it's really reassuring to be told that you're not necessarily going to be the portal and I don't see witnesses to a crime picking up that is it insensitive to"</t>
  </si>
  <si>
    <t>"I would say that they should even though they're not citizens because they might not know the language or they might not be familiar with the laws of the United States and may not know that they could seek Asylum or Specialties of that's anything so being at a particular disadvantage. I think it could be useful for them."</t>
  </si>
  <si>
    <t>"I think if there would have to be some sort of like selection process there is not try to say it. But like some way to kind of filter through who truly needs to be like going through the court system in search of an asylum are special Lisa and who like maybe like is not and has gone through the process in a different way because that is using it is going to end up like costing money and taking time and I think that's something that needs to be like you said and done with caution more than just like everyone can get a court appointed the court-appointed."</t>
  </si>
  <si>
    <t>"Yeah, I agree. I think it's the flu a financial strain at the same time. I don't think that a lot of undocumented immigrants know the distinction between their migration statuses so I can not to mention sometimes the language barrier makes it difficult so I can go to to understand how to how to navigate the process."</t>
  </si>
  <si>
    <t>"Yard, also really agree kind of jumping off of that but you're one of the arguments presented is about tax dollars and you know how you can spend money whether or not the government should be spending money on to our citizens are legal residents if if there were to be whether or not it's just a number the number of court-appointed counsel or if it's some other thing like Alex just adjusted. I'm some sort of in-between I think about is also possible way to navigate to struggle between president."</t>
  </si>
  <si>
    <t>"I think one thing that's interesting about this proposal is that the ideas that local governments should be responsible for allocating this funding which I think is a pretty serious weakness to the for the proposal just because it puts more strain on those counties localities where immigration is more present as opposed to Distributing resources from from the nation as a whole and because this is a national consideration, you know is part of our conversation at the federal level. I think that funding should come from"</t>
  </si>
  <si>
    <t>"I think with regard to the effect of a local nonprofit, I would definitely agree with Sophie that I think it should be handled on more no more no more federal or maybe even just like a Statewide basis stuff from the commercial larger-scale, but I think that one thing that the one thing to nonprofit aspect really brings to it is the idea that governments will a state or federal government while they have the funding for this that depending on who is in power in that government that there's less of a less of an ability to kind of to change the way in which immigrants are receiving funding for his legal services and that it's left up to someone else who may not have a political agenda."</t>
  </si>
  <si>
    <t>"The label of nonprofit fraud very difficult to know exactly what it could be a mechanism for."</t>
  </si>
  <si>
    <t>"Can anyone hear me? Okay. So what I kind of originally thought when I saw this was maybe it's a good thing for local governments to allocate funding if they can but we could also be a potential issue is that depending on the local government itself? That would be a very wide range of what they'd be willing to allocate Fleming wise and it would make certain localities more favorable less favorable towards immigration legal services, so"</t>
  </si>
  <si>
    <t>"I think it'll be interesting to breakdown how funds should be allotted based on number of expected immigrants. Ikaria. I guess you can say and I think Christians you just made a good point like. Kind of forgot what he said, but I just remember it was a good point."</t>
  </si>
  <si>
    <t>"So I think this is probably a good thing. Although I'm not sure 10 years is kind of seems like a long time especially for younger children open near absolute lie. I think there should be legal options for undocumented immigrants could change but I think for sure there should be an option."</t>
  </si>
  <si>
    <t>"I definitely agree on that. I think there should be an option for staying know if you stay in the country long enough in your Society. Well enough that there should be a citizenship. I mean maybe there should be one or two maybe a few more kind of other necessary requirements on an addition to just having spent 10 years in the country because I I do I do think that that one of the consequences Raves about sort of legal immigration process and how many people would maybe just by going going insane cuz I think you could be a problem, but I think the idea itself is not about"</t>
  </si>
  <si>
    <t>"yeah, I just wanted to point out the second Khan and like it almost seems like a double-edged sword like the fact that you might create some or intensify someone to stay so long in the country is also like I don't know. It just seems like a double-edged sword because you're incentivizes someone to stay for a certain amount of time. But you're also encouraging them to kind of stay illegally. I think there needs to be some. Some breakdown in terms of how that would work."</t>
  </si>
  <si>
    <t>"I don't really see people who overstay their visas for a short. Of time are extending their stay for 10 years to get this benefit cuz that is such a long time. So I think it does kind of reward undocumented immigrants who commit serious crimes."</t>
  </si>
  <si>
    <t>"And I'm also don't get the idea that the legal age that would be provided to an immigrant overseas. If you guys like automatic citizenship, I think there are they legal options will become the table that are probably more appropriate for the situation of renewable some contingent Visa will also be appropriate or even leave work. And so I don't think it automatically mandates citizenship there other options."</t>
  </si>
  <si>
    <t>"I think one important thing to is the briefing the trailer from talk a little bit about this but the idea that it's really hard often times for you know, if you come to the United States or any Country Weekly that interview don't have a stamp in your passport. You don't have any sort of proof that you've been in the country for 10 years. And so you don't know one hand you need to find a way to have proof that you've actually been in the country for 10 years. But then on the other hand, there's you would also need to make sure that if someone were to stay in the country for 10 years. If they have proof that they've been there for that long. The unlikely immigration enforcement officers who try to come after them after 9 before they would then become a citizen."</t>
  </si>
  <si>
    <t>"Yeah, that's exactly what I was thinking about. Like what happened in the case if they take all this proves that they've been here for 10 years and then are like convicted for being here is an undocumented citizen. So I definitely think it would need to have a lot of it would need to be really well. Well respected just kind of among the population definitely like legal with this one. I think it's a good option. I think it makes a lot of sense if it's done correctly."</t>
  </si>
  <si>
    <t>"Yeah, I would say one one thing. I believe it was asking about this up. One thing that I thought was an interesting news about that sort of in-between of like maybe there's like a special Visa program. We're in some other new like in between where it doesn't necessarily be to you becoming a citizen to go after someone to the equipment because maybe I don't know how I feel like many of many things in this our seem to have high stakes are to have like a lot of potential in becoming a citizen example and I think the escalating some of that I love him."</t>
  </si>
  <si>
    <t>"I disagree with us. I think that police officers should not be allowed to inquire about the immigration status because I believe it prevents victims of crimes from coming forward and therefore having like no justice essentially."</t>
  </si>
  <si>
    <t>"Yeah, I also agree with this premise. I am like my my parents or my mother is undocumented immigrant or was wondering I shouldn't Citizen and it was like he instilled in me from pretty young age to not go to the police. So definitely there might have been situations when I was younger where it would be better if I went to the police. So I think like not asking kind of has some pretty direct impacts."</t>
  </si>
  <si>
    <t>"Just as a general question for the group, What are the potential impacts of having someone who is undocumented immigrants have to come into court and give testimony crying for something along the lines of let's say there's a robbery and still only people who are we just have to be undocumented how to be necessary for the police officer and are you coming or not?"</t>
  </si>
  <si>
    <t>"Places you can still haven't got too many people be witnesses to crimes. It just like doesn't really matter if we asked about theirs."</t>
  </si>
  <si>
    <t>"I think you can go ahead now."</t>
  </si>
  <si>
    <t>"I would anyone else like to add anything."</t>
  </si>
  <si>
    <t>"What do you guys think when it's chilly qualifying as Reasonable Suspicion Princeton's had to have some a question being asked. Oh you can never asked upon the immigration status. I think that it's it's really important to be able to distinguish at one point. Is it necessary for instance if it was going to court or otherwise?"</t>
  </si>
  <si>
    <t>"I mean, I think police officers have a very particular role where the federal immigration officers for example are specialized to focus on immigration. And obviously I believe that I should be abolished and just in this case like police officers are thinking about like a bang laws locally not in terms of like I don't know whether or not you're undocumented. So I don't think that there is like a case where there could be need to ask anyways."</t>
  </si>
  <si>
    <t>"Yeah, the only like situation. I think a police officer might need to inquire about the immigration status of victims might be like in human trafficking cases. But in that regard that would probably be on September Federal like place or like a federal agent. So I really don't see a reason why I would become necessary for like victims of crimes to be Aster immigration status."</t>
  </si>
  <si>
    <t>"Michael Cade any comments"</t>
  </si>
  <si>
    <t>"I pretty much agree. I think it's it's pretty obvious that if you think that you could get your family or yourself in trouble by going forward to reporting a crime that's going to be a clear. If you do not do that. And I think that ultimately should be the police the job of the police is to kind of make sure the crimes reported and and it's not their job to deal with immigration."</t>
  </si>
  <si>
    <t>"I also agree. I think that at the level it's more important that people feel like they are supposed to report things that need to be reported rather than dealing with something like immigration. I agree."</t>
  </si>
  <si>
    <t>"We still can't hear you. I'm sorry."</t>
  </si>
  <si>
    <t>"Isn't everyone a taco hasn't spoken yet about this."</t>
  </si>
  <si>
    <t>"Do you want to play devil's advocate for the pros?"</t>
  </si>
  <si>
    <t>"No."</t>
  </si>
  <si>
    <t>"Yeah, I mean, I think this is pretty much the same case for your incentivizing people to not report. Thanks and fill it seemed like a good idea. So"</t>
  </si>
  <si>
    <t>"We can't hear you're at least I can."</t>
  </si>
  <si>
    <t>"Those are Trazodone."</t>
  </si>
  <si>
    <t>"I'm typing is coming to help you out with me. And by the way."</t>
  </si>
  <si>
    <t>"One thing I'd like to bring up on the side says a pro is better lamentation officers are federal authorities and should have cooperation with the local police. I think a local police kind of need to take care of the Community First and by putting them in a situation where they have to ask about the immigration statuses Witnesses in my decrease co-operation instead of increasing cooperation."</t>
  </si>
  <si>
    <t>"And I think not only decrease co-operation also decrease the level of trust in the justice system as well."</t>
  </si>
  <si>
    <t>"What kind of protections could be granted to these people so that I can properly testify?"</t>
  </si>
  <si>
    <t>"I think protection is just to not ask about their immigration status. It's not really relevant. So, yeah."</t>
  </si>
  <si>
    <t>"Marion we still can hear you. I don't know if anyone else could hear marry him."</t>
  </si>
  <si>
    <t>"One reason I'm for financial assistance to undocumented immigrants in court is like this is basin."</t>
  </si>
  <si>
    <t>"Around just refreshing but he'll be back on in."</t>
  </si>
  <si>
    <t>"So because the kind of right to a court-appointed counsel as base in kind of a very old president, it shouldn't be tied to citizenship."</t>
  </si>
  <si>
    <t>"I think it's morally it's important to just have the ability to have console for everybody."</t>
  </si>
  <si>
    <t>"We've been just kind of find me a general conversation over over in this area a while. Everything was down here is kind of talking about yet just really important to have console in any case scenario on the movie on tonight. Do you like what if someone's a gang member just kind of want to hear thoughts on that?"</t>
  </si>
  <si>
    <t>"I think we should limit the discussion to the people in our group because we're trying to test the moderating thing."</t>
  </si>
  <si>
    <t>"They're all in the group."</t>
  </si>
  <si>
    <t>"a free 21 Savage man"</t>
  </si>
  <si>
    <t>"I don't think their status as gang member or not is contingent with it when weather is like they deserve cancel."</t>
  </si>
  <si>
    <t>"And also the definition of a gang is like very kind of it's not really like something we can really pinpoint. There's been many times in American history where groups that are activist groups were labeled as gangs to justify their like a eradication and like"</t>
  </si>
  <si>
    <t>"I think that if we're defining factors of having Council be open to everyone then we can't live in it to gang members because last person just said then you have to define those parameters."</t>
  </si>
  <si>
    <t>"If we were to kind of limited financial assistance to undocumented gang members that goes against the justice system because it gives certain groups unfair advantage and that undermines the idea of a fair trial and speedy trial for everyone. Not just the people who are suspected of being in gangs."</t>
  </si>
  <si>
    <t>"Call local government shouldn't be obligated to fund nonprofits for Legal Services. Maybe if they do it for a lot of other groups, but that should be up to the citizens of each local government and not kind of a hard and fast rule also doesn't make sense in some jurisdictions."</t>
  </si>
  <si>
    <t>"Definitely a case-by-case basis."</t>
  </si>
  <si>
    <t>"Your mic is getting feedback. So I may be gypsum headphones or something or"</t>
  </si>
  <si>
    <t>"I believe in a path to citizenship for those who haven't committed any crimes because although there is pads to legally become a resident of the United States when she came here undocumented. It's very political question. The way we Define a refugee or an asylum-seeker is based off of the u.s. Is strategic like International goals, my mother immigrated to the United States because of ethnic violence in political violence in the home country of Guyana, but because the dictatorship is backed by the United States would intervene are considered Refugee and Asylum."</t>
  </si>
  <si>
    <t>"Michael kader Sydney anything ins"</t>
  </si>
  <si>
    <t>"Is this a little better?"</t>
  </si>
  <si>
    <t>"These are the things better and I don't agree with Ron that conceptions of like who is an immigrant or totally socially contingent and have changed historically. So it's important that there are pasta citizenship not just based on which immigrants we see as worthwhile is done during country, but for all"</t>
  </si>
  <si>
    <t>"Discuss the providing Pathways to citizenship and legalization report illegal immigrants and disrespects those who come to our country illegally."</t>
  </si>
  <si>
    <t>"I mean, I think this content is does not recognize like why people are immigrating like obviously there's a lot of turmoil created by the US and a lot of countries. There's a lot of destabilization, let it happen and sort of saying this is saying that Americans are good because they had the opportunity born here and then illegal immigrants are bad because they were trying to flee that's to let me know if you can generalize in all cases, but I think this is like a bad premise."</t>
  </si>
  <si>
    <t>"No, I'm not talking about people who are born here and talk about people who long Winters actual legal process. He's North Bend United States without enter illegally."</t>
  </si>
  <si>
    <t>"How many ways argument still holds up because it's kind of defined as America as a government seize as like a valid resident or a valid prison to stay in the United States and I think like that changes would like Federal governments and like different administrations. And so having a 10-year. That's like to present like three presidential terms and it kind of safeguards against like discrimination based off like origin."</t>
  </si>
  <si>
    <t>"What do you think Michael?"</t>
  </si>
  <si>
    <t>"Yeah, I mean, I honestly kind of also have some issues with the wording of the question because it's like they point out. The one fact that the Immigrant has not made any serious crime for the past 10 years and it's like almost to like that's expected that they would commit some crime within 10 years then if they can do that that's like an automatic entrance to citizenship and so like it's it's difficult and I am hesitant taking all because I think that it's worded poorly from the beginning."</t>
  </si>
  <si>
    <t>"I agree with that sentiment."</t>
  </si>
  <si>
    <t>"Michael sorry, could you just clarify what you said around the way it's worded. I just miss him."</t>
  </si>
  <si>
    <t>"It just kind of it seemed to me like they were they on. Basically are saying that if if someone can be in the country for 10 years without doing a serious crime, I guess that makes sense that they are functioning citizen, but it it just the way that it's saying I should almost be like an exception for an undocumented immigrant and therefore like these special cases. Should there be be allowed to have legal options? Like I take issue with that probably a lot of a document so you can go for taking some smaller."</t>
  </si>
  <si>
    <t>"I will lose out on like income tax and other like taxation things when we don't provide undocumented immigrants a path to citizenship special you like those have been here for so long. Money is like in the economy and is not going to support infrastructure. So I think that's another reason to support a pack of citizen."</t>
  </si>
  <si>
    <t>"I think we should abolish ice not just like the administration but like the solid state of water think that should be something."</t>
  </si>
  <si>
    <t>"Okay. I know you guys all have opinions on this but you guys have anything so I think it is should be okay for a police officer to inquire about the immigration status of victims of crime on Reasonable Suspicion, and now every other people days off."</t>
  </si>
  <si>
    <t>"I think Reasonable Suspicion attached to make a sound like an undocumented immigrant situation is very subjective. Especially suspicious of anybody else."</t>
  </si>
  <si>
    <t>"Yes, backing off the same point Reasonable Suspicion is a concept has been used by police for decades to harassing your communities and minorities in particular."</t>
  </si>
  <si>
    <t>"Yeah, I agree that backing off the Cadence College Point. Also just the fact that like regionals this business out objective and there's so much bias within just people in general. Just play some people and just within their ability to make this judgment in a situation. I don't think should be given to any person. Also it may stop people from reporting crimes and they think that they are eligible to be asked about this and then that could increase crime in other places."</t>
  </si>
  <si>
    <t>"Yeah, that's a really good point. And I also think that like if we think about how immigration is produced train like Media or our policy current local environment, like there are certain groups that are portrayed as immigrants more than other groups. And I think they were just completely unfairly targeted groups that are historically known for having higher population on welfare. A lot of people that are already, they persecuted in other situations."</t>
  </si>
  <si>
    <t>"Yeah, one of my big concerns for this would be the chilling effect that it would have on people report a crime. I would be concerned that people who are illegal immigrants would not be allowed to report crimes for fear of Retribution from police in terms of like their inquiries about immigration status."</t>
  </si>
  <si>
    <t>"I think the for my experience at in some way is already the case in New Mexico. It certainly seemed a little bit of that."</t>
  </si>
  <si>
    <t>"Your thing isn't working your microphone."</t>
  </si>
  <si>
    <t>"I think this is a question obviously, but I think because I just like to have been in the country for a certain. Of time and like they've done nothing wrong for contributing and because"</t>
  </si>
  <si>
    <t>"Yeah, I agree. We've kind of seen that so far as like em has actually been happening has been a quite a few nonprofits that popped up that provide financial help to undocumented immigrants are looking for like a legal path to citizenship that can travel word for if it's can show that could be effective in somewhere."</t>
  </si>
  <si>
    <t>"I think I agree with both points. I do have to say though that I think that people should be afforded legal counsel regardless of their history in the country because I just think that access to access to justice is sort of requirement."</t>
  </si>
  <si>
    <t>"Yeah, I think I kind of the same thing on that equal access to Justice and something that I would want. If I were a migrant sling sling persecution and economic conditions that are largely out of my control, I would want all of the support of the system to to help me on that on my pass em, and I think that's a reasonable expectation that anyone in that situation would have access to legal counsel is necessary to negotiate an increasingly complex system."</t>
  </si>
  <si>
    <t>"I don't really have a strong opinion on this as I do other things cuz I agree and I and II. Agreed I think everyone deserves equal access to like a court-appointed lawyers that usually these things are so complicated. Like I'm one thing that I like em, like not sure about is like having people's like them on like the tax dollars being spent by people who Does tax dollars being spent on it because I'm like trying to think about. I don't know like I guess I'll say it. I meant I'm going I don't know. I have a thought."</t>
  </si>
  <si>
    <t>"I think there's a miss that undocumented people don't pay taxes, but very often they do so like not like asking attack on like"</t>
  </si>
  <si>
    <t>"3.5 no idea what kind of bike is like the tax dollars in like two because of like there was no"</t>
  </si>
  <si>
    <t>"agreed"</t>
  </si>
  <si>
    <t>"Something that I would be in favor of my tax dollars going towards it would be helping people from from disadvantaged backgrounds negotiate a very complex system. Um, I think there's a good I think we can point to a good use of taxpayer funds it would be something like this to help people who are who don't have those resources themselves negotiate the system I think is is imperative that we fish."</t>
  </si>
  <si>
    <t>"This word. Can you hear me? The news that was actually like more cost-effective to help people and their families together than to try to separate them."</t>
  </si>
  <si>
    <t>"I think like more so this than even the previous question in that a local nonprofit like is going to reflect the needs of its community and its specific undocumented migrants more specifically than the entire federal government. And so maybe doing it local level will be even more effective."</t>
  </si>
  <si>
    <t>"I would say that this is a lot more people who are here illegally would be more likely to engage with a nonprofit organization to see count as opposed to government weather be local state or federal because they don't fully know all their rights. So they may feel as though the government will take advantage of the situation where they don't know what rights they have and what they don't have"</t>
  </si>
  <si>
    <t>"I don't know if I have a really different opinion as compared to the last issue. I think they probably need as much support and help if I can get in our current situation and climate. So yeah."</t>
  </si>
  <si>
    <t>"Yeah, I would be like kind of initially concerned about like involving additional actors or it might not be necessary. But I think that I think this week or two speakers ago brought up a great point about how is my day more likely to reach out to a non-governmental organizations and they are with the government self. And I think that's it."</t>
  </si>
  <si>
    <t>"I definitely think that people have been in this country for a long time and predominantly El Nino. This country and you would have committed any serious crime should definitely be given a path to Legal immigration. Can I send something like that? The one thing that I that I do? Where are your wonder about that is how people can verify that they've been in the country for 10 years if they you know came here illegally and they don't have paperwork and things like that, but I don't think I should be a limiting factor in them getting their path to citizenship."</t>
  </si>
  <si>
    <t>"Yeah, I think whether or not there should be a pathway to citizenship is on a more or less a closed question. I think it should be it is a question of like how brought it needs to be because obviously we're going to want to incorporate individuals who have been in a picture of the existence of this country formerly and not just continue to like relegate them as second-class Citizens."</t>
  </si>
  <si>
    <t>"Sorry about that. I don't know what happened. You guys have a question like now that Matt is just"</t>
  </si>
  <si>
    <t>"I agree that we should allocate funds to those governments are because of that one point about"</t>
  </si>
  <si>
    <t>"lack of knowledge about immigration law as far as like was the previous question thing where to buy legal counsel to anyone and just want people who are"</t>
  </si>
  <si>
    <t>"Yeah, I interpreted. This one is being a question of whether or not they should be like other legal options available besides the one that we just debated discuss."</t>
  </si>
  <si>
    <t>"Quickly, does anyone giving away to the argument that providing a pathway to citizenship supper ehlinger Ward's illegal immigrants are coming here illegally doesn't even get that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</si>
</sst>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2"/>
  <sheetViews>
    <sheetView tabSelected="1" workbookViewId="0">
      <selection activeCell="J15" sqref="J15"/>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8</v>
      </c>
      <c r="C3">
        <v>0</v>
      </c>
      <c r="D3" t="s">
        <v>7</v>
      </c>
      <c r="E3" t="s">
        <v>362</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9</v>
      </c>
      <c r="C4">
        <v>0</v>
      </c>
      <c r="D4" t="s">
        <v>8</v>
      </c>
      <c r="E4" t="s">
        <v>363</v>
      </c>
      <c r="F4">
        <v>-1</v>
      </c>
      <c r="G4">
        <v>0</v>
      </c>
      <c r="J4" t="s">
        <v>190</v>
      </c>
      <c r="K4" t="s">
        <v>191</v>
      </c>
      <c r="L4" s="1" t="s">
        <v>193</v>
      </c>
      <c r="M4" t="s">
        <v>192</v>
      </c>
      <c r="N4" t="s">
        <v>194</v>
      </c>
      <c r="P4">
        <f t="shared" ref="P4:P32" si="0">IF(AND($F4&gt;0,$G4&gt;0),1,0)</f>
        <v>0</v>
      </c>
      <c r="Q4">
        <f t="shared" ref="Q4:Q32" si="1">IF(AND($F4&gt;0,$G4=0),1,0)</f>
        <v>0</v>
      </c>
      <c r="R4">
        <f t="shared" ref="R4:R32" si="2">IF(AND($F4&gt;0,$G4&lt;0),1,0)</f>
        <v>0</v>
      </c>
      <c r="S4">
        <f t="shared" ref="S4:S32" si="3">IF(AND($F4=0,$G4&gt;0),1,0)</f>
        <v>0</v>
      </c>
      <c r="T4">
        <f t="shared" ref="T4:T32" si="4">IF(AND($F4=0,$G4=0),1,0)</f>
        <v>0</v>
      </c>
      <c r="U4">
        <f t="shared" ref="U4:U32" si="5">IF(AND($F4=0,$G4&lt;0),1,0)</f>
        <v>0</v>
      </c>
      <c r="V4">
        <f t="shared" ref="V4:V32" si="6">IF(AND($F4&lt;0,$G4&gt;0),1,0)</f>
        <v>0</v>
      </c>
      <c r="W4">
        <f t="shared" ref="W4:W32" si="7">IF(AND($F4&lt;0,$G4=0),1,0)</f>
        <v>1</v>
      </c>
      <c r="X4">
        <f t="shared" ref="X4:X32" si="8">IF(AND($F4&lt;0,$G4&lt;0),1,0)</f>
        <v>0</v>
      </c>
    </row>
    <row r="5" spans="1:24" x14ac:dyDescent="0.3">
      <c r="A5" t="s">
        <v>196</v>
      </c>
      <c r="B5">
        <v>10</v>
      </c>
      <c r="C5">
        <v>0</v>
      </c>
      <c r="D5" t="s">
        <v>9</v>
      </c>
      <c r="E5" t="s">
        <v>364</v>
      </c>
      <c r="F5">
        <v>1</v>
      </c>
      <c r="G5">
        <v>-1</v>
      </c>
      <c r="J5" t="s">
        <v>191</v>
      </c>
      <c r="K5">
        <f>SUM(P:P)</f>
        <v>5</v>
      </c>
      <c r="L5">
        <f>SUM(Q:Q)</f>
        <v>2</v>
      </c>
      <c r="M5">
        <f>SUM(R:R)</f>
        <v>5</v>
      </c>
      <c r="N5">
        <f>SUM(K5:M5)</f>
        <v>12</v>
      </c>
      <c r="P5">
        <f t="shared" si="0"/>
        <v>0</v>
      </c>
      <c r="Q5">
        <f t="shared" si="1"/>
        <v>0</v>
      </c>
      <c r="R5">
        <f t="shared" si="2"/>
        <v>1</v>
      </c>
      <c r="S5">
        <f t="shared" si="3"/>
        <v>0</v>
      </c>
      <c r="T5">
        <f t="shared" si="4"/>
        <v>0</v>
      </c>
      <c r="U5">
        <f t="shared" si="5"/>
        <v>0</v>
      </c>
      <c r="V5">
        <f t="shared" si="6"/>
        <v>0</v>
      </c>
      <c r="W5">
        <f t="shared" si="7"/>
        <v>0</v>
      </c>
      <c r="X5">
        <f t="shared" si="8"/>
        <v>0</v>
      </c>
    </row>
    <row r="6" spans="1:24" x14ac:dyDescent="0.3">
      <c r="A6" t="s">
        <v>196</v>
      </c>
      <c r="B6">
        <v>11</v>
      </c>
      <c r="C6">
        <v>0</v>
      </c>
      <c r="D6" t="s">
        <v>10</v>
      </c>
      <c r="E6" t="s">
        <v>365</v>
      </c>
      <c r="F6">
        <v>1</v>
      </c>
      <c r="G6">
        <v>-1</v>
      </c>
      <c r="J6" s="1" t="s">
        <v>193</v>
      </c>
      <c r="K6">
        <f>SUM(S:S)</f>
        <v>0</v>
      </c>
      <c r="L6">
        <f>SUM(T:T)</f>
        <v>4</v>
      </c>
      <c r="M6">
        <f>SUM(U:U)</f>
        <v>0</v>
      </c>
      <c r="N6">
        <f t="shared" ref="N6:N7" si="9">SUM(K6:M6)</f>
        <v>4</v>
      </c>
      <c r="P6">
        <f t="shared" si="0"/>
        <v>0</v>
      </c>
      <c r="Q6">
        <f t="shared" si="1"/>
        <v>0</v>
      </c>
      <c r="R6">
        <f t="shared" si="2"/>
        <v>1</v>
      </c>
      <c r="S6">
        <f t="shared" si="3"/>
        <v>0</v>
      </c>
      <c r="T6">
        <f t="shared" si="4"/>
        <v>0</v>
      </c>
      <c r="U6">
        <f t="shared" si="5"/>
        <v>0</v>
      </c>
      <c r="V6">
        <f t="shared" si="6"/>
        <v>0</v>
      </c>
      <c r="W6">
        <f t="shared" si="7"/>
        <v>0</v>
      </c>
      <c r="X6">
        <f t="shared" si="8"/>
        <v>0</v>
      </c>
    </row>
    <row r="7" spans="1:24" x14ac:dyDescent="0.3">
      <c r="A7" t="s">
        <v>196</v>
      </c>
      <c r="B7">
        <v>12</v>
      </c>
      <c r="C7">
        <v>0</v>
      </c>
      <c r="D7" t="s">
        <v>11</v>
      </c>
      <c r="E7" t="s">
        <v>366</v>
      </c>
      <c r="F7">
        <v>1</v>
      </c>
      <c r="G7">
        <v>-1</v>
      </c>
      <c r="J7" t="s">
        <v>192</v>
      </c>
      <c r="K7">
        <f>SUM(V:V)</f>
        <v>2</v>
      </c>
      <c r="L7">
        <f>SUM(W:W)</f>
        <v>4</v>
      </c>
      <c r="M7">
        <f>SUM(X:X)</f>
        <v>8</v>
      </c>
      <c r="N7">
        <f t="shared" si="9"/>
        <v>14</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t="s">
        <v>196</v>
      </c>
      <c r="B8">
        <v>13</v>
      </c>
      <c r="C8">
        <v>0</v>
      </c>
      <c r="D8" t="s">
        <v>12</v>
      </c>
      <c r="E8" t="s">
        <v>367</v>
      </c>
      <c r="F8">
        <v>1</v>
      </c>
      <c r="G8">
        <v>-1</v>
      </c>
      <c r="J8" t="s">
        <v>194</v>
      </c>
      <c r="K8">
        <f>SUM(K5:K7)</f>
        <v>7</v>
      </c>
      <c r="L8">
        <f t="shared" ref="L8:M8" si="10">SUM(L5:L7)</f>
        <v>10</v>
      </c>
      <c r="M8">
        <f t="shared" si="10"/>
        <v>13</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t="s">
        <v>196</v>
      </c>
      <c r="B9">
        <v>15</v>
      </c>
      <c r="C9">
        <v>0</v>
      </c>
      <c r="D9" t="s">
        <v>8</v>
      </c>
      <c r="E9" t="s">
        <v>368</v>
      </c>
      <c r="F9">
        <v>0</v>
      </c>
      <c r="G9">
        <v>0</v>
      </c>
      <c r="P9">
        <f t="shared" si="0"/>
        <v>0</v>
      </c>
      <c r="Q9">
        <f t="shared" si="1"/>
        <v>0</v>
      </c>
      <c r="R9">
        <f t="shared" si="2"/>
        <v>0</v>
      </c>
      <c r="S9">
        <f t="shared" si="3"/>
        <v>0</v>
      </c>
      <c r="T9">
        <f t="shared" si="4"/>
        <v>1</v>
      </c>
      <c r="U9">
        <f t="shared" si="5"/>
        <v>0</v>
      </c>
      <c r="V9">
        <f t="shared" si="6"/>
        <v>0</v>
      </c>
      <c r="W9">
        <f t="shared" si="7"/>
        <v>0</v>
      </c>
      <c r="X9">
        <f t="shared" si="8"/>
        <v>0</v>
      </c>
    </row>
    <row r="10" spans="1:24" x14ac:dyDescent="0.3">
      <c r="A10" t="s">
        <v>202</v>
      </c>
      <c r="B10">
        <v>16</v>
      </c>
      <c r="C10">
        <v>0</v>
      </c>
      <c r="D10" t="s">
        <v>11</v>
      </c>
      <c r="E10" t="s">
        <v>369</v>
      </c>
      <c r="F10">
        <v>-1</v>
      </c>
      <c r="G10">
        <v>-1</v>
      </c>
      <c r="J10" t="s">
        <v>195</v>
      </c>
      <c r="K10">
        <f>(K5+L6+M7)/SUM(K5:M7)</f>
        <v>0.56666666666666665</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t="s">
        <v>202</v>
      </c>
      <c r="B11">
        <v>17</v>
      </c>
      <c r="C11">
        <v>0</v>
      </c>
      <c r="D11" t="s">
        <v>10</v>
      </c>
      <c r="E11" t="s">
        <v>370</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t="s">
        <v>202</v>
      </c>
      <c r="B12">
        <v>18</v>
      </c>
      <c r="C12">
        <v>0</v>
      </c>
      <c r="D12" t="s">
        <v>12</v>
      </c>
      <c r="E12" t="s">
        <v>371</v>
      </c>
      <c r="F12">
        <v>1</v>
      </c>
      <c r="G12">
        <v>0</v>
      </c>
      <c r="P12">
        <f t="shared" si="0"/>
        <v>0</v>
      </c>
      <c r="Q12">
        <f t="shared" si="1"/>
        <v>1</v>
      </c>
      <c r="R12">
        <f t="shared" si="2"/>
        <v>0</v>
      </c>
      <c r="S12">
        <f t="shared" si="3"/>
        <v>0</v>
      </c>
      <c r="T12">
        <f t="shared" si="4"/>
        <v>0</v>
      </c>
      <c r="U12">
        <f t="shared" si="5"/>
        <v>0</v>
      </c>
      <c r="V12">
        <f t="shared" si="6"/>
        <v>0</v>
      </c>
      <c r="W12">
        <f t="shared" si="7"/>
        <v>0</v>
      </c>
      <c r="X12">
        <f t="shared" si="8"/>
        <v>0</v>
      </c>
    </row>
    <row r="13" spans="1:24" x14ac:dyDescent="0.3">
      <c r="A13" t="s">
        <v>202</v>
      </c>
      <c r="B13">
        <v>19</v>
      </c>
      <c r="C13">
        <v>0</v>
      </c>
      <c r="D13" t="s">
        <v>10</v>
      </c>
      <c r="E13" t="s">
        <v>372</v>
      </c>
      <c r="F13">
        <v>1</v>
      </c>
      <c r="G13">
        <v>1</v>
      </c>
      <c r="P13">
        <f t="shared" si="0"/>
        <v>1</v>
      </c>
      <c r="Q13">
        <f t="shared" si="1"/>
        <v>0</v>
      </c>
      <c r="R13">
        <f t="shared" si="2"/>
        <v>0</v>
      </c>
      <c r="S13">
        <f t="shared" si="3"/>
        <v>0</v>
      </c>
      <c r="T13">
        <f t="shared" si="4"/>
        <v>0</v>
      </c>
      <c r="U13">
        <f t="shared" si="5"/>
        <v>0</v>
      </c>
      <c r="V13">
        <f t="shared" si="6"/>
        <v>0</v>
      </c>
      <c r="W13">
        <f t="shared" si="7"/>
        <v>0</v>
      </c>
      <c r="X13">
        <f t="shared" si="8"/>
        <v>0</v>
      </c>
    </row>
    <row r="14" spans="1:24" x14ac:dyDescent="0.3">
      <c r="A14" t="s">
        <v>202</v>
      </c>
      <c r="B14">
        <v>21</v>
      </c>
      <c r="C14">
        <v>0</v>
      </c>
      <c r="D14" t="s">
        <v>8</v>
      </c>
      <c r="E14" t="s">
        <v>373</v>
      </c>
      <c r="F14">
        <v>-1</v>
      </c>
      <c r="G14">
        <v>0</v>
      </c>
      <c r="P14">
        <f t="shared" si="0"/>
        <v>0</v>
      </c>
      <c r="Q14">
        <f t="shared" si="1"/>
        <v>0</v>
      </c>
      <c r="R14">
        <f t="shared" si="2"/>
        <v>0</v>
      </c>
      <c r="S14">
        <f t="shared" si="3"/>
        <v>0</v>
      </c>
      <c r="T14">
        <f t="shared" si="4"/>
        <v>0</v>
      </c>
      <c r="U14">
        <f t="shared" si="5"/>
        <v>0</v>
      </c>
      <c r="V14">
        <f t="shared" si="6"/>
        <v>0</v>
      </c>
      <c r="W14">
        <f t="shared" si="7"/>
        <v>1</v>
      </c>
      <c r="X14">
        <f t="shared" si="8"/>
        <v>0</v>
      </c>
    </row>
    <row r="15" spans="1:24" x14ac:dyDescent="0.3">
      <c r="A15" t="s">
        <v>202</v>
      </c>
      <c r="B15">
        <v>22</v>
      </c>
      <c r="C15">
        <v>0</v>
      </c>
      <c r="D15" t="s">
        <v>13</v>
      </c>
      <c r="E15" t="s">
        <v>374</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23</v>
      </c>
      <c r="C16">
        <v>0</v>
      </c>
      <c r="D16" t="s">
        <v>13</v>
      </c>
      <c r="E16" t="s">
        <v>375</v>
      </c>
      <c r="F16">
        <v>1</v>
      </c>
      <c r="G16">
        <v>1</v>
      </c>
      <c r="P16">
        <f t="shared" si="0"/>
        <v>1</v>
      </c>
      <c r="Q16">
        <f t="shared" si="1"/>
        <v>0</v>
      </c>
      <c r="R16">
        <f t="shared" si="2"/>
        <v>0</v>
      </c>
      <c r="S16">
        <f t="shared" si="3"/>
        <v>0</v>
      </c>
      <c r="T16">
        <f t="shared" si="4"/>
        <v>0</v>
      </c>
      <c r="U16">
        <f t="shared" si="5"/>
        <v>0</v>
      </c>
      <c r="V16">
        <f t="shared" si="6"/>
        <v>0</v>
      </c>
      <c r="W16">
        <f t="shared" si="7"/>
        <v>0</v>
      </c>
      <c r="X16">
        <f t="shared" si="8"/>
        <v>0</v>
      </c>
    </row>
    <row r="17" spans="1:24" x14ac:dyDescent="0.3">
      <c r="A17" t="s">
        <v>208</v>
      </c>
      <c r="B17">
        <v>24</v>
      </c>
      <c r="C17">
        <v>0</v>
      </c>
      <c r="D17" t="s">
        <v>11</v>
      </c>
      <c r="E17" t="s">
        <v>376</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t="s">
        <v>208</v>
      </c>
      <c r="B18">
        <v>25</v>
      </c>
      <c r="C18">
        <v>0</v>
      </c>
      <c r="D18" t="s">
        <v>8</v>
      </c>
      <c r="E18" t="s">
        <v>377</v>
      </c>
      <c r="F18">
        <v>1</v>
      </c>
      <c r="G18">
        <v>1</v>
      </c>
      <c r="P18">
        <f t="shared" si="0"/>
        <v>1</v>
      </c>
      <c r="Q18">
        <f t="shared" si="1"/>
        <v>0</v>
      </c>
      <c r="R18">
        <f t="shared" si="2"/>
        <v>0</v>
      </c>
      <c r="S18">
        <f t="shared" si="3"/>
        <v>0</v>
      </c>
      <c r="T18">
        <f t="shared" si="4"/>
        <v>0</v>
      </c>
      <c r="U18">
        <f t="shared" si="5"/>
        <v>0</v>
      </c>
      <c r="V18">
        <f t="shared" si="6"/>
        <v>0</v>
      </c>
      <c r="W18">
        <f t="shared" si="7"/>
        <v>0</v>
      </c>
      <c r="X18">
        <f t="shared" si="8"/>
        <v>0</v>
      </c>
    </row>
    <row r="19" spans="1:24" x14ac:dyDescent="0.3">
      <c r="A19" t="s">
        <v>208</v>
      </c>
      <c r="B19">
        <v>26</v>
      </c>
      <c r="C19">
        <v>0</v>
      </c>
      <c r="D19" t="s">
        <v>10</v>
      </c>
      <c r="E19" t="s">
        <v>378</v>
      </c>
      <c r="F19">
        <v>-1</v>
      </c>
      <c r="G19">
        <v>-1</v>
      </c>
      <c r="P19">
        <f t="shared" si="0"/>
        <v>0</v>
      </c>
      <c r="Q19">
        <f t="shared" si="1"/>
        <v>0</v>
      </c>
      <c r="R19">
        <f t="shared" si="2"/>
        <v>0</v>
      </c>
      <c r="S19">
        <f t="shared" si="3"/>
        <v>0</v>
      </c>
      <c r="T19">
        <f t="shared" si="4"/>
        <v>0</v>
      </c>
      <c r="U19">
        <f t="shared" si="5"/>
        <v>0</v>
      </c>
      <c r="V19">
        <f t="shared" si="6"/>
        <v>0</v>
      </c>
      <c r="W19">
        <f t="shared" si="7"/>
        <v>0</v>
      </c>
      <c r="X19">
        <f t="shared" si="8"/>
        <v>1</v>
      </c>
    </row>
    <row r="20" spans="1:24" x14ac:dyDescent="0.3">
      <c r="A20" t="s">
        <v>218</v>
      </c>
      <c r="B20">
        <v>10000</v>
      </c>
      <c r="C20">
        <v>0</v>
      </c>
      <c r="D20" t="s">
        <v>7</v>
      </c>
      <c r="E20" t="s">
        <v>379</v>
      </c>
      <c r="F20">
        <v>-1</v>
      </c>
      <c r="G20">
        <v>0</v>
      </c>
      <c r="P20">
        <f t="shared" si="0"/>
        <v>0</v>
      </c>
      <c r="Q20">
        <f t="shared" si="1"/>
        <v>0</v>
      </c>
      <c r="R20">
        <f t="shared" si="2"/>
        <v>0</v>
      </c>
      <c r="S20">
        <f t="shared" si="3"/>
        <v>0</v>
      </c>
      <c r="T20">
        <f t="shared" si="4"/>
        <v>0</v>
      </c>
      <c r="U20">
        <f t="shared" si="5"/>
        <v>0</v>
      </c>
      <c r="V20">
        <f t="shared" si="6"/>
        <v>0</v>
      </c>
      <c r="W20">
        <f t="shared" si="7"/>
        <v>1</v>
      </c>
      <c r="X20">
        <f t="shared" si="8"/>
        <v>0</v>
      </c>
    </row>
    <row r="21" spans="1:24" x14ac:dyDescent="0.3">
      <c r="A21" t="s">
        <v>218</v>
      </c>
      <c r="B21">
        <v>10001</v>
      </c>
      <c r="C21">
        <v>0</v>
      </c>
      <c r="D21" t="s">
        <v>10</v>
      </c>
      <c r="E21" t="s">
        <v>380</v>
      </c>
      <c r="F21">
        <v>-1</v>
      </c>
      <c r="G21">
        <v>1</v>
      </c>
      <c r="P21">
        <f t="shared" si="0"/>
        <v>0</v>
      </c>
      <c r="Q21">
        <f t="shared" si="1"/>
        <v>0</v>
      </c>
      <c r="R21">
        <f t="shared" si="2"/>
        <v>0</v>
      </c>
      <c r="S21">
        <f t="shared" si="3"/>
        <v>0</v>
      </c>
      <c r="T21">
        <f t="shared" si="4"/>
        <v>0</v>
      </c>
      <c r="U21">
        <f t="shared" si="5"/>
        <v>0</v>
      </c>
      <c r="V21">
        <f t="shared" si="6"/>
        <v>1</v>
      </c>
      <c r="W21">
        <f t="shared" si="7"/>
        <v>0</v>
      </c>
      <c r="X21">
        <f t="shared" si="8"/>
        <v>0</v>
      </c>
    </row>
    <row r="22" spans="1:24" x14ac:dyDescent="0.3">
      <c r="A22" t="s">
        <v>218</v>
      </c>
      <c r="B22">
        <v>10002</v>
      </c>
      <c r="C22">
        <v>0</v>
      </c>
      <c r="D22" t="s">
        <v>8</v>
      </c>
      <c r="E22" t="s">
        <v>381</v>
      </c>
      <c r="F22">
        <v>0</v>
      </c>
      <c r="G22">
        <v>0</v>
      </c>
      <c r="P22">
        <f t="shared" si="0"/>
        <v>0</v>
      </c>
      <c r="Q22">
        <f t="shared" si="1"/>
        <v>0</v>
      </c>
      <c r="R22">
        <f t="shared" si="2"/>
        <v>0</v>
      </c>
      <c r="S22">
        <f t="shared" si="3"/>
        <v>0</v>
      </c>
      <c r="T22">
        <f t="shared" si="4"/>
        <v>1</v>
      </c>
      <c r="U22">
        <f t="shared" si="5"/>
        <v>0</v>
      </c>
      <c r="V22">
        <f t="shared" si="6"/>
        <v>0</v>
      </c>
      <c r="W22">
        <f t="shared" si="7"/>
        <v>0</v>
      </c>
      <c r="X22">
        <f t="shared" si="8"/>
        <v>0</v>
      </c>
    </row>
    <row r="23" spans="1:24" x14ac:dyDescent="0.3">
      <c r="A23" t="s">
        <v>218</v>
      </c>
      <c r="B23">
        <v>10003</v>
      </c>
      <c r="C23">
        <v>0</v>
      </c>
      <c r="D23" t="s">
        <v>14</v>
      </c>
      <c r="E23" t="s">
        <v>382</v>
      </c>
      <c r="F23">
        <v>1</v>
      </c>
      <c r="G23">
        <v>0</v>
      </c>
      <c r="P23">
        <f t="shared" si="0"/>
        <v>0</v>
      </c>
      <c r="Q23">
        <f t="shared" si="1"/>
        <v>1</v>
      </c>
      <c r="R23">
        <f t="shared" si="2"/>
        <v>0</v>
      </c>
      <c r="S23">
        <f t="shared" si="3"/>
        <v>0</v>
      </c>
      <c r="T23">
        <f t="shared" si="4"/>
        <v>0</v>
      </c>
      <c r="U23">
        <f t="shared" si="5"/>
        <v>0</v>
      </c>
      <c r="V23">
        <f t="shared" si="6"/>
        <v>0</v>
      </c>
      <c r="W23">
        <f t="shared" si="7"/>
        <v>0</v>
      </c>
      <c r="X23">
        <f t="shared" si="8"/>
        <v>0</v>
      </c>
    </row>
    <row r="24" spans="1:24" x14ac:dyDescent="0.3">
      <c r="A24" t="s">
        <v>218</v>
      </c>
      <c r="B24">
        <v>10004</v>
      </c>
      <c r="C24">
        <v>0</v>
      </c>
      <c r="D24" t="s">
        <v>12</v>
      </c>
      <c r="E24" t="s">
        <v>383</v>
      </c>
      <c r="F24">
        <v>-1</v>
      </c>
      <c r="G24">
        <v>-1</v>
      </c>
      <c r="P24">
        <f t="shared" si="0"/>
        <v>0</v>
      </c>
      <c r="Q24">
        <f t="shared" si="1"/>
        <v>0</v>
      </c>
      <c r="R24">
        <f t="shared" si="2"/>
        <v>0</v>
      </c>
      <c r="S24">
        <f t="shared" si="3"/>
        <v>0</v>
      </c>
      <c r="T24">
        <f t="shared" si="4"/>
        <v>0</v>
      </c>
      <c r="U24">
        <f t="shared" si="5"/>
        <v>0</v>
      </c>
      <c r="V24">
        <f t="shared" si="6"/>
        <v>0</v>
      </c>
      <c r="W24">
        <f t="shared" si="7"/>
        <v>0</v>
      </c>
      <c r="X24">
        <f t="shared" si="8"/>
        <v>1</v>
      </c>
    </row>
    <row r="25" spans="1:24" x14ac:dyDescent="0.3">
      <c r="A25" t="s">
        <v>226</v>
      </c>
      <c r="B25">
        <v>10005</v>
      </c>
      <c r="C25">
        <v>0</v>
      </c>
      <c r="D25" t="s">
        <v>14</v>
      </c>
      <c r="E25" t="s">
        <v>384</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t="s">
        <v>226</v>
      </c>
      <c r="B26">
        <v>10006</v>
      </c>
      <c r="C26">
        <v>0</v>
      </c>
      <c r="D26" t="s">
        <v>10</v>
      </c>
      <c r="E26" t="s">
        <v>385</v>
      </c>
      <c r="F26">
        <v>-1</v>
      </c>
      <c r="G26">
        <v>1</v>
      </c>
      <c r="P26">
        <f t="shared" si="0"/>
        <v>0</v>
      </c>
      <c r="Q26">
        <f t="shared" si="1"/>
        <v>0</v>
      </c>
      <c r="R26">
        <f t="shared" si="2"/>
        <v>0</v>
      </c>
      <c r="S26">
        <f t="shared" si="3"/>
        <v>0</v>
      </c>
      <c r="T26">
        <f t="shared" si="4"/>
        <v>0</v>
      </c>
      <c r="U26">
        <f t="shared" si="5"/>
        <v>0</v>
      </c>
      <c r="V26">
        <f t="shared" si="6"/>
        <v>1</v>
      </c>
      <c r="W26">
        <f t="shared" si="7"/>
        <v>0</v>
      </c>
      <c r="X26">
        <f t="shared" si="8"/>
        <v>0</v>
      </c>
    </row>
    <row r="27" spans="1:24" x14ac:dyDescent="0.3">
      <c r="A27" t="s">
        <v>226</v>
      </c>
      <c r="B27">
        <v>10007</v>
      </c>
      <c r="C27">
        <v>0</v>
      </c>
      <c r="D27" t="s">
        <v>12</v>
      </c>
      <c r="E27" t="s">
        <v>386</v>
      </c>
      <c r="F27">
        <v>-1</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t="s">
        <v>226</v>
      </c>
      <c r="B28">
        <v>10008</v>
      </c>
      <c r="C28">
        <v>0</v>
      </c>
      <c r="D28" t="s">
        <v>13</v>
      </c>
      <c r="E28" t="s">
        <v>387</v>
      </c>
      <c r="F28">
        <v>-1</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t="s">
        <v>226</v>
      </c>
      <c r="B29">
        <v>10009</v>
      </c>
      <c r="C29">
        <v>0</v>
      </c>
      <c r="D29" t="s">
        <v>9</v>
      </c>
      <c r="E29" t="s">
        <v>388</v>
      </c>
      <c r="F29">
        <v>1</v>
      </c>
      <c r="G29">
        <v>-1</v>
      </c>
      <c r="P29">
        <f t="shared" si="0"/>
        <v>0</v>
      </c>
      <c r="Q29">
        <f t="shared" si="1"/>
        <v>0</v>
      </c>
      <c r="R29">
        <f t="shared" si="2"/>
        <v>1</v>
      </c>
      <c r="S29">
        <f t="shared" si="3"/>
        <v>0</v>
      </c>
      <c r="T29">
        <f t="shared" si="4"/>
        <v>0</v>
      </c>
      <c r="U29">
        <f t="shared" si="5"/>
        <v>0</v>
      </c>
      <c r="V29">
        <f t="shared" si="6"/>
        <v>0</v>
      </c>
      <c r="W29">
        <f t="shared" si="7"/>
        <v>0</v>
      </c>
      <c r="X29">
        <f t="shared" si="8"/>
        <v>0</v>
      </c>
    </row>
    <row r="30" spans="1:24" x14ac:dyDescent="0.3">
      <c r="A30" t="s">
        <v>226</v>
      </c>
      <c r="B30">
        <v>100010</v>
      </c>
      <c r="C30">
        <v>0</v>
      </c>
      <c r="D30" t="s">
        <v>10</v>
      </c>
      <c r="E30" t="s">
        <v>389</v>
      </c>
      <c r="F30">
        <v>-1</v>
      </c>
      <c r="G30">
        <v>-1</v>
      </c>
      <c r="P30">
        <f t="shared" si="0"/>
        <v>0</v>
      </c>
      <c r="Q30">
        <f t="shared" si="1"/>
        <v>0</v>
      </c>
      <c r="R30">
        <f t="shared" si="2"/>
        <v>0</v>
      </c>
      <c r="S30">
        <f t="shared" si="3"/>
        <v>0</v>
      </c>
      <c r="T30">
        <f t="shared" si="4"/>
        <v>0</v>
      </c>
      <c r="U30">
        <f t="shared" si="5"/>
        <v>0</v>
      </c>
      <c r="V30">
        <f t="shared" si="6"/>
        <v>0</v>
      </c>
      <c r="W30">
        <f t="shared" si="7"/>
        <v>0</v>
      </c>
      <c r="X30">
        <f t="shared" si="8"/>
        <v>1</v>
      </c>
    </row>
    <row r="31" spans="1:24" x14ac:dyDescent="0.3">
      <c r="A31" t="s">
        <v>226</v>
      </c>
      <c r="B31">
        <v>100011</v>
      </c>
      <c r="C31">
        <v>0</v>
      </c>
      <c r="D31" t="s">
        <v>11</v>
      </c>
      <c r="E31" t="s">
        <v>390</v>
      </c>
      <c r="F31">
        <v>1</v>
      </c>
      <c r="G31">
        <v>1</v>
      </c>
      <c r="P31">
        <f t="shared" si="0"/>
        <v>1</v>
      </c>
      <c r="Q31">
        <f t="shared" si="1"/>
        <v>0</v>
      </c>
      <c r="R31">
        <f t="shared" si="2"/>
        <v>0</v>
      </c>
      <c r="S31">
        <f t="shared" si="3"/>
        <v>0</v>
      </c>
      <c r="T31">
        <f t="shared" si="4"/>
        <v>0</v>
      </c>
      <c r="U31">
        <f t="shared" si="5"/>
        <v>0</v>
      </c>
      <c r="V31">
        <f t="shared" si="6"/>
        <v>0</v>
      </c>
      <c r="W31">
        <f t="shared" si="7"/>
        <v>0</v>
      </c>
      <c r="X31">
        <f t="shared" si="8"/>
        <v>0</v>
      </c>
    </row>
    <row r="32" spans="1:24" x14ac:dyDescent="0.3">
      <c r="A32" t="s">
        <v>226</v>
      </c>
      <c r="B32">
        <v>100012</v>
      </c>
      <c r="C32">
        <v>0</v>
      </c>
      <c r="D32" t="s">
        <v>10</v>
      </c>
      <c r="E32" t="s">
        <v>391</v>
      </c>
      <c r="F32">
        <v>0</v>
      </c>
      <c r="G32">
        <v>0</v>
      </c>
      <c r="P32">
        <f t="shared" si="0"/>
        <v>0</v>
      </c>
      <c r="Q32">
        <f t="shared" si="1"/>
        <v>0</v>
      </c>
      <c r="R32">
        <f t="shared" si="2"/>
        <v>0</v>
      </c>
      <c r="S32">
        <f t="shared" si="3"/>
        <v>0</v>
      </c>
      <c r="T32">
        <f t="shared" si="4"/>
        <v>1</v>
      </c>
      <c r="U32">
        <f t="shared" si="5"/>
        <v>0</v>
      </c>
      <c r="V32">
        <f t="shared" si="6"/>
        <v>0</v>
      </c>
      <c r="W32">
        <f t="shared" si="7"/>
        <v>0</v>
      </c>
      <c r="X32">
        <f t="shared" si="8"/>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9"/>
  <sheetViews>
    <sheetView workbookViewId="0">
      <selection activeCell="F3" sqref="F3:F29"/>
    </sheetView>
  </sheetViews>
  <sheetFormatPr defaultRowHeight="14.4" x14ac:dyDescent="0.3"/>
  <cols>
    <col min="7" max="7" width="8.88671875" customWidth="1"/>
  </cols>
  <sheetData>
    <row r="1" spans="1:24" x14ac:dyDescent="0.3">
      <c r="A1" t="s">
        <v>0</v>
      </c>
      <c r="B1" t="s">
        <v>1</v>
      </c>
      <c r="C1" t="s">
        <v>2</v>
      </c>
      <c r="D1" t="s">
        <v>3</v>
      </c>
      <c r="E1" t="s">
        <v>4</v>
      </c>
      <c r="F1" t="s">
        <v>5</v>
      </c>
      <c r="G1" t="s">
        <v>6</v>
      </c>
      <c r="O1">
        <f>COUNT(A:A)</f>
        <v>0</v>
      </c>
    </row>
    <row r="3" spans="1:24" x14ac:dyDescent="0.3">
      <c r="A3" t="s">
        <v>196</v>
      </c>
      <c r="B3">
        <v>10</v>
      </c>
      <c r="C3">
        <v>0</v>
      </c>
      <c r="D3" t="s">
        <v>184</v>
      </c>
      <c r="E3" t="s">
        <v>249</v>
      </c>
      <c r="F3">
        <v>0</v>
      </c>
      <c r="G3">
        <v>-1</v>
      </c>
      <c r="P3">
        <f>IF(AND($F3&gt;0,$G3&gt;0),1,0)</f>
        <v>0</v>
      </c>
      <c r="Q3">
        <f>IF(AND($F3&gt;0,$G3=0),1,0)</f>
        <v>0</v>
      </c>
      <c r="R3">
        <f>IF(AND($F3&gt;0,$G3&lt;0),1,0)</f>
        <v>0</v>
      </c>
      <c r="S3">
        <f>IF(AND($F3=0,$G3&gt;0),1,0)</f>
        <v>0</v>
      </c>
      <c r="T3">
        <f>IF(AND($F3=0,$G3=0),1,0)</f>
        <v>0</v>
      </c>
      <c r="U3">
        <f>IF(AND($F3=0,$G3&lt;0),1,0)</f>
        <v>1</v>
      </c>
      <c r="V3">
        <f>IF(AND($F3&lt;0,$G3&gt;0),1,0)</f>
        <v>0</v>
      </c>
      <c r="W3">
        <f>IF(AND($F3&lt;0,$G3=0),1,0)</f>
        <v>0</v>
      </c>
      <c r="X3">
        <f>IF(AND($F3&lt;0,$G3&lt;0),1,0)</f>
        <v>0</v>
      </c>
    </row>
    <row r="4" spans="1:24" x14ac:dyDescent="0.3">
      <c r="A4" t="s">
        <v>196</v>
      </c>
      <c r="B4">
        <v>11</v>
      </c>
      <c r="C4">
        <v>0</v>
      </c>
      <c r="D4" t="s">
        <v>185</v>
      </c>
      <c r="E4" t="s">
        <v>250</v>
      </c>
      <c r="F4">
        <v>-1</v>
      </c>
      <c r="G4">
        <v>-1</v>
      </c>
      <c r="J4" t="s">
        <v>190</v>
      </c>
      <c r="K4" t="s">
        <v>191</v>
      </c>
      <c r="L4" s="1" t="s">
        <v>193</v>
      </c>
      <c r="M4" t="s">
        <v>192</v>
      </c>
      <c r="N4" t="s">
        <v>194</v>
      </c>
      <c r="P4">
        <f t="shared" ref="P4:P29" si="0">IF(AND($F4&gt;0,$G4&gt;0),1,0)</f>
        <v>0</v>
      </c>
      <c r="Q4">
        <f t="shared" ref="Q4:Q29" si="1">IF(AND($F4&gt;0,$G4=0),1,0)</f>
        <v>0</v>
      </c>
      <c r="R4">
        <f t="shared" ref="R4:R29" si="2">IF(AND($F4&gt;0,$G4&lt;0),1,0)</f>
        <v>0</v>
      </c>
      <c r="S4">
        <f t="shared" ref="S4:S29" si="3">IF(AND($F4=0,$G4&gt;0),1,0)</f>
        <v>0</v>
      </c>
      <c r="T4">
        <f t="shared" ref="T4:T29" si="4">IF(AND($F4=0,$G4=0),1,0)</f>
        <v>0</v>
      </c>
      <c r="U4">
        <f t="shared" ref="U4:U29" si="5">IF(AND($F4=0,$G4&lt;0),1,0)</f>
        <v>0</v>
      </c>
      <c r="V4">
        <f t="shared" ref="V4:V29" si="6">IF(AND($F4&lt;0,$G4&gt;0),1,0)</f>
        <v>0</v>
      </c>
      <c r="W4">
        <f t="shared" ref="W4:W29" si="7">IF(AND($F4&lt;0,$G4=0),1,0)</f>
        <v>0</v>
      </c>
      <c r="X4">
        <f t="shared" ref="X4:X29" si="8">IF(AND($F4&lt;0,$G4&lt;0),1,0)</f>
        <v>1</v>
      </c>
    </row>
    <row r="5" spans="1:24" x14ac:dyDescent="0.3">
      <c r="A5" t="s">
        <v>196</v>
      </c>
      <c r="B5">
        <v>12</v>
      </c>
      <c r="C5">
        <v>0</v>
      </c>
      <c r="D5" t="s">
        <v>184</v>
      </c>
      <c r="E5" t="s">
        <v>251</v>
      </c>
      <c r="F5">
        <v>0</v>
      </c>
      <c r="G5">
        <v>0</v>
      </c>
      <c r="J5" t="s">
        <v>191</v>
      </c>
      <c r="K5">
        <f>SUM(P:P)</f>
        <v>1</v>
      </c>
      <c r="L5">
        <f>SUM(Q:Q)</f>
        <v>3</v>
      </c>
      <c r="M5">
        <f>SUM(R:R)</f>
        <v>0</v>
      </c>
      <c r="N5">
        <f>SUM(K5:M5)</f>
        <v>4</v>
      </c>
      <c r="P5">
        <f t="shared" si="0"/>
        <v>0</v>
      </c>
      <c r="Q5">
        <f t="shared" si="1"/>
        <v>0</v>
      </c>
      <c r="R5">
        <f t="shared" si="2"/>
        <v>0</v>
      </c>
      <c r="S5">
        <f t="shared" si="3"/>
        <v>0</v>
      </c>
      <c r="T5">
        <f t="shared" si="4"/>
        <v>1</v>
      </c>
      <c r="U5">
        <f t="shared" si="5"/>
        <v>0</v>
      </c>
      <c r="V5">
        <f t="shared" si="6"/>
        <v>0</v>
      </c>
      <c r="W5">
        <f t="shared" si="7"/>
        <v>0</v>
      </c>
      <c r="X5">
        <f t="shared" si="8"/>
        <v>0</v>
      </c>
    </row>
    <row r="6" spans="1:24" x14ac:dyDescent="0.3">
      <c r="A6" t="s">
        <v>196</v>
      </c>
      <c r="B6">
        <v>13</v>
      </c>
      <c r="C6">
        <v>0</v>
      </c>
      <c r="D6" t="s">
        <v>185</v>
      </c>
      <c r="E6" t="s">
        <v>252</v>
      </c>
      <c r="F6">
        <v>-1</v>
      </c>
      <c r="G6">
        <v>1</v>
      </c>
      <c r="J6" s="1" t="s">
        <v>193</v>
      </c>
      <c r="K6">
        <f>SUM(S:S)</f>
        <v>4</v>
      </c>
      <c r="L6">
        <f>SUM(T:T)</f>
        <v>4</v>
      </c>
      <c r="M6">
        <f>SUM(U:U)</f>
        <v>3</v>
      </c>
      <c r="N6">
        <f t="shared" ref="N6:N7" si="9">SUM(K6:M6)</f>
        <v>11</v>
      </c>
      <c r="P6">
        <f t="shared" si="0"/>
        <v>0</v>
      </c>
      <c r="Q6">
        <f t="shared" si="1"/>
        <v>0</v>
      </c>
      <c r="R6">
        <f t="shared" si="2"/>
        <v>0</v>
      </c>
      <c r="S6">
        <f t="shared" si="3"/>
        <v>0</v>
      </c>
      <c r="T6">
        <f t="shared" si="4"/>
        <v>0</v>
      </c>
      <c r="U6">
        <f t="shared" si="5"/>
        <v>0</v>
      </c>
      <c r="V6">
        <f t="shared" si="6"/>
        <v>1</v>
      </c>
      <c r="W6">
        <f t="shared" si="7"/>
        <v>0</v>
      </c>
      <c r="X6">
        <f t="shared" si="8"/>
        <v>0</v>
      </c>
    </row>
    <row r="7" spans="1:24" x14ac:dyDescent="0.3">
      <c r="A7" t="s">
        <v>196</v>
      </c>
      <c r="B7">
        <v>14</v>
      </c>
      <c r="C7">
        <v>0</v>
      </c>
      <c r="D7" t="s">
        <v>186</v>
      </c>
      <c r="E7" t="s">
        <v>253</v>
      </c>
      <c r="F7">
        <v>-1</v>
      </c>
      <c r="G7">
        <v>-1</v>
      </c>
      <c r="J7" t="s">
        <v>192</v>
      </c>
      <c r="K7">
        <f>SUM(V:V)</f>
        <v>4</v>
      </c>
      <c r="L7">
        <f>SUM(W:W)</f>
        <v>4</v>
      </c>
      <c r="M7">
        <f>SUM(X:X)</f>
        <v>4</v>
      </c>
      <c r="N7">
        <f t="shared" si="9"/>
        <v>12</v>
      </c>
      <c r="P7">
        <f t="shared" si="0"/>
        <v>0</v>
      </c>
      <c r="Q7">
        <f t="shared" si="1"/>
        <v>0</v>
      </c>
      <c r="R7">
        <f t="shared" si="2"/>
        <v>0</v>
      </c>
      <c r="S7">
        <f t="shared" si="3"/>
        <v>0</v>
      </c>
      <c r="T7">
        <f t="shared" si="4"/>
        <v>0</v>
      </c>
      <c r="U7">
        <f t="shared" si="5"/>
        <v>0</v>
      </c>
      <c r="V7">
        <f t="shared" si="6"/>
        <v>0</v>
      </c>
      <c r="W7">
        <f t="shared" si="7"/>
        <v>0</v>
      </c>
      <c r="X7">
        <f t="shared" si="8"/>
        <v>1</v>
      </c>
    </row>
    <row r="8" spans="1:24" x14ac:dyDescent="0.3">
      <c r="A8" t="s">
        <v>202</v>
      </c>
      <c r="B8">
        <v>15</v>
      </c>
      <c r="C8">
        <v>0</v>
      </c>
      <c r="D8" t="s">
        <v>184</v>
      </c>
      <c r="E8" t="s">
        <v>254</v>
      </c>
      <c r="F8">
        <v>1</v>
      </c>
      <c r="G8">
        <v>1</v>
      </c>
      <c r="J8" t="s">
        <v>194</v>
      </c>
      <c r="K8">
        <f>SUM(K5:K7)</f>
        <v>9</v>
      </c>
      <c r="L8">
        <f t="shared" ref="L8:M8" si="10">SUM(L5:L7)</f>
        <v>11</v>
      </c>
      <c r="M8">
        <f t="shared" si="10"/>
        <v>7</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t="s">
        <v>202</v>
      </c>
      <c r="B9">
        <v>16</v>
      </c>
      <c r="C9">
        <v>0</v>
      </c>
      <c r="D9" t="s">
        <v>185</v>
      </c>
      <c r="E9" t="s">
        <v>255</v>
      </c>
      <c r="F9">
        <v>-1</v>
      </c>
      <c r="G9">
        <v>0</v>
      </c>
      <c r="P9">
        <f t="shared" si="0"/>
        <v>0</v>
      </c>
      <c r="Q9">
        <f t="shared" si="1"/>
        <v>0</v>
      </c>
      <c r="R9">
        <f t="shared" si="2"/>
        <v>0</v>
      </c>
      <c r="S9">
        <f t="shared" si="3"/>
        <v>0</v>
      </c>
      <c r="T9">
        <f t="shared" si="4"/>
        <v>0</v>
      </c>
      <c r="U9">
        <f t="shared" si="5"/>
        <v>0</v>
      </c>
      <c r="V9">
        <f t="shared" si="6"/>
        <v>0</v>
      </c>
      <c r="W9">
        <f t="shared" si="7"/>
        <v>1</v>
      </c>
      <c r="X9">
        <f t="shared" si="8"/>
        <v>0</v>
      </c>
    </row>
    <row r="10" spans="1:24" x14ac:dyDescent="0.3">
      <c r="A10" t="s">
        <v>202</v>
      </c>
      <c r="B10">
        <v>17</v>
      </c>
      <c r="C10">
        <v>0</v>
      </c>
      <c r="D10" t="s">
        <v>187</v>
      </c>
      <c r="E10" t="s">
        <v>256</v>
      </c>
      <c r="F10">
        <v>-1</v>
      </c>
      <c r="G10">
        <v>0</v>
      </c>
      <c r="J10" t="s">
        <v>195</v>
      </c>
      <c r="K10">
        <f>(K5+L6+M7)/SUM(K5:M7)</f>
        <v>0.33333333333333331</v>
      </c>
      <c r="P10">
        <f t="shared" si="0"/>
        <v>0</v>
      </c>
      <c r="Q10">
        <f t="shared" si="1"/>
        <v>0</v>
      </c>
      <c r="R10">
        <f t="shared" si="2"/>
        <v>0</v>
      </c>
      <c r="S10">
        <f t="shared" si="3"/>
        <v>0</v>
      </c>
      <c r="T10">
        <f t="shared" si="4"/>
        <v>0</v>
      </c>
      <c r="U10">
        <f t="shared" si="5"/>
        <v>0</v>
      </c>
      <c r="V10">
        <f t="shared" si="6"/>
        <v>0</v>
      </c>
      <c r="W10">
        <f t="shared" si="7"/>
        <v>1</v>
      </c>
      <c r="X10">
        <f t="shared" si="8"/>
        <v>0</v>
      </c>
    </row>
    <row r="11" spans="1:24" x14ac:dyDescent="0.3">
      <c r="A11" t="s">
        <v>202</v>
      </c>
      <c r="B11">
        <v>18</v>
      </c>
      <c r="C11">
        <v>0</v>
      </c>
      <c r="D11" t="s">
        <v>184</v>
      </c>
      <c r="E11" t="s">
        <v>257</v>
      </c>
      <c r="F11">
        <v>1</v>
      </c>
      <c r="G11">
        <v>0</v>
      </c>
      <c r="P11">
        <f t="shared" si="0"/>
        <v>0</v>
      </c>
      <c r="Q11">
        <f t="shared" si="1"/>
        <v>1</v>
      </c>
      <c r="R11">
        <f t="shared" si="2"/>
        <v>0</v>
      </c>
      <c r="S11">
        <f t="shared" si="3"/>
        <v>0</v>
      </c>
      <c r="T11">
        <f t="shared" si="4"/>
        <v>0</v>
      </c>
      <c r="U11">
        <f t="shared" si="5"/>
        <v>0</v>
      </c>
      <c r="V11">
        <f t="shared" si="6"/>
        <v>0</v>
      </c>
      <c r="W11">
        <f t="shared" si="7"/>
        <v>0</v>
      </c>
      <c r="X11">
        <f t="shared" si="8"/>
        <v>0</v>
      </c>
    </row>
    <row r="12" spans="1:24" x14ac:dyDescent="0.3">
      <c r="A12" t="s">
        <v>202</v>
      </c>
      <c r="B12">
        <v>19</v>
      </c>
      <c r="C12">
        <v>0</v>
      </c>
      <c r="D12" t="s">
        <v>187</v>
      </c>
      <c r="E12" t="s">
        <v>258</v>
      </c>
      <c r="F12">
        <v>1</v>
      </c>
      <c r="G12">
        <v>0</v>
      </c>
      <c r="P12">
        <f t="shared" si="0"/>
        <v>0</v>
      </c>
      <c r="Q12">
        <f t="shared" si="1"/>
        <v>1</v>
      </c>
      <c r="R12">
        <f t="shared" si="2"/>
        <v>0</v>
      </c>
      <c r="S12">
        <f t="shared" si="3"/>
        <v>0</v>
      </c>
      <c r="T12">
        <f t="shared" si="4"/>
        <v>0</v>
      </c>
      <c r="U12">
        <f t="shared" si="5"/>
        <v>0</v>
      </c>
      <c r="V12">
        <f t="shared" si="6"/>
        <v>0</v>
      </c>
      <c r="W12">
        <f t="shared" si="7"/>
        <v>0</v>
      </c>
      <c r="X12">
        <f t="shared" si="8"/>
        <v>0</v>
      </c>
    </row>
    <row r="13" spans="1:24" x14ac:dyDescent="0.3">
      <c r="A13" t="s">
        <v>208</v>
      </c>
      <c r="B13">
        <v>22</v>
      </c>
      <c r="C13">
        <v>0</v>
      </c>
      <c r="D13" t="s">
        <v>185</v>
      </c>
      <c r="E13" t="s">
        <v>259</v>
      </c>
      <c r="F13">
        <v>0</v>
      </c>
      <c r="G13">
        <v>1</v>
      </c>
      <c r="P13">
        <f t="shared" si="0"/>
        <v>0</v>
      </c>
      <c r="Q13">
        <f t="shared" si="1"/>
        <v>0</v>
      </c>
      <c r="R13">
        <f t="shared" si="2"/>
        <v>0</v>
      </c>
      <c r="S13">
        <f t="shared" si="3"/>
        <v>1</v>
      </c>
      <c r="T13">
        <f t="shared" si="4"/>
        <v>0</v>
      </c>
      <c r="U13">
        <f t="shared" si="5"/>
        <v>0</v>
      </c>
      <c r="V13">
        <f t="shared" si="6"/>
        <v>0</v>
      </c>
      <c r="W13">
        <f t="shared" si="7"/>
        <v>0</v>
      </c>
      <c r="X13">
        <f t="shared" si="8"/>
        <v>0</v>
      </c>
    </row>
    <row r="14" spans="1:24" x14ac:dyDescent="0.3">
      <c r="A14" t="s">
        <v>208</v>
      </c>
      <c r="B14">
        <v>23</v>
      </c>
      <c r="C14">
        <v>0</v>
      </c>
      <c r="D14" t="s">
        <v>187</v>
      </c>
      <c r="E14" t="s">
        <v>260</v>
      </c>
      <c r="F14">
        <v>-1</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t="s">
        <v>208</v>
      </c>
      <c r="B15">
        <v>24</v>
      </c>
      <c r="C15">
        <v>0</v>
      </c>
      <c r="D15" t="s">
        <v>184</v>
      </c>
      <c r="E15" t="s">
        <v>261</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25</v>
      </c>
      <c r="C16">
        <v>0</v>
      </c>
      <c r="D16" t="s">
        <v>188</v>
      </c>
      <c r="E16" t="s">
        <v>262</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t="s">
        <v>208</v>
      </c>
      <c r="B17">
        <v>27</v>
      </c>
      <c r="C17">
        <v>0</v>
      </c>
      <c r="D17" t="s">
        <v>184</v>
      </c>
      <c r="E17" t="s">
        <v>263</v>
      </c>
      <c r="F17">
        <v>0</v>
      </c>
      <c r="G17">
        <v>-1</v>
      </c>
      <c r="P17">
        <f t="shared" si="0"/>
        <v>0</v>
      </c>
      <c r="Q17">
        <f t="shared" si="1"/>
        <v>0</v>
      </c>
      <c r="R17">
        <f t="shared" si="2"/>
        <v>0</v>
      </c>
      <c r="S17">
        <f t="shared" si="3"/>
        <v>0</v>
      </c>
      <c r="T17">
        <f t="shared" si="4"/>
        <v>0</v>
      </c>
      <c r="U17">
        <f t="shared" si="5"/>
        <v>1</v>
      </c>
      <c r="V17">
        <f t="shared" si="6"/>
        <v>0</v>
      </c>
      <c r="W17">
        <f t="shared" si="7"/>
        <v>0</v>
      </c>
      <c r="X17">
        <f t="shared" si="8"/>
        <v>0</v>
      </c>
    </row>
    <row r="18" spans="1:24" x14ac:dyDescent="0.3">
      <c r="A18" t="s">
        <v>218</v>
      </c>
      <c r="B18">
        <v>28</v>
      </c>
      <c r="C18">
        <v>0</v>
      </c>
      <c r="D18" t="s">
        <v>185</v>
      </c>
      <c r="E18" t="s">
        <v>264</v>
      </c>
      <c r="F18">
        <v>-1</v>
      </c>
      <c r="G18">
        <v>1</v>
      </c>
      <c r="P18">
        <f t="shared" si="0"/>
        <v>0</v>
      </c>
      <c r="Q18">
        <f t="shared" si="1"/>
        <v>0</v>
      </c>
      <c r="R18">
        <f t="shared" si="2"/>
        <v>0</v>
      </c>
      <c r="S18">
        <f t="shared" si="3"/>
        <v>0</v>
      </c>
      <c r="T18">
        <f t="shared" si="4"/>
        <v>0</v>
      </c>
      <c r="U18">
        <f t="shared" si="5"/>
        <v>0</v>
      </c>
      <c r="V18">
        <f t="shared" si="6"/>
        <v>1</v>
      </c>
      <c r="W18">
        <f t="shared" si="7"/>
        <v>0</v>
      </c>
      <c r="X18">
        <f t="shared" si="8"/>
        <v>0</v>
      </c>
    </row>
    <row r="19" spans="1:24" x14ac:dyDescent="0.3">
      <c r="A19" t="s">
        <v>218</v>
      </c>
      <c r="B19">
        <v>30</v>
      </c>
      <c r="C19">
        <v>0</v>
      </c>
      <c r="D19" t="s">
        <v>184</v>
      </c>
      <c r="E19" t="s">
        <v>265</v>
      </c>
      <c r="F19">
        <v>-1</v>
      </c>
      <c r="G19">
        <v>1</v>
      </c>
      <c r="P19">
        <f t="shared" si="0"/>
        <v>0</v>
      </c>
      <c r="Q19">
        <f t="shared" si="1"/>
        <v>0</v>
      </c>
      <c r="R19">
        <f t="shared" si="2"/>
        <v>0</v>
      </c>
      <c r="S19">
        <f t="shared" si="3"/>
        <v>0</v>
      </c>
      <c r="T19">
        <f t="shared" si="4"/>
        <v>0</v>
      </c>
      <c r="U19">
        <f t="shared" si="5"/>
        <v>0</v>
      </c>
      <c r="V19">
        <f t="shared" si="6"/>
        <v>1</v>
      </c>
      <c r="W19">
        <f t="shared" si="7"/>
        <v>0</v>
      </c>
      <c r="X19">
        <f t="shared" si="8"/>
        <v>0</v>
      </c>
    </row>
    <row r="20" spans="1:24" x14ac:dyDescent="0.3">
      <c r="A20" t="s">
        <v>218</v>
      </c>
      <c r="B20">
        <v>31</v>
      </c>
      <c r="C20">
        <v>0</v>
      </c>
      <c r="D20" t="s">
        <v>186</v>
      </c>
      <c r="E20" t="s">
        <v>266</v>
      </c>
      <c r="F20">
        <v>-1</v>
      </c>
      <c r="G20">
        <v>1</v>
      </c>
      <c r="P20">
        <f t="shared" si="0"/>
        <v>0</v>
      </c>
      <c r="Q20">
        <f t="shared" si="1"/>
        <v>0</v>
      </c>
      <c r="R20">
        <f t="shared" si="2"/>
        <v>0</v>
      </c>
      <c r="S20">
        <f t="shared" si="3"/>
        <v>0</v>
      </c>
      <c r="T20">
        <f t="shared" si="4"/>
        <v>0</v>
      </c>
      <c r="U20">
        <f t="shared" si="5"/>
        <v>0</v>
      </c>
      <c r="V20">
        <f t="shared" si="6"/>
        <v>1</v>
      </c>
      <c r="W20">
        <f t="shared" si="7"/>
        <v>0</v>
      </c>
      <c r="X20">
        <f t="shared" si="8"/>
        <v>0</v>
      </c>
    </row>
    <row r="21" spans="1:24" x14ac:dyDescent="0.3">
      <c r="A21" t="s">
        <v>218</v>
      </c>
      <c r="B21">
        <v>32</v>
      </c>
      <c r="C21">
        <v>0</v>
      </c>
      <c r="D21" t="s">
        <v>189</v>
      </c>
      <c r="E21" t="s">
        <v>267</v>
      </c>
      <c r="F21">
        <v>0</v>
      </c>
      <c r="G21">
        <v>0</v>
      </c>
      <c r="P21">
        <f t="shared" si="0"/>
        <v>0</v>
      </c>
      <c r="Q21">
        <f t="shared" si="1"/>
        <v>0</v>
      </c>
      <c r="R21">
        <f t="shared" si="2"/>
        <v>0</v>
      </c>
      <c r="S21">
        <f t="shared" si="3"/>
        <v>0</v>
      </c>
      <c r="T21">
        <f t="shared" si="4"/>
        <v>1</v>
      </c>
      <c r="U21">
        <f t="shared" si="5"/>
        <v>0</v>
      </c>
      <c r="V21">
        <f t="shared" si="6"/>
        <v>0</v>
      </c>
      <c r="W21">
        <f t="shared" si="7"/>
        <v>0</v>
      </c>
      <c r="X21">
        <f t="shared" si="8"/>
        <v>0</v>
      </c>
    </row>
    <row r="22" spans="1:24" x14ac:dyDescent="0.3">
      <c r="A22" t="s">
        <v>218</v>
      </c>
      <c r="B22">
        <v>35</v>
      </c>
      <c r="C22">
        <v>0</v>
      </c>
      <c r="D22" t="s">
        <v>184</v>
      </c>
      <c r="E22" t="s">
        <v>268</v>
      </c>
      <c r="F22">
        <v>0</v>
      </c>
      <c r="G22">
        <v>1</v>
      </c>
      <c r="P22">
        <f t="shared" si="0"/>
        <v>0</v>
      </c>
      <c r="Q22">
        <f t="shared" si="1"/>
        <v>0</v>
      </c>
      <c r="R22">
        <f t="shared" si="2"/>
        <v>0</v>
      </c>
      <c r="S22">
        <f t="shared" si="3"/>
        <v>1</v>
      </c>
      <c r="T22">
        <f t="shared" si="4"/>
        <v>0</v>
      </c>
      <c r="U22">
        <f t="shared" si="5"/>
        <v>0</v>
      </c>
      <c r="V22">
        <f t="shared" si="6"/>
        <v>0</v>
      </c>
      <c r="W22">
        <f t="shared" si="7"/>
        <v>0</v>
      </c>
      <c r="X22">
        <f t="shared" si="8"/>
        <v>0</v>
      </c>
    </row>
    <row r="23" spans="1:24" x14ac:dyDescent="0.3">
      <c r="A23" t="s">
        <v>218</v>
      </c>
      <c r="B23">
        <v>36</v>
      </c>
      <c r="C23">
        <v>0</v>
      </c>
      <c r="D23" t="s">
        <v>185</v>
      </c>
      <c r="E23" t="s">
        <v>269</v>
      </c>
      <c r="F23">
        <v>0</v>
      </c>
      <c r="G23">
        <v>1</v>
      </c>
      <c r="P23">
        <f t="shared" si="0"/>
        <v>0</v>
      </c>
      <c r="Q23">
        <f t="shared" si="1"/>
        <v>0</v>
      </c>
      <c r="R23">
        <f t="shared" si="2"/>
        <v>0</v>
      </c>
      <c r="S23">
        <f t="shared" si="3"/>
        <v>1</v>
      </c>
      <c r="T23">
        <f t="shared" si="4"/>
        <v>0</v>
      </c>
      <c r="U23">
        <f t="shared" si="5"/>
        <v>0</v>
      </c>
      <c r="V23">
        <f t="shared" si="6"/>
        <v>0</v>
      </c>
      <c r="W23">
        <f t="shared" si="7"/>
        <v>0</v>
      </c>
      <c r="X23">
        <f t="shared" si="8"/>
        <v>0</v>
      </c>
    </row>
    <row r="24" spans="1:24" x14ac:dyDescent="0.3">
      <c r="A24" t="s">
        <v>218</v>
      </c>
      <c r="B24">
        <v>38</v>
      </c>
      <c r="C24">
        <v>0</v>
      </c>
      <c r="D24" t="s">
        <v>189</v>
      </c>
      <c r="E24" t="s">
        <v>270</v>
      </c>
      <c r="F24">
        <v>0</v>
      </c>
      <c r="G24">
        <v>1</v>
      </c>
      <c r="P24">
        <f t="shared" si="0"/>
        <v>0</v>
      </c>
      <c r="Q24">
        <f t="shared" si="1"/>
        <v>0</v>
      </c>
      <c r="R24">
        <f t="shared" si="2"/>
        <v>0</v>
      </c>
      <c r="S24">
        <f t="shared" si="3"/>
        <v>1</v>
      </c>
      <c r="T24">
        <f t="shared" si="4"/>
        <v>0</v>
      </c>
      <c r="U24">
        <f t="shared" si="5"/>
        <v>0</v>
      </c>
      <c r="V24">
        <f t="shared" si="6"/>
        <v>0</v>
      </c>
      <c r="W24">
        <f t="shared" si="7"/>
        <v>0</v>
      </c>
      <c r="X24">
        <f t="shared" si="8"/>
        <v>0</v>
      </c>
    </row>
    <row r="25" spans="1:24" x14ac:dyDescent="0.3">
      <c r="A25" t="s">
        <v>226</v>
      </c>
      <c r="B25">
        <v>39</v>
      </c>
      <c r="C25">
        <v>0</v>
      </c>
      <c r="D25" t="s">
        <v>184</v>
      </c>
      <c r="E25" t="s">
        <v>271</v>
      </c>
      <c r="F25">
        <v>-1</v>
      </c>
      <c r="G25">
        <v>0</v>
      </c>
      <c r="P25">
        <f t="shared" si="0"/>
        <v>0</v>
      </c>
      <c r="Q25">
        <f t="shared" si="1"/>
        <v>0</v>
      </c>
      <c r="R25">
        <f t="shared" si="2"/>
        <v>0</v>
      </c>
      <c r="S25">
        <f t="shared" si="3"/>
        <v>0</v>
      </c>
      <c r="T25">
        <f t="shared" si="4"/>
        <v>0</v>
      </c>
      <c r="U25">
        <f t="shared" si="5"/>
        <v>0</v>
      </c>
      <c r="V25">
        <f t="shared" si="6"/>
        <v>0</v>
      </c>
      <c r="W25">
        <f t="shared" si="7"/>
        <v>1</v>
      </c>
      <c r="X25">
        <f t="shared" si="8"/>
        <v>0</v>
      </c>
    </row>
    <row r="26" spans="1:24" x14ac:dyDescent="0.3">
      <c r="A26" t="s">
        <v>226</v>
      </c>
      <c r="B26">
        <v>40</v>
      </c>
      <c r="C26">
        <v>0</v>
      </c>
      <c r="D26" t="s">
        <v>185</v>
      </c>
      <c r="E26" t="s">
        <v>272</v>
      </c>
      <c r="F26">
        <v>0</v>
      </c>
      <c r="G26">
        <v>-1</v>
      </c>
      <c r="P26">
        <f t="shared" si="0"/>
        <v>0</v>
      </c>
      <c r="Q26">
        <f t="shared" si="1"/>
        <v>0</v>
      </c>
      <c r="R26">
        <f t="shared" si="2"/>
        <v>0</v>
      </c>
      <c r="S26">
        <f t="shared" si="3"/>
        <v>0</v>
      </c>
      <c r="T26">
        <f t="shared" si="4"/>
        <v>0</v>
      </c>
      <c r="U26">
        <f t="shared" si="5"/>
        <v>1</v>
      </c>
      <c r="V26">
        <f t="shared" si="6"/>
        <v>0</v>
      </c>
      <c r="W26">
        <f t="shared" si="7"/>
        <v>0</v>
      </c>
      <c r="X26">
        <f t="shared" si="8"/>
        <v>0</v>
      </c>
    </row>
    <row r="27" spans="1:24" x14ac:dyDescent="0.3">
      <c r="A27" t="s">
        <v>226</v>
      </c>
      <c r="B27">
        <v>43</v>
      </c>
      <c r="C27">
        <v>0</v>
      </c>
      <c r="D27" t="s">
        <v>189</v>
      </c>
      <c r="E27" t="s">
        <v>273</v>
      </c>
      <c r="F27">
        <v>1</v>
      </c>
      <c r="G27">
        <v>0</v>
      </c>
      <c r="P27">
        <f t="shared" si="0"/>
        <v>0</v>
      </c>
      <c r="Q27">
        <f t="shared" si="1"/>
        <v>1</v>
      </c>
      <c r="R27">
        <f t="shared" si="2"/>
        <v>0</v>
      </c>
      <c r="S27">
        <f t="shared" si="3"/>
        <v>0</v>
      </c>
      <c r="T27">
        <f t="shared" si="4"/>
        <v>0</v>
      </c>
      <c r="U27">
        <f t="shared" si="5"/>
        <v>0</v>
      </c>
      <c r="V27">
        <f t="shared" si="6"/>
        <v>0</v>
      </c>
      <c r="W27">
        <f t="shared" si="7"/>
        <v>0</v>
      </c>
      <c r="X27">
        <f t="shared" si="8"/>
        <v>0</v>
      </c>
    </row>
    <row r="28" spans="1:24" x14ac:dyDescent="0.3">
      <c r="A28" t="s">
        <v>226</v>
      </c>
      <c r="B28">
        <v>44</v>
      </c>
      <c r="C28">
        <v>0</v>
      </c>
      <c r="D28" t="s">
        <v>184</v>
      </c>
      <c r="E28" t="s">
        <v>274</v>
      </c>
      <c r="F28">
        <v>-1</v>
      </c>
      <c r="G28">
        <v>0</v>
      </c>
      <c r="P28">
        <f t="shared" si="0"/>
        <v>0</v>
      </c>
      <c r="Q28">
        <f t="shared" si="1"/>
        <v>0</v>
      </c>
      <c r="R28">
        <f t="shared" si="2"/>
        <v>0</v>
      </c>
      <c r="S28">
        <f t="shared" si="3"/>
        <v>0</v>
      </c>
      <c r="T28">
        <f t="shared" si="4"/>
        <v>0</v>
      </c>
      <c r="U28">
        <f t="shared" si="5"/>
        <v>0</v>
      </c>
      <c r="V28">
        <f t="shared" si="6"/>
        <v>0</v>
      </c>
      <c r="W28">
        <f t="shared" si="7"/>
        <v>1</v>
      </c>
      <c r="X28">
        <f t="shared" si="8"/>
        <v>0</v>
      </c>
    </row>
    <row r="29" spans="1:24" x14ac:dyDescent="0.3">
      <c r="A29" t="s">
        <v>226</v>
      </c>
      <c r="B29">
        <v>46</v>
      </c>
      <c r="C29">
        <v>0</v>
      </c>
      <c r="D29" t="s">
        <v>184</v>
      </c>
      <c r="E29" t="s">
        <v>275</v>
      </c>
      <c r="F29">
        <v>0</v>
      </c>
      <c r="G29">
        <v>0</v>
      </c>
      <c r="P29">
        <f t="shared" si="0"/>
        <v>0</v>
      </c>
      <c r="Q29">
        <f t="shared" si="1"/>
        <v>0</v>
      </c>
      <c r="R29">
        <f t="shared" si="2"/>
        <v>0</v>
      </c>
      <c r="S29">
        <f t="shared" si="3"/>
        <v>0</v>
      </c>
      <c r="T29">
        <f t="shared" si="4"/>
        <v>1</v>
      </c>
      <c r="U29">
        <f t="shared" si="5"/>
        <v>0</v>
      </c>
      <c r="V29">
        <f t="shared" si="6"/>
        <v>0</v>
      </c>
      <c r="W29">
        <f t="shared" si="7"/>
        <v>0</v>
      </c>
      <c r="X29">
        <f t="shared" si="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7"/>
  <sheetViews>
    <sheetView workbookViewId="0">
      <selection activeCell="F3" sqref="F3:F57"/>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9</v>
      </c>
      <c r="C3">
        <v>0</v>
      </c>
      <c r="D3" t="s">
        <v>15</v>
      </c>
      <c r="E3" t="s">
        <v>392</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10</v>
      </c>
      <c r="C4">
        <v>0</v>
      </c>
      <c r="D4" t="s">
        <v>16</v>
      </c>
      <c r="E4" t="s">
        <v>393</v>
      </c>
      <c r="F4">
        <v>1</v>
      </c>
      <c r="G4">
        <v>-1</v>
      </c>
      <c r="J4" t="s">
        <v>190</v>
      </c>
      <c r="K4" t="s">
        <v>191</v>
      </c>
      <c r="L4" s="1" t="s">
        <v>193</v>
      </c>
      <c r="M4" t="s">
        <v>192</v>
      </c>
      <c r="N4" t="s">
        <v>194</v>
      </c>
      <c r="P4">
        <f t="shared" ref="P4:P57" si="0">IF(AND($F4&gt;0,$G4&gt;0),1,0)</f>
        <v>0</v>
      </c>
      <c r="Q4">
        <f t="shared" ref="Q4:Q57" si="1">IF(AND($F4&gt;0,$G4=0),1,0)</f>
        <v>0</v>
      </c>
      <c r="R4">
        <f t="shared" ref="R4:R57" si="2">IF(AND($F4&gt;0,$G4&lt;0),1,0)</f>
        <v>1</v>
      </c>
      <c r="S4">
        <f t="shared" ref="S4:S57" si="3">IF(AND($F4=0,$G4&gt;0),1,0)</f>
        <v>0</v>
      </c>
      <c r="T4">
        <f t="shared" ref="T4:T57" si="4">IF(AND($F4=0,$G4=0),1,0)</f>
        <v>0</v>
      </c>
      <c r="U4">
        <f t="shared" ref="U4:U57" si="5">IF(AND($F4=0,$G4&lt;0),1,0)</f>
        <v>0</v>
      </c>
      <c r="V4">
        <f t="shared" ref="V4:V57" si="6">IF(AND($F4&lt;0,$G4&gt;0),1,0)</f>
        <v>0</v>
      </c>
      <c r="W4">
        <f t="shared" ref="W4:W57" si="7">IF(AND($F4&lt;0,$G4=0),1,0)</f>
        <v>0</v>
      </c>
      <c r="X4">
        <f t="shared" ref="X4:X57" si="8">IF(AND($F4&lt;0,$G4&lt;0),1,0)</f>
        <v>0</v>
      </c>
    </row>
    <row r="5" spans="1:24" x14ac:dyDescent="0.3">
      <c r="A5" t="s">
        <v>196</v>
      </c>
      <c r="B5">
        <v>11</v>
      </c>
      <c r="C5">
        <v>0</v>
      </c>
      <c r="D5" t="s">
        <v>17</v>
      </c>
      <c r="E5" t="s">
        <v>394</v>
      </c>
      <c r="F5">
        <v>1</v>
      </c>
      <c r="G5">
        <v>0</v>
      </c>
      <c r="J5" t="s">
        <v>191</v>
      </c>
      <c r="K5">
        <f>SUM(P:P)</f>
        <v>4</v>
      </c>
      <c r="L5">
        <f>SUM(Q:Q)</f>
        <v>5</v>
      </c>
      <c r="M5">
        <f>SUM(R:R)</f>
        <v>5</v>
      </c>
      <c r="N5">
        <f>SUM(K5:M5)</f>
        <v>14</v>
      </c>
      <c r="P5">
        <f t="shared" si="0"/>
        <v>0</v>
      </c>
      <c r="Q5">
        <f t="shared" si="1"/>
        <v>1</v>
      </c>
      <c r="R5">
        <f t="shared" si="2"/>
        <v>0</v>
      </c>
      <c r="S5">
        <f t="shared" si="3"/>
        <v>0</v>
      </c>
      <c r="T5">
        <f t="shared" si="4"/>
        <v>0</v>
      </c>
      <c r="U5">
        <f t="shared" si="5"/>
        <v>0</v>
      </c>
      <c r="V5">
        <f t="shared" si="6"/>
        <v>0</v>
      </c>
      <c r="W5">
        <f t="shared" si="7"/>
        <v>0</v>
      </c>
      <c r="X5">
        <f t="shared" si="8"/>
        <v>0</v>
      </c>
    </row>
    <row r="6" spans="1:24" x14ac:dyDescent="0.3">
      <c r="A6" t="s">
        <v>196</v>
      </c>
      <c r="B6">
        <v>12</v>
      </c>
      <c r="C6">
        <v>0</v>
      </c>
      <c r="D6" t="s">
        <v>16</v>
      </c>
      <c r="E6" t="s">
        <v>395</v>
      </c>
      <c r="F6">
        <v>1</v>
      </c>
      <c r="G6">
        <v>-1</v>
      </c>
      <c r="J6" s="1" t="s">
        <v>193</v>
      </c>
      <c r="K6">
        <f>SUM(S:S)</f>
        <v>2</v>
      </c>
      <c r="L6">
        <f>SUM(T:T)</f>
        <v>23</v>
      </c>
      <c r="M6">
        <f>SUM(U:U)</f>
        <v>2</v>
      </c>
      <c r="N6">
        <f t="shared" ref="N6:N7" si="9">SUM(K6:M6)</f>
        <v>27</v>
      </c>
      <c r="P6">
        <f t="shared" si="0"/>
        <v>0</v>
      </c>
      <c r="Q6">
        <f t="shared" si="1"/>
        <v>0</v>
      </c>
      <c r="R6">
        <f t="shared" si="2"/>
        <v>1</v>
      </c>
      <c r="S6">
        <f t="shared" si="3"/>
        <v>0</v>
      </c>
      <c r="T6">
        <f t="shared" si="4"/>
        <v>0</v>
      </c>
      <c r="U6">
        <f t="shared" si="5"/>
        <v>0</v>
      </c>
      <c r="V6">
        <f t="shared" si="6"/>
        <v>0</v>
      </c>
      <c r="W6">
        <f t="shared" si="7"/>
        <v>0</v>
      </c>
      <c r="X6">
        <f t="shared" si="8"/>
        <v>0</v>
      </c>
    </row>
    <row r="7" spans="1:24" x14ac:dyDescent="0.3">
      <c r="A7" t="s">
        <v>196</v>
      </c>
      <c r="B7">
        <v>13</v>
      </c>
      <c r="C7">
        <v>0</v>
      </c>
      <c r="D7" t="s">
        <v>17</v>
      </c>
      <c r="E7" t="s">
        <v>396</v>
      </c>
      <c r="F7">
        <v>0</v>
      </c>
      <c r="G7">
        <v>0</v>
      </c>
      <c r="J7" t="s">
        <v>192</v>
      </c>
      <c r="K7">
        <f>SUM(V:V)</f>
        <v>5</v>
      </c>
      <c r="L7">
        <f>SUM(W:W)</f>
        <v>3</v>
      </c>
      <c r="M7">
        <f>SUM(X:X)</f>
        <v>6</v>
      </c>
      <c r="N7">
        <f t="shared" si="9"/>
        <v>14</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t="s">
        <v>196</v>
      </c>
      <c r="B8">
        <v>14</v>
      </c>
      <c r="C8">
        <v>0</v>
      </c>
      <c r="D8" t="s">
        <v>15</v>
      </c>
      <c r="E8" t="s">
        <v>397</v>
      </c>
      <c r="F8">
        <v>1</v>
      </c>
      <c r="G8">
        <v>0</v>
      </c>
      <c r="J8" t="s">
        <v>194</v>
      </c>
      <c r="K8">
        <f>SUM(K5:K7)</f>
        <v>11</v>
      </c>
      <c r="L8">
        <f t="shared" ref="L8:M8" si="10">SUM(L5:L7)</f>
        <v>31</v>
      </c>
      <c r="M8">
        <f t="shared" si="10"/>
        <v>13</v>
      </c>
      <c r="P8">
        <f t="shared" si="0"/>
        <v>0</v>
      </c>
      <c r="Q8">
        <f t="shared" si="1"/>
        <v>1</v>
      </c>
      <c r="R8">
        <f t="shared" si="2"/>
        <v>0</v>
      </c>
      <c r="S8">
        <f t="shared" si="3"/>
        <v>0</v>
      </c>
      <c r="T8">
        <f t="shared" si="4"/>
        <v>0</v>
      </c>
      <c r="U8">
        <f t="shared" si="5"/>
        <v>0</v>
      </c>
      <c r="V8">
        <f t="shared" si="6"/>
        <v>0</v>
      </c>
      <c r="W8">
        <f t="shared" si="7"/>
        <v>0</v>
      </c>
      <c r="X8">
        <f t="shared" si="8"/>
        <v>0</v>
      </c>
    </row>
    <row r="9" spans="1:24" x14ac:dyDescent="0.3">
      <c r="A9" t="s">
        <v>196</v>
      </c>
      <c r="B9">
        <v>15</v>
      </c>
      <c r="C9">
        <v>0</v>
      </c>
      <c r="D9" t="s">
        <v>17</v>
      </c>
      <c r="E9" t="s">
        <v>398</v>
      </c>
      <c r="F9">
        <v>-1</v>
      </c>
      <c r="G9">
        <v>0</v>
      </c>
      <c r="P9">
        <f t="shared" si="0"/>
        <v>0</v>
      </c>
      <c r="Q9">
        <f t="shared" si="1"/>
        <v>0</v>
      </c>
      <c r="R9">
        <f t="shared" si="2"/>
        <v>0</v>
      </c>
      <c r="S9">
        <f t="shared" si="3"/>
        <v>0</v>
      </c>
      <c r="T9">
        <f t="shared" si="4"/>
        <v>0</v>
      </c>
      <c r="U9">
        <f t="shared" si="5"/>
        <v>0</v>
      </c>
      <c r="V9">
        <f t="shared" si="6"/>
        <v>0</v>
      </c>
      <c r="W9">
        <f t="shared" si="7"/>
        <v>1</v>
      </c>
      <c r="X9">
        <f t="shared" si="8"/>
        <v>0</v>
      </c>
    </row>
    <row r="10" spans="1:24" x14ac:dyDescent="0.3">
      <c r="A10" t="s">
        <v>196</v>
      </c>
      <c r="B10">
        <v>16</v>
      </c>
      <c r="C10">
        <v>0</v>
      </c>
      <c r="D10" t="s">
        <v>15</v>
      </c>
      <c r="E10" t="s">
        <v>399</v>
      </c>
      <c r="F10">
        <v>1</v>
      </c>
      <c r="G10">
        <v>-1</v>
      </c>
      <c r="J10" t="s">
        <v>195</v>
      </c>
      <c r="K10">
        <f>(K5+L6+M7)/SUM(K5:M7)</f>
        <v>0.6</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t="s">
        <v>196</v>
      </c>
      <c r="B11">
        <v>17</v>
      </c>
      <c r="C11">
        <v>0</v>
      </c>
      <c r="D11" t="s">
        <v>16</v>
      </c>
      <c r="E11" t="s">
        <v>400</v>
      </c>
      <c r="F11">
        <v>1</v>
      </c>
      <c r="G11">
        <v>1</v>
      </c>
      <c r="P11">
        <f t="shared" si="0"/>
        <v>1</v>
      </c>
      <c r="Q11">
        <f t="shared" si="1"/>
        <v>0</v>
      </c>
      <c r="R11">
        <f t="shared" si="2"/>
        <v>0</v>
      </c>
      <c r="S11">
        <f t="shared" si="3"/>
        <v>0</v>
      </c>
      <c r="T11">
        <f t="shared" si="4"/>
        <v>0</v>
      </c>
      <c r="U11">
        <f t="shared" si="5"/>
        <v>0</v>
      </c>
      <c r="V11">
        <f t="shared" si="6"/>
        <v>0</v>
      </c>
      <c r="W11">
        <f t="shared" si="7"/>
        <v>0</v>
      </c>
      <c r="X11">
        <f t="shared" si="8"/>
        <v>0</v>
      </c>
    </row>
    <row r="12" spans="1:24" x14ac:dyDescent="0.3">
      <c r="A12" t="s">
        <v>196</v>
      </c>
      <c r="B12">
        <v>18</v>
      </c>
      <c r="C12">
        <v>0</v>
      </c>
      <c r="D12" t="s">
        <v>17</v>
      </c>
      <c r="E12" t="s">
        <v>401</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t="s">
        <v>196</v>
      </c>
      <c r="B13">
        <v>19</v>
      </c>
      <c r="C13">
        <v>0</v>
      </c>
      <c r="D13" t="s">
        <v>18</v>
      </c>
      <c r="E13" t="s">
        <v>402</v>
      </c>
      <c r="F13">
        <v>-1</v>
      </c>
      <c r="G13">
        <v>-1</v>
      </c>
      <c r="P13">
        <f t="shared" si="0"/>
        <v>0</v>
      </c>
      <c r="Q13">
        <f t="shared" si="1"/>
        <v>0</v>
      </c>
      <c r="R13">
        <f t="shared" si="2"/>
        <v>0</v>
      </c>
      <c r="S13">
        <f t="shared" si="3"/>
        <v>0</v>
      </c>
      <c r="T13">
        <f t="shared" si="4"/>
        <v>0</v>
      </c>
      <c r="U13">
        <f t="shared" si="5"/>
        <v>0</v>
      </c>
      <c r="V13">
        <f t="shared" si="6"/>
        <v>0</v>
      </c>
      <c r="W13">
        <f t="shared" si="7"/>
        <v>0</v>
      </c>
      <c r="X13">
        <f t="shared" si="8"/>
        <v>1</v>
      </c>
    </row>
    <row r="14" spans="1:24" x14ac:dyDescent="0.3">
      <c r="A14" t="s">
        <v>196</v>
      </c>
      <c r="B14">
        <v>20</v>
      </c>
      <c r="C14">
        <v>0</v>
      </c>
      <c r="D14" t="s">
        <v>19</v>
      </c>
      <c r="E14" t="s">
        <v>403</v>
      </c>
      <c r="F14">
        <v>1</v>
      </c>
      <c r="G14">
        <v>-1</v>
      </c>
      <c r="P14">
        <f t="shared" si="0"/>
        <v>0</v>
      </c>
      <c r="Q14">
        <f t="shared" si="1"/>
        <v>0</v>
      </c>
      <c r="R14">
        <f t="shared" si="2"/>
        <v>1</v>
      </c>
      <c r="S14">
        <f t="shared" si="3"/>
        <v>0</v>
      </c>
      <c r="T14">
        <f t="shared" si="4"/>
        <v>0</v>
      </c>
      <c r="U14">
        <f t="shared" si="5"/>
        <v>0</v>
      </c>
      <c r="V14">
        <f t="shared" si="6"/>
        <v>0</v>
      </c>
      <c r="W14">
        <f t="shared" si="7"/>
        <v>0</v>
      </c>
      <c r="X14">
        <f t="shared" si="8"/>
        <v>0</v>
      </c>
    </row>
    <row r="15" spans="1:24" x14ac:dyDescent="0.3">
      <c r="A15" t="s">
        <v>196</v>
      </c>
      <c r="B15">
        <v>22</v>
      </c>
      <c r="C15">
        <v>0</v>
      </c>
      <c r="D15" t="s">
        <v>18</v>
      </c>
      <c r="E15" t="s">
        <v>404</v>
      </c>
      <c r="F15">
        <v>0</v>
      </c>
      <c r="G15">
        <v>0</v>
      </c>
      <c r="P15">
        <f t="shared" si="0"/>
        <v>0</v>
      </c>
      <c r="Q15">
        <f t="shared" si="1"/>
        <v>0</v>
      </c>
      <c r="R15">
        <f t="shared" si="2"/>
        <v>0</v>
      </c>
      <c r="S15">
        <f t="shared" si="3"/>
        <v>0</v>
      </c>
      <c r="T15">
        <f t="shared" si="4"/>
        <v>1</v>
      </c>
      <c r="U15">
        <f t="shared" si="5"/>
        <v>0</v>
      </c>
      <c r="V15">
        <f t="shared" si="6"/>
        <v>0</v>
      </c>
      <c r="W15">
        <f t="shared" si="7"/>
        <v>0</v>
      </c>
      <c r="X15">
        <f t="shared" si="8"/>
        <v>0</v>
      </c>
    </row>
    <row r="16" spans="1:24" x14ac:dyDescent="0.3">
      <c r="A16" t="s">
        <v>202</v>
      </c>
      <c r="B16">
        <v>23</v>
      </c>
      <c r="C16">
        <v>0</v>
      </c>
      <c r="D16" t="s">
        <v>15</v>
      </c>
      <c r="E16" t="s">
        <v>405</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t="s">
        <v>202</v>
      </c>
      <c r="B17">
        <v>24</v>
      </c>
      <c r="C17">
        <v>0</v>
      </c>
      <c r="D17" t="s">
        <v>17</v>
      </c>
      <c r="E17" t="s">
        <v>406</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t="s">
        <v>202</v>
      </c>
      <c r="B18">
        <v>25</v>
      </c>
      <c r="C18">
        <v>0</v>
      </c>
      <c r="D18" t="s">
        <v>16</v>
      </c>
      <c r="E18" t="s">
        <v>407</v>
      </c>
      <c r="F18">
        <v>0</v>
      </c>
      <c r="G18">
        <v>0</v>
      </c>
      <c r="P18">
        <f t="shared" si="0"/>
        <v>0</v>
      </c>
      <c r="Q18">
        <f t="shared" si="1"/>
        <v>0</v>
      </c>
      <c r="R18">
        <f t="shared" si="2"/>
        <v>0</v>
      </c>
      <c r="S18">
        <f t="shared" si="3"/>
        <v>0</v>
      </c>
      <c r="T18">
        <f t="shared" si="4"/>
        <v>1</v>
      </c>
      <c r="U18">
        <f t="shared" si="5"/>
        <v>0</v>
      </c>
      <c r="V18">
        <f t="shared" si="6"/>
        <v>0</v>
      </c>
      <c r="W18">
        <f t="shared" si="7"/>
        <v>0</v>
      </c>
      <c r="X18">
        <f t="shared" si="8"/>
        <v>0</v>
      </c>
    </row>
    <row r="19" spans="1:24" x14ac:dyDescent="0.3">
      <c r="A19" t="s">
        <v>202</v>
      </c>
      <c r="B19">
        <v>26</v>
      </c>
      <c r="C19">
        <v>0</v>
      </c>
      <c r="D19" t="s">
        <v>18</v>
      </c>
      <c r="E19" t="s">
        <v>408</v>
      </c>
      <c r="F19">
        <v>1</v>
      </c>
      <c r="G19">
        <v>-1</v>
      </c>
      <c r="P19">
        <f t="shared" si="0"/>
        <v>0</v>
      </c>
      <c r="Q19">
        <f t="shared" si="1"/>
        <v>0</v>
      </c>
      <c r="R19">
        <f t="shared" si="2"/>
        <v>1</v>
      </c>
      <c r="S19">
        <f t="shared" si="3"/>
        <v>0</v>
      </c>
      <c r="T19">
        <f t="shared" si="4"/>
        <v>0</v>
      </c>
      <c r="U19">
        <f t="shared" si="5"/>
        <v>0</v>
      </c>
      <c r="V19">
        <f t="shared" si="6"/>
        <v>0</v>
      </c>
      <c r="W19">
        <f t="shared" si="7"/>
        <v>0</v>
      </c>
      <c r="X19">
        <f t="shared" si="8"/>
        <v>0</v>
      </c>
    </row>
    <row r="20" spans="1:24" x14ac:dyDescent="0.3">
      <c r="A20" t="s">
        <v>202</v>
      </c>
      <c r="B20">
        <v>28</v>
      </c>
      <c r="C20">
        <v>0</v>
      </c>
      <c r="D20" t="s">
        <v>15</v>
      </c>
      <c r="E20" t="s">
        <v>409</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t="s">
        <v>202</v>
      </c>
      <c r="B21">
        <v>29</v>
      </c>
      <c r="C21">
        <v>0</v>
      </c>
      <c r="D21" t="s">
        <v>19</v>
      </c>
      <c r="E21" t="s">
        <v>410</v>
      </c>
      <c r="F21">
        <v>0</v>
      </c>
      <c r="G21">
        <v>0</v>
      </c>
      <c r="P21">
        <f t="shared" si="0"/>
        <v>0</v>
      </c>
      <c r="Q21">
        <f t="shared" si="1"/>
        <v>0</v>
      </c>
      <c r="R21">
        <f t="shared" si="2"/>
        <v>0</v>
      </c>
      <c r="S21">
        <f t="shared" si="3"/>
        <v>0</v>
      </c>
      <c r="T21">
        <f t="shared" si="4"/>
        <v>1</v>
      </c>
      <c r="U21">
        <f t="shared" si="5"/>
        <v>0</v>
      </c>
      <c r="V21">
        <f t="shared" si="6"/>
        <v>0</v>
      </c>
      <c r="W21">
        <f t="shared" si="7"/>
        <v>0</v>
      </c>
      <c r="X21">
        <f t="shared" si="8"/>
        <v>0</v>
      </c>
    </row>
    <row r="22" spans="1:24" x14ac:dyDescent="0.3">
      <c r="A22" t="s">
        <v>202</v>
      </c>
      <c r="B22">
        <v>30</v>
      </c>
      <c r="C22">
        <v>0</v>
      </c>
      <c r="D22" t="s">
        <v>15</v>
      </c>
      <c r="E22" t="s">
        <v>411</v>
      </c>
      <c r="F22">
        <v>-1</v>
      </c>
      <c r="G22">
        <v>0</v>
      </c>
      <c r="P22">
        <f t="shared" si="0"/>
        <v>0</v>
      </c>
      <c r="Q22">
        <f t="shared" si="1"/>
        <v>0</v>
      </c>
      <c r="R22">
        <f t="shared" si="2"/>
        <v>0</v>
      </c>
      <c r="S22">
        <f t="shared" si="3"/>
        <v>0</v>
      </c>
      <c r="T22">
        <f t="shared" si="4"/>
        <v>0</v>
      </c>
      <c r="U22">
        <f t="shared" si="5"/>
        <v>0</v>
      </c>
      <c r="V22">
        <f t="shared" si="6"/>
        <v>0</v>
      </c>
      <c r="W22">
        <f t="shared" si="7"/>
        <v>1</v>
      </c>
      <c r="X22">
        <f t="shared" si="8"/>
        <v>0</v>
      </c>
    </row>
    <row r="23" spans="1:24" x14ac:dyDescent="0.3">
      <c r="A23" t="s">
        <v>202</v>
      </c>
      <c r="B23">
        <v>31</v>
      </c>
      <c r="C23">
        <v>0</v>
      </c>
      <c r="D23" t="s">
        <v>16</v>
      </c>
      <c r="E23" t="s">
        <v>412</v>
      </c>
      <c r="F23">
        <v>1</v>
      </c>
      <c r="G23">
        <v>1</v>
      </c>
      <c r="P23">
        <f t="shared" si="0"/>
        <v>1</v>
      </c>
      <c r="Q23">
        <f t="shared" si="1"/>
        <v>0</v>
      </c>
      <c r="R23">
        <f t="shared" si="2"/>
        <v>0</v>
      </c>
      <c r="S23">
        <f t="shared" si="3"/>
        <v>0</v>
      </c>
      <c r="T23">
        <f t="shared" si="4"/>
        <v>0</v>
      </c>
      <c r="U23">
        <f t="shared" si="5"/>
        <v>0</v>
      </c>
      <c r="V23">
        <f t="shared" si="6"/>
        <v>0</v>
      </c>
      <c r="W23">
        <f t="shared" si="7"/>
        <v>0</v>
      </c>
      <c r="X23">
        <f t="shared" si="8"/>
        <v>0</v>
      </c>
    </row>
    <row r="24" spans="1:24" x14ac:dyDescent="0.3">
      <c r="A24" t="s">
        <v>202</v>
      </c>
      <c r="B24">
        <v>32</v>
      </c>
      <c r="C24">
        <v>0</v>
      </c>
      <c r="D24" t="s">
        <v>20</v>
      </c>
      <c r="E24" t="s">
        <v>413</v>
      </c>
      <c r="F24">
        <v>-1</v>
      </c>
      <c r="G24">
        <v>1</v>
      </c>
      <c r="P24">
        <f t="shared" si="0"/>
        <v>0</v>
      </c>
      <c r="Q24">
        <f t="shared" si="1"/>
        <v>0</v>
      </c>
      <c r="R24">
        <f t="shared" si="2"/>
        <v>0</v>
      </c>
      <c r="S24">
        <f t="shared" si="3"/>
        <v>0</v>
      </c>
      <c r="T24">
        <f t="shared" si="4"/>
        <v>0</v>
      </c>
      <c r="U24">
        <f t="shared" si="5"/>
        <v>0</v>
      </c>
      <c r="V24">
        <f t="shared" si="6"/>
        <v>1</v>
      </c>
      <c r="W24">
        <f t="shared" si="7"/>
        <v>0</v>
      </c>
      <c r="X24">
        <f t="shared" si="8"/>
        <v>0</v>
      </c>
    </row>
    <row r="25" spans="1:24" x14ac:dyDescent="0.3">
      <c r="A25" t="s">
        <v>202</v>
      </c>
      <c r="B25">
        <v>33</v>
      </c>
      <c r="C25">
        <v>0</v>
      </c>
      <c r="D25" t="s">
        <v>17</v>
      </c>
      <c r="E25" t="s">
        <v>414</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t="s">
        <v>202</v>
      </c>
      <c r="B26">
        <v>34</v>
      </c>
      <c r="C26">
        <v>0</v>
      </c>
      <c r="D26" t="s">
        <v>16</v>
      </c>
      <c r="E26" t="s">
        <v>415</v>
      </c>
      <c r="F26">
        <v>-1</v>
      </c>
      <c r="G26">
        <v>-1</v>
      </c>
      <c r="P26">
        <f t="shared" si="0"/>
        <v>0</v>
      </c>
      <c r="Q26">
        <f t="shared" si="1"/>
        <v>0</v>
      </c>
      <c r="R26">
        <f t="shared" si="2"/>
        <v>0</v>
      </c>
      <c r="S26">
        <f t="shared" si="3"/>
        <v>0</v>
      </c>
      <c r="T26">
        <f t="shared" si="4"/>
        <v>0</v>
      </c>
      <c r="U26">
        <f t="shared" si="5"/>
        <v>0</v>
      </c>
      <c r="V26">
        <f t="shared" si="6"/>
        <v>0</v>
      </c>
      <c r="W26">
        <f t="shared" si="7"/>
        <v>0</v>
      </c>
      <c r="X26">
        <f t="shared" si="8"/>
        <v>1</v>
      </c>
    </row>
    <row r="27" spans="1:24" x14ac:dyDescent="0.3">
      <c r="A27" t="s">
        <v>202</v>
      </c>
      <c r="B27">
        <v>36</v>
      </c>
      <c r="C27">
        <v>0</v>
      </c>
      <c r="D27" t="s">
        <v>15</v>
      </c>
      <c r="E27" t="s">
        <v>416</v>
      </c>
      <c r="F27">
        <v>1</v>
      </c>
      <c r="G27">
        <v>0</v>
      </c>
      <c r="P27">
        <f t="shared" si="0"/>
        <v>0</v>
      </c>
      <c r="Q27">
        <f t="shared" si="1"/>
        <v>1</v>
      </c>
      <c r="R27">
        <f t="shared" si="2"/>
        <v>0</v>
      </c>
      <c r="S27">
        <f t="shared" si="3"/>
        <v>0</v>
      </c>
      <c r="T27">
        <f t="shared" si="4"/>
        <v>0</v>
      </c>
      <c r="U27">
        <f t="shared" si="5"/>
        <v>0</v>
      </c>
      <c r="V27">
        <f t="shared" si="6"/>
        <v>0</v>
      </c>
      <c r="W27">
        <f t="shared" si="7"/>
        <v>0</v>
      </c>
      <c r="X27">
        <f t="shared" si="8"/>
        <v>0</v>
      </c>
    </row>
    <row r="28" spans="1:24" x14ac:dyDescent="0.3">
      <c r="A28" t="s">
        <v>208</v>
      </c>
      <c r="B28">
        <v>37</v>
      </c>
      <c r="C28">
        <v>0</v>
      </c>
      <c r="D28" t="s">
        <v>16</v>
      </c>
      <c r="E28" t="s">
        <v>417</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t="s">
        <v>208</v>
      </c>
      <c r="B29">
        <v>38</v>
      </c>
      <c r="C29">
        <v>0</v>
      </c>
      <c r="D29" t="s">
        <v>15</v>
      </c>
      <c r="E29" t="s">
        <v>418</v>
      </c>
      <c r="F29">
        <v>0</v>
      </c>
      <c r="G29">
        <v>0</v>
      </c>
      <c r="P29">
        <f t="shared" si="0"/>
        <v>0</v>
      </c>
      <c r="Q29">
        <f t="shared" si="1"/>
        <v>0</v>
      </c>
      <c r="R29">
        <f t="shared" si="2"/>
        <v>0</v>
      </c>
      <c r="S29">
        <f t="shared" si="3"/>
        <v>0</v>
      </c>
      <c r="T29">
        <f t="shared" si="4"/>
        <v>1</v>
      </c>
      <c r="U29">
        <f t="shared" si="5"/>
        <v>0</v>
      </c>
      <c r="V29">
        <f t="shared" si="6"/>
        <v>0</v>
      </c>
      <c r="W29">
        <f t="shared" si="7"/>
        <v>0</v>
      </c>
      <c r="X29">
        <f t="shared" si="8"/>
        <v>0</v>
      </c>
    </row>
    <row r="30" spans="1:24" x14ac:dyDescent="0.3">
      <c r="A30" t="s">
        <v>208</v>
      </c>
      <c r="B30">
        <v>39</v>
      </c>
      <c r="C30">
        <v>0</v>
      </c>
      <c r="D30" t="s">
        <v>16</v>
      </c>
      <c r="E30" t="s">
        <v>419</v>
      </c>
      <c r="F30">
        <v>1</v>
      </c>
      <c r="G30">
        <v>1</v>
      </c>
      <c r="P30">
        <f t="shared" si="0"/>
        <v>1</v>
      </c>
      <c r="Q30">
        <f t="shared" si="1"/>
        <v>0</v>
      </c>
      <c r="R30">
        <f t="shared" si="2"/>
        <v>0</v>
      </c>
      <c r="S30">
        <f t="shared" si="3"/>
        <v>0</v>
      </c>
      <c r="T30">
        <f t="shared" si="4"/>
        <v>0</v>
      </c>
      <c r="U30">
        <f t="shared" si="5"/>
        <v>0</v>
      </c>
      <c r="V30">
        <f t="shared" si="6"/>
        <v>0</v>
      </c>
      <c r="W30">
        <f t="shared" si="7"/>
        <v>0</v>
      </c>
      <c r="X30">
        <f t="shared" si="8"/>
        <v>0</v>
      </c>
    </row>
    <row r="31" spans="1:24" x14ac:dyDescent="0.3">
      <c r="A31" t="s">
        <v>208</v>
      </c>
      <c r="B31">
        <v>40</v>
      </c>
      <c r="C31">
        <v>0</v>
      </c>
      <c r="D31" t="s">
        <v>17</v>
      </c>
      <c r="E31" t="s">
        <v>420</v>
      </c>
      <c r="F31">
        <v>0</v>
      </c>
      <c r="G31">
        <v>1</v>
      </c>
      <c r="P31">
        <f t="shared" si="0"/>
        <v>0</v>
      </c>
      <c r="Q31">
        <f t="shared" si="1"/>
        <v>0</v>
      </c>
      <c r="R31">
        <f t="shared" si="2"/>
        <v>0</v>
      </c>
      <c r="S31">
        <f t="shared" si="3"/>
        <v>1</v>
      </c>
      <c r="T31">
        <f t="shared" si="4"/>
        <v>0</v>
      </c>
      <c r="U31">
        <f t="shared" si="5"/>
        <v>0</v>
      </c>
      <c r="V31">
        <f t="shared" si="6"/>
        <v>0</v>
      </c>
      <c r="W31">
        <f t="shared" si="7"/>
        <v>0</v>
      </c>
      <c r="X31">
        <f t="shared" si="8"/>
        <v>0</v>
      </c>
    </row>
    <row r="32" spans="1:24" x14ac:dyDescent="0.3">
      <c r="A32" t="s">
        <v>208</v>
      </c>
      <c r="B32">
        <v>10000</v>
      </c>
      <c r="C32">
        <v>0</v>
      </c>
      <c r="D32" t="s">
        <v>17</v>
      </c>
      <c r="E32" t="s">
        <v>421</v>
      </c>
      <c r="F32">
        <v>0</v>
      </c>
      <c r="G32">
        <v>-1</v>
      </c>
      <c r="P32">
        <f t="shared" si="0"/>
        <v>0</v>
      </c>
      <c r="Q32">
        <f t="shared" si="1"/>
        <v>0</v>
      </c>
      <c r="R32">
        <f t="shared" si="2"/>
        <v>0</v>
      </c>
      <c r="S32">
        <f t="shared" si="3"/>
        <v>0</v>
      </c>
      <c r="T32">
        <f t="shared" si="4"/>
        <v>0</v>
      </c>
      <c r="U32">
        <f t="shared" si="5"/>
        <v>1</v>
      </c>
      <c r="V32">
        <f t="shared" si="6"/>
        <v>0</v>
      </c>
      <c r="W32">
        <f t="shared" si="7"/>
        <v>0</v>
      </c>
      <c r="X32">
        <f t="shared" si="8"/>
        <v>0</v>
      </c>
    </row>
    <row r="33" spans="1:24" x14ac:dyDescent="0.3">
      <c r="A33" t="s">
        <v>208</v>
      </c>
      <c r="B33">
        <v>10001</v>
      </c>
      <c r="C33">
        <v>0</v>
      </c>
      <c r="D33" t="s">
        <v>16</v>
      </c>
      <c r="E33" t="s">
        <v>422</v>
      </c>
      <c r="F33">
        <v>0</v>
      </c>
      <c r="G33">
        <v>0</v>
      </c>
      <c r="P33">
        <f t="shared" si="0"/>
        <v>0</v>
      </c>
      <c r="Q33">
        <f t="shared" si="1"/>
        <v>0</v>
      </c>
      <c r="R33">
        <f t="shared" si="2"/>
        <v>0</v>
      </c>
      <c r="S33">
        <f t="shared" si="3"/>
        <v>0</v>
      </c>
      <c r="T33">
        <f t="shared" si="4"/>
        <v>1</v>
      </c>
      <c r="U33">
        <f t="shared" si="5"/>
        <v>0</v>
      </c>
      <c r="V33">
        <f t="shared" si="6"/>
        <v>0</v>
      </c>
      <c r="W33">
        <f t="shared" si="7"/>
        <v>0</v>
      </c>
      <c r="X33">
        <f t="shared" si="8"/>
        <v>0</v>
      </c>
    </row>
    <row r="34" spans="1:24" x14ac:dyDescent="0.3">
      <c r="A34" t="s">
        <v>208</v>
      </c>
      <c r="B34">
        <v>10002</v>
      </c>
      <c r="C34">
        <v>0</v>
      </c>
      <c r="D34" t="s">
        <v>17</v>
      </c>
      <c r="E34" t="s">
        <v>423</v>
      </c>
      <c r="F34">
        <v>0</v>
      </c>
      <c r="G34">
        <v>0</v>
      </c>
      <c r="P34">
        <f t="shared" si="0"/>
        <v>0</v>
      </c>
      <c r="Q34">
        <f t="shared" si="1"/>
        <v>0</v>
      </c>
      <c r="R34">
        <f t="shared" si="2"/>
        <v>0</v>
      </c>
      <c r="S34">
        <f t="shared" si="3"/>
        <v>0</v>
      </c>
      <c r="T34">
        <f t="shared" si="4"/>
        <v>1</v>
      </c>
      <c r="U34">
        <f t="shared" si="5"/>
        <v>0</v>
      </c>
      <c r="V34">
        <f t="shared" si="6"/>
        <v>0</v>
      </c>
      <c r="W34">
        <f t="shared" si="7"/>
        <v>0</v>
      </c>
      <c r="X34">
        <f t="shared" si="8"/>
        <v>0</v>
      </c>
    </row>
    <row r="35" spans="1:24" x14ac:dyDescent="0.3">
      <c r="A35" t="s">
        <v>208</v>
      </c>
      <c r="B35">
        <v>10003</v>
      </c>
      <c r="C35">
        <v>0</v>
      </c>
      <c r="D35" t="s">
        <v>19</v>
      </c>
      <c r="E35" t="s">
        <v>424</v>
      </c>
      <c r="F35">
        <v>0</v>
      </c>
      <c r="G35">
        <v>0</v>
      </c>
      <c r="P35">
        <f t="shared" si="0"/>
        <v>0</v>
      </c>
      <c r="Q35">
        <f t="shared" si="1"/>
        <v>0</v>
      </c>
      <c r="R35">
        <f t="shared" si="2"/>
        <v>0</v>
      </c>
      <c r="S35">
        <f t="shared" si="3"/>
        <v>0</v>
      </c>
      <c r="T35">
        <f t="shared" si="4"/>
        <v>1</v>
      </c>
      <c r="U35">
        <f t="shared" si="5"/>
        <v>0</v>
      </c>
      <c r="V35">
        <f t="shared" si="6"/>
        <v>0</v>
      </c>
      <c r="W35">
        <f t="shared" si="7"/>
        <v>0</v>
      </c>
      <c r="X35">
        <f t="shared" si="8"/>
        <v>0</v>
      </c>
    </row>
    <row r="36" spans="1:24" x14ac:dyDescent="0.3">
      <c r="A36" t="s">
        <v>208</v>
      </c>
      <c r="B36">
        <v>10005</v>
      </c>
      <c r="C36">
        <v>0</v>
      </c>
      <c r="D36" t="s">
        <v>15</v>
      </c>
      <c r="E36" t="s">
        <v>425</v>
      </c>
      <c r="F36">
        <v>0</v>
      </c>
      <c r="G36">
        <v>-1</v>
      </c>
      <c r="P36">
        <f t="shared" si="0"/>
        <v>0</v>
      </c>
      <c r="Q36">
        <f t="shared" si="1"/>
        <v>0</v>
      </c>
      <c r="R36">
        <f t="shared" si="2"/>
        <v>0</v>
      </c>
      <c r="S36">
        <f t="shared" si="3"/>
        <v>0</v>
      </c>
      <c r="T36">
        <f t="shared" si="4"/>
        <v>0</v>
      </c>
      <c r="U36">
        <f t="shared" si="5"/>
        <v>1</v>
      </c>
      <c r="V36">
        <f t="shared" si="6"/>
        <v>0</v>
      </c>
      <c r="W36">
        <f t="shared" si="7"/>
        <v>0</v>
      </c>
      <c r="X36">
        <f t="shared" si="8"/>
        <v>0</v>
      </c>
    </row>
    <row r="37" spans="1:24" x14ac:dyDescent="0.3">
      <c r="A37" t="s">
        <v>208</v>
      </c>
      <c r="B37">
        <v>10006</v>
      </c>
      <c r="C37">
        <v>0</v>
      </c>
      <c r="D37" t="s">
        <v>16</v>
      </c>
      <c r="E37" t="s">
        <v>426</v>
      </c>
      <c r="F37">
        <v>0</v>
      </c>
      <c r="G37">
        <v>0</v>
      </c>
      <c r="P37">
        <f t="shared" si="0"/>
        <v>0</v>
      </c>
      <c r="Q37">
        <f t="shared" si="1"/>
        <v>0</v>
      </c>
      <c r="R37">
        <f t="shared" si="2"/>
        <v>0</v>
      </c>
      <c r="S37">
        <f t="shared" si="3"/>
        <v>0</v>
      </c>
      <c r="T37">
        <f t="shared" si="4"/>
        <v>1</v>
      </c>
      <c r="U37">
        <f t="shared" si="5"/>
        <v>0</v>
      </c>
      <c r="V37">
        <f t="shared" si="6"/>
        <v>0</v>
      </c>
      <c r="W37">
        <f t="shared" si="7"/>
        <v>0</v>
      </c>
      <c r="X37">
        <f t="shared" si="8"/>
        <v>0</v>
      </c>
    </row>
    <row r="38" spans="1:24" x14ac:dyDescent="0.3">
      <c r="A38" t="s">
        <v>208</v>
      </c>
      <c r="B38">
        <v>10007</v>
      </c>
      <c r="C38">
        <v>0</v>
      </c>
      <c r="D38" t="s">
        <v>20</v>
      </c>
      <c r="E38" t="s">
        <v>427</v>
      </c>
      <c r="F38">
        <v>0</v>
      </c>
      <c r="G38">
        <v>0</v>
      </c>
      <c r="P38">
        <f t="shared" si="0"/>
        <v>0</v>
      </c>
      <c r="Q38">
        <f t="shared" si="1"/>
        <v>0</v>
      </c>
      <c r="R38">
        <f t="shared" si="2"/>
        <v>0</v>
      </c>
      <c r="S38">
        <f t="shared" si="3"/>
        <v>0</v>
      </c>
      <c r="T38">
        <f t="shared" si="4"/>
        <v>1</v>
      </c>
      <c r="U38">
        <f t="shared" si="5"/>
        <v>0</v>
      </c>
      <c r="V38">
        <f t="shared" si="6"/>
        <v>0</v>
      </c>
      <c r="W38">
        <f t="shared" si="7"/>
        <v>0</v>
      </c>
      <c r="X38">
        <f t="shared" si="8"/>
        <v>0</v>
      </c>
    </row>
    <row r="39" spans="1:24" x14ac:dyDescent="0.3">
      <c r="A39" t="s">
        <v>208</v>
      </c>
      <c r="B39">
        <v>10008</v>
      </c>
      <c r="C39">
        <v>0</v>
      </c>
      <c r="D39" t="s">
        <v>16</v>
      </c>
      <c r="E39" t="s">
        <v>428</v>
      </c>
      <c r="F39">
        <v>-1</v>
      </c>
      <c r="G39">
        <v>1</v>
      </c>
      <c r="P39">
        <f t="shared" si="0"/>
        <v>0</v>
      </c>
      <c r="Q39">
        <f t="shared" si="1"/>
        <v>0</v>
      </c>
      <c r="R39">
        <f t="shared" si="2"/>
        <v>0</v>
      </c>
      <c r="S39">
        <f t="shared" si="3"/>
        <v>0</v>
      </c>
      <c r="T39">
        <f t="shared" si="4"/>
        <v>0</v>
      </c>
      <c r="U39">
        <f t="shared" si="5"/>
        <v>0</v>
      </c>
      <c r="V39">
        <f t="shared" si="6"/>
        <v>1</v>
      </c>
      <c r="W39">
        <f t="shared" si="7"/>
        <v>0</v>
      </c>
      <c r="X39">
        <f t="shared" si="8"/>
        <v>0</v>
      </c>
    </row>
    <row r="40" spans="1:24" x14ac:dyDescent="0.3">
      <c r="A40" t="s">
        <v>218</v>
      </c>
      <c r="B40">
        <v>10009</v>
      </c>
      <c r="C40">
        <v>0</v>
      </c>
      <c r="D40" t="s">
        <v>16</v>
      </c>
      <c r="E40" t="s">
        <v>429</v>
      </c>
      <c r="F40">
        <v>-1</v>
      </c>
      <c r="G40">
        <v>-1</v>
      </c>
      <c r="P40">
        <f t="shared" si="0"/>
        <v>0</v>
      </c>
      <c r="Q40">
        <f t="shared" si="1"/>
        <v>0</v>
      </c>
      <c r="R40">
        <f t="shared" si="2"/>
        <v>0</v>
      </c>
      <c r="S40">
        <f t="shared" si="3"/>
        <v>0</v>
      </c>
      <c r="T40">
        <f t="shared" si="4"/>
        <v>0</v>
      </c>
      <c r="U40">
        <f t="shared" si="5"/>
        <v>0</v>
      </c>
      <c r="V40">
        <f t="shared" si="6"/>
        <v>0</v>
      </c>
      <c r="W40">
        <f t="shared" si="7"/>
        <v>0</v>
      </c>
      <c r="X40">
        <f t="shared" si="8"/>
        <v>1</v>
      </c>
    </row>
    <row r="41" spans="1:24" x14ac:dyDescent="0.3">
      <c r="A41" t="s">
        <v>218</v>
      </c>
      <c r="B41">
        <v>100010</v>
      </c>
      <c r="C41">
        <v>0</v>
      </c>
      <c r="D41" t="s">
        <v>17</v>
      </c>
      <c r="E41" t="s">
        <v>430</v>
      </c>
      <c r="F41">
        <v>0</v>
      </c>
      <c r="G41">
        <v>0</v>
      </c>
      <c r="P41">
        <f t="shared" si="0"/>
        <v>0</v>
      </c>
      <c r="Q41">
        <f t="shared" si="1"/>
        <v>0</v>
      </c>
      <c r="R41">
        <f t="shared" si="2"/>
        <v>0</v>
      </c>
      <c r="S41">
        <f t="shared" si="3"/>
        <v>0</v>
      </c>
      <c r="T41">
        <f t="shared" si="4"/>
        <v>1</v>
      </c>
      <c r="U41">
        <f t="shared" si="5"/>
        <v>0</v>
      </c>
      <c r="V41">
        <f t="shared" si="6"/>
        <v>0</v>
      </c>
      <c r="W41">
        <f t="shared" si="7"/>
        <v>0</v>
      </c>
      <c r="X41">
        <f t="shared" si="8"/>
        <v>0</v>
      </c>
    </row>
    <row r="42" spans="1:24" x14ac:dyDescent="0.3">
      <c r="A42" t="s">
        <v>218</v>
      </c>
      <c r="B42">
        <v>100011</v>
      </c>
      <c r="C42">
        <v>0</v>
      </c>
      <c r="D42" t="s">
        <v>16</v>
      </c>
      <c r="E42" t="s">
        <v>431</v>
      </c>
      <c r="F42">
        <v>0</v>
      </c>
      <c r="G42">
        <v>0</v>
      </c>
      <c r="P42">
        <f t="shared" si="0"/>
        <v>0</v>
      </c>
      <c r="Q42">
        <f t="shared" si="1"/>
        <v>0</v>
      </c>
      <c r="R42">
        <f t="shared" si="2"/>
        <v>0</v>
      </c>
      <c r="S42">
        <f t="shared" si="3"/>
        <v>0</v>
      </c>
      <c r="T42">
        <f t="shared" si="4"/>
        <v>1</v>
      </c>
      <c r="U42">
        <f t="shared" si="5"/>
        <v>0</v>
      </c>
      <c r="V42">
        <f t="shared" si="6"/>
        <v>0</v>
      </c>
      <c r="W42">
        <f t="shared" si="7"/>
        <v>0</v>
      </c>
      <c r="X42">
        <f t="shared" si="8"/>
        <v>0</v>
      </c>
    </row>
    <row r="43" spans="1:24" x14ac:dyDescent="0.3">
      <c r="A43" t="s">
        <v>226</v>
      </c>
      <c r="B43">
        <v>100012</v>
      </c>
      <c r="C43">
        <v>0</v>
      </c>
      <c r="D43" t="s">
        <v>16</v>
      </c>
      <c r="E43" t="s">
        <v>432</v>
      </c>
      <c r="F43">
        <v>-1</v>
      </c>
      <c r="G43">
        <v>1</v>
      </c>
      <c r="P43">
        <f t="shared" si="0"/>
        <v>0</v>
      </c>
      <c r="Q43">
        <f t="shared" si="1"/>
        <v>0</v>
      </c>
      <c r="R43">
        <f t="shared" si="2"/>
        <v>0</v>
      </c>
      <c r="S43">
        <f t="shared" si="3"/>
        <v>0</v>
      </c>
      <c r="T43">
        <f t="shared" si="4"/>
        <v>0</v>
      </c>
      <c r="U43">
        <f t="shared" si="5"/>
        <v>0</v>
      </c>
      <c r="V43">
        <f t="shared" si="6"/>
        <v>1</v>
      </c>
      <c r="W43">
        <f t="shared" si="7"/>
        <v>0</v>
      </c>
      <c r="X43">
        <f t="shared" si="8"/>
        <v>0</v>
      </c>
    </row>
    <row r="44" spans="1:24" x14ac:dyDescent="0.3">
      <c r="A44" t="s">
        <v>226</v>
      </c>
      <c r="B44">
        <v>100013</v>
      </c>
      <c r="C44">
        <v>0</v>
      </c>
      <c r="D44" t="s">
        <v>17</v>
      </c>
      <c r="E44" t="s">
        <v>433</v>
      </c>
      <c r="F44">
        <v>0</v>
      </c>
      <c r="G44">
        <v>0</v>
      </c>
      <c r="P44">
        <f t="shared" si="0"/>
        <v>0</v>
      </c>
      <c r="Q44">
        <f t="shared" si="1"/>
        <v>0</v>
      </c>
      <c r="R44">
        <f t="shared" si="2"/>
        <v>0</v>
      </c>
      <c r="S44">
        <f t="shared" si="3"/>
        <v>0</v>
      </c>
      <c r="T44">
        <f t="shared" si="4"/>
        <v>1</v>
      </c>
      <c r="U44">
        <f t="shared" si="5"/>
        <v>0</v>
      </c>
      <c r="V44">
        <f t="shared" si="6"/>
        <v>0</v>
      </c>
      <c r="W44">
        <f t="shared" si="7"/>
        <v>0</v>
      </c>
      <c r="X44">
        <f t="shared" si="8"/>
        <v>0</v>
      </c>
    </row>
    <row r="45" spans="1:24" x14ac:dyDescent="0.3">
      <c r="A45" t="s">
        <v>226</v>
      </c>
      <c r="B45">
        <v>100014</v>
      </c>
      <c r="C45">
        <v>0</v>
      </c>
      <c r="D45" t="s">
        <v>17</v>
      </c>
      <c r="E45" t="s">
        <v>434</v>
      </c>
      <c r="F45">
        <v>0</v>
      </c>
      <c r="G45">
        <v>0</v>
      </c>
      <c r="P45">
        <f t="shared" si="0"/>
        <v>0</v>
      </c>
      <c r="Q45">
        <f t="shared" si="1"/>
        <v>0</v>
      </c>
      <c r="R45">
        <f t="shared" si="2"/>
        <v>0</v>
      </c>
      <c r="S45">
        <f t="shared" si="3"/>
        <v>0</v>
      </c>
      <c r="T45">
        <f t="shared" si="4"/>
        <v>1</v>
      </c>
      <c r="U45">
        <f t="shared" si="5"/>
        <v>0</v>
      </c>
      <c r="V45">
        <f t="shared" si="6"/>
        <v>0</v>
      </c>
      <c r="W45">
        <f t="shared" si="7"/>
        <v>0</v>
      </c>
      <c r="X45">
        <f t="shared" si="8"/>
        <v>0</v>
      </c>
    </row>
    <row r="46" spans="1:24" x14ac:dyDescent="0.3">
      <c r="A46" t="s">
        <v>226</v>
      </c>
      <c r="B46">
        <v>100015</v>
      </c>
      <c r="C46">
        <v>0</v>
      </c>
      <c r="D46" t="s">
        <v>15</v>
      </c>
      <c r="E46" t="s">
        <v>435</v>
      </c>
      <c r="F46">
        <v>-1</v>
      </c>
      <c r="G46">
        <v>1</v>
      </c>
      <c r="P46">
        <f t="shared" si="0"/>
        <v>0</v>
      </c>
      <c r="Q46">
        <f t="shared" si="1"/>
        <v>0</v>
      </c>
      <c r="R46">
        <f t="shared" si="2"/>
        <v>0</v>
      </c>
      <c r="S46">
        <f t="shared" si="3"/>
        <v>0</v>
      </c>
      <c r="T46">
        <f t="shared" si="4"/>
        <v>0</v>
      </c>
      <c r="U46">
        <f t="shared" si="5"/>
        <v>0</v>
      </c>
      <c r="V46">
        <f t="shared" si="6"/>
        <v>1</v>
      </c>
      <c r="W46">
        <f t="shared" si="7"/>
        <v>0</v>
      </c>
      <c r="X46">
        <f t="shared" si="8"/>
        <v>0</v>
      </c>
    </row>
    <row r="47" spans="1:24" x14ac:dyDescent="0.3">
      <c r="A47" t="s">
        <v>226</v>
      </c>
      <c r="B47">
        <v>100016</v>
      </c>
      <c r="C47">
        <v>0</v>
      </c>
      <c r="D47" t="s">
        <v>17</v>
      </c>
      <c r="E47" t="s">
        <v>436</v>
      </c>
      <c r="F47">
        <v>-1</v>
      </c>
      <c r="G47">
        <v>-1</v>
      </c>
      <c r="P47">
        <f t="shared" si="0"/>
        <v>0</v>
      </c>
      <c r="Q47">
        <f t="shared" si="1"/>
        <v>0</v>
      </c>
      <c r="R47">
        <f t="shared" si="2"/>
        <v>0</v>
      </c>
      <c r="S47">
        <f t="shared" si="3"/>
        <v>0</v>
      </c>
      <c r="T47">
        <f t="shared" si="4"/>
        <v>0</v>
      </c>
      <c r="U47">
        <f t="shared" si="5"/>
        <v>0</v>
      </c>
      <c r="V47">
        <f t="shared" si="6"/>
        <v>0</v>
      </c>
      <c r="W47">
        <f t="shared" si="7"/>
        <v>0</v>
      </c>
      <c r="X47">
        <f t="shared" si="8"/>
        <v>1</v>
      </c>
    </row>
    <row r="48" spans="1:24" x14ac:dyDescent="0.3">
      <c r="A48" t="s">
        <v>226</v>
      </c>
      <c r="B48">
        <v>100017</v>
      </c>
      <c r="C48">
        <v>0</v>
      </c>
      <c r="D48" t="s">
        <v>15</v>
      </c>
      <c r="E48" t="s">
        <v>437</v>
      </c>
      <c r="F48">
        <v>-1</v>
      </c>
      <c r="G48">
        <v>-1</v>
      </c>
      <c r="P48">
        <f t="shared" si="0"/>
        <v>0</v>
      </c>
      <c r="Q48">
        <f t="shared" si="1"/>
        <v>0</v>
      </c>
      <c r="R48">
        <f t="shared" si="2"/>
        <v>0</v>
      </c>
      <c r="S48">
        <f t="shared" si="3"/>
        <v>0</v>
      </c>
      <c r="T48">
        <f t="shared" si="4"/>
        <v>0</v>
      </c>
      <c r="U48">
        <f t="shared" si="5"/>
        <v>0</v>
      </c>
      <c r="V48">
        <f t="shared" si="6"/>
        <v>0</v>
      </c>
      <c r="W48">
        <f t="shared" si="7"/>
        <v>0</v>
      </c>
      <c r="X48">
        <f t="shared" si="8"/>
        <v>1</v>
      </c>
    </row>
    <row r="49" spans="1:24" x14ac:dyDescent="0.3">
      <c r="A49" t="s">
        <v>226</v>
      </c>
      <c r="B49">
        <v>100018</v>
      </c>
      <c r="C49">
        <v>0</v>
      </c>
      <c r="D49" t="s">
        <v>17</v>
      </c>
      <c r="E49" t="s">
        <v>438</v>
      </c>
      <c r="F49">
        <v>1</v>
      </c>
      <c r="G49">
        <v>0</v>
      </c>
      <c r="P49">
        <f t="shared" si="0"/>
        <v>0</v>
      </c>
      <c r="Q49">
        <f t="shared" si="1"/>
        <v>1</v>
      </c>
      <c r="R49">
        <f t="shared" si="2"/>
        <v>0</v>
      </c>
      <c r="S49">
        <f t="shared" si="3"/>
        <v>0</v>
      </c>
      <c r="T49">
        <f t="shared" si="4"/>
        <v>0</v>
      </c>
      <c r="U49">
        <f t="shared" si="5"/>
        <v>0</v>
      </c>
      <c r="V49">
        <f t="shared" si="6"/>
        <v>0</v>
      </c>
      <c r="W49">
        <f t="shared" si="7"/>
        <v>0</v>
      </c>
      <c r="X49">
        <f t="shared" si="8"/>
        <v>0</v>
      </c>
    </row>
    <row r="50" spans="1:24" x14ac:dyDescent="0.3">
      <c r="A50" t="s">
        <v>226</v>
      </c>
      <c r="B50">
        <v>100019</v>
      </c>
      <c r="C50">
        <v>0</v>
      </c>
      <c r="D50" t="s">
        <v>16</v>
      </c>
      <c r="E50" t="s">
        <v>439</v>
      </c>
      <c r="F50">
        <v>0</v>
      </c>
      <c r="G50">
        <v>1</v>
      </c>
      <c r="P50">
        <f t="shared" si="0"/>
        <v>0</v>
      </c>
      <c r="Q50">
        <f t="shared" si="1"/>
        <v>0</v>
      </c>
      <c r="R50">
        <f t="shared" si="2"/>
        <v>0</v>
      </c>
      <c r="S50">
        <f t="shared" si="3"/>
        <v>1</v>
      </c>
      <c r="T50">
        <f t="shared" si="4"/>
        <v>0</v>
      </c>
      <c r="U50">
        <f t="shared" si="5"/>
        <v>0</v>
      </c>
      <c r="V50">
        <f t="shared" si="6"/>
        <v>0</v>
      </c>
      <c r="W50">
        <f t="shared" si="7"/>
        <v>0</v>
      </c>
      <c r="X50">
        <f t="shared" si="8"/>
        <v>0</v>
      </c>
    </row>
    <row r="51" spans="1:24" x14ac:dyDescent="0.3">
      <c r="A51" t="s">
        <v>226</v>
      </c>
      <c r="B51">
        <v>100020</v>
      </c>
      <c r="C51">
        <v>0</v>
      </c>
      <c r="D51" t="s">
        <v>17</v>
      </c>
      <c r="E51" t="s">
        <v>440</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t="s">
        <v>226</v>
      </c>
      <c r="B52">
        <v>100021</v>
      </c>
      <c r="C52">
        <v>0</v>
      </c>
      <c r="D52" t="s">
        <v>18</v>
      </c>
      <c r="E52" t="s">
        <v>441</v>
      </c>
      <c r="F52">
        <v>-1</v>
      </c>
      <c r="G52">
        <v>0</v>
      </c>
      <c r="P52">
        <f t="shared" si="0"/>
        <v>0</v>
      </c>
      <c r="Q52">
        <f t="shared" si="1"/>
        <v>0</v>
      </c>
      <c r="R52">
        <f t="shared" si="2"/>
        <v>0</v>
      </c>
      <c r="S52">
        <f t="shared" si="3"/>
        <v>0</v>
      </c>
      <c r="T52">
        <f t="shared" si="4"/>
        <v>0</v>
      </c>
      <c r="U52">
        <f t="shared" si="5"/>
        <v>0</v>
      </c>
      <c r="V52">
        <f t="shared" si="6"/>
        <v>0</v>
      </c>
      <c r="W52">
        <f t="shared" si="7"/>
        <v>1</v>
      </c>
      <c r="X52">
        <f t="shared" si="8"/>
        <v>0</v>
      </c>
    </row>
    <row r="53" spans="1:24" x14ac:dyDescent="0.3">
      <c r="A53" t="s">
        <v>226</v>
      </c>
      <c r="B53">
        <v>100022</v>
      </c>
      <c r="C53">
        <v>0</v>
      </c>
      <c r="D53" t="s">
        <v>17</v>
      </c>
      <c r="E53" t="s">
        <v>442</v>
      </c>
      <c r="F53">
        <v>0</v>
      </c>
      <c r="G53">
        <v>0</v>
      </c>
      <c r="P53">
        <f t="shared" si="0"/>
        <v>0</v>
      </c>
      <c r="Q53">
        <f t="shared" si="1"/>
        <v>0</v>
      </c>
      <c r="R53">
        <f t="shared" si="2"/>
        <v>0</v>
      </c>
      <c r="S53">
        <f t="shared" si="3"/>
        <v>0</v>
      </c>
      <c r="T53">
        <f t="shared" si="4"/>
        <v>1</v>
      </c>
      <c r="U53">
        <f t="shared" si="5"/>
        <v>0</v>
      </c>
      <c r="V53">
        <f t="shared" si="6"/>
        <v>0</v>
      </c>
      <c r="W53">
        <f t="shared" si="7"/>
        <v>0</v>
      </c>
      <c r="X53">
        <f t="shared" si="8"/>
        <v>0</v>
      </c>
    </row>
    <row r="54" spans="1:24" x14ac:dyDescent="0.3">
      <c r="A54" t="s">
        <v>226</v>
      </c>
      <c r="B54">
        <v>100023</v>
      </c>
      <c r="C54">
        <v>0</v>
      </c>
      <c r="D54" t="s">
        <v>15</v>
      </c>
      <c r="E54" t="s">
        <v>443</v>
      </c>
      <c r="F54">
        <v>0</v>
      </c>
      <c r="G54">
        <v>0</v>
      </c>
      <c r="P54">
        <f t="shared" si="0"/>
        <v>0</v>
      </c>
      <c r="Q54">
        <f t="shared" si="1"/>
        <v>0</v>
      </c>
      <c r="R54">
        <f t="shared" si="2"/>
        <v>0</v>
      </c>
      <c r="S54">
        <f t="shared" si="3"/>
        <v>0</v>
      </c>
      <c r="T54">
        <f t="shared" si="4"/>
        <v>1</v>
      </c>
      <c r="U54">
        <f t="shared" si="5"/>
        <v>0</v>
      </c>
      <c r="V54">
        <f t="shared" si="6"/>
        <v>0</v>
      </c>
      <c r="W54">
        <f t="shared" si="7"/>
        <v>0</v>
      </c>
      <c r="X54">
        <f t="shared" si="8"/>
        <v>0</v>
      </c>
    </row>
    <row r="55" spans="1:24" x14ac:dyDescent="0.3">
      <c r="A55" t="s">
        <v>226</v>
      </c>
      <c r="B55">
        <v>100024</v>
      </c>
      <c r="C55">
        <v>0</v>
      </c>
      <c r="D55" t="s">
        <v>18</v>
      </c>
      <c r="E55" t="s">
        <v>444</v>
      </c>
      <c r="F55">
        <v>1</v>
      </c>
      <c r="G55">
        <v>0</v>
      </c>
      <c r="P55">
        <f t="shared" si="0"/>
        <v>0</v>
      </c>
      <c r="Q55">
        <f t="shared" si="1"/>
        <v>1</v>
      </c>
      <c r="R55">
        <f t="shared" si="2"/>
        <v>0</v>
      </c>
      <c r="S55">
        <f t="shared" si="3"/>
        <v>0</v>
      </c>
      <c r="T55">
        <f t="shared" si="4"/>
        <v>0</v>
      </c>
      <c r="U55">
        <f t="shared" si="5"/>
        <v>0</v>
      </c>
      <c r="V55">
        <f t="shared" si="6"/>
        <v>0</v>
      </c>
      <c r="W55">
        <f t="shared" si="7"/>
        <v>0</v>
      </c>
      <c r="X55">
        <f t="shared" si="8"/>
        <v>0</v>
      </c>
    </row>
    <row r="56" spans="1:24" x14ac:dyDescent="0.3">
      <c r="A56" t="s">
        <v>226</v>
      </c>
      <c r="B56">
        <v>100025</v>
      </c>
      <c r="C56">
        <v>0</v>
      </c>
      <c r="D56" t="s">
        <v>16</v>
      </c>
      <c r="E56" t="s">
        <v>445</v>
      </c>
      <c r="F56">
        <v>1</v>
      </c>
      <c r="G56">
        <v>1</v>
      </c>
      <c r="P56">
        <f t="shared" si="0"/>
        <v>1</v>
      </c>
      <c r="Q56">
        <f t="shared" si="1"/>
        <v>0</v>
      </c>
      <c r="R56">
        <f t="shared" si="2"/>
        <v>0</v>
      </c>
      <c r="S56">
        <f t="shared" si="3"/>
        <v>0</v>
      </c>
      <c r="T56">
        <f t="shared" si="4"/>
        <v>0</v>
      </c>
      <c r="U56">
        <f t="shared" si="5"/>
        <v>0</v>
      </c>
      <c r="V56">
        <f t="shared" si="6"/>
        <v>0</v>
      </c>
      <c r="W56">
        <f t="shared" si="7"/>
        <v>0</v>
      </c>
      <c r="X56">
        <f t="shared" si="8"/>
        <v>0</v>
      </c>
    </row>
    <row r="57" spans="1:24" x14ac:dyDescent="0.3">
      <c r="A57" t="s">
        <v>226</v>
      </c>
      <c r="B57">
        <v>100026</v>
      </c>
      <c r="C57">
        <v>0</v>
      </c>
      <c r="D57" t="s">
        <v>16</v>
      </c>
      <c r="E57" t="s">
        <v>446</v>
      </c>
      <c r="F57">
        <v>0</v>
      </c>
      <c r="G57">
        <v>0</v>
      </c>
      <c r="P57">
        <f t="shared" si="0"/>
        <v>0</v>
      </c>
      <c r="Q57">
        <f t="shared" si="1"/>
        <v>0</v>
      </c>
      <c r="R57">
        <f t="shared" si="2"/>
        <v>0</v>
      </c>
      <c r="S57">
        <f t="shared" si="3"/>
        <v>0</v>
      </c>
      <c r="T57">
        <f t="shared" si="4"/>
        <v>1</v>
      </c>
      <c r="U57">
        <f t="shared" si="5"/>
        <v>0</v>
      </c>
      <c r="V57">
        <f t="shared" si="6"/>
        <v>0</v>
      </c>
      <c r="W57">
        <f t="shared" si="7"/>
        <v>0</v>
      </c>
      <c r="X57">
        <f t="shared" si="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1"/>
  <sheetViews>
    <sheetView workbookViewId="0">
      <selection activeCell="F3" sqref="F3:F31"/>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10</v>
      </c>
      <c r="C3">
        <v>0</v>
      </c>
      <c r="D3" t="s">
        <v>21</v>
      </c>
      <c r="E3" t="s">
        <v>447</v>
      </c>
      <c r="F3">
        <v>1</v>
      </c>
      <c r="G3">
        <v>1</v>
      </c>
      <c r="P3">
        <f>IF(AND($F3&gt;0,$G3&gt;0),1,0)</f>
        <v>1</v>
      </c>
      <c r="Q3">
        <f>IF(AND($F3&gt;0,$G3=0),1,0)</f>
        <v>0</v>
      </c>
      <c r="R3">
        <f>IF(AND($F3&gt;0,$G3&lt;0),1,0)</f>
        <v>0</v>
      </c>
      <c r="S3">
        <f>IF(AND($F3=0,$G3&gt;0),1,0)</f>
        <v>0</v>
      </c>
      <c r="T3">
        <f>IF(AND($F3=0,$G3=0),1,0)</f>
        <v>0</v>
      </c>
      <c r="U3">
        <f>IF(AND($F3=0,$G3&lt;0),1,0)</f>
        <v>0</v>
      </c>
      <c r="V3">
        <f>IF(AND($F3&lt;0,$G3&gt;0),1,0)</f>
        <v>0</v>
      </c>
      <c r="W3">
        <f>IF(AND($F3&lt;0,$G3=0),1,0)</f>
        <v>0</v>
      </c>
      <c r="X3">
        <f>IF(AND($F3&lt;0,$G3&lt;0),1,0)</f>
        <v>0</v>
      </c>
    </row>
    <row r="4" spans="1:24" x14ac:dyDescent="0.3">
      <c r="A4" t="s">
        <v>196</v>
      </c>
      <c r="B4">
        <v>11</v>
      </c>
      <c r="C4">
        <v>0</v>
      </c>
      <c r="D4" t="s">
        <v>22</v>
      </c>
      <c r="E4" t="s">
        <v>448</v>
      </c>
      <c r="F4">
        <v>1</v>
      </c>
      <c r="G4">
        <v>-1</v>
      </c>
      <c r="J4" t="s">
        <v>190</v>
      </c>
      <c r="K4" t="s">
        <v>191</v>
      </c>
      <c r="L4" s="1" t="s">
        <v>193</v>
      </c>
      <c r="M4" t="s">
        <v>192</v>
      </c>
      <c r="N4" t="s">
        <v>194</v>
      </c>
      <c r="P4">
        <f t="shared" ref="P4:P31" si="0">IF(AND($F4&gt;0,$G4&gt;0),1,0)</f>
        <v>0</v>
      </c>
      <c r="Q4">
        <f t="shared" ref="Q4:Q31" si="1">IF(AND($F4&gt;0,$G4=0),1,0)</f>
        <v>0</v>
      </c>
      <c r="R4">
        <f t="shared" ref="R4:R31" si="2">IF(AND($F4&gt;0,$G4&lt;0),1,0)</f>
        <v>1</v>
      </c>
      <c r="S4">
        <f t="shared" ref="S4:S31" si="3">IF(AND($F4=0,$G4&gt;0),1,0)</f>
        <v>0</v>
      </c>
      <c r="T4">
        <f t="shared" ref="T4:T31" si="4">IF(AND($F4=0,$G4=0),1,0)</f>
        <v>0</v>
      </c>
      <c r="U4">
        <f t="shared" ref="U4:U31" si="5">IF(AND($F4=0,$G4&lt;0),1,0)</f>
        <v>0</v>
      </c>
      <c r="V4">
        <f t="shared" ref="V4:V31" si="6">IF(AND($F4&lt;0,$G4&gt;0),1,0)</f>
        <v>0</v>
      </c>
      <c r="W4">
        <f t="shared" ref="W4:W31" si="7">IF(AND($F4&lt;0,$G4=0),1,0)</f>
        <v>0</v>
      </c>
      <c r="X4">
        <f t="shared" ref="X4:X31" si="8">IF(AND($F4&lt;0,$G4&lt;0),1,0)</f>
        <v>0</v>
      </c>
    </row>
    <row r="5" spans="1:24" x14ac:dyDescent="0.3">
      <c r="A5" t="s">
        <v>196</v>
      </c>
      <c r="B5">
        <v>12</v>
      </c>
      <c r="C5">
        <v>0</v>
      </c>
      <c r="D5" t="s">
        <v>23</v>
      </c>
      <c r="E5" t="s">
        <v>449</v>
      </c>
      <c r="F5">
        <v>-1</v>
      </c>
      <c r="G5">
        <v>-1</v>
      </c>
      <c r="J5" t="s">
        <v>191</v>
      </c>
      <c r="K5">
        <f>SUM(P:P)</f>
        <v>5</v>
      </c>
      <c r="L5">
        <f>SUM(Q:Q)</f>
        <v>1</v>
      </c>
      <c r="M5">
        <f>SUM(R:R)</f>
        <v>3</v>
      </c>
      <c r="N5">
        <f>SUM(K5:M5)</f>
        <v>9</v>
      </c>
      <c r="P5">
        <f t="shared" si="0"/>
        <v>0</v>
      </c>
      <c r="Q5">
        <f t="shared" si="1"/>
        <v>0</v>
      </c>
      <c r="R5">
        <f t="shared" si="2"/>
        <v>0</v>
      </c>
      <c r="S5">
        <f t="shared" si="3"/>
        <v>0</v>
      </c>
      <c r="T5">
        <f t="shared" si="4"/>
        <v>0</v>
      </c>
      <c r="U5">
        <f t="shared" si="5"/>
        <v>0</v>
      </c>
      <c r="V5">
        <f t="shared" si="6"/>
        <v>0</v>
      </c>
      <c r="W5">
        <f t="shared" si="7"/>
        <v>0</v>
      </c>
      <c r="X5">
        <f t="shared" si="8"/>
        <v>1</v>
      </c>
    </row>
    <row r="6" spans="1:24" x14ac:dyDescent="0.3">
      <c r="A6" t="s">
        <v>196</v>
      </c>
      <c r="B6">
        <v>13</v>
      </c>
      <c r="C6">
        <v>0</v>
      </c>
      <c r="D6" t="s">
        <v>24</v>
      </c>
      <c r="E6" t="s">
        <v>450</v>
      </c>
      <c r="F6">
        <v>-1</v>
      </c>
      <c r="G6">
        <v>-1</v>
      </c>
      <c r="J6" s="1" t="s">
        <v>193</v>
      </c>
      <c r="K6">
        <f>SUM(S:S)</f>
        <v>3</v>
      </c>
      <c r="L6">
        <f>SUM(T:T)</f>
        <v>5</v>
      </c>
      <c r="M6">
        <f>SUM(U:U)</f>
        <v>0</v>
      </c>
      <c r="N6">
        <f t="shared" ref="N6:N7" si="9">SUM(K6:M6)</f>
        <v>8</v>
      </c>
      <c r="P6">
        <f t="shared" si="0"/>
        <v>0</v>
      </c>
      <c r="Q6">
        <f t="shared" si="1"/>
        <v>0</v>
      </c>
      <c r="R6">
        <f t="shared" si="2"/>
        <v>0</v>
      </c>
      <c r="S6">
        <f t="shared" si="3"/>
        <v>0</v>
      </c>
      <c r="T6">
        <f t="shared" si="4"/>
        <v>0</v>
      </c>
      <c r="U6">
        <f t="shared" si="5"/>
        <v>0</v>
      </c>
      <c r="V6">
        <f t="shared" si="6"/>
        <v>0</v>
      </c>
      <c r="W6">
        <f t="shared" si="7"/>
        <v>0</v>
      </c>
      <c r="X6">
        <f t="shared" si="8"/>
        <v>1</v>
      </c>
    </row>
    <row r="7" spans="1:24" x14ac:dyDescent="0.3">
      <c r="A7" t="s">
        <v>196</v>
      </c>
      <c r="B7">
        <v>16</v>
      </c>
      <c r="C7">
        <v>0</v>
      </c>
      <c r="D7" t="s">
        <v>24</v>
      </c>
      <c r="E7" t="s">
        <v>451</v>
      </c>
      <c r="F7">
        <v>1</v>
      </c>
      <c r="G7">
        <v>-1</v>
      </c>
      <c r="J7" t="s">
        <v>192</v>
      </c>
      <c r="K7">
        <f>SUM(V:V)</f>
        <v>5</v>
      </c>
      <c r="L7">
        <f>SUM(W:W)</f>
        <v>4</v>
      </c>
      <c r="M7">
        <f>SUM(X:X)</f>
        <v>3</v>
      </c>
      <c r="N7">
        <f t="shared" si="9"/>
        <v>12</v>
      </c>
      <c r="P7">
        <f t="shared" si="0"/>
        <v>0</v>
      </c>
      <c r="Q7">
        <f t="shared" si="1"/>
        <v>0</v>
      </c>
      <c r="R7">
        <f t="shared" si="2"/>
        <v>1</v>
      </c>
      <c r="S7">
        <f t="shared" si="3"/>
        <v>0</v>
      </c>
      <c r="T7">
        <f t="shared" si="4"/>
        <v>0</v>
      </c>
      <c r="U7">
        <f t="shared" si="5"/>
        <v>0</v>
      </c>
      <c r="V7">
        <f t="shared" si="6"/>
        <v>0</v>
      </c>
      <c r="W7">
        <f t="shared" si="7"/>
        <v>0</v>
      </c>
      <c r="X7">
        <f t="shared" si="8"/>
        <v>0</v>
      </c>
    </row>
    <row r="8" spans="1:24" x14ac:dyDescent="0.3">
      <c r="A8" t="s">
        <v>202</v>
      </c>
      <c r="B8">
        <v>17</v>
      </c>
      <c r="C8">
        <v>0</v>
      </c>
      <c r="D8" t="s">
        <v>23</v>
      </c>
      <c r="E8" t="s">
        <v>452</v>
      </c>
      <c r="F8">
        <v>1</v>
      </c>
      <c r="G8">
        <v>-1</v>
      </c>
      <c r="J8" t="s">
        <v>194</v>
      </c>
      <c r="K8">
        <f>SUM(K5:K7)</f>
        <v>13</v>
      </c>
      <c r="L8">
        <f t="shared" ref="L8:M8" si="10">SUM(L5:L7)</f>
        <v>10</v>
      </c>
      <c r="M8">
        <f t="shared" si="10"/>
        <v>6</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t="s">
        <v>202</v>
      </c>
      <c r="B9">
        <v>18</v>
      </c>
      <c r="C9">
        <v>0</v>
      </c>
      <c r="D9" t="s">
        <v>22</v>
      </c>
      <c r="E9" t="s">
        <v>453</v>
      </c>
      <c r="F9">
        <v>0</v>
      </c>
      <c r="G9">
        <v>0</v>
      </c>
      <c r="P9">
        <f t="shared" si="0"/>
        <v>0</v>
      </c>
      <c r="Q9">
        <f t="shared" si="1"/>
        <v>0</v>
      </c>
      <c r="R9">
        <f t="shared" si="2"/>
        <v>0</v>
      </c>
      <c r="S9">
        <f t="shared" si="3"/>
        <v>0</v>
      </c>
      <c r="T9">
        <f t="shared" si="4"/>
        <v>1</v>
      </c>
      <c r="U9">
        <f t="shared" si="5"/>
        <v>0</v>
      </c>
      <c r="V9">
        <f t="shared" si="6"/>
        <v>0</v>
      </c>
      <c r="W9">
        <f t="shared" si="7"/>
        <v>0</v>
      </c>
      <c r="X9">
        <f t="shared" si="8"/>
        <v>0</v>
      </c>
    </row>
    <row r="10" spans="1:24" x14ac:dyDescent="0.3">
      <c r="A10" t="s">
        <v>202</v>
      </c>
      <c r="B10">
        <v>20</v>
      </c>
      <c r="C10">
        <v>0</v>
      </c>
      <c r="D10" t="s">
        <v>24</v>
      </c>
      <c r="E10" t="s">
        <v>454</v>
      </c>
      <c r="F10">
        <v>0</v>
      </c>
      <c r="G10">
        <v>0</v>
      </c>
      <c r="J10" t="s">
        <v>195</v>
      </c>
      <c r="K10">
        <f>(K5+L6+M7)/SUM(K5:M7)</f>
        <v>0.44827586206896552</v>
      </c>
      <c r="P10">
        <f t="shared" si="0"/>
        <v>0</v>
      </c>
      <c r="Q10">
        <f t="shared" si="1"/>
        <v>0</v>
      </c>
      <c r="R10">
        <f t="shared" si="2"/>
        <v>0</v>
      </c>
      <c r="S10">
        <f t="shared" si="3"/>
        <v>0</v>
      </c>
      <c r="T10">
        <f t="shared" si="4"/>
        <v>1</v>
      </c>
      <c r="U10">
        <f t="shared" si="5"/>
        <v>0</v>
      </c>
      <c r="V10">
        <f t="shared" si="6"/>
        <v>0</v>
      </c>
      <c r="W10">
        <f t="shared" si="7"/>
        <v>0</v>
      </c>
      <c r="X10">
        <f t="shared" si="8"/>
        <v>0</v>
      </c>
    </row>
    <row r="11" spans="1:24" x14ac:dyDescent="0.3">
      <c r="A11" t="s">
        <v>208</v>
      </c>
      <c r="B11">
        <v>21</v>
      </c>
      <c r="C11">
        <v>0</v>
      </c>
      <c r="D11" t="s">
        <v>25</v>
      </c>
      <c r="E11" t="s">
        <v>455</v>
      </c>
      <c r="F11">
        <v>0</v>
      </c>
      <c r="G11">
        <v>0</v>
      </c>
      <c r="P11">
        <f t="shared" si="0"/>
        <v>0</v>
      </c>
      <c r="Q11">
        <f t="shared" si="1"/>
        <v>0</v>
      </c>
      <c r="R11">
        <f t="shared" si="2"/>
        <v>0</v>
      </c>
      <c r="S11">
        <f t="shared" si="3"/>
        <v>0</v>
      </c>
      <c r="T11">
        <f t="shared" si="4"/>
        <v>1</v>
      </c>
      <c r="U11">
        <f t="shared" si="5"/>
        <v>0</v>
      </c>
      <c r="V11">
        <f t="shared" si="6"/>
        <v>0</v>
      </c>
      <c r="W11">
        <f t="shared" si="7"/>
        <v>0</v>
      </c>
      <c r="X11">
        <f t="shared" si="8"/>
        <v>0</v>
      </c>
    </row>
    <row r="12" spans="1:24" x14ac:dyDescent="0.3">
      <c r="A12" t="s">
        <v>208</v>
      </c>
      <c r="B12">
        <v>22</v>
      </c>
      <c r="C12">
        <v>0</v>
      </c>
      <c r="D12" t="s">
        <v>22</v>
      </c>
      <c r="E12" t="s">
        <v>456</v>
      </c>
      <c r="F12">
        <v>-1</v>
      </c>
      <c r="G12">
        <v>1</v>
      </c>
      <c r="P12">
        <f t="shared" si="0"/>
        <v>0</v>
      </c>
      <c r="Q12">
        <f t="shared" si="1"/>
        <v>0</v>
      </c>
      <c r="R12">
        <f t="shared" si="2"/>
        <v>0</v>
      </c>
      <c r="S12">
        <f t="shared" si="3"/>
        <v>0</v>
      </c>
      <c r="T12">
        <f t="shared" si="4"/>
        <v>0</v>
      </c>
      <c r="U12">
        <f t="shared" si="5"/>
        <v>0</v>
      </c>
      <c r="V12">
        <f t="shared" si="6"/>
        <v>1</v>
      </c>
      <c r="W12">
        <f t="shared" si="7"/>
        <v>0</v>
      </c>
      <c r="X12">
        <f t="shared" si="8"/>
        <v>0</v>
      </c>
    </row>
    <row r="13" spans="1:24" x14ac:dyDescent="0.3">
      <c r="A13" t="s">
        <v>208</v>
      </c>
      <c r="B13">
        <v>23</v>
      </c>
      <c r="C13">
        <v>0</v>
      </c>
      <c r="D13" t="s">
        <v>26</v>
      </c>
      <c r="E13" t="s">
        <v>457</v>
      </c>
      <c r="F13">
        <v>1</v>
      </c>
      <c r="G13">
        <v>1</v>
      </c>
      <c r="P13">
        <f t="shared" si="0"/>
        <v>1</v>
      </c>
      <c r="Q13">
        <f t="shared" si="1"/>
        <v>0</v>
      </c>
      <c r="R13">
        <f t="shared" si="2"/>
        <v>0</v>
      </c>
      <c r="S13">
        <f t="shared" si="3"/>
        <v>0</v>
      </c>
      <c r="T13">
        <f t="shared" si="4"/>
        <v>0</v>
      </c>
      <c r="U13">
        <f t="shared" si="5"/>
        <v>0</v>
      </c>
      <c r="V13">
        <f t="shared" si="6"/>
        <v>0</v>
      </c>
      <c r="W13">
        <f t="shared" si="7"/>
        <v>0</v>
      </c>
      <c r="X13">
        <f t="shared" si="8"/>
        <v>0</v>
      </c>
    </row>
    <row r="14" spans="1:24" x14ac:dyDescent="0.3">
      <c r="A14" t="s">
        <v>208</v>
      </c>
      <c r="B14">
        <v>24</v>
      </c>
      <c r="C14">
        <v>0</v>
      </c>
      <c r="D14" t="s">
        <v>23</v>
      </c>
      <c r="E14" t="s">
        <v>458</v>
      </c>
      <c r="F14">
        <v>1</v>
      </c>
      <c r="G14">
        <v>1</v>
      </c>
      <c r="P14">
        <f t="shared" si="0"/>
        <v>1</v>
      </c>
      <c r="Q14">
        <f t="shared" si="1"/>
        <v>0</v>
      </c>
      <c r="R14">
        <f t="shared" si="2"/>
        <v>0</v>
      </c>
      <c r="S14">
        <f t="shared" si="3"/>
        <v>0</v>
      </c>
      <c r="T14">
        <f t="shared" si="4"/>
        <v>0</v>
      </c>
      <c r="U14">
        <f t="shared" si="5"/>
        <v>0</v>
      </c>
      <c r="V14">
        <f t="shared" si="6"/>
        <v>0</v>
      </c>
      <c r="W14">
        <f t="shared" si="7"/>
        <v>0</v>
      </c>
      <c r="X14">
        <f t="shared" si="8"/>
        <v>0</v>
      </c>
    </row>
    <row r="15" spans="1:24" x14ac:dyDescent="0.3">
      <c r="A15" t="s">
        <v>208</v>
      </c>
      <c r="B15">
        <v>25</v>
      </c>
      <c r="C15">
        <v>0</v>
      </c>
      <c r="D15" t="s">
        <v>24</v>
      </c>
      <c r="E15" t="s">
        <v>459</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26</v>
      </c>
      <c r="C16">
        <v>0</v>
      </c>
      <c r="D16" t="s">
        <v>27</v>
      </c>
      <c r="E16" t="s">
        <v>460</v>
      </c>
      <c r="F16">
        <v>-1</v>
      </c>
      <c r="G16">
        <v>0</v>
      </c>
      <c r="P16">
        <f t="shared" si="0"/>
        <v>0</v>
      </c>
      <c r="Q16">
        <f t="shared" si="1"/>
        <v>0</v>
      </c>
      <c r="R16">
        <f t="shared" si="2"/>
        <v>0</v>
      </c>
      <c r="S16">
        <f t="shared" si="3"/>
        <v>0</v>
      </c>
      <c r="T16">
        <f t="shared" si="4"/>
        <v>0</v>
      </c>
      <c r="U16">
        <f t="shared" si="5"/>
        <v>0</v>
      </c>
      <c r="V16">
        <f t="shared" si="6"/>
        <v>0</v>
      </c>
      <c r="W16">
        <f t="shared" si="7"/>
        <v>1</v>
      </c>
      <c r="X16">
        <f t="shared" si="8"/>
        <v>0</v>
      </c>
    </row>
    <row r="17" spans="1:24" x14ac:dyDescent="0.3">
      <c r="A17" t="s">
        <v>208</v>
      </c>
      <c r="B17">
        <v>27</v>
      </c>
      <c r="C17">
        <v>0</v>
      </c>
      <c r="D17" t="s">
        <v>25</v>
      </c>
      <c r="E17" t="s">
        <v>461</v>
      </c>
      <c r="F17">
        <v>-1</v>
      </c>
      <c r="G17">
        <v>0</v>
      </c>
      <c r="P17">
        <f t="shared" si="0"/>
        <v>0</v>
      </c>
      <c r="Q17">
        <f t="shared" si="1"/>
        <v>0</v>
      </c>
      <c r="R17">
        <f t="shared" si="2"/>
        <v>0</v>
      </c>
      <c r="S17">
        <f t="shared" si="3"/>
        <v>0</v>
      </c>
      <c r="T17">
        <f t="shared" si="4"/>
        <v>0</v>
      </c>
      <c r="U17">
        <f t="shared" si="5"/>
        <v>0</v>
      </c>
      <c r="V17">
        <f t="shared" si="6"/>
        <v>0</v>
      </c>
      <c r="W17">
        <f t="shared" si="7"/>
        <v>1</v>
      </c>
      <c r="X17">
        <f t="shared" si="8"/>
        <v>0</v>
      </c>
    </row>
    <row r="18" spans="1:24" x14ac:dyDescent="0.3">
      <c r="A18" t="s">
        <v>208</v>
      </c>
      <c r="B18">
        <v>28</v>
      </c>
      <c r="C18">
        <v>0</v>
      </c>
      <c r="D18" t="s">
        <v>24</v>
      </c>
      <c r="E18" t="s">
        <v>462</v>
      </c>
      <c r="F18">
        <v>0</v>
      </c>
      <c r="G18">
        <v>0</v>
      </c>
      <c r="P18">
        <f t="shared" si="0"/>
        <v>0</v>
      </c>
      <c r="Q18">
        <f t="shared" si="1"/>
        <v>0</v>
      </c>
      <c r="R18">
        <f t="shared" si="2"/>
        <v>0</v>
      </c>
      <c r="S18">
        <f t="shared" si="3"/>
        <v>0</v>
      </c>
      <c r="T18">
        <f t="shared" si="4"/>
        <v>1</v>
      </c>
      <c r="U18">
        <f t="shared" si="5"/>
        <v>0</v>
      </c>
      <c r="V18">
        <f t="shared" si="6"/>
        <v>0</v>
      </c>
      <c r="W18">
        <f t="shared" si="7"/>
        <v>0</v>
      </c>
      <c r="X18">
        <f t="shared" si="8"/>
        <v>0</v>
      </c>
    </row>
    <row r="19" spans="1:24" x14ac:dyDescent="0.3">
      <c r="A19" t="s">
        <v>208</v>
      </c>
      <c r="B19">
        <v>30</v>
      </c>
      <c r="C19">
        <v>0</v>
      </c>
      <c r="D19" t="s">
        <v>23</v>
      </c>
      <c r="E19" t="s">
        <v>463</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t="s">
        <v>208</v>
      </c>
      <c r="B20">
        <v>31</v>
      </c>
      <c r="C20">
        <v>0</v>
      </c>
      <c r="D20" t="s">
        <v>28</v>
      </c>
      <c r="E20" t="s">
        <v>464</v>
      </c>
      <c r="F20">
        <v>1</v>
      </c>
      <c r="G20">
        <v>1</v>
      </c>
      <c r="P20">
        <f t="shared" si="0"/>
        <v>1</v>
      </c>
      <c r="Q20">
        <f t="shared" si="1"/>
        <v>0</v>
      </c>
      <c r="R20">
        <f t="shared" si="2"/>
        <v>0</v>
      </c>
      <c r="S20">
        <f t="shared" si="3"/>
        <v>0</v>
      </c>
      <c r="T20">
        <f t="shared" si="4"/>
        <v>0</v>
      </c>
      <c r="U20">
        <f t="shared" si="5"/>
        <v>0</v>
      </c>
      <c r="V20">
        <f t="shared" si="6"/>
        <v>0</v>
      </c>
      <c r="W20">
        <f t="shared" si="7"/>
        <v>0</v>
      </c>
      <c r="X20">
        <f t="shared" si="8"/>
        <v>0</v>
      </c>
    </row>
    <row r="21" spans="1:24" x14ac:dyDescent="0.3">
      <c r="A21" t="s">
        <v>218</v>
      </c>
      <c r="B21">
        <v>32</v>
      </c>
      <c r="C21">
        <v>0</v>
      </c>
      <c r="D21" t="s">
        <v>22</v>
      </c>
      <c r="E21" t="s">
        <v>465</v>
      </c>
      <c r="F21">
        <v>-1</v>
      </c>
      <c r="G21">
        <v>1</v>
      </c>
      <c r="P21">
        <f t="shared" si="0"/>
        <v>0</v>
      </c>
      <c r="Q21">
        <f t="shared" si="1"/>
        <v>0</v>
      </c>
      <c r="R21">
        <f t="shared" si="2"/>
        <v>0</v>
      </c>
      <c r="S21">
        <f t="shared" si="3"/>
        <v>0</v>
      </c>
      <c r="T21">
        <f t="shared" si="4"/>
        <v>0</v>
      </c>
      <c r="U21">
        <f t="shared" si="5"/>
        <v>0</v>
      </c>
      <c r="V21">
        <f t="shared" si="6"/>
        <v>1</v>
      </c>
      <c r="W21">
        <f t="shared" si="7"/>
        <v>0</v>
      </c>
      <c r="X21">
        <f t="shared" si="8"/>
        <v>0</v>
      </c>
    </row>
    <row r="22" spans="1:24" x14ac:dyDescent="0.3">
      <c r="A22" t="s">
        <v>218</v>
      </c>
      <c r="B22">
        <v>33</v>
      </c>
      <c r="C22">
        <v>0</v>
      </c>
      <c r="D22" t="s">
        <v>29</v>
      </c>
      <c r="E22" t="s">
        <v>466</v>
      </c>
      <c r="F22">
        <v>-1</v>
      </c>
      <c r="G22">
        <v>1</v>
      </c>
      <c r="P22">
        <f t="shared" si="0"/>
        <v>0</v>
      </c>
      <c r="Q22">
        <f t="shared" si="1"/>
        <v>0</v>
      </c>
      <c r="R22">
        <f t="shared" si="2"/>
        <v>0</v>
      </c>
      <c r="S22">
        <f t="shared" si="3"/>
        <v>0</v>
      </c>
      <c r="T22">
        <f t="shared" si="4"/>
        <v>0</v>
      </c>
      <c r="U22">
        <f t="shared" si="5"/>
        <v>0</v>
      </c>
      <c r="V22">
        <f t="shared" si="6"/>
        <v>1</v>
      </c>
      <c r="W22">
        <f t="shared" si="7"/>
        <v>0</v>
      </c>
      <c r="X22">
        <f t="shared" si="8"/>
        <v>0</v>
      </c>
    </row>
    <row r="23" spans="1:24" x14ac:dyDescent="0.3">
      <c r="A23" t="s">
        <v>218</v>
      </c>
      <c r="B23">
        <v>34</v>
      </c>
      <c r="C23">
        <v>0</v>
      </c>
      <c r="D23" t="s">
        <v>25</v>
      </c>
      <c r="E23" t="s">
        <v>467</v>
      </c>
      <c r="F23">
        <v>0</v>
      </c>
      <c r="G23">
        <v>1</v>
      </c>
      <c r="P23">
        <f t="shared" si="0"/>
        <v>0</v>
      </c>
      <c r="Q23">
        <f t="shared" si="1"/>
        <v>0</v>
      </c>
      <c r="R23">
        <f t="shared" si="2"/>
        <v>0</v>
      </c>
      <c r="S23">
        <f t="shared" si="3"/>
        <v>1</v>
      </c>
      <c r="T23">
        <f t="shared" si="4"/>
        <v>0</v>
      </c>
      <c r="U23">
        <f t="shared" si="5"/>
        <v>0</v>
      </c>
      <c r="V23">
        <f t="shared" si="6"/>
        <v>0</v>
      </c>
      <c r="W23">
        <f t="shared" si="7"/>
        <v>0</v>
      </c>
      <c r="X23">
        <f t="shared" si="8"/>
        <v>0</v>
      </c>
    </row>
    <row r="24" spans="1:24" x14ac:dyDescent="0.3">
      <c r="A24" t="s">
        <v>218</v>
      </c>
      <c r="B24">
        <v>35</v>
      </c>
      <c r="C24">
        <v>0</v>
      </c>
      <c r="D24" t="s">
        <v>23</v>
      </c>
      <c r="E24" t="s">
        <v>468</v>
      </c>
      <c r="F24">
        <v>0</v>
      </c>
      <c r="G24">
        <v>1</v>
      </c>
      <c r="P24">
        <f t="shared" si="0"/>
        <v>0</v>
      </c>
      <c r="Q24">
        <f t="shared" si="1"/>
        <v>0</v>
      </c>
      <c r="R24">
        <f t="shared" si="2"/>
        <v>0</v>
      </c>
      <c r="S24">
        <f t="shared" si="3"/>
        <v>1</v>
      </c>
      <c r="T24">
        <f t="shared" si="4"/>
        <v>0</v>
      </c>
      <c r="U24">
        <f t="shared" si="5"/>
        <v>0</v>
      </c>
      <c r="V24">
        <f t="shared" si="6"/>
        <v>0</v>
      </c>
      <c r="W24">
        <f t="shared" si="7"/>
        <v>0</v>
      </c>
      <c r="X24">
        <f t="shared" si="8"/>
        <v>0</v>
      </c>
    </row>
    <row r="25" spans="1:24" x14ac:dyDescent="0.3">
      <c r="A25" t="s">
        <v>226</v>
      </c>
      <c r="B25">
        <v>36</v>
      </c>
      <c r="C25">
        <v>0</v>
      </c>
      <c r="D25" t="s">
        <v>29</v>
      </c>
      <c r="E25" t="s">
        <v>469</v>
      </c>
      <c r="F25">
        <v>-1</v>
      </c>
      <c r="G25">
        <v>1</v>
      </c>
      <c r="P25">
        <f t="shared" si="0"/>
        <v>0</v>
      </c>
      <c r="Q25">
        <f t="shared" si="1"/>
        <v>0</v>
      </c>
      <c r="R25">
        <f t="shared" si="2"/>
        <v>0</v>
      </c>
      <c r="S25">
        <f t="shared" si="3"/>
        <v>0</v>
      </c>
      <c r="T25">
        <f t="shared" si="4"/>
        <v>0</v>
      </c>
      <c r="U25">
        <f t="shared" si="5"/>
        <v>0</v>
      </c>
      <c r="V25">
        <f t="shared" si="6"/>
        <v>1</v>
      </c>
      <c r="W25">
        <f t="shared" si="7"/>
        <v>0</v>
      </c>
      <c r="X25">
        <f t="shared" si="8"/>
        <v>0</v>
      </c>
    </row>
    <row r="26" spans="1:24" x14ac:dyDescent="0.3">
      <c r="A26" t="s">
        <v>226</v>
      </c>
      <c r="B26">
        <v>37</v>
      </c>
      <c r="C26">
        <v>0</v>
      </c>
      <c r="D26" t="s">
        <v>23</v>
      </c>
      <c r="E26" t="s">
        <v>470</v>
      </c>
      <c r="F26">
        <v>-1</v>
      </c>
      <c r="G26">
        <v>1</v>
      </c>
      <c r="P26">
        <f t="shared" si="0"/>
        <v>0</v>
      </c>
      <c r="Q26">
        <f t="shared" si="1"/>
        <v>0</v>
      </c>
      <c r="R26">
        <f t="shared" si="2"/>
        <v>0</v>
      </c>
      <c r="S26">
        <f t="shared" si="3"/>
        <v>0</v>
      </c>
      <c r="T26">
        <f t="shared" si="4"/>
        <v>0</v>
      </c>
      <c r="U26">
        <f t="shared" si="5"/>
        <v>0</v>
      </c>
      <c r="V26">
        <f t="shared" si="6"/>
        <v>1</v>
      </c>
      <c r="W26">
        <f t="shared" si="7"/>
        <v>0</v>
      </c>
      <c r="X26">
        <f t="shared" si="8"/>
        <v>0</v>
      </c>
    </row>
    <row r="27" spans="1:24" x14ac:dyDescent="0.3">
      <c r="A27" t="s">
        <v>226</v>
      </c>
      <c r="B27">
        <v>10000</v>
      </c>
      <c r="C27">
        <v>0</v>
      </c>
      <c r="D27" t="s">
        <v>24</v>
      </c>
      <c r="E27" t="s">
        <v>471</v>
      </c>
      <c r="F27">
        <v>0</v>
      </c>
      <c r="G27">
        <v>0</v>
      </c>
      <c r="P27">
        <f t="shared" si="0"/>
        <v>0</v>
      </c>
      <c r="Q27">
        <f t="shared" si="1"/>
        <v>0</v>
      </c>
      <c r="R27">
        <f t="shared" si="2"/>
        <v>0</v>
      </c>
      <c r="S27">
        <f t="shared" si="3"/>
        <v>0</v>
      </c>
      <c r="T27">
        <f t="shared" si="4"/>
        <v>1</v>
      </c>
      <c r="U27">
        <f t="shared" si="5"/>
        <v>0</v>
      </c>
      <c r="V27">
        <f t="shared" si="6"/>
        <v>0</v>
      </c>
      <c r="W27">
        <f t="shared" si="7"/>
        <v>0</v>
      </c>
      <c r="X27">
        <f t="shared" si="8"/>
        <v>0</v>
      </c>
    </row>
    <row r="28" spans="1:24" x14ac:dyDescent="0.3">
      <c r="A28" t="s">
        <v>218</v>
      </c>
      <c r="B28">
        <v>10002</v>
      </c>
      <c r="C28">
        <v>0</v>
      </c>
      <c r="D28" t="s">
        <v>28</v>
      </c>
      <c r="E28" t="s">
        <v>472</v>
      </c>
      <c r="F28">
        <v>0</v>
      </c>
      <c r="G28">
        <v>1</v>
      </c>
      <c r="P28">
        <f t="shared" si="0"/>
        <v>0</v>
      </c>
      <c r="Q28">
        <f t="shared" si="1"/>
        <v>0</v>
      </c>
      <c r="R28">
        <f t="shared" si="2"/>
        <v>0</v>
      </c>
      <c r="S28">
        <f t="shared" si="3"/>
        <v>1</v>
      </c>
      <c r="T28">
        <f t="shared" si="4"/>
        <v>0</v>
      </c>
      <c r="U28">
        <f t="shared" si="5"/>
        <v>0</v>
      </c>
      <c r="V28">
        <f t="shared" si="6"/>
        <v>0</v>
      </c>
      <c r="W28">
        <f t="shared" si="7"/>
        <v>0</v>
      </c>
      <c r="X28">
        <f t="shared" si="8"/>
        <v>0</v>
      </c>
    </row>
    <row r="29" spans="1:24" x14ac:dyDescent="0.3">
      <c r="A29" t="s">
        <v>226</v>
      </c>
      <c r="B29">
        <v>10003</v>
      </c>
      <c r="C29">
        <v>0</v>
      </c>
      <c r="D29" t="s">
        <v>24</v>
      </c>
      <c r="E29" t="s">
        <v>473</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t="s">
        <v>226</v>
      </c>
      <c r="B30">
        <v>10004</v>
      </c>
      <c r="C30">
        <v>0</v>
      </c>
      <c r="D30" t="s">
        <v>23</v>
      </c>
      <c r="E30" t="s">
        <v>474</v>
      </c>
      <c r="F30">
        <v>1</v>
      </c>
      <c r="G30">
        <v>0</v>
      </c>
      <c r="P30">
        <f t="shared" si="0"/>
        <v>0</v>
      </c>
      <c r="Q30">
        <f t="shared" si="1"/>
        <v>1</v>
      </c>
      <c r="R30">
        <f t="shared" si="2"/>
        <v>0</v>
      </c>
      <c r="S30">
        <f t="shared" si="3"/>
        <v>0</v>
      </c>
      <c r="T30">
        <f t="shared" si="4"/>
        <v>0</v>
      </c>
      <c r="U30">
        <f t="shared" si="5"/>
        <v>0</v>
      </c>
      <c r="V30">
        <f t="shared" si="6"/>
        <v>0</v>
      </c>
      <c r="W30">
        <f t="shared" si="7"/>
        <v>0</v>
      </c>
      <c r="X30">
        <f t="shared" si="8"/>
        <v>0</v>
      </c>
    </row>
    <row r="31" spans="1:24" x14ac:dyDescent="0.3">
      <c r="A31" t="s">
        <v>226</v>
      </c>
      <c r="B31">
        <v>10005</v>
      </c>
      <c r="C31">
        <v>0</v>
      </c>
      <c r="D31" t="s">
        <v>23</v>
      </c>
      <c r="E31" t="s">
        <v>475</v>
      </c>
      <c r="F31">
        <v>-1</v>
      </c>
      <c r="G31">
        <v>0</v>
      </c>
      <c r="P31">
        <f t="shared" si="0"/>
        <v>0</v>
      </c>
      <c r="Q31">
        <f t="shared" si="1"/>
        <v>0</v>
      </c>
      <c r="R31">
        <f t="shared" si="2"/>
        <v>0</v>
      </c>
      <c r="S31">
        <f t="shared" si="3"/>
        <v>0</v>
      </c>
      <c r="T31">
        <f t="shared" si="4"/>
        <v>0</v>
      </c>
      <c r="U31">
        <f t="shared" si="5"/>
        <v>0</v>
      </c>
      <c r="V31">
        <f t="shared" si="6"/>
        <v>0</v>
      </c>
      <c r="W31">
        <f t="shared" si="7"/>
        <v>1</v>
      </c>
      <c r="X31">
        <f t="shared" si="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72"/>
  <sheetViews>
    <sheetView workbookViewId="0">
      <selection activeCell="F3" sqref="F3:G72"/>
    </sheetView>
  </sheetViews>
  <sheetFormatPr defaultRowHeight="14.4" x14ac:dyDescent="0.3"/>
  <sheetData>
    <row r="1" spans="1:24" x14ac:dyDescent="0.3">
      <c r="A1" t="s">
        <v>0</v>
      </c>
      <c r="B1" t="s">
        <v>1</v>
      </c>
      <c r="C1" t="s">
        <v>2</v>
      </c>
      <c r="D1" t="s">
        <v>3</v>
      </c>
      <c r="E1" t="s">
        <v>4</v>
      </c>
      <c r="F1" t="s">
        <v>5</v>
      </c>
      <c r="G1" t="s">
        <v>6</v>
      </c>
      <c r="O1">
        <f>COUNT(A:A)</f>
        <v>70</v>
      </c>
    </row>
    <row r="3" spans="1:24" x14ac:dyDescent="0.3">
      <c r="A3">
        <v>0</v>
      </c>
      <c r="B3">
        <v>12</v>
      </c>
      <c r="C3">
        <v>0</v>
      </c>
      <c r="D3" t="s">
        <v>30</v>
      </c>
      <c r="E3" t="s">
        <v>31</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v>0</v>
      </c>
      <c r="B4">
        <v>13</v>
      </c>
      <c r="C4">
        <v>0</v>
      </c>
      <c r="D4" t="s">
        <v>32</v>
      </c>
      <c r="E4" t="s">
        <v>33</v>
      </c>
      <c r="F4">
        <v>-1</v>
      </c>
      <c r="G4">
        <v>-1</v>
      </c>
      <c r="J4" t="s">
        <v>190</v>
      </c>
      <c r="K4" t="s">
        <v>191</v>
      </c>
      <c r="L4" s="1" t="s">
        <v>193</v>
      </c>
      <c r="M4" t="s">
        <v>192</v>
      </c>
      <c r="N4" t="s">
        <v>194</v>
      </c>
      <c r="P4">
        <f t="shared" ref="P4:P67" si="0">IF(AND($F4&gt;0,$G4&gt;0),1,0)</f>
        <v>0</v>
      </c>
      <c r="Q4">
        <f t="shared" ref="Q4:Q67" si="1">IF(AND($F4&gt;0,$G4=0),1,0)</f>
        <v>0</v>
      </c>
      <c r="R4">
        <f t="shared" ref="R4:R67" si="2">IF(AND($F4&gt;0,$G4&lt;0),1,0)</f>
        <v>0</v>
      </c>
      <c r="S4">
        <f t="shared" ref="S4:S67" si="3">IF(AND($F4=0,$G4&gt;0),1,0)</f>
        <v>0</v>
      </c>
      <c r="T4">
        <f t="shared" ref="T4:T67" si="4">IF(AND($F4=0,$G4=0),1,0)</f>
        <v>0</v>
      </c>
      <c r="U4">
        <f t="shared" ref="U4:U67" si="5">IF(AND($F4=0,$G4&lt;0),1,0)</f>
        <v>0</v>
      </c>
      <c r="V4">
        <f t="shared" ref="V4:V67" si="6">IF(AND($F4&lt;0,$G4&gt;0),1,0)</f>
        <v>0</v>
      </c>
      <c r="W4">
        <f t="shared" ref="W4:W67" si="7">IF(AND($F4&lt;0,$G4=0),1,0)</f>
        <v>0</v>
      </c>
      <c r="X4">
        <f t="shared" ref="X4:X67" si="8">IF(AND($F4&lt;0,$G4&lt;0),1,0)</f>
        <v>1</v>
      </c>
    </row>
    <row r="5" spans="1:24" x14ac:dyDescent="0.3">
      <c r="A5">
        <v>0</v>
      </c>
      <c r="B5">
        <v>14</v>
      </c>
      <c r="C5">
        <v>0</v>
      </c>
      <c r="D5" t="s">
        <v>34</v>
      </c>
      <c r="E5" t="s">
        <v>35</v>
      </c>
      <c r="F5">
        <v>1</v>
      </c>
      <c r="G5">
        <v>0</v>
      </c>
      <c r="J5" t="s">
        <v>191</v>
      </c>
      <c r="K5">
        <f>SUM(P:P)</f>
        <v>7</v>
      </c>
      <c r="L5">
        <f>SUM(Q:Q)</f>
        <v>9</v>
      </c>
      <c r="M5">
        <f>SUM(R:R)</f>
        <v>4</v>
      </c>
      <c r="N5">
        <f>SUM(K5:M5)</f>
        <v>20</v>
      </c>
      <c r="P5">
        <f t="shared" si="0"/>
        <v>0</v>
      </c>
      <c r="Q5">
        <f t="shared" si="1"/>
        <v>1</v>
      </c>
      <c r="R5">
        <f t="shared" si="2"/>
        <v>0</v>
      </c>
      <c r="S5">
        <f t="shared" si="3"/>
        <v>0</v>
      </c>
      <c r="T5">
        <f t="shared" si="4"/>
        <v>0</v>
      </c>
      <c r="U5">
        <f t="shared" si="5"/>
        <v>0</v>
      </c>
      <c r="V5">
        <f t="shared" si="6"/>
        <v>0</v>
      </c>
      <c r="W5">
        <f t="shared" si="7"/>
        <v>0</v>
      </c>
      <c r="X5">
        <f t="shared" si="8"/>
        <v>0</v>
      </c>
    </row>
    <row r="6" spans="1:24" x14ac:dyDescent="0.3">
      <c r="A6">
        <v>0</v>
      </c>
      <c r="B6">
        <v>14</v>
      </c>
      <c r="C6">
        <v>1</v>
      </c>
      <c r="D6" t="s">
        <v>34</v>
      </c>
      <c r="E6" t="s">
        <v>36</v>
      </c>
      <c r="F6">
        <v>0</v>
      </c>
      <c r="G6">
        <v>0</v>
      </c>
      <c r="J6" s="1" t="s">
        <v>193</v>
      </c>
      <c r="K6">
        <f>SUM(S:S)</f>
        <v>4</v>
      </c>
      <c r="L6">
        <f>SUM(T:T)</f>
        <v>14</v>
      </c>
      <c r="M6">
        <f>SUM(U:U)</f>
        <v>5</v>
      </c>
      <c r="N6">
        <f t="shared" ref="N6:N7" si="9">SUM(K6:M6)</f>
        <v>23</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v>0</v>
      </c>
      <c r="B7">
        <v>14</v>
      </c>
      <c r="C7">
        <v>2</v>
      </c>
      <c r="D7" t="s">
        <v>34</v>
      </c>
      <c r="E7" t="s">
        <v>37</v>
      </c>
      <c r="F7">
        <v>-1</v>
      </c>
      <c r="G7">
        <v>0</v>
      </c>
      <c r="J7" t="s">
        <v>192</v>
      </c>
      <c r="K7">
        <f>SUM(V:V)</f>
        <v>8</v>
      </c>
      <c r="L7">
        <f>SUM(W:W)</f>
        <v>12</v>
      </c>
      <c r="M7">
        <f>SUM(X:X)</f>
        <v>7</v>
      </c>
      <c r="N7">
        <f t="shared" si="9"/>
        <v>27</v>
      </c>
      <c r="P7">
        <f t="shared" si="0"/>
        <v>0</v>
      </c>
      <c r="Q7">
        <f t="shared" si="1"/>
        <v>0</v>
      </c>
      <c r="R7">
        <f t="shared" si="2"/>
        <v>0</v>
      </c>
      <c r="S7">
        <f t="shared" si="3"/>
        <v>0</v>
      </c>
      <c r="T7">
        <f t="shared" si="4"/>
        <v>0</v>
      </c>
      <c r="U7">
        <f t="shared" si="5"/>
        <v>0</v>
      </c>
      <c r="V7">
        <f t="shared" si="6"/>
        <v>0</v>
      </c>
      <c r="W7">
        <f t="shared" si="7"/>
        <v>1</v>
      </c>
      <c r="X7">
        <f t="shared" si="8"/>
        <v>0</v>
      </c>
    </row>
    <row r="8" spans="1:24" x14ac:dyDescent="0.3">
      <c r="A8">
        <v>0</v>
      </c>
      <c r="B8">
        <v>14</v>
      </c>
      <c r="C8">
        <v>3</v>
      </c>
      <c r="D8" t="s">
        <v>34</v>
      </c>
      <c r="E8" t="s">
        <v>38</v>
      </c>
      <c r="F8">
        <v>0</v>
      </c>
      <c r="G8">
        <v>0</v>
      </c>
      <c r="J8" t="s">
        <v>194</v>
      </c>
      <c r="K8">
        <f>SUM(K5:K7)</f>
        <v>19</v>
      </c>
      <c r="L8">
        <f t="shared" ref="L8:M8" si="10">SUM(L5:L7)</f>
        <v>35</v>
      </c>
      <c r="M8">
        <f t="shared" si="10"/>
        <v>16</v>
      </c>
      <c r="P8">
        <f t="shared" si="0"/>
        <v>0</v>
      </c>
      <c r="Q8">
        <f t="shared" si="1"/>
        <v>0</v>
      </c>
      <c r="R8">
        <f t="shared" si="2"/>
        <v>0</v>
      </c>
      <c r="S8">
        <f t="shared" si="3"/>
        <v>0</v>
      </c>
      <c r="T8">
        <f t="shared" si="4"/>
        <v>1</v>
      </c>
      <c r="U8">
        <f t="shared" si="5"/>
        <v>0</v>
      </c>
      <c r="V8">
        <f t="shared" si="6"/>
        <v>0</v>
      </c>
      <c r="W8">
        <f t="shared" si="7"/>
        <v>0</v>
      </c>
      <c r="X8">
        <f t="shared" si="8"/>
        <v>0</v>
      </c>
    </row>
    <row r="9" spans="1:24" x14ac:dyDescent="0.3">
      <c r="A9">
        <v>0</v>
      </c>
      <c r="B9">
        <v>18</v>
      </c>
      <c r="C9">
        <v>0</v>
      </c>
      <c r="D9" t="s">
        <v>32</v>
      </c>
      <c r="E9" t="s">
        <v>39</v>
      </c>
      <c r="F9">
        <v>1</v>
      </c>
      <c r="G9">
        <v>0</v>
      </c>
      <c r="P9">
        <f t="shared" si="0"/>
        <v>0</v>
      </c>
      <c r="Q9">
        <f t="shared" si="1"/>
        <v>1</v>
      </c>
      <c r="R9">
        <f t="shared" si="2"/>
        <v>0</v>
      </c>
      <c r="S9">
        <f t="shared" si="3"/>
        <v>0</v>
      </c>
      <c r="T9">
        <f t="shared" si="4"/>
        <v>0</v>
      </c>
      <c r="U9">
        <f t="shared" si="5"/>
        <v>0</v>
      </c>
      <c r="V9">
        <f t="shared" si="6"/>
        <v>0</v>
      </c>
      <c r="W9">
        <f t="shared" si="7"/>
        <v>0</v>
      </c>
      <c r="X9">
        <f t="shared" si="8"/>
        <v>0</v>
      </c>
    </row>
    <row r="10" spans="1:24" x14ac:dyDescent="0.3">
      <c r="A10">
        <v>0</v>
      </c>
      <c r="B10">
        <v>18</v>
      </c>
      <c r="C10">
        <v>1</v>
      </c>
      <c r="D10" t="s">
        <v>32</v>
      </c>
      <c r="E10" t="s">
        <v>40</v>
      </c>
      <c r="F10">
        <v>1</v>
      </c>
      <c r="G10">
        <v>-1</v>
      </c>
      <c r="J10" t="s">
        <v>195</v>
      </c>
      <c r="K10">
        <f>(K5+L6+M7)/SUM(K5:M7)</f>
        <v>0.4</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v>0</v>
      </c>
      <c r="B11">
        <v>18</v>
      </c>
      <c r="C11">
        <v>2</v>
      </c>
      <c r="D11" t="s">
        <v>32</v>
      </c>
      <c r="E11" t="s">
        <v>41</v>
      </c>
      <c r="F11">
        <v>-1</v>
      </c>
      <c r="G11">
        <v>-1</v>
      </c>
      <c r="P11">
        <f t="shared" si="0"/>
        <v>0</v>
      </c>
      <c r="Q11">
        <f t="shared" si="1"/>
        <v>0</v>
      </c>
      <c r="R11">
        <f t="shared" si="2"/>
        <v>0</v>
      </c>
      <c r="S11">
        <f t="shared" si="3"/>
        <v>0</v>
      </c>
      <c r="T11">
        <f t="shared" si="4"/>
        <v>0</v>
      </c>
      <c r="U11">
        <f t="shared" si="5"/>
        <v>0</v>
      </c>
      <c r="V11">
        <f t="shared" si="6"/>
        <v>0</v>
      </c>
      <c r="W11">
        <f t="shared" si="7"/>
        <v>0</v>
      </c>
      <c r="X11">
        <f t="shared" si="8"/>
        <v>1</v>
      </c>
    </row>
    <row r="12" spans="1:24" x14ac:dyDescent="0.3">
      <c r="A12">
        <v>0</v>
      </c>
      <c r="B12">
        <v>18</v>
      </c>
      <c r="C12">
        <v>3</v>
      </c>
      <c r="D12" t="s">
        <v>32</v>
      </c>
      <c r="E12" t="s">
        <v>42</v>
      </c>
      <c r="F12">
        <v>1</v>
      </c>
      <c r="G12">
        <v>-1</v>
      </c>
      <c r="P12">
        <f t="shared" si="0"/>
        <v>0</v>
      </c>
      <c r="Q12">
        <f t="shared" si="1"/>
        <v>0</v>
      </c>
      <c r="R12">
        <f t="shared" si="2"/>
        <v>1</v>
      </c>
      <c r="S12">
        <f t="shared" si="3"/>
        <v>0</v>
      </c>
      <c r="T12">
        <f t="shared" si="4"/>
        <v>0</v>
      </c>
      <c r="U12">
        <f t="shared" si="5"/>
        <v>0</v>
      </c>
      <c r="V12">
        <f t="shared" si="6"/>
        <v>0</v>
      </c>
      <c r="W12">
        <f t="shared" si="7"/>
        <v>0</v>
      </c>
      <c r="X12">
        <f t="shared" si="8"/>
        <v>0</v>
      </c>
    </row>
    <row r="13" spans="1:24" x14ac:dyDescent="0.3">
      <c r="A13">
        <v>0</v>
      </c>
      <c r="B13">
        <v>19</v>
      </c>
      <c r="C13">
        <v>0</v>
      </c>
      <c r="D13" t="s">
        <v>34</v>
      </c>
      <c r="E13" t="s">
        <v>43</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v>0</v>
      </c>
      <c r="B14">
        <v>19</v>
      </c>
      <c r="C14">
        <v>1</v>
      </c>
      <c r="D14" t="s">
        <v>34</v>
      </c>
      <c r="E14" t="s">
        <v>44</v>
      </c>
      <c r="F14">
        <v>1</v>
      </c>
      <c r="G14">
        <v>0</v>
      </c>
      <c r="P14">
        <f t="shared" si="0"/>
        <v>0</v>
      </c>
      <c r="Q14">
        <f t="shared" si="1"/>
        <v>1</v>
      </c>
      <c r="R14">
        <f t="shared" si="2"/>
        <v>0</v>
      </c>
      <c r="S14">
        <f t="shared" si="3"/>
        <v>0</v>
      </c>
      <c r="T14">
        <f t="shared" si="4"/>
        <v>0</v>
      </c>
      <c r="U14">
        <f t="shared" si="5"/>
        <v>0</v>
      </c>
      <c r="V14">
        <f t="shared" si="6"/>
        <v>0</v>
      </c>
      <c r="W14">
        <f t="shared" si="7"/>
        <v>0</v>
      </c>
      <c r="X14">
        <f t="shared" si="8"/>
        <v>0</v>
      </c>
    </row>
    <row r="15" spans="1:24" x14ac:dyDescent="0.3">
      <c r="A15">
        <v>0</v>
      </c>
      <c r="B15">
        <v>19</v>
      </c>
      <c r="C15">
        <v>2</v>
      </c>
      <c r="D15" t="s">
        <v>34</v>
      </c>
      <c r="E15" t="s">
        <v>45</v>
      </c>
      <c r="F15">
        <v>-1</v>
      </c>
      <c r="G15">
        <v>0</v>
      </c>
      <c r="P15">
        <f t="shared" si="0"/>
        <v>0</v>
      </c>
      <c r="Q15">
        <f t="shared" si="1"/>
        <v>0</v>
      </c>
      <c r="R15">
        <f t="shared" si="2"/>
        <v>0</v>
      </c>
      <c r="S15">
        <f t="shared" si="3"/>
        <v>0</v>
      </c>
      <c r="T15">
        <f t="shared" si="4"/>
        <v>0</v>
      </c>
      <c r="U15">
        <f t="shared" si="5"/>
        <v>0</v>
      </c>
      <c r="V15">
        <f t="shared" si="6"/>
        <v>0</v>
      </c>
      <c r="W15">
        <f t="shared" si="7"/>
        <v>1</v>
      </c>
      <c r="X15">
        <f t="shared" si="8"/>
        <v>0</v>
      </c>
    </row>
    <row r="16" spans="1:24" x14ac:dyDescent="0.3">
      <c r="A16">
        <v>0</v>
      </c>
      <c r="B16">
        <v>19</v>
      </c>
      <c r="C16">
        <v>3</v>
      </c>
      <c r="D16" t="s">
        <v>34</v>
      </c>
      <c r="E16" t="s">
        <v>46</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v>0</v>
      </c>
      <c r="B17">
        <v>21</v>
      </c>
      <c r="C17">
        <v>0</v>
      </c>
      <c r="D17" t="s">
        <v>47</v>
      </c>
      <c r="E17" t="s">
        <v>48</v>
      </c>
      <c r="F17">
        <v>-1</v>
      </c>
      <c r="G17">
        <v>1</v>
      </c>
      <c r="P17">
        <f t="shared" si="0"/>
        <v>0</v>
      </c>
      <c r="Q17">
        <f t="shared" si="1"/>
        <v>0</v>
      </c>
      <c r="R17">
        <f t="shared" si="2"/>
        <v>0</v>
      </c>
      <c r="S17">
        <f t="shared" si="3"/>
        <v>0</v>
      </c>
      <c r="T17">
        <f t="shared" si="4"/>
        <v>0</v>
      </c>
      <c r="U17">
        <f t="shared" si="5"/>
        <v>0</v>
      </c>
      <c r="V17">
        <f t="shared" si="6"/>
        <v>1</v>
      </c>
      <c r="W17">
        <f t="shared" si="7"/>
        <v>0</v>
      </c>
      <c r="X17">
        <f t="shared" si="8"/>
        <v>0</v>
      </c>
    </row>
    <row r="18" spans="1:24" x14ac:dyDescent="0.3">
      <c r="A18">
        <v>0</v>
      </c>
      <c r="B18">
        <v>22</v>
      </c>
      <c r="C18">
        <v>0</v>
      </c>
      <c r="D18" t="s">
        <v>32</v>
      </c>
      <c r="E18" t="s">
        <v>49</v>
      </c>
      <c r="F18">
        <v>-1</v>
      </c>
      <c r="G18">
        <v>1</v>
      </c>
      <c r="P18">
        <f t="shared" si="0"/>
        <v>0</v>
      </c>
      <c r="Q18">
        <f t="shared" si="1"/>
        <v>0</v>
      </c>
      <c r="R18">
        <f t="shared" si="2"/>
        <v>0</v>
      </c>
      <c r="S18">
        <f t="shared" si="3"/>
        <v>0</v>
      </c>
      <c r="T18">
        <f t="shared" si="4"/>
        <v>0</v>
      </c>
      <c r="U18">
        <f t="shared" si="5"/>
        <v>0</v>
      </c>
      <c r="V18">
        <f t="shared" si="6"/>
        <v>1</v>
      </c>
      <c r="W18">
        <f t="shared" si="7"/>
        <v>0</v>
      </c>
      <c r="X18">
        <f t="shared" si="8"/>
        <v>0</v>
      </c>
    </row>
    <row r="19" spans="1:24" x14ac:dyDescent="0.3">
      <c r="A19">
        <v>0</v>
      </c>
      <c r="B19">
        <v>22</v>
      </c>
      <c r="C19">
        <v>1</v>
      </c>
      <c r="D19" t="s">
        <v>32</v>
      </c>
      <c r="E19" t="s">
        <v>50</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v>0</v>
      </c>
      <c r="B20">
        <v>23</v>
      </c>
      <c r="C20">
        <v>0</v>
      </c>
      <c r="D20" t="s">
        <v>51</v>
      </c>
      <c r="E20" t="s">
        <v>52</v>
      </c>
      <c r="F20">
        <v>0</v>
      </c>
      <c r="G20">
        <v>0</v>
      </c>
      <c r="P20">
        <f t="shared" si="0"/>
        <v>0</v>
      </c>
      <c r="Q20">
        <f t="shared" si="1"/>
        <v>0</v>
      </c>
      <c r="R20">
        <f t="shared" si="2"/>
        <v>0</v>
      </c>
      <c r="S20">
        <f t="shared" si="3"/>
        <v>0</v>
      </c>
      <c r="T20">
        <f t="shared" si="4"/>
        <v>1</v>
      </c>
      <c r="U20">
        <f t="shared" si="5"/>
        <v>0</v>
      </c>
      <c r="V20">
        <f t="shared" si="6"/>
        <v>0</v>
      </c>
      <c r="W20">
        <f t="shared" si="7"/>
        <v>0</v>
      </c>
      <c r="X20">
        <f t="shared" si="8"/>
        <v>0</v>
      </c>
    </row>
    <row r="21" spans="1:24" x14ac:dyDescent="0.3">
      <c r="A21">
        <v>0</v>
      </c>
      <c r="B21">
        <v>24</v>
      </c>
      <c r="C21">
        <v>0</v>
      </c>
      <c r="D21" t="s">
        <v>30</v>
      </c>
      <c r="E21" t="s">
        <v>53</v>
      </c>
      <c r="F21">
        <v>-1</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v>0</v>
      </c>
      <c r="B22">
        <v>24</v>
      </c>
      <c r="C22">
        <v>1</v>
      </c>
      <c r="D22" t="s">
        <v>30</v>
      </c>
      <c r="E22" t="s">
        <v>54</v>
      </c>
      <c r="F22">
        <v>-1</v>
      </c>
      <c r="G22">
        <v>-1</v>
      </c>
      <c r="P22">
        <f t="shared" si="0"/>
        <v>0</v>
      </c>
      <c r="Q22">
        <f t="shared" si="1"/>
        <v>0</v>
      </c>
      <c r="R22">
        <f t="shared" si="2"/>
        <v>0</v>
      </c>
      <c r="S22">
        <f t="shared" si="3"/>
        <v>0</v>
      </c>
      <c r="T22">
        <f t="shared" si="4"/>
        <v>0</v>
      </c>
      <c r="U22">
        <f t="shared" si="5"/>
        <v>0</v>
      </c>
      <c r="V22">
        <f t="shared" si="6"/>
        <v>0</v>
      </c>
      <c r="W22">
        <f t="shared" si="7"/>
        <v>0</v>
      </c>
      <c r="X22">
        <f t="shared" si="8"/>
        <v>1</v>
      </c>
    </row>
    <row r="23" spans="1:24" x14ac:dyDescent="0.3">
      <c r="A23">
        <v>0</v>
      </c>
      <c r="B23">
        <v>24</v>
      </c>
      <c r="C23">
        <v>2</v>
      </c>
      <c r="D23" t="s">
        <v>30</v>
      </c>
      <c r="E23" t="s">
        <v>55</v>
      </c>
      <c r="F23">
        <v>1</v>
      </c>
      <c r="G23">
        <v>-1</v>
      </c>
      <c r="P23">
        <f t="shared" si="0"/>
        <v>0</v>
      </c>
      <c r="Q23">
        <f t="shared" si="1"/>
        <v>0</v>
      </c>
      <c r="R23">
        <f t="shared" si="2"/>
        <v>1</v>
      </c>
      <c r="S23">
        <f t="shared" si="3"/>
        <v>0</v>
      </c>
      <c r="T23">
        <f t="shared" si="4"/>
        <v>0</v>
      </c>
      <c r="U23">
        <f t="shared" si="5"/>
        <v>0</v>
      </c>
      <c r="V23">
        <f t="shared" si="6"/>
        <v>0</v>
      </c>
      <c r="W23">
        <f t="shared" si="7"/>
        <v>0</v>
      </c>
      <c r="X23">
        <f t="shared" si="8"/>
        <v>0</v>
      </c>
    </row>
    <row r="24" spans="1:24" x14ac:dyDescent="0.3">
      <c r="A24">
        <v>0</v>
      </c>
      <c r="B24">
        <v>25</v>
      </c>
      <c r="C24">
        <v>0</v>
      </c>
      <c r="D24" t="s">
        <v>56</v>
      </c>
      <c r="E24" t="s">
        <v>57</v>
      </c>
      <c r="F24">
        <v>1</v>
      </c>
      <c r="G24">
        <v>0</v>
      </c>
      <c r="P24">
        <f t="shared" si="0"/>
        <v>0</v>
      </c>
      <c r="Q24">
        <f t="shared" si="1"/>
        <v>1</v>
      </c>
      <c r="R24">
        <f t="shared" si="2"/>
        <v>0</v>
      </c>
      <c r="S24">
        <f t="shared" si="3"/>
        <v>0</v>
      </c>
      <c r="T24">
        <f t="shared" si="4"/>
        <v>0</v>
      </c>
      <c r="U24">
        <f t="shared" si="5"/>
        <v>0</v>
      </c>
      <c r="V24">
        <f t="shared" si="6"/>
        <v>0</v>
      </c>
      <c r="W24">
        <f t="shared" si="7"/>
        <v>0</v>
      </c>
      <c r="X24">
        <f t="shared" si="8"/>
        <v>0</v>
      </c>
    </row>
    <row r="25" spans="1:24" x14ac:dyDescent="0.3">
      <c r="A25">
        <v>0</v>
      </c>
      <c r="B25">
        <v>25</v>
      </c>
      <c r="C25">
        <v>1</v>
      </c>
      <c r="D25" t="s">
        <v>56</v>
      </c>
      <c r="E25" t="s">
        <v>58</v>
      </c>
      <c r="F25">
        <v>1</v>
      </c>
      <c r="G25">
        <v>0</v>
      </c>
      <c r="P25">
        <f t="shared" si="0"/>
        <v>0</v>
      </c>
      <c r="Q25">
        <f t="shared" si="1"/>
        <v>1</v>
      </c>
      <c r="R25">
        <f t="shared" si="2"/>
        <v>0</v>
      </c>
      <c r="S25">
        <f t="shared" si="3"/>
        <v>0</v>
      </c>
      <c r="T25">
        <f t="shared" si="4"/>
        <v>0</v>
      </c>
      <c r="U25">
        <f t="shared" si="5"/>
        <v>0</v>
      </c>
      <c r="V25">
        <f t="shared" si="6"/>
        <v>0</v>
      </c>
      <c r="W25">
        <f t="shared" si="7"/>
        <v>0</v>
      </c>
      <c r="X25">
        <f t="shared" si="8"/>
        <v>0</v>
      </c>
    </row>
    <row r="26" spans="1:24" x14ac:dyDescent="0.3">
      <c r="A26">
        <v>0</v>
      </c>
      <c r="B26">
        <v>26</v>
      </c>
      <c r="C26">
        <v>0</v>
      </c>
      <c r="D26" t="s">
        <v>51</v>
      </c>
      <c r="E26" t="s">
        <v>59</v>
      </c>
      <c r="F26">
        <v>0</v>
      </c>
      <c r="G26">
        <v>0</v>
      </c>
      <c r="P26">
        <f t="shared" si="0"/>
        <v>0</v>
      </c>
      <c r="Q26">
        <f t="shared" si="1"/>
        <v>0</v>
      </c>
      <c r="R26">
        <f t="shared" si="2"/>
        <v>0</v>
      </c>
      <c r="S26">
        <f t="shared" si="3"/>
        <v>0</v>
      </c>
      <c r="T26">
        <f t="shared" si="4"/>
        <v>1</v>
      </c>
      <c r="U26">
        <f t="shared" si="5"/>
        <v>0</v>
      </c>
      <c r="V26">
        <f t="shared" si="6"/>
        <v>0</v>
      </c>
      <c r="W26">
        <f t="shared" si="7"/>
        <v>0</v>
      </c>
      <c r="X26">
        <f t="shared" si="8"/>
        <v>0</v>
      </c>
    </row>
    <row r="27" spans="1:24" x14ac:dyDescent="0.3">
      <c r="A27">
        <v>1</v>
      </c>
      <c r="B27">
        <v>27</v>
      </c>
      <c r="C27">
        <v>0</v>
      </c>
      <c r="D27" t="s">
        <v>32</v>
      </c>
      <c r="E27" t="s">
        <v>60</v>
      </c>
      <c r="F27">
        <v>-1</v>
      </c>
      <c r="G27">
        <v>-1</v>
      </c>
      <c r="P27">
        <f t="shared" si="0"/>
        <v>0</v>
      </c>
      <c r="Q27">
        <f t="shared" si="1"/>
        <v>0</v>
      </c>
      <c r="R27">
        <f t="shared" si="2"/>
        <v>0</v>
      </c>
      <c r="S27">
        <f t="shared" si="3"/>
        <v>0</v>
      </c>
      <c r="T27">
        <f t="shared" si="4"/>
        <v>0</v>
      </c>
      <c r="U27">
        <f t="shared" si="5"/>
        <v>0</v>
      </c>
      <c r="V27">
        <f t="shared" si="6"/>
        <v>0</v>
      </c>
      <c r="W27">
        <f t="shared" si="7"/>
        <v>0</v>
      </c>
      <c r="X27">
        <f t="shared" si="8"/>
        <v>1</v>
      </c>
    </row>
    <row r="28" spans="1:24" x14ac:dyDescent="0.3">
      <c r="A28">
        <v>1</v>
      </c>
      <c r="B28">
        <v>27</v>
      </c>
      <c r="C28">
        <v>1</v>
      </c>
      <c r="D28" t="s">
        <v>32</v>
      </c>
      <c r="E28" t="s">
        <v>61</v>
      </c>
      <c r="F28">
        <v>1</v>
      </c>
      <c r="G28">
        <v>0</v>
      </c>
      <c r="P28">
        <f t="shared" si="0"/>
        <v>0</v>
      </c>
      <c r="Q28">
        <f t="shared" si="1"/>
        <v>1</v>
      </c>
      <c r="R28">
        <f t="shared" si="2"/>
        <v>0</v>
      </c>
      <c r="S28">
        <f t="shared" si="3"/>
        <v>0</v>
      </c>
      <c r="T28">
        <f t="shared" si="4"/>
        <v>0</v>
      </c>
      <c r="U28">
        <f t="shared" si="5"/>
        <v>0</v>
      </c>
      <c r="V28">
        <f t="shared" si="6"/>
        <v>0</v>
      </c>
      <c r="W28">
        <f t="shared" si="7"/>
        <v>0</v>
      </c>
      <c r="X28">
        <f t="shared" si="8"/>
        <v>0</v>
      </c>
    </row>
    <row r="29" spans="1:24" x14ac:dyDescent="0.3">
      <c r="A29">
        <v>1</v>
      </c>
      <c r="B29">
        <v>27</v>
      </c>
      <c r="C29">
        <v>2</v>
      </c>
      <c r="D29" t="s">
        <v>32</v>
      </c>
      <c r="E29" t="s">
        <v>62</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v>1</v>
      </c>
      <c r="B30">
        <v>27</v>
      </c>
      <c r="C30">
        <v>3</v>
      </c>
      <c r="D30" t="s">
        <v>32</v>
      </c>
      <c r="E30" t="s">
        <v>63</v>
      </c>
      <c r="F30">
        <v>-1</v>
      </c>
      <c r="G30">
        <v>0</v>
      </c>
      <c r="P30">
        <f t="shared" si="0"/>
        <v>0</v>
      </c>
      <c r="Q30">
        <f t="shared" si="1"/>
        <v>0</v>
      </c>
      <c r="R30">
        <f t="shared" si="2"/>
        <v>0</v>
      </c>
      <c r="S30">
        <f t="shared" si="3"/>
        <v>0</v>
      </c>
      <c r="T30">
        <f t="shared" si="4"/>
        <v>0</v>
      </c>
      <c r="U30">
        <f t="shared" si="5"/>
        <v>0</v>
      </c>
      <c r="V30">
        <f t="shared" si="6"/>
        <v>0</v>
      </c>
      <c r="W30">
        <f t="shared" si="7"/>
        <v>1</v>
      </c>
      <c r="X30">
        <f t="shared" si="8"/>
        <v>0</v>
      </c>
    </row>
    <row r="31" spans="1:24" x14ac:dyDescent="0.3">
      <c r="A31">
        <v>1</v>
      </c>
      <c r="B31">
        <v>29</v>
      </c>
      <c r="C31">
        <v>0</v>
      </c>
      <c r="D31" t="s">
        <v>30</v>
      </c>
      <c r="E31" t="s">
        <v>64</v>
      </c>
      <c r="F31">
        <v>0</v>
      </c>
      <c r="G31">
        <v>-1</v>
      </c>
      <c r="P31">
        <f t="shared" si="0"/>
        <v>0</v>
      </c>
      <c r="Q31">
        <f t="shared" si="1"/>
        <v>0</v>
      </c>
      <c r="R31">
        <f t="shared" si="2"/>
        <v>0</v>
      </c>
      <c r="S31">
        <f t="shared" si="3"/>
        <v>0</v>
      </c>
      <c r="T31">
        <f t="shared" si="4"/>
        <v>0</v>
      </c>
      <c r="U31">
        <f t="shared" si="5"/>
        <v>1</v>
      </c>
      <c r="V31">
        <f t="shared" si="6"/>
        <v>0</v>
      </c>
      <c r="W31">
        <f t="shared" si="7"/>
        <v>0</v>
      </c>
      <c r="X31">
        <f t="shared" si="8"/>
        <v>0</v>
      </c>
    </row>
    <row r="32" spans="1:24" x14ac:dyDescent="0.3">
      <c r="A32">
        <v>1</v>
      </c>
      <c r="B32">
        <v>29</v>
      </c>
      <c r="C32">
        <v>1</v>
      </c>
      <c r="D32" t="s">
        <v>30</v>
      </c>
      <c r="E32" t="s">
        <v>65</v>
      </c>
      <c r="F32">
        <v>0</v>
      </c>
      <c r="G32">
        <v>-1</v>
      </c>
      <c r="P32">
        <f t="shared" si="0"/>
        <v>0</v>
      </c>
      <c r="Q32">
        <f t="shared" si="1"/>
        <v>0</v>
      </c>
      <c r="R32">
        <f t="shared" si="2"/>
        <v>0</v>
      </c>
      <c r="S32">
        <f t="shared" si="3"/>
        <v>0</v>
      </c>
      <c r="T32">
        <f t="shared" si="4"/>
        <v>0</v>
      </c>
      <c r="U32">
        <f t="shared" si="5"/>
        <v>1</v>
      </c>
      <c r="V32">
        <f t="shared" si="6"/>
        <v>0</v>
      </c>
      <c r="W32">
        <f t="shared" si="7"/>
        <v>0</v>
      </c>
      <c r="X32">
        <f t="shared" si="8"/>
        <v>0</v>
      </c>
    </row>
    <row r="33" spans="1:24" x14ac:dyDescent="0.3">
      <c r="A33">
        <v>1</v>
      </c>
      <c r="B33">
        <v>29</v>
      </c>
      <c r="C33">
        <v>2</v>
      </c>
      <c r="D33" t="s">
        <v>30</v>
      </c>
      <c r="E33" t="s">
        <v>66</v>
      </c>
      <c r="F33">
        <v>0</v>
      </c>
      <c r="G33">
        <v>-1</v>
      </c>
      <c r="P33">
        <f t="shared" si="0"/>
        <v>0</v>
      </c>
      <c r="Q33">
        <f t="shared" si="1"/>
        <v>0</v>
      </c>
      <c r="R33">
        <f t="shared" si="2"/>
        <v>0</v>
      </c>
      <c r="S33">
        <f t="shared" si="3"/>
        <v>0</v>
      </c>
      <c r="T33">
        <f t="shared" si="4"/>
        <v>0</v>
      </c>
      <c r="U33">
        <f t="shared" si="5"/>
        <v>1</v>
      </c>
      <c r="V33">
        <f t="shared" si="6"/>
        <v>0</v>
      </c>
      <c r="W33">
        <f t="shared" si="7"/>
        <v>0</v>
      </c>
      <c r="X33">
        <f t="shared" si="8"/>
        <v>0</v>
      </c>
    </row>
    <row r="34" spans="1:24" x14ac:dyDescent="0.3">
      <c r="A34">
        <v>1</v>
      </c>
      <c r="B34">
        <v>29</v>
      </c>
      <c r="C34">
        <v>3</v>
      </c>
      <c r="D34" t="s">
        <v>30</v>
      </c>
      <c r="E34" t="s">
        <v>67</v>
      </c>
      <c r="F34">
        <v>-1</v>
      </c>
      <c r="G34">
        <v>-1</v>
      </c>
      <c r="P34">
        <f t="shared" si="0"/>
        <v>0</v>
      </c>
      <c r="Q34">
        <f t="shared" si="1"/>
        <v>0</v>
      </c>
      <c r="R34">
        <f t="shared" si="2"/>
        <v>0</v>
      </c>
      <c r="S34">
        <f t="shared" si="3"/>
        <v>0</v>
      </c>
      <c r="T34">
        <f t="shared" si="4"/>
        <v>0</v>
      </c>
      <c r="U34">
        <f t="shared" si="5"/>
        <v>0</v>
      </c>
      <c r="V34">
        <f t="shared" si="6"/>
        <v>0</v>
      </c>
      <c r="W34">
        <f t="shared" si="7"/>
        <v>0</v>
      </c>
      <c r="X34">
        <f t="shared" si="8"/>
        <v>1</v>
      </c>
    </row>
    <row r="35" spans="1:24" x14ac:dyDescent="0.3">
      <c r="A35">
        <v>1</v>
      </c>
      <c r="B35">
        <v>30</v>
      </c>
      <c r="C35">
        <v>0</v>
      </c>
      <c r="D35" t="s">
        <v>34</v>
      </c>
      <c r="E35" t="s">
        <v>68</v>
      </c>
      <c r="F35">
        <v>0</v>
      </c>
      <c r="G35">
        <v>-1</v>
      </c>
      <c r="P35">
        <f t="shared" si="0"/>
        <v>0</v>
      </c>
      <c r="Q35">
        <f t="shared" si="1"/>
        <v>0</v>
      </c>
      <c r="R35">
        <f t="shared" si="2"/>
        <v>0</v>
      </c>
      <c r="S35">
        <f t="shared" si="3"/>
        <v>0</v>
      </c>
      <c r="T35">
        <f t="shared" si="4"/>
        <v>0</v>
      </c>
      <c r="U35">
        <f t="shared" si="5"/>
        <v>1</v>
      </c>
      <c r="V35">
        <f t="shared" si="6"/>
        <v>0</v>
      </c>
      <c r="W35">
        <f t="shared" si="7"/>
        <v>0</v>
      </c>
      <c r="X35">
        <f t="shared" si="8"/>
        <v>0</v>
      </c>
    </row>
    <row r="36" spans="1:24" x14ac:dyDescent="0.3">
      <c r="A36">
        <v>1</v>
      </c>
      <c r="B36">
        <v>31</v>
      </c>
      <c r="C36">
        <v>0</v>
      </c>
      <c r="D36" t="s">
        <v>47</v>
      </c>
      <c r="E36" t="s">
        <v>69</v>
      </c>
      <c r="F36">
        <v>0</v>
      </c>
      <c r="G36">
        <v>-1</v>
      </c>
      <c r="P36">
        <f t="shared" si="0"/>
        <v>0</v>
      </c>
      <c r="Q36">
        <f t="shared" si="1"/>
        <v>0</v>
      </c>
      <c r="R36">
        <f t="shared" si="2"/>
        <v>0</v>
      </c>
      <c r="S36">
        <f t="shared" si="3"/>
        <v>0</v>
      </c>
      <c r="T36">
        <f t="shared" si="4"/>
        <v>0</v>
      </c>
      <c r="U36">
        <f t="shared" si="5"/>
        <v>1</v>
      </c>
      <c r="V36">
        <f t="shared" si="6"/>
        <v>0</v>
      </c>
      <c r="W36">
        <f t="shared" si="7"/>
        <v>0</v>
      </c>
      <c r="X36">
        <f t="shared" si="8"/>
        <v>0</v>
      </c>
    </row>
    <row r="37" spans="1:24" x14ac:dyDescent="0.3">
      <c r="A37">
        <v>1</v>
      </c>
      <c r="B37">
        <v>31</v>
      </c>
      <c r="C37">
        <v>1</v>
      </c>
      <c r="D37" t="s">
        <v>47</v>
      </c>
      <c r="E37" t="s">
        <v>70</v>
      </c>
      <c r="F37">
        <v>1</v>
      </c>
      <c r="G37">
        <v>-1</v>
      </c>
      <c r="P37">
        <f t="shared" si="0"/>
        <v>0</v>
      </c>
      <c r="Q37">
        <f t="shared" si="1"/>
        <v>0</v>
      </c>
      <c r="R37">
        <f t="shared" si="2"/>
        <v>1</v>
      </c>
      <c r="S37">
        <f t="shared" si="3"/>
        <v>0</v>
      </c>
      <c r="T37">
        <f t="shared" si="4"/>
        <v>0</v>
      </c>
      <c r="U37">
        <f t="shared" si="5"/>
        <v>0</v>
      </c>
      <c r="V37">
        <f t="shared" si="6"/>
        <v>0</v>
      </c>
      <c r="W37">
        <f t="shared" si="7"/>
        <v>0</v>
      </c>
      <c r="X37">
        <f t="shared" si="8"/>
        <v>0</v>
      </c>
    </row>
    <row r="38" spans="1:24" x14ac:dyDescent="0.3">
      <c r="A38">
        <v>1</v>
      </c>
      <c r="B38">
        <v>31</v>
      </c>
      <c r="C38">
        <v>2</v>
      </c>
      <c r="D38" t="s">
        <v>47</v>
      </c>
      <c r="E38" t="s">
        <v>71</v>
      </c>
      <c r="F38">
        <v>0</v>
      </c>
      <c r="G38">
        <v>0</v>
      </c>
      <c r="P38">
        <f t="shared" si="0"/>
        <v>0</v>
      </c>
      <c r="Q38">
        <f t="shared" si="1"/>
        <v>0</v>
      </c>
      <c r="R38">
        <f t="shared" si="2"/>
        <v>0</v>
      </c>
      <c r="S38">
        <f t="shared" si="3"/>
        <v>0</v>
      </c>
      <c r="T38">
        <f t="shared" si="4"/>
        <v>1</v>
      </c>
      <c r="U38">
        <f t="shared" si="5"/>
        <v>0</v>
      </c>
      <c r="V38">
        <f t="shared" si="6"/>
        <v>0</v>
      </c>
      <c r="W38">
        <f t="shared" si="7"/>
        <v>0</v>
      </c>
      <c r="X38">
        <f t="shared" si="8"/>
        <v>0</v>
      </c>
    </row>
    <row r="39" spans="1:24" x14ac:dyDescent="0.3">
      <c r="A39">
        <v>1</v>
      </c>
      <c r="B39">
        <v>31</v>
      </c>
      <c r="C39">
        <v>3</v>
      </c>
      <c r="D39" t="s">
        <v>47</v>
      </c>
      <c r="E39" t="s">
        <v>72</v>
      </c>
      <c r="F39">
        <v>1</v>
      </c>
      <c r="G39">
        <v>0</v>
      </c>
      <c r="P39">
        <f t="shared" si="0"/>
        <v>0</v>
      </c>
      <c r="Q39">
        <f t="shared" si="1"/>
        <v>1</v>
      </c>
      <c r="R39">
        <f t="shared" si="2"/>
        <v>0</v>
      </c>
      <c r="S39">
        <f t="shared" si="3"/>
        <v>0</v>
      </c>
      <c r="T39">
        <f t="shared" si="4"/>
        <v>0</v>
      </c>
      <c r="U39">
        <f t="shared" si="5"/>
        <v>0</v>
      </c>
      <c r="V39">
        <f t="shared" si="6"/>
        <v>0</v>
      </c>
      <c r="W39">
        <f t="shared" si="7"/>
        <v>0</v>
      </c>
      <c r="X39">
        <f t="shared" si="8"/>
        <v>0</v>
      </c>
    </row>
    <row r="40" spans="1:24" x14ac:dyDescent="0.3">
      <c r="A40">
        <v>1</v>
      </c>
      <c r="B40">
        <v>32</v>
      </c>
      <c r="C40">
        <v>0</v>
      </c>
      <c r="D40" t="s">
        <v>73</v>
      </c>
      <c r="E40" t="s">
        <v>74</v>
      </c>
      <c r="F40">
        <v>-1</v>
      </c>
      <c r="G40">
        <v>0</v>
      </c>
      <c r="P40">
        <f t="shared" si="0"/>
        <v>0</v>
      </c>
      <c r="Q40">
        <f t="shared" si="1"/>
        <v>0</v>
      </c>
      <c r="R40">
        <f t="shared" si="2"/>
        <v>0</v>
      </c>
      <c r="S40">
        <f t="shared" si="3"/>
        <v>0</v>
      </c>
      <c r="T40">
        <f t="shared" si="4"/>
        <v>0</v>
      </c>
      <c r="U40">
        <f t="shared" si="5"/>
        <v>0</v>
      </c>
      <c r="V40">
        <f t="shared" si="6"/>
        <v>0</v>
      </c>
      <c r="W40">
        <f t="shared" si="7"/>
        <v>1</v>
      </c>
      <c r="X40">
        <f t="shared" si="8"/>
        <v>0</v>
      </c>
    </row>
    <row r="41" spans="1:24" x14ac:dyDescent="0.3">
      <c r="A41">
        <v>1</v>
      </c>
      <c r="B41">
        <v>32</v>
      </c>
      <c r="C41">
        <v>1</v>
      </c>
      <c r="D41" t="s">
        <v>73</v>
      </c>
      <c r="E41" t="s">
        <v>75</v>
      </c>
      <c r="F41">
        <v>-1</v>
      </c>
      <c r="G41">
        <v>0</v>
      </c>
      <c r="P41">
        <f t="shared" si="0"/>
        <v>0</v>
      </c>
      <c r="Q41">
        <f t="shared" si="1"/>
        <v>0</v>
      </c>
      <c r="R41">
        <f t="shared" si="2"/>
        <v>0</v>
      </c>
      <c r="S41">
        <f t="shared" si="3"/>
        <v>0</v>
      </c>
      <c r="T41">
        <f t="shared" si="4"/>
        <v>0</v>
      </c>
      <c r="U41">
        <f t="shared" si="5"/>
        <v>0</v>
      </c>
      <c r="V41">
        <f t="shared" si="6"/>
        <v>0</v>
      </c>
      <c r="W41">
        <f t="shared" si="7"/>
        <v>1</v>
      </c>
      <c r="X41">
        <f t="shared" si="8"/>
        <v>0</v>
      </c>
    </row>
    <row r="42" spans="1:24" x14ac:dyDescent="0.3">
      <c r="A42">
        <v>1</v>
      </c>
      <c r="B42">
        <v>32</v>
      </c>
      <c r="C42">
        <v>2</v>
      </c>
      <c r="D42" t="s">
        <v>73</v>
      </c>
      <c r="E42" t="s">
        <v>76</v>
      </c>
      <c r="F42">
        <v>0</v>
      </c>
      <c r="G42">
        <v>0</v>
      </c>
      <c r="P42">
        <f t="shared" si="0"/>
        <v>0</v>
      </c>
      <c r="Q42">
        <f t="shared" si="1"/>
        <v>0</v>
      </c>
      <c r="R42">
        <f t="shared" si="2"/>
        <v>0</v>
      </c>
      <c r="S42">
        <f t="shared" si="3"/>
        <v>0</v>
      </c>
      <c r="T42">
        <f t="shared" si="4"/>
        <v>1</v>
      </c>
      <c r="U42">
        <f t="shared" si="5"/>
        <v>0</v>
      </c>
      <c r="V42">
        <f t="shared" si="6"/>
        <v>0</v>
      </c>
      <c r="W42">
        <f t="shared" si="7"/>
        <v>0</v>
      </c>
      <c r="X42">
        <f t="shared" si="8"/>
        <v>0</v>
      </c>
    </row>
    <row r="43" spans="1:24" x14ac:dyDescent="0.3">
      <c r="A43">
        <v>1</v>
      </c>
      <c r="B43">
        <v>35</v>
      </c>
      <c r="C43">
        <v>0</v>
      </c>
      <c r="D43" t="s">
        <v>32</v>
      </c>
      <c r="E43" t="s">
        <v>77</v>
      </c>
      <c r="F43">
        <v>-1</v>
      </c>
      <c r="G43">
        <v>1</v>
      </c>
      <c r="P43">
        <f t="shared" si="0"/>
        <v>0</v>
      </c>
      <c r="Q43">
        <f t="shared" si="1"/>
        <v>0</v>
      </c>
      <c r="R43">
        <f t="shared" si="2"/>
        <v>0</v>
      </c>
      <c r="S43">
        <f t="shared" si="3"/>
        <v>0</v>
      </c>
      <c r="T43">
        <f t="shared" si="4"/>
        <v>0</v>
      </c>
      <c r="U43">
        <f t="shared" si="5"/>
        <v>0</v>
      </c>
      <c r="V43">
        <f t="shared" si="6"/>
        <v>1</v>
      </c>
      <c r="W43">
        <f t="shared" si="7"/>
        <v>0</v>
      </c>
      <c r="X43">
        <f t="shared" si="8"/>
        <v>0</v>
      </c>
    </row>
    <row r="44" spans="1:24" x14ac:dyDescent="0.3">
      <c r="A44">
        <v>1</v>
      </c>
      <c r="B44">
        <v>35</v>
      </c>
      <c r="C44">
        <v>1</v>
      </c>
      <c r="D44" t="s">
        <v>32</v>
      </c>
      <c r="E44" t="s">
        <v>78</v>
      </c>
      <c r="F44">
        <v>-1</v>
      </c>
      <c r="G44">
        <v>1</v>
      </c>
      <c r="P44">
        <f t="shared" si="0"/>
        <v>0</v>
      </c>
      <c r="Q44">
        <f t="shared" si="1"/>
        <v>0</v>
      </c>
      <c r="R44">
        <f t="shared" si="2"/>
        <v>0</v>
      </c>
      <c r="S44">
        <f t="shared" si="3"/>
        <v>0</v>
      </c>
      <c r="T44">
        <f t="shared" si="4"/>
        <v>0</v>
      </c>
      <c r="U44">
        <f t="shared" si="5"/>
        <v>0</v>
      </c>
      <c r="V44">
        <f t="shared" si="6"/>
        <v>1</v>
      </c>
      <c r="W44">
        <f t="shared" si="7"/>
        <v>0</v>
      </c>
      <c r="X44">
        <f t="shared" si="8"/>
        <v>0</v>
      </c>
    </row>
    <row r="45" spans="1:24" x14ac:dyDescent="0.3">
      <c r="A45">
        <v>1</v>
      </c>
      <c r="B45">
        <v>35</v>
      </c>
      <c r="C45">
        <v>2</v>
      </c>
      <c r="D45" t="s">
        <v>32</v>
      </c>
      <c r="E45" t="s">
        <v>79</v>
      </c>
      <c r="F45">
        <v>-1</v>
      </c>
      <c r="G45">
        <v>1</v>
      </c>
      <c r="P45">
        <f t="shared" si="0"/>
        <v>0</v>
      </c>
      <c r="Q45">
        <f t="shared" si="1"/>
        <v>0</v>
      </c>
      <c r="R45">
        <f t="shared" si="2"/>
        <v>0</v>
      </c>
      <c r="S45">
        <f t="shared" si="3"/>
        <v>0</v>
      </c>
      <c r="T45">
        <f t="shared" si="4"/>
        <v>0</v>
      </c>
      <c r="U45">
        <f t="shared" si="5"/>
        <v>0</v>
      </c>
      <c r="V45">
        <f t="shared" si="6"/>
        <v>1</v>
      </c>
      <c r="W45">
        <f t="shared" si="7"/>
        <v>0</v>
      </c>
      <c r="X45">
        <f t="shared" si="8"/>
        <v>0</v>
      </c>
    </row>
    <row r="46" spans="1:24" x14ac:dyDescent="0.3">
      <c r="A46">
        <v>1</v>
      </c>
      <c r="B46">
        <v>36</v>
      </c>
      <c r="C46">
        <v>0</v>
      </c>
      <c r="D46" t="s">
        <v>34</v>
      </c>
      <c r="E46" t="s">
        <v>80</v>
      </c>
      <c r="F46">
        <v>0</v>
      </c>
      <c r="G46">
        <v>0</v>
      </c>
      <c r="P46">
        <f t="shared" si="0"/>
        <v>0</v>
      </c>
      <c r="Q46">
        <f t="shared" si="1"/>
        <v>0</v>
      </c>
      <c r="R46">
        <f t="shared" si="2"/>
        <v>0</v>
      </c>
      <c r="S46">
        <f t="shared" si="3"/>
        <v>0</v>
      </c>
      <c r="T46">
        <f t="shared" si="4"/>
        <v>1</v>
      </c>
      <c r="U46">
        <f t="shared" si="5"/>
        <v>0</v>
      </c>
      <c r="V46">
        <f t="shared" si="6"/>
        <v>0</v>
      </c>
      <c r="W46">
        <f t="shared" si="7"/>
        <v>0</v>
      </c>
      <c r="X46">
        <f t="shared" si="8"/>
        <v>0</v>
      </c>
    </row>
    <row r="47" spans="1:24" x14ac:dyDescent="0.3">
      <c r="A47">
        <v>1</v>
      </c>
      <c r="B47">
        <v>38</v>
      </c>
      <c r="C47">
        <v>0</v>
      </c>
      <c r="D47" t="s">
        <v>51</v>
      </c>
      <c r="E47" t="s">
        <v>81</v>
      </c>
      <c r="F47">
        <v>0</v>
      </c>
      <c r="G47">
        <v>0</v>
      </c>
      <c r="P47">
        <f t="shared" si="0"/>
        <v>0</v>
      </c>
      <c r="Q47">
        <f t="shared" si="1"/>
        <v>0</v>
      </c>
      <c r="R47">
        <f t="shared" si="2"/>
        <v>0</v>
      </c>
      <c r="S47">
        <f t="shared" si="3"/>
        <v>0</v>
      </c>
      <c r="T47">
        <f t="shared" si="4"/>
        <v>1</v>
      </c>
      <c r="U47">
        <f t="shared" si="5"/>
        <v>0</v>
      </c>
      <c r="V47">
        <f t="shared" si="6"/>
        <v>0</v>
      </c>
      <c r="W47">
        <f t="shared" si="7"/>
        <v>0</v>
      </c>
      <c r="X47">
        <f t="shared" si="8"/>
        <v>0</v>
      </c>
    </row>
    <row r="48" spans="1:24" x14ac:dyDescent="0.3">
      <c r="A48">
        <v>2</v>
      </c>
      <c r="B48">
        <v>40</v>
      </c>
      <c r="C48">
        <v>0</v>
      </c>
      <c r="D48" t="s">
        <v>56</v>
      </c>
      <c r="E48" t="s">
        <v>82</v>
      </c>
      <c r="F48">
        <v>1</v>
      </c>
      <c r="G48">
        <v>1</v>
      </c>
      <c r="P48">
        <f t="shared" si="0"/>
        <v>1</v>
      </c>
      <c r="Q48">
        <f t="shared" si="1"/>
        <v>0</v>
      </c>
      <c r="R48">
        <f t="shared" si="2"/>
        <v>0</v>
      </c>
      <c r="S48">
        <f t="shared" si="3"/>
        <v>0</v>
      </c>
      <c r="T48">
        <f t="shared" si="4"/>
        <v>0</v>
      </c>
      <c r="U48">
        <f t="shared" si="5"/>
        <v>0</v>
      </c>
      <c r="V48">
        <f t="shared" si="6"/>
        <v>0</v>
      </c>
      <c r="W48">
        <f t="shared" si="7"/>
        <v>0</v>
      </c>
      <c r="X48">
        <f t="shared" si="8"/>
        <v>0</v>
      </c>
    </row>
    <row r="49" spans="1:24" x14ac:dyDescent="0.3">
      <c r="A49">
        <v>2</v>
      </c>
      <c r="B49">
        <v>41</v>
      </c>
      <c r="C49">
        <v>0</v>
      </c>
      <c r="D49" t="s">
        <v>34</v>
      </c>
      <c r="E49" t="s">
        <v>83</v>
      </c>
      <c r="F49">
        <v>1</v>
      </c>
      <c r="G49">
        <v>1</v>
      </c>
      <c r="P49">
        <f t="shared" si="0"/>
        <v>1</v>
      </c>
      <c r="Q49">
        <f t="shared" si="1"/>
        <v>0</v>
      </c>
      <c r="R49">
        <f t="shared" si="2"/>
        <v>0</v>
      </c>
      <c r="S49">
        <f t="shared" si="3"/>
        <v>0</v>
      </c>
      <c r="T49">
        <f t="shared" si="4"/>
        <v>0</v>
      </c>
      <c r="U49">
        <f t="shared" si="5"/>
        <v>0</v>
      </c>
      <c r="V49">
        <f t="shared" si="6"/>
        <v>0</v>
      </c>
      <c r="W49">
        <f t="shared" si="7"/>
        <v>0</v>
      </c>
      <c r="X49">
        <f t="shared" si="8"/>
        <v>0</v>
      </c>
    </row>
    <row r="50" spans="1:24" x14ac:dyDescent="0.3">
      <c r="A50">
        <v>2</v>
      </c>
      <c r="B50">
        <v>41</v>
      </c>
      <c r="C50">
        <v>1</v>
      </c>
      <c r="D50" t="s">
        <v>34</v>
      </c>
      <c r="E50" t="s">
        <v>84</v>
      </c>
      <c r="F50">
        <v>0</v>
      </c>
      <c r="G50">
        <v>1</v>
      </c>
      <c r="P50">
        <f t="shared" si="0"/>
        <v>0</v>
      </c>
      <c r="Q50">
        <f t="shared" si="1"/>
        <v>0</v>
      </c>
      <c r="R50">
        <f t="shared" si="2"/>
        <v>0</v>
      </c>
      <c r="S50">
        <f t="shared" si="3"/>
        <v>1</v>
      </c>
      <c r="T50">
        <f t="shared" si="4"/>
        <v>0</v>
      </c>
      <c r="U50">
        <f t="shared" si="5"/>
        <v>0</v>
      </c>
      <c r="V50">
        <f t="shared" si="6"/>
        <v>0</v>
      </c>
      <c r="W50">
        <f t="shared" si="7"/>
        <v>0</v>
      </c>
      <c r="X50">
        <f t="shared" si="8"/>
        <v>0</v>
      </c>
    </row>
    <row r="51" spans="1:24" x14ac:dyDescent="0.3">
      <c r="A51">
        <v>2</v>
      </c>
      <c r="B51">
        <v>42</v>
      </c>
      <c r="C51">
        <v>0</v>
      </c>
      <c r="D51" t="s">
        <v>30</v>
      </c>
      <c r="E51" t="s">
        <v>85</v>
      </c>
      <c r="F51">
        <v>0</v>
      </c>
      <c r="G51">
        <v>0</v>
      </c>
      <c r="P51">
        <f t="shared" si="0"/>
        <v>0</v>
      </c>
      <c r="Q51">
        <f t="shared" si="1"/>
        <v>0</v>
      </c>
      <c r="R51">
        <f t="shared" si="2"/>
        <v>0</v>
      </c>
      <c r="S51">
        <f t="shared" si="3"/>
        <v>0</v>
      </c>
      <c r="T51">
        <f t="shared" si="4"/>
        <v>1</v>
      </c>
      <c r="U51">
        <f t="shared" si="5"/>
        <v>0</v>
      </c>
      <c r="V51">
        <f t="shared" si="6"/>
        <v>0</v>
      </c>
      <c r="W51">
        <f t="shared" si="7"/>
        <v>0</v>
      </c>
      <c r="X51">
        <f t="shared" si="8"/>
        <v>0</v>
      </c>
    </row>
    <row r="52" spans="1:24" x14ac:dyDescent="0.3">
      <c r="A52">
        <v>2</v>
      </c>
      <c r="B52">
        <v>42</v>
      </c>
      <c r="C52">
        <v>1</v>
      </c>
      <c r="D52" t="s">
        <v>30</v>
      </c>
      <c r="E52" t="s">
        <v>86</v>
      </c>
      <c r="F52">
        <v>0</v>
      </c>
      <c r="G52">
        <v>1</v>
      </c>
      <c r="P52">
        <f t="shared" si="0"/>
        <v>0</v>
      </c>
      <c r="Q52">
        <f t="shared" si="1"/>
        <v>0</v>
      </c>
      <c r="R52">
        <f t="shared" si="2"/>
        <v>0</v>
      </c>
      <c r="S52">
        <f t="shared" si="3"/>
        <v>1</v>
      </c>
      <c r="T52">
        <f t="shared" si="4"/>
        <v>0</v>
      </c>
      <c r="U52">
        <f t="shared" si="5"/>
        <v>0</v>
      </c>
      <c r="V52">
        <f t="shared" si="6"/>
        <v>0</v>
      </c>
      <c r="W52">
        <f t="shared" si="7"/>
        <v>0</v>
      </c>
      <c r="X52">
        <f t="shared" si="8"/>
        <v>0</v>
      </c>
    </row>
    <row r="53" spans="1:24" x14ac:dyDescent="0.3">
      <c r="A53">
        <v>2</v>
      </c>
      <c r="B53">
        <v>42</v>
      </c>
      <c r="C53">
        <v>2</v>
      </c>
      <c r="D53" t="s">
        <v>30</v>
      </c>
      <c r="E53" t="s">
        <v>87</v>
      </c>
      <c r="F53">
        <v>1</v>
      </c>
      <c r="G53">
        <v>0</v>
      </c>
      <c r="P53">
        <f t="shared" si="0"/>
        <v>0</v>
      </c>
      <c r="Q53">
        <f t="shared" si="1"/>
        <v>1</v>
      </c>
      <c r="R53">
        <f t="shared" si="2"/>
        <v>0</v>
      </c>
      <c r="S53">
        <f t="shared" si="3"/>
        <v>0</v>
      </c>
      <c r="T53">
        <f t="shared" si="4"/>
        <v>0</v>
      </c>
      <c r="U53">
        <f t="shared" si="5"/>
        <v>0</v>
      </c>
      <c r="V53">
        <f t="shared" si="6"/>
        <v>0</v>
      </c>
      <c r="W53">
        <f t="shared" si="7"/>
        <v>0</v>
      </c>
      <c r="X53">
        <f t="shared" si="8"/>
        <v>0</v>
      </c>
    </row>
    <row r="54" spans="1:24" x14ac:dyDescent="0.3">
      <c r="A54">
        <v>2</v>
      </c>
      <c r="B54">
        <v>42</v>
      </c>
      <c r="C54">
        <v>3</v>
      </c>
      <c r="D54" t="s">
        <v>30</v>
      </c>
      <c r="E54" t="s">
        <v>88</v>
      </c>
      <c r="F54">
        <v>1</v>
      </c>
      <c r="G54">
        <v>0</v>
      </c>
      <c r="P54">
        <f t="shared" si="0"/>
        <v>0</v>
      </c>
      <c r="Q54">
        <f t="shared" si="1"/>
        <v>1</v>
      </c>
      <c r="R54">
        <f t="shared" si="2"/>
        <v>0</v>
      </c>
      <c r="S54">
        <f t="shared" si="3"/>
        <v>0</v>
      </c>
      <c r="T54">
        <f t="shared" si="4"/>
        <v>0</v>
      </c>
      <c r="U54">
        <f t="shared" si="5"/>
        <v>0</v>
      </c>
      <c r="V54">
        <f t="shared" si="6"/>
        <v>0</v>
      </c>
      <c r="W54">
        <f t="shared" si="7"/>
        <v>0</v>
      </c>
      <c r="X54">
        <f t="shared" si="8"/>
        <v>0</v>
      </c>
    </row>
    <row r="55" spans="1:24" x14ac:dyDescent="0.3">
      <c r="A55">
        <v>2</v>
      </c>
      <c r="B55">
        <v>45</v>
      </c>
      <c r="C55">
        <v>0</v>
      </c>
      <c r="D55" t="s">
        <v>51</v>
      </c>
      <c r="E55" t="s">
        <v>89</v>
      </c>
      <c r="F55">
        <v>0</v>
      </c>
      <c r="G55">
        <v>0</v>
      </c>
      <c r="P55">
        <f t="shared" si="0"/>
        <v>0</v>
      </c>
      <c r="Q55">
        <f t="shared" si="1"/>
        <v>0</v>
      </c>
      <c r="R55">
        <f t="shared" si="2"/>
        <v>0</v>
      </c>
      <c r="S55">
        <f t="shared" si="3"/>
        <v>0</v>
      </c>
      <c r="T55">
        <f t="shared" si="4"/>
        <v>1</v>
      </c>
      <c r="U55">
        <f t="shared" si="5"/>
        <v>0</v>
      </c>
      <c r="V55">
        <f t="shared" si="6"/>
        <v>0</v>
      </c>
      <c r="W55">
        <f t="shared" si="7"/>
        <v>0</v>
      </c>
      <c r="X55">
        <f t="shared" si="8"/>
        <v>0</v>
      </c>
    </row>
    <row r="56" spans="1:24" x14ac:dyDescent="0.3">
      <c r="A56">
        <v>2</v>
      </c>
      <c r="B56">
        <v>47</v>
      </c>
      <c r="C56">
        <v>0</v>
      </c>
      <c r="D56" t="s">
        <v>32</v>
      </c>
      <c r="E56" t="s">
        <v>90</v>
      </c>
      <c r="F56">
        <v>1</v>
      </c>
      <c r="G56">
        <v>1</v>
      </c>
      <c r="P56">
        <f t="shared" si="0"/>
        <v>1</v>
      </c>
      <c r="Q56">
        <f t="shared" si="1"/>
        <v>0</v>
      </c>
      <c r="R56">
        <f t="shared" si="2"/>
        <v>0</v>
      </c>
      <c r="S56">
        <f t="shared" si="3"/>
        <v>0</v>
      </c>
      <c r="T56">
        <f t="shared" si="4"/>
        <v>0</v>
      </c>
      <c r="U56">
        <f t="shared" si="5"/>
        <v>0</v>
      </c>
      <c r="V56">
        <f t="shared" si="6"/>
        <v>0</v>
      </c>
      <c r="W56">
        <f t="shared" si="7"/>
        <v>0</v>
      </c>
      <c r="X56">
        <f t="shared" si="8"/>
        <v>0</v>
      </c>
    </row>
    <row r="57" spans="1:24" x14ac:dyDescent="0.3">
      <c r="A57">
        <v>2</v>
      </c>
      <c r="B57">
        <v>47</v>
      </c>
      <c r="C57">
        <v>1</v>
      </c>
      <c r="D57" t="s">
        <v>32</v>
      </c>
      <c r="E57" t="s">
        <v>91</v>
      </c>
      <c r="F57">
        <v>-1</v>
      </c>
      <c r="G57">
        <v>1</v>
      </c>
      <c r="P57">
        <f t="shared" si="0"/>
        <v>0</v>
      </c>
      <c r="Q57">
        <f t="shared" si="1"/>
        <v>0</v>
      </c>
      <c r="R57">
        <f t="shared" si="2"/>
        <v>0</v>
      </c>
      <c r="S57">
        <f t="shared" si="3"/>
        <v>0</v>
      </c>
      <c r="T57">
        <f t="shared" si="4"/>
        <v>0</v>
      </c>
      <c r="U57">
        <f t="shared" si="5"/>
        <v>0</v>
      </c>
      <c r="V57">
        <f t="shared" si="6"/>
        <v>1</v>
      </c>
      <c r="W57">
        <f t="shared" si="7"/>
        <v>0</v>
      </c>
      <c r="X57">
        <f t="shared" si="8"/>
        <v>0</v>
      </c>
    </row>
    <row r="58" spans="1:24" x14ac:dyDescent="0.3">
      <c r="A58">
        <v>2</v>
      </c>
      <c r="B58">
        <v>47</v>
      </c>
      <c r="C58">
        <v>2</v>
      </c>
      <c r="D58" t="s">
        <v>32</v>
      </c>
      <c r="E58" t="s">
        <v>92</v>
      </c>
      <c r="F58">
        <v>1</v>
      </c>
      <c r="G58">
        <v>1</v>
      </c>
      <c r="P58">
        <f t="shared" si="0"/>
        <v>1</v>
      </c>
      <c r="Q58">
        <f t="shared" si="1"/>
        <v>0</v>
      </c>
      <c r="R58">
        <f t="shared" si="2"/>
        <v>0</v>
      </c>
      <c r="S58">
        <f t="shared" si="3"/>
        <v>0</v>
      </c>
      <c r="T58">
        <f t="shared" si="4"/>
        <v>0</v>
      </c>
      <c r="U58">
        <f t="shared" si="5"/>
        <v>0</v>
      </c>
      <c r="V58">
        <f t="shared" si="6"/>
        <v>0</v>
      </c>
      <c r="W58">
        <f t="shared" si="7"/>
        <v>0</v>
      </c>
      <c r="X58">
        <f t="shared" si="8"/>
        <v>0</v>
      </c>
    </row>
    <row r="59" spans="1:24" x14ac:dyDescent="0.3">
      <c r="A59">
        <v>2</v>
      </c>
      <c r="B59">
        <v>48</v>
      </c>
      <c r="C59">
        <v>0</v>
      </c>
      <c r="D59" t="s">
        <v>47</v>
      </c>
      <c r="E59" t="s">
        <v>93</v>
      </c>
      <c r="F59">
        <v>-1</v>
      </c>
      <c r="G59">
        <v>0</v>
      </c>
      <c r="P59">
        <f t="shared" si="0"/>
        <v>0</v>
      </c>
      <c r="Q59">
        <f t="shared" si="1"/>
        <v>0</v>
      </c>
      <c r="R59">
        <f t="shared" si="2"/>
        <v>0</v>
      </c>
      <c r="S59">
        <f t="shared" si="3"/>
        <v>0</v>
      </c>
      <c r="T59">
        <f t="shared" si="4"/>
        <v>0</v>
      </c>
      <c r="U59">
        <f t="shared" si="5"/>
        <v>0</v>
      </c>
      <c r="V59">
        <f t="shared" si="6"/>
        <v>0</v>
      </c>
      <c r="W59">
        <f t="shared" si="7"/>
        <v>1</v>
      </c>
      <c r="X59">
        <f t="shared" si="8"/>
        <v>0</v>
      </c>
    </row>
    <row r="60" spans="1:24" x14ac:dyDescent="0.3">
      <c r="A60">
        <v>2</v>
      </c>
      <c r="B60">
        <v>48</v>
      </c>
      <c r="C60">
        <v>1</v>
      </c>
      <c r="D60" t="s">
        <v>47</v>
      </c>
      <c r="E60" t="s">
        <v>94</v>
      </c>
      <c r="F60">
        <v>0</v>
      </c>
      <c r="G60">
        <v>0</v>
      </c>
      <c r="P60">
        <f t="shared" si="0"/>
        <v>0</v>
      </c>
      <c r="Q60">
        <f t="shared" si="1"/>
        <v>0</v>
      </c>
      <c r="R60">
        <f t="shared" si="2"/>
        <v>0</v>
      </c>
      <c r="S60">
        <f t="shared" si="3"/>
        <v>0</v>
      </c>
      <c r="T60">
        <f t="shared" si="4"/>
        <v>1</v>
      </c>
      <c r="U60">
        <f t="shared" si="5"/>
        <v>0</v>
      </c>
      <c r="V60">
        <f t="shared" si="6"/>
        <v>0</v>
      </c>
      <c r="W60">
        <f t="shared" si="7"/>
        <v>0</v>
      </c>
      <c r="X60">
        <f t="shared" si="8"/>
        <v>0</v>
      </c>
    </row>
    <row r="61" spans="1:24" x14ac:dyDescent="0.3">
      <c r="A61">
        <v>2</v>
      </c>
      <c r="B61">
        <v>49</v>
      </c>
      <c r="C61">
        <v>0</v>
      </c>
      <c r="D61" t="s">
        <v>32</v>
      </c>
      <c r="E61" t="s">
        <v>95</v>
      </c>
      <c r="F61">
        <v>-1</v>
      </c>
      <c r="G61">
        <v>1</v>
      </c>
      <c r="P61">
        <f t="shared" si="0"/>
        <v>0</v>
      </c>
      <c r="Q61">
        <f t="shared" si="1"/>
        <v>0</v>
      </c>
      <c r="R61">
        <f t="shared" si="2"/>
        <v>0</v>
      </c>
      <c r="S61">
        <f t="shared" si="3"/>
        <v>0</v>
      </c>
      <c r="T61">
        <f t="shared" si="4"/>
        <v>0</v>
      </c>
      <c r="U61">
        <f t="shared" si="5"/>
        <v>0</v>
      </c>
      <c r="V61">
        <f t="shared" si="6"/>
        <v>1</v>
      </c>
      <c r="W61">
        <f t="shared" si="7"/>
        <v>0</v>
      </c>
      <c r="X61">
        <f t="shared" si="8"/>
        <v>0</v>
      </c>
    </row>
    <row r="62" spans="1:24" x14ac:dyDescent="0.3">
      <c r="A62">
        <v>2</v>
      </c>
      <c r="B62">
        <v>49</v>
      </c>
      <c r="C62">
        <v>1</v>
      </c>
      <c r="D62" t="s">
        <v>32</v>
      </c>
      <c r="E62" t="s">
        <v>96</v>
      </c>
      <c r="F62">
        <v>-1</v>
      </c>
      <c r="G62">
        <v>0</v>
      </c>
      <c r="P62">
        <f t="shared" si="0"/>
        <v>0</v>
      </c>
      <c r="Q62">
        <f t="shared" si="1"/>
        <v>0</v>
      </c>
      <c r="R62">
        <f t="shared" si="2"/>
        <v>0</v>
      </c>
      <c r="S62">
        <f t="shared" si="3"/>
        <v>0</v>
      </c>
      <c r="T62">
        <f t="shared" si="4"/>
        <v>0</v>
      </c>
      <c r="U62">
        <f t="shared" si="5"/>
        <v>0</v>
      </c>
      <c r="V62">
        <f t="shared" si="6"/>
        <v>0</v>
      </c>
      <c r="W62">
        <f t="shared" si="7"/>
        <v>1</v>
      </c>
      <c r="X62">
        <f t="shared" si="8"/>
        <v>0</v>
      </c>
    </row>
    <row r="63" spans="1:24" x14ac:dyDescent="0.3">
      <c r="A63">
        <v>2</v>
      </c>
      <c r="B63">
        <v>49</v>
      </c>
      <c r="C63">
        <v>2</v>
      </c>
      <c r="D63" t="s">
        <v>32</v>
      </c>
      <c r="E63" t="s">
        <v>97</v>
      </c>
      <c r="F63">
        <v>1</v>
      </c>
      <c r="G63">
        <v>1</v>
      </c>
      <c r="P63">
        <f t="shared" si="0"/>
        <v>1</v>
      </c>
      <c r="Q63">
        <f t="shared" si="1"/>
        <v>0</v>
      </c>
      <c r="R63">
        <f t="shared" si="2"/>
        <v>0</v>
      </c>
      <c r="S63">
        <f t="shared" si="3"/>
        <v>0</v>
      </c>
      <c r="T63">
        <f t="shared" si="4"/>
        <v>0</v>
      </c>
      <c r="U63">
        <f t="shared" si="5"/>
        <v>0</v>
      </c>
      <c r="V63">
        <f t="shared" si="6"/>
        <v>0</v>
      </c>
      <c r="W63">
        <f t="shared" si="7"/>
        <v>0</v>
      </c>
      <c r="X63">
        <f t="shared" si="8"/>
        <v>0</v>
      </c>
    </row>
    <row r="64" spans="1:24" x14ac:dyDescent="0.3">
      <c r="A64">
        <v>2</v>
      </c>
      <c r="B64">
        <v>49</v>
      </c>
      <c r="C64">
        <v>3</v>
      </c>
      <c r="D64" t="s">
        <v>32</v>
      </c>
      <c r="E64" t="s">
        <v>98</v>
      </c>
      <c r="F64">
        <v>-1</v>
      </c>
      <c r="G64">
        <v>0</v>
      </c>
      <c r="P64">
        <f t="shared" si="0"/>
        <v>0</v>
      </c>
      <c r="Q64">
        <f t="shared" si="1"/>
        <v>0</v>
      </c>
      <c r="R64">
        <f t="shared" si="2"/>
        <v>0</v>
      </c>
      <c r="S64">
        <f t="shared" si="3"/>
        <v>0</v>
      </c>
      <c r="T64">
        <f t="shared" si="4"/>
        <v>0</v>
      </c>
      <c r="U64">
        <f t="shared" si="5"/>
        <v>0</v>
      </c>
      <c r="V64">
        <f t="shared" si="6"/>
        <v>0</v>
      </c>
      <c r="W64">
        <f t="shared" si="7"/>
        <v>1</v>
      </c>
      <c r="X64">
        <f t="shared" si="8"/>
        <v>0</v>
      </c>
    </row>
    <row r="65" spans="1:24" x14ac:dyDescent="0.3">
      <c r="A65">
        <v>2</v>
      </c>
      <c r="B65">
        <v>49</v>
      </c>
      <c r="C65">
        <v>4</v>
      </c>
      <c r="D65" t="s">
        <v>32</v>
      </c>
      <c r="E65" t="s">
        <v>99</v>
      </c>
      <c r="F65">
        <v>-1</v>
      </c>
      <c r="G65">
        <v>0</v>
      </c>
      <c r="P65">
        <f t="shared" si="0"/>
        <v>0</v>
      </c>
      <c r="Q65">
        <f t="shared" si="1"/>
        <v>0</v>
      </c>
      <c r="R65">
        <f t="shared" si="2"/>
        <v>0</v>
      </c>
      <c r="S65">
        <f t="shared" si="3"/>
        <v>0</v>
      </c>
      <c r="T65">
        <f t="shared" si="4"/>
        <v>0</v>
      </c>
      <c r="U65">
        <f t="shared" si="5"/>
        <v>0</v>
      </c>
      <c r="V65">
        <f t="shared" si="6"/>
        <v>0</v>
      </c>
      <c r="W65">
        <f t="shared" si="7"/>
        <v>1</v>
      </c>
      <c r="X65">
        <f t="shared" si="8"/>
        <v>0</v>
      </c>
    </row>
    <row r="66" spans="1:24" x14ac:dyDescent="0.3">
      <c r="A66">
        <v>2</v>
      </c>
      <c r="B66">
        <v>49</v>
      </c>
      <c r="C66">
        <v>5</v>
      </c>
      <c r="D66" t="s">
        <v>32</v>
      </c>
      <c r="E66" t="s">
        <v>100</v>
      </c>
      <c r="F66">
        <v>-1</v>
      </c>
      <c r="G66">
        <v>1</v>
      </c>
      <c r="P66">
        <f t="shared" si="0"/>
        <v>0</v>
      </c>
      <c r="Q66">
        <f t="shared" si="1"/>
        <v>0</v>
      </c>
      <c r="R66">
        <f t="shared" si="2"/>
        <v>0</v>
      </c>
      <c r="S66">
        <f t="shared" si="3"/>
        <v>0</v>
      </c>
      <c r="T66">
        <f t="shared" si="4"/>
        <v>0</v>
      </c>
      <c r="U66">
        <f t="shared" si="5"/>
        <v>0</v>
      </c>
      <c r="V66">
        <f t="shared" si="6"/>
        <v>1</v>
      </c>
      <c r="W66">
        <f t="shared" si="7"/>
        <v>0</v>
      </c>
      <c r="X66">
        <f t="shared" si="8"/>
        <v>0</v>
      </c>
    </row>
    <row r="67" spans="1:24" x14ac:dyDescent="0.3">
      <c r="A67">
        <v>2</v>
      </c>
      <c r="B67">
        <v>51</v>
      </c>
      <c r="C67">
        <v>0</v>
      </c>
      <c r="D67" t="s">
        <v>34</v>
      </c>
      <c r="E67" t="s">
        <v>101</v>
      </c>
      <c r="F67">
        <v>1</v>
      </c>
      <c r="G67">
        <v>1</v>
      </c>
      <c r="P67">
        <f t="shared" si="0"/>
        <v>1</v>
      </c>
      <c r="Q67">
        <f t="shared" si="1"/>
        <v>0</v>
      </c>
      <c r="R67">
        <f t="shared" si="2"/>
        <v>0</v>
      </c>
      <c r="S67">
        <f t="shared" si="3"/>
        <v>0</v>
      </c>
      <c r="T67">
        <f t="shared" si="4"/>
        <v>0</v>
      </c>
      <c r="U67">
        <f t="shared" si="5"/>
        <v>0</v>
      </c>
      <c r="V67">
        <f t="shared" si="6"/>
        <v>0</v>
      </c>
      <c r="W67">
        <f t="shared" si="7"/>
        <v>0</v>
      </c>
      <c r="X67">
        <f t="shared" si="8"/>
        <v>0</v>
      </c>
    </row>
    <row r="68" spans="1:24" x14ac:dyDescent="0.3">
      <c r="A68">
        <v>2</v>
      </c>
      <c r="B68">
        <v>52</v>
      </c>
      <c r="C68">
        <v>0</v>
      </c>
      <c r="D68" t="s">
        <v>32</v>
      </c>
      <c r="E68" t="s">
        <v>102</v>
      </c>
      <c r="F68">
        <v>-1</v>
      </c>
      <c r="G68">
        <v>0</v>
      </c>
      <c r="P68">
        <f t="shared" ref="P68:P72" si="11">IF(AND($F68&gt;0,$G68&gt;0),1,0)</f>
        <v>0</v>
      </c>
      <c r="Q68">
        <f t="shared" ref="Q68:Q72" si="12">IF(AND($F68&gt;0,$G68=0),1,0)</f>
        <v>0</v>
      </c>
      <c r="R68">
        <f t="shared" ref="R68:R72" si="13">IF(AND($F68&gt;0,$G68&lt;0),1,0)</f>
        <v>0</v>
      </c>
      <c r="S68">
        <f t="shared" ref="S68:S72" si="14">IF(AND($F68=0,$G68&gt;0),1,0)</f>
        <v>0</v>
      </c>
      <c r="T68">
        <f t="shared" ref="T68:T72" si="15">IF(AND($F68=0,$G68=0),1,0)</f>
        <v>0</v>
      </c>
      <c r="U68">
        <f t="shared" ref="U68:U72" si="16">IF(AND($F68=0,$G68&lt;0),1,0)</f>
        <v>0</v>
      </c>
      <c r="V68">
        <f t="shared" ref="V68:V72" si="17">IF(AND($F68&lt;0,$G68&gt;0),1,0)</f>
        <v>0</v>
      </c>
      <c r="W68">
        <f t="shared" ref="W68:W72" si="18">IF(AND($F68&lt;0,$G68=0),1,0)</f>
        <v>1</v>
      </c>
      <c r="X68">
        <f t="shared" ref="X68:X72" si="19">IF(AND($F68&lt;0,$G68&lt;0),1,0)</f>
        <v>0</v>
      </c>
    </row>
    <row r="69" spans="1:24" x14ac:dyDescent="0.3">
      <c r="A69">
        <v>2</v>
      </c>
      <c r="B69">
        <v>52</v>
      </c>
      <c r="C69">
        <v>1</v>
      </c>
      <c r="D69" t="s">
        <v>32</v>
      </c>
      <c r="E69" t="s">
        <v>103</v>
      </c>
      <c r="F69">
        <v>-1</v>
      </c>
      <c r="G69">
        <v>0</v>
      </c>
      <c r="P69">
        <f t="shared" si="11"/>
        <v>0</v>
      </c>
      <c r="Q69">
        <f t="shared" si="12"/>
        <v>0</v>
      </c>
      <c r="R69">
        <f t="shared" si="13"/>
        <v>0</v>
      </c>
      <c r="S69">
        <f t="shared" si="14"/>
        <v>0</v>
      </c>
      <c r="T69">
        <f t="shared" si="15"/>
        <v>0</v>
      </c>
      <c r="U69">
        <f t="shared" si="16"/>
        <v>0</v>
      </c>
      <c r="V69">
        <f t="shared" si="17"/>
        <v>0</v>
      </c>
      <c r="W69">
        <f t="shared" si="18"/>
        <v>1</v>
      </c>
      <c r="X69">
        <f t="shared" si="19"/>
        <v>0</v>
      </c>
    </row>
    <row r="70" spans="1:24" x14ac:dyDescent="0.3">
      <c r="A70">
        <v>2</v>
      </c>
      <c r="B70">
        <v>52</v>
      </c>
      <c r="C70">
        <v>2</v>
      </c>
      <c r="D70" t="s">
        <v>32</v>
      </c>
      <c r="E70" t="s">
        <v>104</v>
      </c>
      <c r="F70">
        <v>0</v>
      </c>
      <c r="G70">
        <v>1</v>
      </c>
      <c r="P70">
        <f t="shared" si="11"/>
        <v>0</v>
      </c>
      <c r="Q70">
        <f t="shared" si="12"/>
        <v>0</v>
      </c>
      <c r="R70">
        <f t="shared" si="13"/>
        <v>0</v>
      </c>
      <c r="S70">
        <f t="shared" si="14"/>
        <v>1</v>
      </c>
      <c r="T70">
        <f t="shared" si="15"/>
        <v>0</v>
      </c>
      <c r="U70">
        <f t="shared" si="16"/>
        <v>0</v>
      </c>
      <c r="V70">
        <f t="shared" si="17"/>
        <v>0</v>
      </c>
      <c r="W70">
        <f t="shared" si="18"/>
        <v>0</v>
      </c>
      <c r="X70">
        <f t="shared" si="19"/>
        <v>0</v>
      </c>
    </row>
    <row r="71" spans="1:24" x14ac:dyDescent="0.3">
      <c r="A71">
        <v>2</v>
      </c>
      <c r="B71">
        <v>52</v>
      </c>
      <c r="C71">
        <v>3</v>
      </c>
      <c r="D71" t="s">
        <v>32</v>
      </c>
      <c r="E71" t="s">
        <v>105</v>
      </c>
      <c r="F71">
        <v>0</v>
      </c>
      <c r="G71">
        <v>1</v>
      </c>
      <c r="P71">
        <f t="shared" si="11"/>
        <v>0</v>
      </c>
      <c r="Q71">
        <f t="shared" si="12"/>
        <v>0</v>
      </c>
      <c r="R71">
        <f t="shared" si="13"/>
        <v>0</v>
      </c>
      <c r="S71">
        <f t="shared" si="14"/>
        <v>1</v>
      </c>
      <c r="T71">
        <f t="shared" si="15"/>
        <v>0</v>
      </c>
      <c r="U71">
        <f t="shared" si="16"/>
        <v>0</v>
      </c>
      <c r="V71">
        <f t="shared" si="17"/>
        <v>0</v>
      </c>
      <c r="W71">
        <f t="shared" si="18"/>
        <v>0</v>
      </c>
      <c r="X71">
        <f t="shared" si="19"/>
        <v>0</v>
      </c>
    </row>
    <row r="72" spans="1:24" x14ac:dyDescent="0.3">
      <c r="A72">
        <v>2</v>
      </c>
      <c r="B72">
        <v>54</v>
      </c>
      <c r="C72">
        <v>0</v>
      </c>
      <c r="D72" t="s">
        <v>51</v>
      </c>
      <c r="E72" t="s">
        <v>106</v>
      </c>
      <c r="F72">
        <v>0</v>
      </c>
      <c r="G72">
        <v>0</v>
      </c>
      <c r="P72">
        <f t="shared" si="11"/>
        <v>0</v>
      </c>
      <c r="Q72">
        <f t="shared" si="12"/>
        <v>0</v>
      </c>
      <c r="R72">
        <f t="shared" si="13"/>
        <v>0</v>
      </c>
      <c r="S72">
        <f t="shared" si="14"/>
        <v>0</v>
      </c>
      <c r="T72">
        <f t="shared" si="15"/>
        <v>1</v>
      </c>
      <c r="U72">
        <f t="shared" si="16"/>
        <v>0</v>
      </c>
      <c r="V72">
        <f t="shared" si="17"/>
        <v>0</v>
      </c>
      <c r="W72">
        <f t="shared" si="18"/>
        <v>0</v>
      </c>
      <c r="X72">
        <f t="shared" si="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7"/>
  <sheetViews>
    <sheetView workbookViewId="0">
      <selection activeCell="F3" sqref="F3:G37"/>
    </sheetView>
  </sheetViews>
  <sheetFormatPr defaultRowHeight="14.4" x14ac:dyDescent="0.3"/>
  <cols>
    <col min="5" max="5" width="8.88671875" customWidth="1"/>
    <col min="7" max="7" width="8.88671875" customWidth="1"/>
  </cols>
  <sheetData>
    <row r="1" spans="1:24" x14ac:dyDescent="0.3">
      <c r="A1" t="s">
        <v>0</v>
      </c>
      <c r="B1" t="s">
        <v>1</v>
      </c>
      <c r="C1" t="s">
        <v>2</v>
      </c>
      <c r="D1" t="s">
        <v>3</v>
      </c>
      <c r="E1" t="s">
        <v>4</v>
      </c>
      <c r="F1" t="s">
        <v>5</v>
      </c>
      <c r="G1" t="s">
        <v>6</v>
      </c>
      <c r="O1">
        <f>COUNT(A:A)</f>
        <v>35</v>
      </c>
    </row>
    <row r="3" spans="1:24" x14ac:dyDescent="0.3">
      <c r="A3">
        <v>0</v>
      </c>
      <c r="B3">
        <v>18</v>
      </c>
      <c r="C3">
        <v>0</v>
      </c>
      <c r="D3" t="s">
        <v>107</v>
      </c>
      <c r="E3" t="s">
        <v>108</v>
      </c>
      <c r="F3">
        <v>-1</v>
      </c>
      <c r="G3">
        <v>0</v>
      </c>
      <c r="P3">
        <f>IF(AND($F3&gt;0,$G3&gt;0),1,0)</f>
        <v>0</v>
      </c>
      <c r="Q3">
        <f>IF(AND($F3&gt;0,$G3=0),1,0)</f>
        <v>0</v>
      </c>
      <c r="R3">
        <f>IF(AND($F3&gt;0,$G3&lt;0),1,0)</f>
        <v>0</v>
      </c>
      <c r="S3">
        <f>IF(AND($F3=0,$G3&gt;0),1,0)</f>
        <v>0</v>
      </c>
      <c r="T3">
        <f>IF(AND($F3=0,$G3=0),1,0)</f>
        <v>0</v>
      </c>
      <c r="U3">
        <f>IF(AND($F3=0,$G3&lt;0),1,0)</f>
        <v>0</v>
      </c>
      <c r="V3">
        <f>IF(AND($F3&lt;0,$G3&gt;0),1,0)</f>
        <v>0</v>
      </c>
      <c r="W3">
        <f>IF(AND($F3&lt;0,$G3=0),1,0)</f>
        <v>1</v>
      </c>
      <c r="X3">
        <f>IF(AND($F3&lt;0,$G3&lt;0),1,0)</f>
        <v>0</v>
      </c>
    </row>
    <row r="4" spans="1:24" x14ac:dyDescent="0.3">
      <c r="A4">
        <v>0</v>
      </c>
      <c r="B4">
        <v>19</v>
      </c>
      <c r="C4">
        <v>0</v>
      </c>
      <c r="D4" t="s">
        <v>109</v>
      </c>
      <c r="E4" t="s">
        <v>110</v>
      </c>
      <c r="F4">
        <v>0</v>
      </c>
      <c r="G4">
        <v>-1</v>
      </c>
      <c r="J4" t="s">
        <v>190</v>
      </c>
      <c r="K4" t="s">
        <v>191</v>
      </c>
      <c r="L4" s="1" t="s">
        <v>193</v>
      </c>
      <c r="M4" t="s">
        <v>192</v>
      </c>
      <c r="N4" t="s">
        <v>194</v>
      </c>
      <c r="P4">
        <f t="shared" ref="P4:P37" si="0">IF(AND($F4&gt;0,$G4&gt;0),1,0)</f>
        <v>0</v>
      </c>
      <c r="Q4">
        <f t="shared" ref="Q4:Q37" si="1">IF(AND($F4&gt;0,$G4=0),1,0)</f>
        <v>0</v>
      </c>
      <c r="R4">
        <f t="shared" ref="R4:R37" si="2">IF(AND($F4&gt;0,$G4&lt;0),1,0)</f>
        <v>0</v>
      </c>
      <c r="S4">
        <f t="shared" ref="S4:S37" si="3">IF(AND($F4=0,$G4&gt;0),1,0)</f>
        <v>0</v>
      </c>
      <c r="T4">
        <f t="shared" ref="T4:T37" si="4">IF(AND($F4=0,$G4=0),1,0)</f>
        <v>0</v>
      </c>
      <c r="U4">
        <f t="shared" ref="U4:U37" si="5">IF(AND($F4=0,$G4&lt;0),1,0)</f>
        <v>1</v>
      </c>
      <c r="V4">
        <f t="shared" ref="V4:V37" si="6">IF(AND($F4&lt;0,$G4&gt;0),1,0)</f>
        <v>0</v>
      </c>
      <c r="W4">
        <f t="shared" ref="W4:W37" si="7">IF(AND($F4&lt;0,$G4=0),1,0)</f>
        <v>0</v>
      </c>
      <c r="X4">
        <f t="shared" ref="X4:X37" si="8">IF(AND($F4&lt;0,$G4&lt;0),1,0)</f>
        <v>0</v>
      </c>
    </row>
    <row r="5" spans="1:24" x14ac:dyDescent="0.3">
      <c r="A5">
        <v>0</v>
      </c>
      <c r="B5">
        <v>19</v>
      </c>
      <c r="C5">
        <v>1</v>
      </c>
      <c r="D5" t="s">
        <v>109</v>
      </c>
      <c r="E5" t="s">
        <v>111</v>
      </c>
      <c r="F5">
        <v>0</v>
      </c>
      <c r="G5">
        <v>-1</v>
      </c>
      <c r="J5" t="s">
        <v>191</v>
      </c>
      <c r="K5">
        <f>SUM(P:P)</f>
        <v>6</v>
      </c>
      <c r="L5">
        <f>SUM(Q:Q)</f>
        <v>0</v>
      </c>
      <c r="M5">
        <f>SUM(R:R)</f>
        <v>4</v>
      </c>
      <c r="N5">
        <f>SUM(K5:M5)</f>
        <v>10</v>
      </c>
      <c r="P5">
        <f t="shared" si="0"/>
        <v>0</v>
      </c>
      <c r="Q5">
        <f t="shared" si="1"/>
        <v>0</v>
      </c>
      <c r="R5">
        <f t="shared" si="2"/>
        <v>0</v>
      </c>
      <c r="S5">
        <f t="shared" si="3"/>
        <v>0</v>
      </c>
      <c r="T5">
        <f t="shared" si="4"/>
        <v>0</v>
      </c>
      <c r="U5">
        <f t="shared" si="5"/>
        <v>1</v>
      </c>
      <c r="V5">
        <f t="shared" si="6"/>
        <v>0</v>
      </c>
      <c r="W5">
        <f t="shared" si="7"/>
        <v>0</v>
      </c>
      <c r="X5">
        <f t="shared" si="8"/>
        <v>0</v>
      </c>
    </row>
    <row r="6" spans="1:24" x14ac:dyDescent="0.3">
      <c r="A6">
        <v>0</v>
      </c>
      <c r="B6">
        <v>19</v>
      </c>
      <c r="C6">
        <v>2</v>
      </c>
      <c r="D6" t="s">
        <v>109</v>
      </c>
      <c r="E6" t="s">
        <v>112</v>
      </c>
      <c r="F6">
        <v>-1</v>
      </c>
      <c r="G6">
        <v>-1</v>
      </c>
      <c r="J6" s="1" t="s">
        <v>193</v>
      </c>
      <c r="K6">
        <f>SUM(S:S)</f>
        <v>4</v>
      </c>
      <c r="L6">
        <f>SUM(T:T)</f>
        <v>1</v>
      </c>
      <c r="M6">
        <f>SUM(U:U)</f>
        <v>7</v>
      </c>
      <c r="N6">
        <f t="shared" ref="N6:N7" si="9">SUM(K6:M6)</f>
        <v>12</v>
      </c>
      <c r="P6">
        <f t="shared" si="0"/>
        <v>0</v>
      </c>
      <c r="Q6">
        <f t="shared" si="1"/>
        <v>0</v>
      </c>
      <c r="R6">
        <f t="shared" si="2"/>
        <v>0</v>
      </c>
      <c r="S6">
        <f t="shared" si="3"/>
        <v>0</v>
      </c>
      <c r="T6">
        <f t="shared" si="4"/>
        <v>0</v>
      </c>
      <c r="U6">
        <f t="shared" si="5"/>
        <v>0</v>
      </c>
      <c r="V6">
        <f t="shared" si="6"/>
        <v>0</v>
      </c>
      <c r="W6">
        <f t="shared" si="7"/>
        <v>0</v>
      </c>
      <c r="X6">
        <f t="shared" si="8"/>
        <v>1</v>
      </c>
    </row>
    <row r="7" spans="1:24" x14ac:dyDescent="0.3">
      <c r="A7">
        <v>0</v>
      </c>
      <c r="B7">
        <v>19</v>
      </c>
      <c r="C7">
        <v>3</v>
      </c>
      <c r="D7" t="s">
        <v>109</v>
      </c>
      <c r="E7" t="s">
        <v>113</v>
      </c>
      <c r="F7">
        <v>0</v>
      </c>
      <c r="G7">
        <v>-1</v>
      </c>
      <c r="J7" t="s">
        <v>192</v>
      </c>
      <c r="K7">
        <f>SUM(V:V)</f>
        <v>3</v>
      </c>
      <c r="L7">
        <f>SUM(W:W)</f>
        <v>2</v>
      </c>
      <c r="M7">
        <f>SUM(X:X)</f>
        <v>8</v>
      </c>
      <c r="N7">
        <f t="shared" si="9"/>
        <v>13</v>
      </c>
      <c r="P7">
        <f t="shared" si="0"/>
        <v>0</v>
      </c>
      <c r="Q7">
        <f t="shared" si="1"/>
        <v>0</v>
      </c>
      <c r="R7">
        <f t="shared" si="2"/>
        <v>0</v>
      </c>
      <c r="S7">
        <f t="shared" si="3"/>
        <v>0</v>
      </c>
      <c r="T7">
        <f t="shared" si="4"/>
        <v>0</v>
      </c>
      <c r="U7">
        <f t="shared" si="5"/>
        <v>1</v>
      </c>
      <c r="V7">
        <f t="shared" si="6"/>
        <v>0</v>
      </c>
      <c r="W7">
        <f t="shared" si="7"/>
        <v>0</v>
      </c>
      <c r="X7">
        <f t="shared" si="8"/>
        <v>0</v>
      </c>
    </row>
    <row r="8" spans="1:24" x14ac:dyDescent="0.3">
      <c r="A8">
        <v>0</v>
      </c>
      <c r="B8">
        <v>21</v>
      </c>
      <c r="C8">
        <v>0</v>
      </c>
      <c r="D8" t="s">
        <v>114</v>
      </c>
      <c r="E8" t="s">
        <v>115</v>
      </c>
      <c r="F8">
        <v>-1</v>
      </c>
      <c r="G8">
        <v>-1</v>
      </c>
      <c r="J8" t="s">
        <v>194</v>
      </c>
      <c r="K8">
        <f>SUM(K5:K7)</f>
        <v>13</v>
      </c>
      <c r="L8">
        <f t="shared" ref="L8:M8" si="10">SUM(L5:L7)</f>
        <v>3</v>
      </c>
      <c r="M8">
        <f t="shared" si="10"/>
        <v>19</v>
      </c>
      <c r="P8">
        <f t="shared" si="0"/>
        <v>0</v>
      </c>
      <c r="Q8">
        <f t="shared" si="1"/>
        <v>0</v>
      </c>
      <c r="R8">
        <f t="shared" si="2"/>
        <v>0</v>
      </c>
      <c r="S8">
        <f t="shared" si="3"/>
        <v>0</v>
      </c>
      <c r="T8">
        <f t="shared" si="4"/>
        <v>0</v>
      </c>
      <c r="U8">
        <f t="shared" si="5"/>
        <v>0</v>
      </c>
      <c r="V8">
        <f t="shared" si="6"/>
        <v>0</v>
      </c>
      <c r="W8">
        <f t="shared" si="7"/>
        <v>0</v>
      </c>
      <c r="X8">
        <f t="shared" si="8"/>
        <v>1</v>
      </c>
    </row>
    <row r="9" spans="1:24" x14ac:dyDescent="0.3">
      <c r="A9">
        <v>0</v>
      </c>
      <c r="B9">
        <v>22</v>
      </c>
      <c r="C9">
        <v>0</v>
      </c>
      <c r="D9" t="s">
        <v>116</v>
      </c>
      <c r="E9" t="s">
        <v>117</v>
      </c>
      <c r="F9">
        <v>0</v>
      </c>
      <c r="G9">
        <v>-1</v>
      </c>
      <c r="P9">
        <f t="shared" si="0"/>
        <v>0</v>
      </c>
      <c r="Q9">
        <f t="shared" si="1"/>
        <v>0</v>
      </c>
      <c r="R9">
        <f t="shared" si="2"/>
        <v>0</v>
      </c>
      <c r="S9">
        <f t="shared" si="3"/>
        <v>0</v>
      </c>
      <c r="T9">
        <f t="shared" si="4"/>
        <v>0</v>
      </c>
      <c r="U9">
        <f t="shared" si="5"/>
        <v>1</v>
      </c>
      <c r="V9">
        <f t="shared" si="6"/>
        <v>0</v>
      </c>
      <c r="W9">
        <f t="shared" si="7"/>
        <v>0</v>
      </c>
      <c r="X9">
        <f t="shared" si="8"/>
        <v>0</v>
      </c>
    </row>
    <row r="10" spans="1:24" x14ac:dyDescent="0.3">
      <c r="A10">
        <v>0</v>
      </c>
      <c r="B10">
        <v>23</v>
      </c>
      <c r="C10">
        <v>0</v>
      </c>
      <c r="D10" t="s">
        <v>118</v>
      </c>
      <c r="E10" t="s">
        <v>119</v>
      </c>
      <c r="F10">
        <v>0</v>
      </c>
      <c r="G10">
        <v>1</v>
      </c>
      <c r="J10" t="s">
        <v>195</v>
      </c>
      <c r="K10">
        <f>(K5+L6+M7)/SUM(K5:M7)</f>
        <v>0.42857142857142855</v>
      </c>
      <c r="P10">
        <f t="shared" si="0"/>
        <v>0</v>
      </c>
      <c r="Q10">
        <f t="shared" si="1"/>
        <v>0</v>
      </c>
      <c r="R10">
        <f t="shared" si="2"/>
        <v>0</v>
      </c>
      <c r="S10">
        <f t="shared" si="3"/>
        <v>1</v>
      </c>
      <c r="T10">
        <f t="shared" si="4"/>
        <v>0</v>
      </c>
      <c r="U10">
        <f t="shared" si="5"/>
        <v>0</v>
      </c>
      <c r="V10">
        <f t="shared" si="6"/>
        <v>0</v>
      </c>
      <c r="W10">
        <f t="shared" si="7"/>
        <v>0</v>
      </c>
      <c r="X10">
        <f t="shared" si="8"/>
        <v>0</v>
      </c>
    </row>
    <row r="11" spans="1:24" x14ac:dyDescent="0.3">
      <c r="A11">
        <v>0</v>
      </c>
      <c r="B11">
        <v>24</v>
      </c>
      <c r="C11">
        <v>0</v>
      </c>
      <c r="D11" t="s">
        <v>120</v>
      </c>
      <c r="E11" t="s">
        <v>121</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v>0</v>
      </c>
      <c r="B12">
        <v>25</v>
      </c>
      <c r="C12">
        <v>0</v>
      </c>
      <c r="D12" t="s">
        <v>107</v>
      </c>
      <c r="E12" t="s">
        <v>122</v>
      </c>
      <c r="F12">
        <v>-1</v>
      </c>
      <c r="G12">
        <v>-1</v>
      </c>
      <c r="P12">
        <f t="shared" si="0"/>
        <v>0</v>
      </c>
      <c r="Q12">
        <f t="shared" si="1"/>
        <v>0</v>
      </c>
      <c r="R12">
        <f t="shared" si="2"/>
        <v>0</v>
      </c>
      <c r="S12">
        <f t="shared" si="3"/>
        <v>0</v>
      </c>
      <c r="T12">
        <f t="shared" si="4"/>
        <v>0</v>
      </c>
      <c r="U12">
        <f t="shared" si="5"/>
        <v>0</v>
      </c>
      <c r="V12">
        <f t="shared" si="6"/>
        <v>0</v>
      </c>
      <c r="W12">
        <f t="shared" si="7"/>
        <v>0</v>
      </c>
      <c r="X12">
        <f t="shared" si="8"/>
        <v>1</v>
      </c>
    </row>
    <row r="13" spans="1:24" x14ac:dyDescent="0.3">
      <c r="A13">
        <v>0</v>
      </c>
      <c r="B13">
        <v>25</v>
      </c>
      <c r="C13">
        <v>1</v>
      </c>
      <c r="D13" t="s">
        <v>107</v>
      </c>
      <c r="E13" t="s">
        <v>123</v>
      </c>
      <c r="F13">
        <v>-1</v>
      </c>
      <c r="G13">
        <v>-1</v>
      </c>
      <c r="P13">
        <f t="shared" si="0"/>
        <v>0</v>
      </c>
      <c r="Q13">
        <f t="shared" si="1"/>
        <v>0</v>
      </c>
      <c r="R13">
        <f t="shared" si="2"/>
        <v>0</v>
      </c>
      <c r="S13">
        <f t="shared" si="3"/>
        <v>0</v>
      </c>
      <c r="T13">
        <f t="shared" si="4"/>
        <v>0</v>
      </c>
      <c r="U13">
        <f t="shared" si="5"/>
        <v>0</v>
      </c>
      <c r="V13">
        <f t="shared" si="6"/>
        <v>0</v>
      </c>
      <c r="W13">
        <f t="shared" si="7"/>
        <v>0</v>
      </c>
      <c r="X13">
        <f t="shared" si="8"/>
        <v>1</v>
      </c>
    </row>
    <row r="14" spans="1:24" x14ac:dyDescent="0.3">
      <c r="A14">
        <v>1</v>
      </c>
      <c r="B14">
        <v>30</v>
      </c>
      <c r="C14">
        <v>0</v>
      </c>
      <c r="D14" t="s">
        <v>107</v>
      </c>
      <c r="E14" t="s">
        <v>124</v>
      </c>
      <c r="F14">
        <v>0</v>
      </c>
      <c r="G14">
        <v>1</v>
      </c>
      <c r="P14">
        <f t="shared" si="0"/>
        <v>0</v>
      </c>
      <c r="Q14">
        <f t="shared" si="1"/>
        <v>0</v>
      </c>
      <c r="R14">
        <f t="shared" si="2"/>
        <v>0</v>
      </c>
      <c r="S14">
        <f t="shared" si="3"/>
        <v>1</v>
      </c>
      <c r="T14">
        <f t="shared" si="4"/>
        <v>0</v>
      </c>
      <c r="U14">
        <f t="shared" si="5"/>
        <v>0</v>
      </c>
      <c r="V14">
        <f t="shared" si="6"/>
        <v>0</v>
      </c>
      <c r="W14">
        <f t="shared" si="7"/>
        <v>0</v>
      </c>
      <c r="X14">
        <f t="shared" si="8"/>
        <v>0</v>
      </c>
    </row>
    <row r="15" spans="1:24" x14ac:dyDescent="0.3">
      <c r="A15">
        <v>1</v>
      </c>
      <c r="B15">
        <v>31</v>
      </c>
      <c r="C15">
        <v>0</v>
      </c>
      <c r="D15" t="s">
        <v>120</v>
      </c>
      <c r="E15" t="s">
        <v>125</v>
      </c>
      <c r="F15">
        <v>1</v>
      </c>
      <c r="G15">
        <v>-1</v>
      </c>
      <c r="P15">
        <f t="shared" si="0"/>
        <v>0</v>
      </c>
      <c r="Q15">
        <f t="shared" si="1"/>
        <v>0</v>
      </c>
      <c r="R15">
        <f t="shared" si="2"/>
        <v>1</v>
      </c>
      <c r="S15">
        <f t="shared" si="3"/>
        <v>0</v>
      </c>
      <c r="T15">
        <f t="shared" si="4"/>
        <v>0</v>
      </c>
      <c r="U15">
        <f t="shared" si="5"/>
        <v>0</v>
      </c>
      <c r="V15">
        <f t="shared" si="6"/>
        <v>0</v>
      </c>
      <c r="W15">
        <f t="shared" si="7"/>
        <v>0</v>
      </c>
      <c r="X15">
        <f t="shared" si="8"/>
        <v>0</v>
      </c>
    </row>
    <row r="16" spans="1:24" x14ac:dyDescent="0.3">
      <c r="A16">
        <v>1</v>
      </c>
      <c r="B16">
        <v>31</v>
      </c>
      <c r="C16">
        <v>1</v>
      </c>
      <c r="D16" t="s">
        <v>120</v>
      </c>
      <c r="E16" t="s">
        <v>126</v>
      </c>
      <c r="F16">
        <v>-1</v>
      </c>
      <c r="G16">
        <v>-1</v>
      </c>
      <c r="P16">
        <f t="shared" si="0"/>
        <v>0</v>
      </c>
      <c r="Q16">
        <f t="shared" si="1"/>
        <v>0</v>
      </c>
      <c r="R16">
        <f t="shared" si="2"/>
        <v>0</v>
      </c>
      <c r="S16">
        <f t="shared" si="3"/>
        <v>0</v>
      </c>
      <c r="T16">
        <f t="shared" si="4"/>
        <v>0</v>
      </c>
      <c r="U16">
        <f t="shared" si="5"/>
        <v>0</v>
      </c>
      <c r="V16">
        <f t="shared" si="6"/>
        <v>0</v>
      </c>
      <c r="W16">
        <f t="shared" si="7"/>
        <v>0</v>
      </c>
      <c r="X16">
        <f t="shared" si="8"/>
        <v>1</v>
      </c>
    </row>
    <row r="17" spans="1:24" x14ac:dyDescent="0.3">
      <c r="A17">
        <v>1</v>
      </c>
      <c r="B17">
        <v>32</v>
      </c>
      <c r="C17">
        <v>0</v>
      </c>
      <c r="D17" t="s">
        <v>127</v>
      </c>
      <c r="E17" t="s">
        <v>128</v>
      </c>
      <c r="F17">
        <v>-1</v>
      </c>
      <c r="G17">
        <v>1</v>
      </c>
      <c r="P17">
        <f t="shared" si="0"/>
        <v>0</v>
      </c>
      <c r="Q17">
        <f t="shared" si="1"/>
        <v>0</v>
      </c>
      <c r="R17">
        <f t="shared" si="2"/>
        <v>0</v>
      </c>
      <c r="S17">
        <f t="shared" si="3"/>
        <v>0</v>
      </c>
      <c r="T17">
        <f t="shared" si="4"/>
        <v>0</v>
      </c>
      <c r="U17">
        <f t="shared" si="5"/>
        <v>0</v>
      </c>
      <c r="V17">
        <f t="shared" si="6"/>
        <v>1</v>
      </c>
      <c r="W17">
        <f t="shared" si="7"/>
        <v>0</v>
      </c>
      <c r="X17">
        <f t="shared" si="8"/>
        <v>0</v>
      </c>
    </row>
    <row r="18" spans="1:24" x14ac:dyDescent="0.3">
      <c r="A18">
        <v>1</v>
      </c>
      <c r="B18">
        <v>33</v>
      </c>
      <c r="C18">
        <v>0</v>
      </c>
      <c r="D18" t="s">
        <v>109</v>
      </c>
      <c r="E18" t="s">
        <v>129</v>
      </c>
      <c r="F18">
        <v>1</v>
      </c>
      <c r="G18">
        <v>-1</v>
      </c>
      <c r="P18">
        <f t="shared" si="0"/>
        <v>0</v>
      </c>
      <c r="Q18">
        <f t="shared" si="1"/>
        <v>0</v>
      </c>
      <c r="R18">
        <f t="shared" si="2"/>
        <v>1</v>
      </c>
      <c r="S18">
        <f t="shared" si="3"/>
        <v>0</v>
      </c>
      <c r="T18">
        <f t="shared" si="4"/>
        <v>0</v>
      </c>
      <c r="U18">
        <f t="shared" si="5"/>
        <v>0</v>
      </c>
      <c r="V18">
        <f t="shared" si="6"/>
        <v>0</v>
      </c>
      <c r="W18">
        <f t="shared" si="7"/>
        <v>0</v>
      </c>
      <c r="X18">
        <f t="shared" si="8"/>
        <v>0</v>
      </c>
    </row>
    <row r="19" spans="1:24" x14ac:dyDescent="0.3">
      <c r="A19">
        <v>1</v>
      </c>
      <c r="B19">
        <v>33</v>
      </c>
      <c r="C19">
        <v>1</v>
      </c>
      <c r="D19" t="s">
        <v>109</v>
      </c>
      <c r="E19" t="s">
        <v>130</v>
      </c>
      <c r="F19">
        <v>0</v>
      </c>
      <c r="G19">
        <v>-1</v>
      </c>
      <c r="P19">
        <f t="shared" si="0"/>
        <v>0</v>
      </c>
      <c r="Q19">
        <f t="shared" si="1"/>
        <v>0</v>
      </c>
      <c r="R19">
        <f t="shared" si="2"/>
        <v>0</v>
      </c>
      <c r="S19">
        <f t="shared" si="3"/>
        <v>0</v>
      </c>
      <c r="T19">
        <f t="shared" si="4"/>
        <v>0</v>
      </c>
      <c r="U19">
        <f t="shared" si="5"/>
        <v>1</v>
      </c>
      <c r="V19">
        <f t="shared" si="6"/>
        <v>0</v>
      </c>
      <c r="W19">
        <f t="shared" si="7"/>
        <v>0</v>
      </c>
      <c r="X19">
        <f t="shared" si="8"/>
        <v>0</v>
      </c>
    </row>
    <row r="20" spans="1:24" x14ac:dyDescent="0.3">
      <c r="A20">
        <v>1</v>
      </c>
      <c r="B20">
        <v>33</v>
      </c>
      <c r="C20">
        <v>2</v>
      </c>
      <c r="D20" t="s">
        <v>109</v>
      </c>
      <c r="E20" t="s">
        <v>131</v>
      </c>
      <c r="F20">
        <v>0</v>
      </c>
      <c r="G20">
        <v>1</v>
      </c>
      <c r="P20">
        <f t="shared" si="0"/>
        <v>0</v>
      </c>
      <c r="Q20">
        <f t="shared" si="1"/>
        <v>0</v>
      </c>
      <c r="R20">
        <f t="shared" si="2"/>
        <v>0</v>
      </c>
      <c r="S20">
        <f t="shared" si="3"/>
        <v>1</v>
      </c>
      <c r="T20">
        <f t="shared" si="4"/>
        <v>0</v>
      </c>
      <c r="U20">
        <f t="shared" si="5"/>
        <v>0</v>
      </c>
      <c r="V20">
        <f t="shared" si="6"/>
        <v>0</v>
      </c>
      <c r="W20">
        <f t="shared" si="7"/>
        <v>0</v>
      </c>
      <c r="X20">
        <f t="shared" si="8"/>
        <v>0</v>
      </c>
    </row>
    <row r="21" spans="1:24" x14ac:dyDescent="0.3">
      <c r="A21">
        <v>1</v>
      </c>
      <c r="B21">
        <v>33</v>
      </c>
      <c r="C21">
        <v>3</v>
      </c>
      <c r="D21" t="s">
        <v>109</v>
      </c>
      <c r="E21" t="s">
        <v>132</v>
      </c>
      <c r="F21">
        <v>0</v>
      </c>
      <c r="G21">
        <v>-1</v>
      </c>
      <c r="P21">
        <f t="shared" si="0"/>
        <v>0</v>
      </c>
      <c r="Q21">
        <f t="shared" si="1"/>
        <v>0</v>
      </c>
      <c r="R21">
        <f t="shared" si="2"/>
        <v>0</v>
      </c>
      <c r="S21">
        <f t="shared" si="3"/>
        <v>0</v>
      </c>
      <c r="T21">
        <f t="shared" si="4"/>
        <v>0</v>
      </c>
      <c r="U21">
        <f t="shared" si="5"/>
        <v>1</v>
      </c>
      <c r="V21">
        <f t="shared" si="6"/>
        <v>0</v>
      </c>
      <c r="W21">
        <f t="shared" si="7"/>
        <v>0</v>
      </c>
      <c r="X21">
        <f t="shared" si="8"/>
        <v>0</v>
      </c>
    </row>
    <row r="22" spans="1:24" x14ac:dyDescent="0.3">
      <c r="A22">
        <v>1</v>
      </c>
      <c r="B22">
        <v>33</v>
      </c>
      <c r="C22">
        <v>4</v>
      </c>
      <c r="D22" t="s">
        <v>109</v>
      </c>
      <c r="E22" t="s">
        <v>133</v>
      </c>
      <c r="F22">
        <v>1</v>
      </c>
      <c r="G22">
        <v>1</v>
      </c>
      <c r="P22">
        <f t="shared" si="0"/>
        <v>1</v>
      </c>
      <c r="Q22">
        <f t="shared" si="1"/>
        <v>0</v>
      </c>
      <c r="R22">
        <f t="shared" si="2"/>
        <v>0</v>
      </c>
      <c r="S22">
        <f t="shared" si="3"/>
        <v>0</v>
      </c>
      <c r="T22">
        <f t="shared" si="4"/>
        <v>0</v>
      </c>
      <c r="U22">
        <f t="shared" si="5"/>
        <v>0</v>
      </c>
      <c r="V22">
        <f t="shared" si="6"/>
        <v>0</v>
      </c>
      <c r="W22">
        <f t="shared" si="7"/>
        <v>0</v>
      </c>
      <c r="X22">
        <f t="shared" si="8"/>
        <v>0</v>
      </c>
    </row>
    <row r="23" spans="1:24" x14ac:dyDescent="0.3">
      <c r="A23">
        <v>1</v>
      </c>
      <c r="B23">
        <v>33</v>
      </c>
      <c r="C23">
        <v>5</v>
      </c>
      <c r="D23" t="s">
        <v>109</v>
      </c>
      <c r="E23" t="s">
        <v>134</v>
      </c>
      <c r="F23">
        <v>0</v>
      </c>
      <c r="G23">
        <v>0</v>
      </c>
      <c r="P23">
        <f t="shared" si="0"/>
        <v>0</v>
      </c>
      <c r="Q23">
        <f t="shared" si="1"/>
        <v>0</v>
      </c>
      <c r="R23">
        <f t="shared" si="2"/>
        <v>0</v>
      </c>
      <c r="S23">
        <f t="shared" si="3"/>
        <v>0</v>
      </c>
      <c r="T23">
        <f t="shared" si="4"/>
        <v>1</v>
      </c>
      <c r="U23">
        <f t="shared" si="5"/>
        <v>0</v>
      </c>
      <c r="V23">
        <f t="shared" si="6"/>
        <v>0</v>
      </c>
      <c r="W23">
        <f t="shared" si="7"/>
        <v>0</v>
      </c>
      <c r="X23">
        <f t="shared" si="8"/>
        <v>0</v>
      </c>
    </row>
    <row r="24" spans="1:24" x14ac:dyDescent="0.3">
      <c r="A24">
        <v>1</v>
      </c>
      <c r="B24">
        <v>34</v>
      </c>
      <c r="C24">
        <v>0</v>
      </c>
      <c r="D24" t="s">
        <v>116</v>
      </c>
      <c r="E24" t="s">
        <v>135</v>
      </c>
      <c r="F24">
        <v>1</v>
      </c>
      <c r="G24">
        <v>1</v>
      </c>
      <c r="P24">
        <f t="shared" si="0"/>
        <v>1</v>
      </c>
      <c r="Q24">
        <f t="shared" si="1"/>
        <v>0</v>
      </c>
      <c r="R24">
        <f t="shared" si="2"/>
        <v>0</v>
      </c>
      <c r="S24">
        <f t="shared" si="3"/>
        <v>0</v>
      </c>
      <c r="T24">
        <f t="shared" si="4"/>
        <v>0</v>
      </c>
      <c r="U24">
        <f t="shared" si="5"/>
        <v>0</v>
      </c>
      <c r="V24">
        <f t="shared" si="6"/>
        <v>0</v>
      </c>
      <c r="W24">
        <f t="shared" si="7"/>
        <v>0</v>
      </c>
      <c r="X24">
        <f t="shared" si="8"/>
        <v>0</v>
      </c>
    </row>
    <row r="25" spans="1:24" x14ac:dyDescent="0.3">
      <c r="A25">
        <v>1</v>
      </c>
      <c r="B25">
        <v>34</v>
      </c>
      <c r="C25">
        <v>1</v>
      </c>
      <c r="D25" t="s">
        <v>116</v>
      </c>
      <c r="E25" t="s">
        <v>136</v>
      </c>
      <c r="F25">
        <v>1</v>
      </c>
      <c r="G25">
        <v>1</v>
      </c>
      <c r="P25">
        <f t="shared" si="0"/>
        <v>1</v>
      </c>
      <c r="Q25">
        <f t="shared" si="1"/>
        <v>0</v>
      </c>
      <c r="R25">
        <f t="shared" si="2"/>
        <v>0</v>
      </c>
      <c r="S25">
        <f t="shared" si="3"/>
        <v>0</v>
      </c>
      <c r="T25">
        <f t="shared" si="4"/>
        <v>0</v>
      </c>
      <c r="U25">
        <f t="shared" si="5"/>
        <v>0</v>
      </c>
      <c r="V25">
        <f t="shared" si="6"/>
        <v>0</v>
      </c>
      <c r="W25">
        <f t="shared" si="7"/>
        <v>0</v>
      </c>
      <c r="X25">
        <f t="shared" si="8"/>
        <v>0</v>
      </c>
    </row>
    <row r="26" spans="1:24" x14ac:dyDescent="0.3">
      <c r="A26">
        <v>1</v>
      </c>
      <c r="B26">
        <v>35</v>
      </c>
      <c r="C26">
        <v>0</v>
      </c>
      <c r="D26" t="s">
        <v>118</v>
      </c>
      <c r="E26" t="s">
        <v>137</v>
      </c>
      <c r="F26">
        <v>-1</v>
      </c>
      <c r="G26">
        <v>-1</v>
      </c>
      <c r="P26">
        <f t="shared" si="0"/>
        <v>0</v>
      </c>
      <c r="Q26">
        <f t="shared" si="1"/>
        <v>0</v>
      </c>
      <c r="R26">
        <f t="shared" si="2"/>
        <v>0</v>
      </c>
      <c r="S26">
        <f t="shared" si="3"/>
        <v>0</v>
      </c>
      <c r="T26">
        <f t="shared" si="4"/>
        <v>0</v>
      </c>
      <c r="U26">
        <f t="shared" si="5"/>
        <v>0</v>
      </c>
      <c r="V26">
        <f t="shared" si="6"/>
        <v>0</v>
      </c>
      <c r="W26">
        <f t="shared" si="7"/>
        <v>0</v>
      </c>
      <c r="X26">
        <f t="shared" si="8"/>
        <v>1</v>
      </c>
    </row>
    <row r="27" spans="1:24" x14ac:dyDescent="0.3">
      <c r="A27">
        <v>1</v>
      </c>
      <c r="B27">
        <v>35</v>
      </c>
      <c r="C27">
        <v>1</v>
      </c>
      <c r="D27" t="s">
        <v>118</v>
      </c>
      <c r="E27" t="s">
        <v>138</v>
      </c>
      <c r="F27">
        <v>0</v>
      </c>
      <c r="G27">
        <v>-1</v>
      </c>
      <c r="P27">
        <f t="shared" si="0"/>
        <v>0</v>
      </c>
      <c r="Q27">
        <f t="shared" si="1"/>
        <v>0</v>
      </c>
      <c r="R27">
        <f t="shared" si="2"/>
        <v>0</v>
      </c>
      <c r="S27">
        <f t="shared" si="3"/>
        <v>0</v>
      </c>
      <c r="T27">
        <f t="shared" si="4"/>
        <v>0</v>
      </c>
      <c r="U27">
        <f t="shared" si="5"/>
        <v>1</v>
      </c>
      <c r="V27">
        <f t="shared" si="6"/>
        <v>0</v>
      </c>
      <c r="W27">
        <f t="shared" si="7"/>
        <v>0</v>
      </c>
      <c r="X27">
        <f t="shared" si="8"/>
        <v>0</v>
      </c>
    </row>
    <row r="28" spans="1:24" x14ac:dyDescent="0.3">
      <c r="A28">
        <v>1</v>
      </c>
      <c r="B28">
        <v>36</v>
      </c>
      <c r="C28">
        <v>0</v>
      </c>
      <c r="D28" t="s">
        <v>107</v>
      </c>
      <c r="E28" t="s">
        <v>139</v>
      </c>
      <c r="F28">
        <v>-1</v>
      </c>
      <c r="G28">
        <v>-1</v>
      </c>
      <c r="P28">
        <f t="shared" si="0"/>
        <v>0</v>
      </c>
      <c r="Q28">
        <f t="shared" si="1"/>
        <v>0</v>
      </c>
      <c r="R28">
        <f t="shared" si="2"/>
        <v>0</v>
      </c>
      <c r="S28">
        <f t="shared" si="3"/>
        <v>0</v>
      </c>
      <c r="T28">
        <f t="shared" si="4"/>
        <v>0</v>
      </c>
      <c r="U28">
        <f t="shared" si="5"/>
        <v>0</v>
      </c>
      <c r="V28">
        <f t="shared" si="6"/>
        <v>0</v>
      </c>
      <c r="W28">
        <f t="shared" si="7"/>
        <v>0</v>
      </c>
      <c r="X28">
        <f t="shared" si="8"/>
        <v>1</v>
      </c>
    </row>
    <row r="29" spans="1:24" x14ac:dyDescent="0.3">
      <c r="A29">
        <v>1</v>
      </c>
      <c r="B29">
        <v>36</v>
      </c>
      <c r="C29">
        <v>1</v>
      </c>
      <c r="D29" t="s">
        <v>107</v>
      </c>
      <c r="E29" t="s">
        <v>140</v>
      </c>
      <c r="F29">
        <v>-1</v>
      </c>
      <c r="G29">
        <v>-1</v>
      </c>
      <c r="P29">
        <f t="shared" si="0"/>
        <v>0</v>
      </c>
      <c r="Q29">
        <f t="shared" si="1"/>
        <v>0</v>
      </c>
      <c r="R29">
        <f t="shared" si="2"/>
        <v>0</v>
      </c>
      <c r="S29">
        <f t="shared" si="3"/>
        <v>0</v>
      </c>
      <c r="T29">
        <f t="shared" si="4"/>
        <v>0</v>
      </c>
      <c r="U29">
        <f t="shared" si="5"/>
        <v>0</v>
      </c>
      <c r="V29">
        <f t="shared" si="6"/>
        <v>0</v>
      </c>
      <c r="W29">
        <f t="shared" si="7"/>
        <v>0</v>
      </c>
      <c r="X29">
        <f t="shared" si="8"/>
        <v>1</v>
      </c>
    </row>
    <row r="30" spans="1:24" x14ac:dyDescent="0.3">
      <c r="A30">
        <v>2</v>
      </c>
      <c r="B30">
        <v>39</v>
      </c>
      <c r="C30">
        <v>0</v>
      </c>
      <c r="D30" t="s">
        <v>118</v>
      </c>
      <c r="E30" t="s">
        <v>141</v>
      </c>
      <c r="F30">
        <v>-1</v>
      </c>
      <c r="G30">
        <v>1</v>
      </c>
      <c r="P30">
        <f t="shared" si="0"/>
        <v>0</v>
      </c>
      <c r="Q30">
        <f t="shared" si="1"/>
        <v>0</v>
      </c>
      <c r="R30">
        <f t="shared" si="2"/>
        <v>0</v>
      </c>
      <c r="S30">
        <f t="shared" si="3"/>
        <v>0</v>
      </c>
      <c r="T30">
        <f t="shared" si="4"/>
        <v>0</v>
      </c>
      <c r="U30">
        <f t="shared" si="5"/>
        <v>0</v>
      </c>
      <c r="V30">
        <f t="shared" si="6"/>
        <v>1</v>
      </c>
      <c r="W30">
        <f t="shared" si="7"/>
        <v>0</v>
      </c>
      <c r="X30">
        <f t="shared" si="8"/>
        <v>0</v>
      </c>
    </row>
    <row r="31" spans="1:24" x14ac:dyDescent="0.3">
      <c r="A31">
        <v>2</v>
      </c>
      <c r="B31">
        <v>39</v>
      </c>
      <c r="C31">
        <v>1</v>
      </c>
      <c r="D31" t="s">
        <v>118</v>
      </c>
      <c r="E31" t="s">
        <v>142</v>
      </c>
      <c r="F31">
        <v>-1</v>
      </c>
      <c r="G31">
        <v>1</v>
      </c>
      <c r="P31">
        <f t="shared" si="0"/>
        <v>0</v>
      </c>
      <c r="Q31">
        <f t="shared" si="1"/>
        <v>0</v>
      </c>
      <c r="R31">
        <f t="shared" si="2"/>
        <v>0</v>
      </c>
      <c r="S31">
        <f t="shared" si="3"/>
        <v>0</v>
      </c>
      <c r="T31">
        <f t="shared" si="4"/>
        <v>0</v>
      </c>
      <c r="U31">
        <f t="shared" si="5"/>
        <v>0</v>
      </c>
      <c r="V31">
        <f t="shared" si="6"/>
        <v>1</v>
      </c>
      <c r="W31">
        <f t="shared" si="7"/>
        <v>0</v>
      </c>
      <c r="X31">
        <f t="shared" si="8"/>
        <v>0</v>
      </c>
    </row>
    <row r="32" spans="1:24" x14ac:dyDescent="0.3">
      <c r="A32">
        <v>2</v>
      </c>
      <c r="B32">
        <v>39</v>
      </c>
      <c r="C32">
        <v>2</v>
      </c>
      <c r="D32" t="s">
        <v>118</v>
      </c>
      <c r="E32" t="s">
        <v>143</v>
      </c>
      <c r="F32">
        <v>1</v>
      </c>
      <c r="G32">
        <v>1</v>
      </c>
      <c r="P32">
        <f t="shared" si="0"/>
        <v>1</v>
      </c>
      <c r="Q32">
        <f t="shared" si="1"/>
        <v>0</v>
      </c>
      <c r="R32">
        <f t="shared" si="2"/>
        <v>0</v>
      </c>
      <c r="S32">
        <f t="shared" si="3"/>
        <v>0</v>
      </c>
      <c r="T32">
        <f t="shared" si="4"/>
        <v>0</v>
      </c>
      <c r="U32">
        <f t="shared" si="5"/>
        <v>0</v>
      </c>
      <c r="V32">
        <f t="shared" si="6"/>
        <v>0</v>
      </c>
      <c r="W32">
        <f t="shared" si="7"/>
        <v>0</v>
      </c>
      <c r="X32">
        <f t="shared" si="8"/>
        <v>0</v>
      </c>
    </row>
    <row r="33" spans="1:24" x14ac:dyDescent="0.3">
      <c r="A33">
        <v>2</v>
      </c>
      <c r="B33">
        <v>39</v>
      </c>
      <c r="C33">
        <v>3</v>
      </c>
      <c r="D33" t="s">
        <v>118</v>
      </c>
      <c r="E33" t="s">
        <v>144</v>
      </c>
      <c r="F33">
        <v>0</v>
      </c>
      <c r="G33">
        <v>1</v>
      </c>
      <c r="P33">
        <f t="shared" si="0"/>
        <v>0</v>
      </c>
      <c r="Q33">
        <f t="shared" si="1"/>
        <v>0</v>
      </c>
      <c r="R33">
        <f t="shared" si="2"/>
        <v>0</v>
      </c>
      <c r="S33">
        <f t="shared" si="3"/>
        <v>1</v>
      </c>
      <c r="T33">
        <f t="shared" si="4"/>
        <v>0</v>
      </c>
      <c r="U33">
        <f t="shared" si="5"/>
        <v>0</v>
      </c>
      <c r="V33">
        <f t="shared" si="6"/>
        <v>0</v>
      </c>
      <c r="W33">
        <f t="shared" si="7"/>
        <v>0</v>
      </c>
      <c r="X33">
        <f t="shared" si="8"/>
        <v>0</v>
      </c>
    </row>
    <row r="34" spans="1:24" x14ac:dyDescent="0.3">
      <c r="A34">
        <v>2</v>
      </c>
      <c r="B34">
        <v>41</v>
      </c>
      <c r="C34">
        <v>0</v>
      </c>
      <c r="D34" t="s">
        <v>107</v>
      </c>
      <c r="E34" t="s">
        <v>145</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v>2</v>
      </c>
      <c r="B35">
        <v>42</v>
      </c>
      <c r="C35">
        <v>0</v>
      </c>
      <c r="D35" t="s">
        <v>120</v>
      </c>
      <c r="E35" t="s">
        <v>146</v>
      </c>
      <c r="F35">
        <v>1</v>
      </c>
      <c r="G35">
        <v>-1</v>
      </c>
      <c r="P35">
        <f t="shared" si="0"/>
        <v>0</v>
      </c>
      <c r="Q35">
        <f t="shared" si="1"/>
        <v>0</v>
      </c>
      <c r="R35">
        <f t="shared" si="2"/>
        <v>1</v>
      </c>
      <c r="S35">
        <f t="shared" si="3"/>
        <v>0</v>
      </c>
      <c r="T35">
        <f t="shared" si="4"/>
        <v>0</v>
      </c>
      <c r="U35">
        <f t="shared" si="5"/>
        <v>0</v>
      </c>
      <c r="V35">
        <f t="shared" si="6"/>
        <v>0</v>
      </c>
      <c r="W35">
        <f t="shared" si="7"/>
        <v>0</v>
      </c>
      <c r="X35">
        <f t="shared" si="8"/>
        <v>0</v>
      </c>
    </row>
    <row r="36" spans="1:24" x14ac:dyDescent="0.3">
      <c r="A36">
        <v>2</v>
      </c>
      <c r="B36">
        <v>43</v>
      </c>
      <c r="C36">
        <v>0</v>
      </c>
      <c r="D36" t="s">
        <v>109</v>
      </c>
      <c r="E36" t="s">
        <v>147</v>
      </c>
      <c r="F36">
        <v>1</v>
      </c>
      <c r="G36">
        <v>1</v>
      </c>
      <c r="P36">
        <f t="shared" si="0"/>
        <v>1</v>
      </c>
      <c r="Q36">
        <f t="shared" si="1"/>
        <v>0</v>
      </c>
      <c r="R36">
        <f t="shared" si="2"/>
        <v>0</v>
      </c>
      <c r="S36">
        <f t="shared" si="3"/>
        <v>0</v>
      </c>
      <c r="T36">
        <f t="shared" si="4"/>
        <v>0</v>
      </c>
      <c r="U36">
        <f t="shared" si="5"/>
        <v>0</v>
      </c>
      <c r="V36">
        <f t="shared" si="6"/>
        <v>0</v>
      </c>
      <c r="W36">
        <f t="shared" si="7"/>
        <v>0</v>
      </c>
      <c r="X36">
        <f t="shared" si="8"/>
        <v>0</v>
      </c>
    </row>
    <row r="37" spans="1:24" x14ac:dyDescent="0.3">
      <c r="A37">
        <v>2</v>
      </c>
      <c r="B37">
        <v>43</v>
      </c>
      <c r="C37">
        <v>1</v>
      </c>
      <c r="D37" t="s">
        <v>109</v>
      </c>
      <c r="E37" t="s">
        <v>148</v>
      </c>
      <c r="F37">
        <v>1</v>
      </c>
      <c r="G37">
        <v>1</v>
      </c>
      <c r="P37">
        <f t="shared" si="0"/>
        <v>1</v>
      </c>
      <c r="Q37">
        <f t="shared" si="1"/>
        <v>0</v>
      </c>
      <c r="R37">
        <f t="shared" si="2"/>
        <v>0</v>
      </c>
      <c r="S37">
        <f t="shared" si="3"/>
        <v>0</v>
      </c>
      <c r="T37">
        <f t="shared" si="4"/>
        <v>0</v>
      </c>
      <c r="U37">
        <f t="shared" si="5"/>
        <v>0</v>
      </c>
      <c r="V37">
        <f t="shared" si="6"/>
        <v>0</v>
      </c>
      <c r="W37">
        <f t="shared" si="7"/>
        <v>0</v>
      </c>
      <c r="X37">
        <f t="shared" si="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5"/>
  <sheetViews>
    <sheetView workbookViewId="0">
      <selection activeCell="F3" sqref="F3:F45"/>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0</v>
      </c>
      <c r="C3">
        <v>0</v>
      </c>
      <c r="D3" t="s">
        <v>149</v>
      </c>
      <c r="E3" t="s">
        <v>276</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1</v>
      </c>
      <c r="C4">
        <v>0</v>
      </c>
      <c r="D4" t="s">
        <v>150</v>
      </c>
      <c r="E4" t="s">
        <v>277</v>
      </c>
      <c r="F4">
        <v>-1</v>
      </c>
      <c r="G4">
        <v>-1</v>
      </c>
      <c r="J4" t="s">
        <v>190</v>
      </c>
      <c r="K4" t="s">
        <v>191</v>
      </c>
      <c r="L4" s="1" t="s">
        <v>193</v>
      </c>
      <c r="M4" t="s">
        <v>192</v>
      </c>
      <c r="N4" t="s">
        <v>194</v>
      </c>
      <c r="P4">
        <f t="shared" ref="P4:P45" si="0">IF(AND($F4&gt;0,$G4&gt;0),1,0)</f>
        <v>0</v>
      </c>
      <c r="Q4">
        <f t="shared" ref="Q4:Q45" si="1">IF(AND($F4&gt;0,$G4=0),1,0)</f>
        <v>0</v>
      </c>
      <c r="R4">
        <f t="shared" ref="R4:R45" si="2">IF(AND($F4&gt;0,$G4&lt;0),1,0)</f>
        <v>0</v>
      </c>
      <c r="S4">
        <f t="shared" ref="S4:S45" si="3">IF(AND($F4=0,$G4&gt;0),1,0)</f>
        <v>0</v>
      </c>
      <c r="T4">
        <f t="shared" ref="T4:T45" si="4">IF(AND($F4=0,$G4=0),1,0)</f>
        <v>0</v>
      </c>
      <c r="U4">
        <f t="shared" ref="U4:U45" si="5">IF(AND($F4=0,$G4&lt;0),1,0)</f>
        <v>0</v>
      </c>
      <c r="V4">
        <f t="shared" ref="V4:V45" si="6">IF(AND($F4&lt;0,$G4&gt;0),1,0)</f>
        <v>0</v>
      </c>
      <c r="W4">
        <f t="shared" ref="W4:W45" si="7">IF(AND($F4&lt;0,$G4=0),1,0)</f>
        <v>0</v>
      </c>
      <c r="X4">
        <f t="shared" ref="X4:X45" si="8">IF(AND($F4&lt;0,$G4&lt;0),1,0)</f>
        <v>1</v>
      </c>
    </row>
    <row r="5" spans="1:24" x14ac:dyDescent="0.3">
      <c r="A5" t="s">
        <v>196</v>
      </c>
      <c r="B5">
        <v>2</v>
      </c>
      <c r="C5">
        <v>0</v>
      </c>
      <c r="D5" t="s">
        <v>151</v>
      </c>
      <c r="E5" t="s">
        <v>278</v>
      </c>
      <c r="F5">
        <v>1</v>
      </c>
      <c r="G5">
        <v>1</v>
      </c>
      <c r="J5" t="s">
        <v>191</v>
      </c>
      <c r="K5">
        <f>SUM(P:P)</f>
        <v>7</v>
      </c>
      <c r="L5">
        <f>SUM(Q:Q)</f>
        <v>7</v>
      </c>
      <c r="M5">
        <f>SUM(R:R)</f>
        <v>3</v>
      </c>
      <c r="N5">
        <f>SUM(K5:M5)</f>
        <v>17</v>
      </c>
      <c r="P5">
        <f t="shared" si="0"/>
        <v>1</v>
      </c>
      <c r="Q5">
        <f t="shared" si="1"/>
        <v>0</v>
      </c>
      <c r="R5">
        <f t="shared" si="2"/>
        <v>0</v>
      </c>
      <c r="S5">
        <f t="shared" si="3"/>
        <v>0</v>
      </c>
      <c r="T5">
        <f t="shared" si="4"/>
        <v>0</v>
      </c>
      <c r="U5">
        <f t="shared" si="5"/>
        <v>0</v>
      </c>
      <c r="V5">
        <f t="shared" si="6"/>
        <v>0</v>
      </c>
      <c r="W5">
        <f t="shared" si="7"/>
        <v>0</v>
      </c>
      <c r="X5">
        <f t="shared" si="8"/>
        <v>0</v>
      </c>
    </row>
    <row r="6" spans="1:24" x14ac:dyDescent="0.3">
      <c r="A6" t="s">
        <v>196</v>
      </c>
      <c r="B6">
        <v>3</v>
      </c>
      <c r="C6">
        <v>0</v>
      </c>
      <c r="D6" t="s">
        <v>152</v>
      </c>
      <c r="E6" t="s">
        <v>279</v>
      </c>
      <c r="F6">
        <v>1</v>
      </c>
      <c r="G6">
        <v>1</v>
      </c>
      <c r="J6" s="1" t="s">
        <v>193</v>
      </c>
      <c r="K6">
        <f>SUM(S:S)</f>
        <v>3</v>
      </c>
      <c r="L6">
        <f>SUM(T:T)</f>
        <v>5</v>
      </c>
      <c r="M6">
        <f>SUM(U:U)</f>
        <v>5</v>
      </c>
      <c r="N6">
        <f t="shared" ref="N6:N7" si="9">SUM(K6:M6)</f>
        <v>13</v>
      </c>
      <c r="P6">
        <f t="shared" si="0"/>
        <v>1</v>
      </c>
      <c r="Q6">
        <f t="shared" si="1"/>
        <v>0</v>
      </c>
      <c r="R6">
        <f t="shared" si="2"/>
        <v>0</v>
      </c>
      <c r="S6">
        <f t="shared" si="3"/>
        <v>0</v>
      </c>
      <c r="T6">
        <f t="shared" si="4"/>
        <v>0</v>
      </c>
      <c r="U6">
        <f t="shared" si="5"/>
        <v>0</v>
      </c>
      <c r="V6">
        <f t="shared" si="6"/>
        <v>0</v>
      </c>
      <c r="W6">
        <f t="shared" si="7"/>
        <v>0</v>
      </c>
      <c r="X6">
        <f t="shared" si="8"/>
        <v>0</v>
      </c>
    </row>
    <row r="7" spans="1:24" x14ac:dyDescent="0.3">
      <c r="A7" t="s">
        <v>196</v>
      </c>
      <c r="B7">
        <v>5</v>
      </c>
      <c r="C7">
        <v>0</v>
      </c>
      <c r="D7" t="s">
        <v>150</v>
      </c>
      <c r="E7" t="s">
        <v>280</v>
      </c>
      <c r="F7">
        <v>0</v>
      </c>
      <c r="G7">
        <v>0</v>
      </c>
      <c r="J7" t="s">
        <v>192</v>
      </c>
      <c r="K7">
        <f>SUM(V:V)</f>
        <v>5</v>
      </c>
      <c r="L7">
        <f>SUM(W:W)</f>
        <v>2</v>
      </c>
      <c r="M7">
        <f>SUM(X:X)</f>
        <v>6</v>
      </c>
      <c r="N7">
        <f t="shared" si="9"/>
        <v>13</v>
      </c>
      <c r="P7">
        <f t="shared" si="0"/>
        <v>0</v>
      </c>
      <c r="Q7">
        <f t="shared" si="1"/>
        <v>0</v>
      </c>
      <c r="R7">
        <f t="shared" si="2"/>
        <v>0</v>
      </c>
      <c r="S7">
        <f t="shared" si="3"/>
        <v>0</v>
      </c>
      <c r="T7">
        <f t="shared" si="4"/>
        <v>1</v>
      </c>
      <c r="U7">
        <f t="shared" si="5"/>
        <v>0</v>
      </c>
      <c r="V7">
        <f t="shared" si="6"/>
        <v>0</v>
      </c>
      <c r="W7">
        <f t="shared" si="7"/>
        <v>0</v>
      </c>
      <c r="X7">
        <f t="shared" si="8"/>
        <v>0</v>
      </c>
    </row>
    <row r="8" spans="1:24" x14ac:dyDescent="0.3">
      <c r="A8" t="s">
        <v>196</v>
      </c>
      <c r="B8">
        <v>6</v>
      </c>
      <c r="C8">
        <v>0</v>
      </c>
      <c r="D8" t="s">
        <v>153</v>
      </c>
      <c r="E8" t="s">
        <v>281</v>
      </c>
      <c r="F8">
        <v>1</v>
      </c>
      <c r="G8">
        <v>1</v>
      </c>
      <c r="J8" t="s">
        <v>194</v>
      </c>
      <c r="K8">
        <f>SUM(K5:K7)</f>
        <v>15</v>
      </c>
      <c r="L8">
        <f t="shared" ref="L8:M8" si="10">SUM(L5:L7)</f>
        <v>14</v>
      </c>
      <c r="M8">
        <f t="shared" si="10"/>
        <v>14</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t="s">
        <v>196</v>
      </c>
      <c r="B9">
        <v>7</v>
      </c>
      <c r="C9">
        <v>0</v>
      </c>
      <c r="D9" t="s">
        <v>154</v>
      </c>
      <c r="E9" t="s">
        <v>282</v>
      </c>
      <c r="F9">
        <v>1</v>
      </c>
      <c r="G9">
        <v>0</v>
      </c>
      <c r="P9">
        <f t="shared" si="0"/>
        <v>0</v>
      </c>
      <c r="Q9">
        <f t="shared" si="1"/>
        <v>1</v>
      </c>
      <c r="R9">
        <f t="shared" si="2"/>
        <v>0</v>
      </c>
      <c r="S9">
        <f t="shared" si="3"/>
        <v>0</v>
      </c>
      <c r="T9">
        <f t="shared" si="4"/>
        <v>0</v>
      </c>
      <c r="U9">
        <f t="shared" si="5"/>
        <v>0</v>
      </c>
      <c r="V9">
        <f t="shared" si="6"/>
        <v>0</v>
      </c>
      <c r="W9">
        <f t="shared" si="7"/>
        <v>0</v>
      </c>
      <c r="X9">
        <f t="shared" si="8"/>
        <v>0</v>
      </c>
    </row>
    <row r="10" spans="1:24" x14ac:dyDescent="0.3">
      <c r="A10" t="s">
        <v>196</v>
      </c>
      <c r="B10">
        <v>8</v>
      </c>
      <c r="C10">
        <v>0</v>
      </c>
      <c r="D10" t="s">
        <v>152</v>
      </c>
      <c r="E10" t="s">
        <v>283</v>
      </c>
      <c r="F10">
        <v>0</v>
      </c>
      <c r="G10">
        <v>1</v>
      </c>
      <c r="J10" t="s">
        <v>195</v>
      </c>
      <c r="K10">
        <f>(K5+L6+M7)/SUM(K5:M7)</f>
        <v>0.41860465116279072</v>
      </c>
      <c r="P10">
        <f t="shared" si="0"/>
        <v>0</v>
      </c>
      <c r="Q10">
        <f t="shared" si="1"/>
        <v>0</v>
      </c>
      <c r="R10">
        <f t="shared" si="2"/>
        <v>0</v>
      </c>
      <c r="S10">
        <f t="shared" si="3"/>
        <v>1</v>
      </c>
      <c r="T10">
        <f t="shared" si="4"/>
        <v>0</v>
      </c>
      <c r="U10">
        <f t="shared" si="5"/>
        <v>0</v>
      </c>
      <c r="V10">
        <f t="shared" si="6"/>
        <v>0</v>
      </c>
      <c r="W10">
        <f t="shared" si="7"/>
        <v>0</v>
      </c>
      <c r="X10">
        <f t="shared" si="8"/>
        <v>0</v>
      </c>
    </row>
    <row r="11" spans="1:24" x14ac:dyDescent="0.3">
      <c r="A11" t="s">
        <v>196</v>
      </c>
      <c r="B11">
        <v>9</v>
      </c>
      <c r="C11">
        <v>0</v>
      </c>
      <c r="D11" t="s">
        <v>155</v>
      </c>
      <c r="E11" t="s">
        <v>284</v>
      </c>
      <c r="F11">
        <v>-1</v>
      </c>
      <c r="G11">
        <v>-1</v>
      </c>
      <c r="P11">
        <f t="shared" si="0"/>
        <v>0</v>
      </c>
      <c r="Q11">
        <f t="shared" si="1"/>
        <v>0</v>
      </c>
      <c r="R11">
        <f t="shared" si="2"/>
        <v>0</v>
      </c>
      <c r="S11">
        <f t="shared" si="3"/>
        <v>0</v>
      </c>
      <c r="T11">
        <f t="shared" si="4"/>
        <v>0</v>
      </c>
      <c r="U11">
        <f t="shared" si="5"/>
        <v>0</v>
      </c>
      <c r="V11">
        <f t="shared" si="6"/>
        <v>0</v>
      </c>
      <c r="W11">
        <f t="shared" si="7"/>
        <v>0</v>
      </c>
      <c r="X11">
        <f t="shared" si="8"/>
        <v>1</v>
      </c>
    </row>
    <row r="12" spans="1:24" x14ac:dyDescent="0.3">
      <c r="A12" t="s">
        <v>196</v>
      </c>
      <c r="B12">
        <v>10</v>
      </c>
      <c r="C12">
        <v>0</v>
      </c>
      <c r="D12" t="s">
        <v>156</v>
      </c>
      <c r="E12" t="s">
        <v>285</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t="s">
        <v>202</v>
      </c>
      <c r="B13">
        <v>11</v>
      </c>
      <c r="C13">
        <v>0</v>
      </c>
      <c r="D13" t="s">
        <v>149</v>
      </c>
      <c r="E13" t="s">
        <v>286</v>
      </c>
      <c r="F13">
        <v>1</v>
      </c>
      <c r="G13">
        <v>0</v>
      </c>
      <c r="P13">
        <f t="shared" si="0"/>
        <v>0</v>
      </c>
      <c r="Q13">
        <f t="shared" si="1"/>
        <v>1</v>
      </c>
      <c r="R13">
        <f t="shared" si="2"/>
        <v>0</v>
      </c>
      <c r="S13">
        <f t="shared" si="3"/>
        <v>0</v>
      </c>
      <c r="T13">
        <f t="shared" si="4"/>
        <v>0</v>
      </c>
      <c r="U13">
        <f t="shared" si="5"/>
        <v>0</v>
      </c>
      <c r="V13">
        <f t="shared" si="6"/>
        <v>0</v>
      </c>
      <c r="W13">
        <f t="shared" si="7"/>
        <v>0</v>
      </c>
      <c r="X13">
        <f t="shared" si="8"/>
        <v>0</v>
      </c>
    </row>
    <row r="14" spans="1:24" x14ac:dyDescent="0.3">
      <c r="A14" t="s">
        <v>202</v>
      </c>
      <c r="B14">
        <v>12</v>
      </c>
      <c r="C14">
        <v>0</v>
      </c>
      <c r="D14" t="s">
        <v>155</v>
      </c>
      <c r="E14" t="s">
        <v>287</v>
      </c>
      <c r="F14">
        <v>1</v>
      </c>
      <c r="G14">
        <v>-1</v>
      </c>
      <c r="P14">
        <f t="shared" si="0"/>
        <v>0</v>
      </c>
      <c r="Q14">
        <f t="shared" si="1"/>
        <v>0</v>
      </c>
      <c r="R14">
        <f t="shared" si="2"/>
        <v>1</v>
      </c>
      <c r="S14">
        <f t="shared" si="3"/>
        <v>0</v>
      </c>
      <c r="T14">
        <f t="shared" si="4"/>
        <v>0</v>
      </c>
      <c r="U14">
        <f t="shared" si="5"/>
        <v>0</v>
      </c>
      <c r="V14">
        <f t="shared" si="6"/>
        <v>0</v>
      </c>
      <c r="W14">
        <f t="shared" si="7"/>
        <v>0</v>
      </c>
      <c r="X14">
        <f t="shared" si="8"/>
        <v>0</v>
      </c>
    </row>
    <row r="15" spans="1:24" x14ac:dyDescent="0.3">
      <c r="A15" t="s">
        <v>202</v>
      </c>
      <c r="B15">
        <v>13</v>
      </c>
      <c r="C15">
        <v>0</v>
      </c>
      <c r="D15" t="s">
        <v>157</v>
      </c>
      <c r="E15" t="s">
        <v>288</v>
      </c>
      <c r="F15">
        <v>1</v>
      </c>
      <c r="G15">
        <v>1</v>
      </c>
      <c r="P15">
        <f t="shared" si="0"/>
        <v>1</v>
      </c>
      <c r="Q15">
        <f t="shared" si="1"/>
        <v>0</v>
      </c>
      <c r="R15">
        <f t="shared" si="2"/>
        <v>0</v>
      </c>
      <c r="S15">
        <f t="shared" si="3"/>
        <v>0</v>
      </c>
      <c r="T15">
        <f t="shared" si="4"/>
        <v>0</v>
      </c>
      <c r="U15">
        <f t="shared" si="5"/>
        <v>0</v>
      </c>
      <c r="V15">
        <f t="shared" si="6"/>
        <v>0</v>
      </c>
      <c r="W15">
        <f t="shared" si="7"/>
        <v>0</v>
      </c>
      <c r="X15">
        <f t="shared" si="8"/>
        <v>0</v>
      </c>
    </row>
    <row r="16" spans="1:24" x14ac:dyDescent="0.3">
      <c r="A16" t="s">
        <v>202</v>
      </c>
      <c r="B16">
        <v>14</v>
      </c>
      <c r="C16">
        <v>0</v>
      </c>
      <c r="D16" t="s">
        <v>158</v>
      </c>
      <c r="E16" t="s">
        <v>289</v>
      </c>
      <c r="F16">
        <v>1</v>
      </c>
      <c r="G16">
        <v>0</v>
      </c>
      <c r="P16">
        <f t="shared" si="0"/>
        <v>0</v>
      </c>
      <c r="Q16">
        <f t="shared" si="1"/>
        <v>1</v>
      </c>
      <c r="R16">
        <f t="shared" si="2"/>
        <v>0</v>
      </c>
      <c r="S16">
        <f t="shared" si="3"/>
        <v>0</v>
      </c>
      <c r="T16">
        <f t="shared" si="4"/>
        <v>0</v>
      </c>
      <c r="U16">
        <f t="shared" si="5"/>
        <v>0</v>
      </c>
      <c r="V16">
        <f t="shared" si="6"/>
        <v>0</v>
      </c>
      <c r="W16">
        <f t="shared" si="7"/>
        <v>0</v>
      </c>
      <c r="X16">
        <f t="shared" si="8"/>
        <v>0</v>
      </c>
    </row>
    <row r="17" spans="1:24" x14ac:dyDescent="0.3">
      <c r="A17" t="s">
        <v>202</v>
      </c>
      <c r="B17">
        <v>15</v>
      </c>
      <c r="C17">
        <v>0</v>
      </c>
      <c r="D17" t="s">
        <v>150</v>
      </c>
      <c r="E17" t="s">
        <v>290</v>
      </c>
      <c r="F17">
        <v>1</v>
      </c>
      <c r="G17">
        <v>-1</v>
      </c>
      <c r="P17">
        <f t="shared" si="0"/>
        <v>0</v>
      </c>
      <c r="Q17">
        <f t="shared" si="1"/>
        <v>0</v>
      </c>
      <c r="R17">
        <f t="shared" si="2"/>
        <v>1</v>
      </c>
      <c r="S17">
        <f t="shared" si="3"/>
        <v>0</v>
      </c>
      <c r="T17">
        <f t="shared" si="4"/>
        <v>0</v>
      </c>
      <c r="U17">
        <f t="shared" si="5"/>
        <v>0</v>
      </c>
      <c r="V17">
        <f t="shared" si="6"/>
        <v>0</v>
      </c>
      <c r="W17">
        <f t="shared" si="7"/>
        <v>0</v>
      </c>
      <c r="X17">
        <f t="shared" si="8"/>
        <v>0</v>
      </c>
    </row>
    <row r="18" spans="1:24" x14ac:dyDescent="0.3">
      <c r="A18" t="s">
        <v>202</v>
      </c>
      <c r="B18">
        <v>16</v>
      </c>
      <c r="C18">
        <v>0</v>
      </c>
      <c r="D18" t="s">
        <v>151</v>
      </c>
      <c r="E18" t="s">
        <v>291</v>
      </c>
      <c r="F18">
        <v>-1</v>
      </c>
      <c r="G18">
        <v>1</v>
      </c>
      <c r="P18">
        <f t="shared" si="0"/>
        <v>0</v>
      </c>
      <c r="Q18">
        <f t="shared" si="1"/>
        <v>0</v>
      </c>
      <c r="R18">
        <f t="shared" si="2"/>
        <v>0</v>
      </c>
      <c r="S18">
        <f t="shared" si="3"/>
        <v>0</v>
      </c>
      <c r="T18">
        <f t="shared" si="4"/>
        <v>0</v>
      </c>
      <c r="U18">
        <f t="shared" si="5"/>
        <v>0</v>
      </c>
      <c r="V18">
        <f t="shared" si="6"/>
        <v>1</v>
      </c>
      <c r="W18">
        <f t="shared" si="7"/>
        <v>0</v>
      </c>
      <c r="X18">
        <f t="shared" si="8"/>
        <v>0</v>
      </c>
    </row>
    <row r="19" spans="1:24" x14ac:dyDescent="0.3">
      <c r="A19" t="s">
        <v>202</v>
      </c>
      <c r="B19">
        <v>17</v>
      </c>
      <c r="C19">
        <v>0</v>
      </c>
      <c r="D19" t="s">
        <v>149</v>
      </c>
      <c r="E19" t="s">
        <v>292</v>
      </c>
      <c r="F19">
        <v>1</v>
      </c>
      <c r="G19">
        <v>1</v>
      </c>
      <c r="P19">
        <f t="shared" si="0"/>
        <v>1</v>
      </c>
      <c r="Q19">
        <f t="shared" si="1"/>
        <v>0</v>
      </c>
      <c r="R19">
        <f t="shared" si="2"/>
        <v>0</v>
      </c>
      <c r="S19">
        <f t="shared" si="3"/>
        <v>0</v>
      </c>
      <c r="T19">
        <f t="shared" si="4"/>
        <v>0</v>
      </c>
      <c r="U19">
        <f t="shared" si="5"/>
        <v>0</v>
      </c>
      <c r="V19">
        <f t="shared" si="6"/>
        <v>0</v>
      </c>
      <c r="W19">
        <f t="shared" si="7"/>
        <v>0</v>
      </c>
      <c r="X19">
        <f t="shared" si="8"/>
        <v>0</v>
      </c>
    </row>
    <row r="20" spans="1:24" x14ac:dyDescent="0.3">
      <c r="A20" t="s">
        <v>202</v>
      </c>
      <c r="B20">
        <v>18</v>
      </c>
      <c r="C20">
        <v>0</v>
      </c>
      <c r="D20" t="s">
        <v>155</v>
      </c>
      <c r="E20" t="s">
        <v>293</v>
      </c>
      <c r="F20">
        <v>-1</v>
      </c>
      <c r="G20">
        <v>1</v>
      </c>
      <c r="P20">
        <f t="shared" si="0"/>
        <v>0</v>
      </c>
      <c r="Q20">
        <f t="shared" si="1"/>
        <v>0</v>
      </c>
      <c r="R20">
        <f t="shared" si="2"/>
        <v>0</v>
      </c>
      <c r="S20">
        <f t="shared" si="3"/>
        <v>0</v>
      </c>
      <c r="T20">
        <f t="shared" si="4"/>
        <v>0</v>
      </c>
      <c r="U20">
        <f t="shared" si="5"/>
        <v>0</v>
      </c>
      <c r="V20">
        <f t="shared" si="6"/>
        <v>1</v>
      </c>
      <c r="W20">
        <f t="shared" si="7"/>
        <v>0</v>
      </c>
      <c r="X20">
        <f t="shared" si="8"/>
        <v>0</v>
      </c>
    </row>
    <row r="21" spans="1:24" x14ac:dyDescent="0.3">
      <c r="A21" t="s">
        <v>202</v>
      </c>
      <c r="B21">
        <v>19</v>
      </c>
      <c r="C21">
        <v>0</v>
      </c>
      <c r="D21" t="s">
        <v>153</v>
      </c>
      <c r="E21" t="s">
        <v>294</v>
      </c>
      <c r="F21">
        <v>1</v>
      </c>
      <c r="G21">
        <v>0</v>
      </c>
      <c r="P21">
        <f t="shared" si="0"/>
        <v>0</v>
      </c>
      <c r="Q21">
        <f t="shared" si="1"/>
        <v>1</v>
      </c>
      <c r="R21">
        <f t="shared" si="2"/>
        <v>0</v>
      </c>
      <c r="S21">
        <f t="shared" si="3"/>
        <v>0</v>
      </c>
      <c r="T21">
        <f t="shared" si="4"/>
        <v>0</v>
      </c>
      <c r="U21">
        <f t="shared" si="5"/>
        <v>0</v>
      </c>
      <c r="V21">
        <f t="shared" si="6"/>
        <v>0</v>
      </c>
      <c r="W21">
        <f t="shared" si="7"/>
        <v>0</v>
      </c>
      <c r="X21">
        <f t="shared" si="8"/>
        <v>0</v>
      </c>
    </row>
    <row r="22" spans="1:24" x14ac:dyDescent="0.3">
      <c r="A22" t="s">
        <v>208</v>
      </c>
      <c r="B22">
        <v>20</v>
      </c>
      <c r="C22">
        <v>0</v>
      </c>
      <c r="D22" t="s">
        <v>149</v>
      </c>
      <c r="E22" t="s">
        <v>295</v>
      </c>
      <c r="F22">
        <v>0</v>
      </c>
      <c r="G22">
        <v>-1</v>
      </c>
      <c r="P22">
        <f t="shared" si="0"/>
        <v>0</v>
      </c>
      <c r="Q22">
        <f t="shared" si="1"/>
        <v>0</v>
      </c>
      <c r="R22">
        <f t="shared" si="2"/>
        <v>0</v>
      </c>
      <c r="S22">
        <f t="shared" si="3"/>
        <v>0</v>
      </c>
      <c r="T22">
        <f t="shared" si="4"/>
        <v>0</v>
      </c>
      <c r="U22">
        <f t="shared" si="5"/>
        <v>1</v>
      </c>
      <c r="V22">
        <f t="shared" si="6"/>
        <v>0</v>
      </c>
      <c r="W22">
        <f t="shared" si="7"/>
        <v>0</v>
      </c>
      <c r="X22">
        <f t="shared" si="8"/>
        <v>0</v>
      </c>
    </row>
    <row r="23" spans="1:24" x14ac:dyDescent="0.3">
      <c r="A23" t="s">
        <v>208</v>
      </c>
      <c r="B23">
        <v>21</v>
      </c>
      <c r="C23">
        <v>0</v>
      </c>
      <c r="D23" t="s">
        <v>152</v>
      </c>
      <c r="E23" t="s">
        <v>296</v>
      </c>
      <c r="F23">
        <v>1</v>
      </c>
      <c r="G23">
        <v>-1</v>
      </c>
      <c r="P23">
        <f t="shared" si="0"/>
        <v>0</v>
      </c>
      <c r="Q23">
        <f t="shared" si="1"/>
        <v>0</v>
      </c>
      <c r="R23">
        <f t="shared" si="2"/>
        <v>1</v>
      </c>
      <c r="S23">
        <f t="shared" si="3"/>
        <v>0</v>
      </c>
      <c r="T23">
        <f t="shared" si="4"/>
        <v>0</v>
      </c>
      <c r="U23">
        <f t="shared" si="5"/>
        <v>0</v>
      </c>
      <c r="V23">
        <f t="shared" si="6"/>
        <v>0</v>
      </c>
      <c r="W23">
        <f t="shared" si="7"/>
        <v>0</v>
      </c>
      <c r="X23">
        <f t="shared" si="8"/>
        <v>0</v>
      </c>
    </row>
    <row r="24" spans="1:24" x14ac:dyDescent="0.3">
      <c r="A24" t="s">
        <v>208</v>
      </c>
      <c r="B24">
        <v>22</v>
      </c>
      <c r="C24">
        <v>0</v>
      </c>
      <c r="D24" t="s">
        <v>156</v>
      </c>
      <c r="E24" t="s">
        <v>297</v>
      </c>
      <c r="F24">
        <v>-1</v>
      </c>
      <c r="G24">
        <v>0</v>
      </c>
      <c r="P24">
        <f t="shared" si="0"/>
        <v>0</v>
      </c>
      <c r="Q24">
        <f t="shared" si="1"/>
        <v>0</v>
      </c>
      <c r="R24">
        <f t="shared" si="2"/>
        <v>0</v>
      </c>
      <c r="S24">
        <f t="shared" si="3"/>
        <v>0</v>
      </c>
      <c r="T24">
        <f t="shared" si="4"/>
        <v>0</v>
      </c>
      <c r="U24">
        <f t="shared" si="5"/>
        <v>0</v>
      </c>
      <c r="V24">
        <f t="shared" si="6"/>
        <v>0</v>
      </c>
      <c r="W24">
        <f t="shared" si="7"/>
        <v>1</v>
      </c>
      <c r="X24">
        <f t="shared" si="8"/>
        <v>0</v>
      </c>
    </row>
    <row r="25" spans="1:24" x14ac:dyDescent="0.3">
      <c r="A25" t="s">
        <v>208</v>
      </c>
      <c r="B25">
        <v>23</v>
      </c>
      <c r="C25">
        <v>0</v>
      </c>
      <c r="D25" t="s">
        <v>154</v>
      </c>
      <c r="E25" t="s">
        <v>298</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t="s">
        <v>208</v>
      </c>
      <c r="B26">
        <v>24</v>
      </c>
      <c r="C26">
        <v>0</v>
      </c>
      <c r="D26" t="s">
        <v>152</v>
      </c>
      <c r="E26" t="s">
        <v>299</v>
      </c>
      <c r="F26">
        <v>1</v>
      </c>
      <c r="G26">
        <v>0</v>
      </c>
      <c r="P26">
        <f t="shared" si="0"/>
        <v>0</v>
      </c>
      <c r="Q26">
        <f t="shared" si="1"/>
        <v>1</v>
      </c>
      <c r="R26">
        <f t="shared" si="2"/>
        <v>0</v>
      </c>
      <c r="S26">
        <f t="shared" si="3"/>
        <v>0</v>
      </c>
      <c r="T26">
        <f t="shared" si="4"/>
        <v>0</v>
      </c>
      <c r="U26">
        <f t="shared" si="5"/>
        <v>0</v>
      </c>
      <c r="V26">
        <f t="shared" si="6"/>
        <v>0</v>
      </c>
      <c r="W26">
        <f t="shared" si="7"/>
        <v>0</v>
      </c>
      <c r="X26">
        <f t="shared" si="8"/>
        <v>0</v>
      </c>
    </row>
    <row r="27" spans="1:24" x14ac:dyDescent="0.3">
      <c r="A27" t="s">
        <v>208</v>
      </c>
      <c r="B27">
        <v>26</v>
      </c>
      <c r="C27">
        <v>0</v>
      </c>
      <c r="D27" t="s">
        <v>155</v>
      </c>
      <c r="E27" t="s">
        <v>300</v>
      </c>
      <c r="F27">
        <v>1</v>
      </c>
      <c r="G27">
        <v>1</v>
      </c>
      <c r="P27">
        <f t="shared" si="0"/>
        <v>1</v>
      </c>
      <c r="Q27">
        <f t="shared" si="1"/>
        <v>0</v>
      </c>
      <c r="R27">
        <f t="shared" si="2"/>
        <v>0</v>
      </c>
      <c r="S27">
        <f t="shared" si="3"/>
        <v>0</v>
      </c>
      <c r="T27">
        <f t="shared" si="4"/>
        <v>0</v>
      </c>
      <c r="U27">
        <f t="shared" si="5"/>
        <v>0</v>
      </c>
      <c r="V27">
        <f t="shared" si="6"/>
        <v>0</v>
      </c>
      <c r="W27">
        <f t="shared" si="7"/>
        <v>0</v>
      </c>
      <c r="X27">
        <f t="shared" si="8"/>
        <v>0</v>
      </c>
    </row>
    <row r="28" spans="1:24" x14ac:dyDescent="0.3">
      <c r="A28" t="s">
        <v>208</v>
      </c>
      <c r="B28">
        <v>27</v>
      </c>
      <c r="C28">
        <v>0</v>
      </c>
      <c r="D28" t="s">
        <v>156</v>
      </c>
      <c r="E28" t="s">
        <v>301</v>
      </c>
      <c r="F28">
        <v>-1</v>
      </c>
      <c r="G28">
        <v>1</v>
      </c>
      <c r="P28">
        <f t="shared" si="0"/>
        <v>0</v>
      </c>
      <c r="Q28">
        <f t="shared" si="1"/>
        <v>0</v>
      </c>
      <c r="R28">
        <f t="shared" si="2"/>
        <v>0</v>
      </c>
      <c r="S28">
        <f t="shared" si="3"/>
        <v>0</v>
      </c>
      <c r="T28">
        <f t="shared" si="4"/>
        <v>0</v>
      </c>
      <c r="U28">
        <f t="shared" si="5"/>
        <v>0</v>
      </c>
      <c r="V28">
        <f t="shared" si="6"/>
        <v>1</v>
      </c>
      <c r="W28">
        <f t="shared" si="7"/>
        <v>0</v>
      </c>
      <c r="X28">
        <f t="shared" si="8"/>
        <v>0</v>
      </c>
    </row>
    <row r="29" spans="1:24" x14ac:dyDescent="0.3">
      <c r="A29" t="s">
        <v>208</v>
      </c>
      <c r="B29">
        <v>28</v>
      </c>
      <c r="C29">
        <v>0</v>
      </c>
      <c r="D29" t="s">
        <v>158</v>
      </c>
      <c r="E29" t="s">
        <v>302</v>
      </c>
      <c r="F29">
        <v>0</v>
      </c>
      <c r="G29">
        <v>-1</v>
      </c>
      <c r="P29">
        <f t="shared" si="0"/>
        <v>0</v>
      </c>
      <c r="Q29">
        <f t="shared" si="1"/>
        <v>0</v>
      </c>
      <c r="R29">
        <f t="shared" si="2"/>
        <v>0</v>
      </c>
      <c r="S29">
        <f t="shared" si="3"/>
        <v>0</v>
      </c>
      <c r="T29">
        <f t="shared" si="4"/>
        <v>0</v>
      </c>
      <c r="U29">
        <f t="shared" si="5"/>
        <v>1</v>
      </c>
      <c r="V29">
        <f t="shared" si="6"/>
        <v>0</v>
      </c>
      <c r="W29">
        <f t="shared" si="7"/>
        <v>0</v>
      </c>
      <c r="X29">
        <f t="shared" si="8"/>
        <v>0</v>
      </c>
    </row>
    <row r="30" spans="1:24" x14ac:dyDescent="0.3">
      <c r="A30" t="s">
        <v>208</v>
      </c>
      <c r="B30">
        <v>29</v>
      </c>
      <c r="C30">
        <v>0</v>
      </c>
      <c r="D30" t="s">
        <v>149</v>
      </c>
      <c r="E30" t="s">
        <v>303</v>
      </c>
      <c r="F30">
        <v>1</v>
      </c>
      <c r="G30">
        <v>1</v>
      </c>
      <c r="P30">
        <f t="shared" si="0"/>
        <v>1</v>
      </c>
      <c r="Q30">
        <f t="shared" si="1"/>
        <v>0</v>
      </c>
      <c r="R30">
        <f t="shared" si="2"/>
        <v>0</v>
      </c>
      <c r="S30">
        <f t="shared" si="3"/>
        <v>0</v>
      </c>
      <c r="T30">
        <f t="shared" si="4"/>
        <v>0</v>
      </c>
      <c r="U30">
        <f t="shared" si="5"/>
        <v>0</v>
      </c>
      <c r="V30">
        <f t="shared" si="6"/>
        <v>0</v>
      </c>
      <c r="W30">
        <f t="shared" si="7"/>
        <v>0</v>
      </c>
      <c r="X30">
        <f t="shared" si="8"/>
        <v>0</v>
      </c>
    </row>
    <row r="31" spans="1:24" x14ac:dyDescent="0.3">
      <c r="A31" t="s">
        <v>208</v>
      </c>
      <c r="B31">
        <v>30</v>
      </c>
      <c r="C31">
        <v>0</v>
      </c>
      <c r="D31" t="s">
        <v>152</v>
      </c>
      <c r="E31" t="s">
        <v>304</v>
      </c>
      <c r="F31">
        <v>-1</v>
      </c>
      <c r="G31">
        <v>-1</v>
      </c>
      <c r="P31">
        <f t="shared" si="0"/>
        <v>0</v>
      </c>
      <c r="Q31">
        <f t="shared" si="1"/>
        <v>0</v>
      </c>
      <c r="R31">
        <f t="shared" si="2"/>
        <v>0</v>
      </c>
      <c r="S31">
        <f t="shared" si="3"/>
        <v>0</v>
      </c>
      <c r="T31">
        <f t="shared" si="4"/>
        <v>0</v>
      </c>
      <c r="U31">
        <f t="shared" si="5"/>
        <v>0</v>
      </c>
      <c r="V31">
        <f t="shared" si="6"/>
        <v>0</v>
      </c>
      <c r="W31">
        <f t="shared" si="7"/>
        <v>0</v>
      </c>
      <c r="X31">
        <f t="shared" si="8"/>
        <v>1</v>
      </c>
    </row>
    <row r="32" spans="1:24" x14ac:dyDescent="0.3">
      <c r="A32" t="s">
        <v>208</v>
      </c>
      <c r="B32">
        <v>31</v>
      </c>
      <c r="C32">
        <v>0</v>
      </c>
      <c r="D32" t="s">
        <v>153</v>
      </c>
      <c r="E32" t="s">
        <v>305</v>
      </c>
      <c r="F32">
        <v>1</v>
      </c>
      <c r="G32">
        <v>0</v>
      </c>
      <c r="P32">
        <f t="shared" si="0"/>
        <v>0</v>
      </c>
      <c r="Q32">
        <f t="shared" si="1"/>
        <v>1</v>
      </c>
      <c r="R32">
        <f t="shared" si="2"/>
        <v>0</v>
      </c>
      <c r="S32">
        <f t="shared" si="3"/>
        <v>0</v>
      </c>
      <c r="T32">
        <f t="shared" si="4"/>
        <v>0</v>
      </c>
      <c r="U32">
        <f t="shared" si="5"/>
        <v>0</v>
      </c>
      <c r="V32">
        <f t="shared" si="6"/>
        <v>0</v>
      </c>
      <c r="W32">
        <f t="shared" si="7"/>
        <v>0</v>
      </c>
      <c r="X32">
        <f t="shared" si="8"/>
        <v>0</v>
      </c>
    </row>
    <row r="33" spans="1:24" x14ac:dyDescent="0.3">
      <c r="A33" t="s">
        <v>218</v>
      </c>
      <c r="B33">
        <v>32</v>
      </c>
      <c r="C33">
        <v>0</v>
      </c>
      <c r="D33" t="s">
        <v>149</v>
      </c>
      <c r="E33" t="s">
        <v>306</v>
      </c>
      <c r="F33">
        <v>0</v>
      </c>
      <c r="G33">
        <v>-1</v>
      </c>
      <c r="P33">
        <f t="shared" si="0"/>
        <v>0</v>
      </c>
      <c r="Q33">
        <f t="shared" si="1"/>
        <v>0</v>
      </c>
      <c r="R33">
        <f t="shared" si="2"/>
        <v>0</v>
      </c>
      <c r="S33">
        <f t="shared" si="3"/>
        <v>0</v>
      </c>
      <c r="T33">
        <f t="shared" si="4"/>
        <v>0</v>
      </c>
      <c r="U33">
        <f t="shared" si="5"/>
        <v>1</v>
      </c>
      <c r="V33">
        <f t="shared" si="6"/>
        <v>0</v>
      </c>
      <c r="W33">
        <f t="shared" si="7"/>
        <v>0</v>
      </c>
      <c r="X33">
        <f t="shared" si="8"/>
        <v>0</v>
      </c>
    </row>
    <row r="34" spans="1:24" x14ac:dyDescent="0.3">
      <c r="A34" t="s">
        <v>218</v>
      </c>
      <c r="B34">
        <v>33</v>
      </c>
      <c r="C34">
        <v>0</v>
      </c>
      <c r="D34" t="s">
        <v>152</v>
      </c>
      <c r="E34" t="s">
        <v>307</v>
      </c>
      <c r="F34">
        <v>0</v>
      </c>
      <c r="G34">
        <v>-1</v>
      </c>
      <c r="P34">
        <f t="shared" si="0"/>
        <v>0</v>
      </c>
      <c r="Q34">
        <f t="shared" si="1"/>
        <v>0</v>
      </c>
      <c r="R34">
        <f t="shared" si="2"/>
        <v>0</v>
      </c>
      <c r="S34">
        <f t="shared" si="3"/>
        <v>0</v>
      </c>
      <c r="T34">
        <f t="shared" si="4"/>
        <v>0</v>
      </c>
      <c r="U34">
        <f t="shared" si="5"/>
        <v>1</v>
      </c>
      <c r="V34">
        <f t="shared" si="6"/>
        <v>0</v>
      </c>
      <c r="W34">
        <f t="shared" si="7"/>
        <v>0</v>
      </c>
      <c r="X34">
        <f t="shared" si="8"/>
        <v>0</v>
      </c>
    </row>
    <row r="35" spans="1:24" x14ac:dyDescent="0.3">
      <c r="A35" t="s">
        <v>218</v>
      </c>
      <c r="B35">
        <v>34</v>
      </c>
      <c r="C35">
        <v>0</v>
      </c>
      <c r="D35" t="s">
        <v>150</v>
      </c>
      <c r="E35" t="s">
        <v>308</v>
      </c>
      <c r="F35">
        <v>-1</v>
      </c>
      <c r="G35">
        <v>-1</v>
      </c>
      <c r="P35">
        <f t="shared" si="0"/>
        <v>0</v>
      </c>
      <c r="Q35">
        <f t="shared" si="1"/>
        <v>0</v>
      </c>
      <c r="R35">
        <f t="shared" si="2"/>
        <v>0</v>
      </c>
      <c r="S35">
        <f t="shared" si="3"/>
        <v>0</v>
      </c>
      <c r="T35">
        <f t="shared" si="4"/>
        <v>0</v>
      </c>
      <c r="U35">
        <f t="shared" si="5"/>
        <v>0</v>
      </c>
      <c r="V35">
        <f t="shared" si="6"/>
        <v>0</v>
      </c>
      <c r="W35">
        <f t="shared" si="7"/>
        <v>0</v>
      </c>
      <c r="X35">
        <f t="shared" si="8"/>
        <v>1</v>
      </c>
    </row>
    <row r="36" spans="1:24" x14ac:dyDescent="0.3">
      <c r="A36" t="s">
        <v>218</v>
      </c>
      <c r="B36">
        <v>35</v>
      </c>
      <c r="C36">
        <v>0</v>
      </c>
      <c r="D36" t="s">
        <v>149</v>
      </c>
      <c r="E36" t="s">
        <v>309</v>
      </c>
      <c r="F36">
        <v>1</v>
      </c>
      <c r="G36">
        <v>0</v>
      </c>
      <c r="P36">
        <f t="shared" si="0"/>
        <v>0</v>
      </c>
      <c r="Q36">
        <f t="shared" si="1"/>
        <v>1</v>
      </c>
      <c r="R36">
        <f t="shared" si="2"/>
        <v>0</v>
      </c>
      <c r="S36">
        <f t="shared" si="3"/>
        <v>0</v>
      </c>
      <c r="T36">
        <f t="shared" si="4"/>
        <v>0</v>
      </c>
      <c r="U36">
        <f t="shared" si="5"/>
        <v>0</v>
      </c>
      <c r="V36">
        <f t="shared" si="6"/>
        <v>0</v>
      </c>
      <c r="W36">
        <f t="shared" si="7"/>
        <v>0</v>
      </c>
      <c r="X36">
        <f t="shared" si="8"/>
        <v>0</v>
      </c>
    </row>
    <row r="37" spans="1:24" x14ac:dyDescent="0.3">
      <c r="A37" t="s">
        <v>218</v>
      </c>
      <c r="B37">
        <v>36</v>
      </c>
      <c r="C37">
        <v>0</v>
      </c>
      <c r="D37" t="s">
        <v>156</v>
      </c>
      <c r="E37" t="s">
        <v>310</v>
      </c>
      <c r="F37">
        <v>-1</v>
      </c>
      <c r="G37">
        <v>1</v>
      </c>
      <c r="P37">
        <f t="shared" si="0"/>
        <v>0</v>
      </c>
      <c r="Q37">
        <f t="shared" si="1"/>
        <v>0</v>
      </c>
      <c r="R37">
        <f t="shared" si="2"/>
        <v>0</v>
      </c>
      <c r="S37">
        <f t="shared" si="3"/>
        <v>0</v>
      </c>
      <c r="T37">
        <f t="shared" si="4"/>
        <v>0</v>
      </c>
      <c r="U37">
        <f t="shared" si="5"/>
        <v>0</v>
      </c>
      <c r="V37">
        <f t="shared" si="6"/>
        <v>1</v>
      </c>
      <c r="W37">
        <f t="shared" si="7"/>
        <v>0</v>
      </c>
      <c r="X37">
        <f t="shared" si="8"/>
        <v>0</v>
      </c>
    </row>
    <row r="38" spans="1:24" x14ac:dyDescent="0.3">
      <c r="A38" t="s">
        <v>226</v>
      </c>
      <c r="B38">
        <v>37</v>
      </c>
      <c r="C38">
        <v>0</v>
      </c>
      <c r="D38" t="s">
        <v>149</v>
      </c>
      <c r="E38" t="s">
        <v>311</v>
      </c>
      <c r="F38">
        <v>-1</v>
      </c>
      <c r="G38">
        <v>0</v>
      </c>
      <c r="P38">
        <f t="shared" si="0"/>
        <v>0</v>
      </c>
      <c r="Q38">
        <f t="shared" si="1"/>
        <v>0</v>
      </c>
      <c r="R38">
        <f t="shared" si="2"/>
        <v>0</v>
      </c>
      <c r="S38">
        <f t="shared" si="3"/>
        <v>0</v>
      </c>
      <c r="T38">
        <f t="shared" si="4"/>
        <v>0</v>
      </c>
      <c r="U38">
        <f t="shared" si="5"/>
        <v>0</v>
      </c>
      <c r="V38">
        <f t="shared" si="6"/>
        <v>0</v>
      </c>
      <c r="W38">
        <f t="shared" si="7"/>
        <v>1</v>
      </c>
      <c r="X38">
        <f t="shared" si="8"/>
        <v>0</v>
      </c>
    </row>
    <row r="39" spans="1:24" x14ac:dyDescent="0.3">
      <c r="A39" t="s">
        <v>226</v>
      </c>
      <c r="B39">
        <v>38</v>
      </c>
      <c r="C39">
        <v>0</v>
      </c>
      <c r="D39" t="s">
        <v>153</v>
      </c>
      <c r="E39" t="s">
        <v>312</v>
      </c>
      <c r="F39">
        <v>-1</v>
      </c>
      <c r="G39">
        <v>1</v>
      </c>
      <c r="P39">
        <f t="shared" si="0"/>
        <v>0</v>
      </c>
      <c r="Q39">
        <f t="shared" si="1"/>
        <v>0</v>
      </c>
      <c r="R39">
        <f t="shared" si="2"/>
        <v>0</v>
      </c>
      <c r="S39">
        <f t="shared" si="3"/>
        <v>0</v>
      </c>
      <c r="T39">
        <f t="shared" si="4"/>
        <v>0</v>
      </c>
      <c r="U39">
        <f t="shared" si="5"/>
        <v>0</v>
      </c>
      <c r="V39">
        <f t="shared" si="6"/>
        <v>1</v>
      </c>
      <c r="W39">
        <f t="shared" si="7"/>
        <v>0</v>
      </c>
      <c r="X39">
        <f t="shared" si="8"/>
        <v>0</v>
      </c>
    </row>
    <row r="40" spans="1:24" x14ac:dyDescent="0.3">
      <c r="A40" t="s">
        <v>226</v>
      </c>
      <c r="B40">
        <v>39</v>
      </c>
      <c r="C40">
        <v>0</v>
      </c>
      <c r="D40" t="s">
        <v>151</v>
      </c>
      <c r="E40" t="s">
        <v>313</v>
      </c>
      <c r="F40">
        <v>0</v>
      </c>
      <c r="G40">
        <v>1</v>
      </c>
      <c r="P40">
        <f t="shared" si="0"/>
        <v>0</v>
      </c>
      <c r="Q40">
        <f t="shared" si="1"/>
        <v>0</v>
      </c>
      <c r="R40">
        <f t="shared" si="2"/>
        <v>0</v>
      </c>
      <c r="S40">
        <f t="shared" si="3"/>
        <v>1</v>
      </c>
      <c r="T40">
        <f t="shared" si="4"/>
        <v>0</v>
      </c>
      <c r="U40">
        <f t="shared" si="5"/>
        <v>0</v>
      </c>
      <c r="V40">
        <f t="shared" si="6"/>
        <v>0</v>
      </c>
      <c r="W40">
        <f t="shared" si="7"/>
        <v>0</v>
      </c>
      <c r="X40">
        <f t="shared" si="8"/>
        <v>0</v>
      </c>
    </row>
    <row r="41" spans="1:24" x14ac:dyDescent="0.3">
      <c r="A41" t="s">
        <v>226</v>
      </c>
      <c r="B41">
        <v>40</v>
      </c>
      <c r="C41">
        <v>0</v>
      </c>
      <c r="D41" t="s">
        <v>155</v>
      </c>
      <c r="E41" t="s">
        <v>314</v>
      </c>
      <c r="F41">
        <v>0</v>
      </c>
      <c r="G41">
        <v>1</v>
      </c>
      <c r="P41">
        <f t="shared" si="0"/>
        <v>0</v>
      </c>
      <c r="Q41">
        <f t="shared" si="1"/>
        <v>0</v>
      </c>
      <c r="R41">
        <f t="shared" si="2"/>
        <v>0</v>
      </c>
      <c r="S41">
        <f t="shared" si="3"/>
        <v>1</v>
      </c>
      <c r="T41">
        <f t="shared" si="4"/>
        <v>0</v>
      </c>
      <c r="U41">
        <f t="shared" si="5"/>
        <v>0</v>
      </c>
      <c r="V41">
        <f t="shared" si="6"/>
        <v>0</v>
      </c>
      <c r="W41">
        <f t="shared" si="7"/>
        <v>0</v>
      </c>
      <c r="X41">
        <f t="shared" si="8"/>
        <v>0</v>
      </c>
    </row>
    <row r="42" spans="1:24" x14ac:dyDescent="0.3">
      <c r="A42" t="s">
        <v>226</v>
      </c>
      <c r="B42">
        <v>41</v>
      </c>
      <c r="C42">
        <v>0</v>
      </c>
      <c r="D42" t="s">
        <v>157</v>
      </c>
      <c r="E42" t="s">
        <v>315</v>
      </c>
      <c r="F42">
        <v>-1</v>
      </c>
      <c r="G42">
        <v>-1</v>
      </c>
      <c r="P42">
        <f t="shared" si="0"/>
        <v>0</v>
      </c>
      <c r="Q42">
        <f t="shared" si="1"/>
        <v>0</v>
      </c>
      <c r="R42">
        <f t="shared" si="2"/>
        <v>0</v>
      </c>
      <c r="S42">
        <f t="shared" si="3"/>
        <v>0</v>
      </c>
      <c r="T42">
        <f t="shared" si="4"/>
        <v>0</v>
      </c>
      <c r="U42">
        <f t="shared" si="5"/>
        <v>0</v>
      </c>
      <c r="V42">
        <f t="shared" si="6"/>
        <v>0</v>
      </c>
      <c r="W42">
        <f t="shared" si="7"/>
        <v>0</v>
      </c>
      <c r="X42">
        <f t="shared" si="8"/>
        <v>1</v>
      </c>
    </row>
    <row r="43" spans="1:24" x14ac:dyDescent="0.3">
      <c r="A43" t="s">
        <v>226</v>
      </c>
      <c r="B43">
        <v>42</v>
      </c>
      <c r="C43">
        <v>0</v>
      </c>
      <c r="D43" t="s">
        <v>158</v>
      </c>
      <c r="E43" t="s">
        <v>316</v>
      </c>
      <c r="F43">
        <v>0</v>
      </c>
      <c r="G43">
        <v>-1</v>
      </c>
      <c r="P43">
        <f t="shared" si="0"/>
        <v>0</v>
      </c>
      <c r="Q43">
        <f t="shared" si="1"/>
        <v>0</v>
      </c>
      <c r="R43">
        <f t="shared" si="2"/>
        <v>0</v>
      </c>
      <c r="S43">
        <f t="shared" si="3"/>
        <v>0</v>
      </c>
      <c r="T43">
        <f t="shared" si="4"/>
        <v>0</v>
      </c>
      <c r="U43">
        <f t="shared" si="5"/>
        <v>1</v>
      </c>
      <c r="V43">
        <f t="shared" si="6"/>
        <v>0</v>
      </c>
      <c r="W43">
        <f t="shared" si="7"/>
        <v>0</v>
      </c>
      <c r="X43">
        <f t="shared" si="8"/>
        <v>0</v>
      </c>
    </row>
    <row r="44" spans="1:24" x14ac:dyDescent="0.3">
      <c r="A44" t="s">
        <v>226</v>
      </c>
      <c r="B44">
        <v>43</v>
      </c>
      <c r="C44">
        <v>0</v>
      </c>
      <c r="D44" t="s">
        <v>153</v>
      </c>
      <c r="E44" t="s">
        <v>317</v>
      </c>
      <c r="F44">
        <v>0</v>
      </c>
      <c r="G44">
        <v>0</v>
      </c>
      <c r="P44">
        <f t="shared" si="0"/>
        <v>0</v>
      </c>
      <c r="Q44">
        <f t="shared" si="1"/>
        <v>0</v>
      </c>
      <c r="R44">
        <f t="shared" si="2"/>
        <v>0</v>
      </c>
      <c r="S44">
        <f t="shared" si="3"/>
        <v>0</v>
      </c>
      <c r="T44">
        <f t="shared" si="4"/>
        <v>1</v>
      </c>
      <c r="U44">
        <f t="shared" si="5"/>
        <v>0</v>
      </c>
      <c r="V44">
        <f t="shared" si="6"/>
        <v>0</v>
      </c>
      <c r="W44">
        <f t="shared" si="7"/>
        <v>0</v>
      </c>
      <c r="X44">
        <f t="shared" si="8"/>
        <v>0</v>
      </c>
    </row>
    <row r="45" spans="1:24" x14ac:dyDescent="0.3">
      <c r="A45" t="s">
        <v>226</v>
      </c>
      <c r="B45">
        <v>44</v>
      </c>
      <c r="C45">
        <v>0</v>
      </c>
      <c r="D45" t="s">
        <v>159</v>
      </c>
      <c r="E45" t="s">
        <v>318</v>
      </c>
      <c r="F45">
        <v>0</v>
      </c>
      <c r="G45">
        <v>0</v>
      </c>
      <c r="P45">
        <f t="shared" si="0"/>
        <v>0</v>
      </c>
      <c r="Q45">
        <f t="shared" si="1"/>
        <v>0</v>
      </c>
      <c r="R45">
        <f t="shared" si="2"/>
        <v>0</v>
      </c>
      <c r="S45">
        <f t="shared" si="3"/>
        <v>0</v>
      </c>
      <c r="T45">
        <f t="shared" si="4"/>
        <v>1</v>
      </c>
      <c r="U45">
        <f t="shared" si="5"/>
        <v>0</v>
      </c>
      <c r="V45">
        <f t="shared" si="6"/>
        <v>0</v>
      </c>
      <c r="W45">
        <f t="shared" si="7"/>
        <v>0</v>
      </c>
      <c r="X45">
        <f t="shared" si="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5"/>
  <sheetViews>
    <sheetView workbookViewId="0">
      <selection activeCell="F3" sqref="F3:F45"/>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9</v>
      </c>
      <c r="C3">
        <v>0</v>
      </c>
      <c r="D3" t="s">
        <v>160</v>
      </c>
      <c r="E3" t="s">
        <v>319</v>
      </c>
      <c r="F3">
        <v>-1</v>
      </c>
      <c r="G3">
        <v>-1</v>
      </c>
      <c r="P3">
        <f>IF(AND($F3&gt;0,$G3&gt;0),1,0)</f>
        <v>0</v>
      </c>
      <c r="Q3">
        <f>IF(AND($F3&gt;0,$G3=0),1,0)</f>
        <v>0</v>
      </c>
      <c r="R3">
        <f>IF(AND($F3&gt;0,$G3&lt;0),1,0)</f>
        <v>0</v>
      </c>
      <c r="S3">
        <f>IF(AND($F3=0,$G3&gt;0),1,0)</f>
        <v>0</v>
      </c>
      <c r="T3">
        <f>IF(AND($F3=0,$G3=0),1,0)</f>
        <v>0</v>
      </c>
      <c r="U3">
        <f>IF(AND($F3=0,$G3&lt;0),1,0)</f>
        <v>0</v>
      </c>
      <c r="V3">
        <f>IF(AND($F3&lt;0,$G3&gt;0),1,0)</f>
        <v>0</v>
      </c>
      <c r="W3">
        <f>IF(AND($F3&lt;0,$G3=0),1,0)</f>
        <v>0</v>
      </c>
      <c r="X3">
        <f>IF(AND($F3&lt;0,$G3&lt;0),1,0)</f>
        <v>1</v>
      </c>
    </row>
    <row r="4" spans="1:24" x14ac:dyDescent="0.3">
      <c r="A4" t="s">
        <v>196</v>
      </c>
      <c r="B4">
        <v>10</v>
      </c>
      <c r="C4">
        <v>0</v>
      </c>
      <c r="D4" t="s">
        <v>161</v>
      </c>
      <c r="E4" t="s">
        <v>320</v>
      </c>
      <c r="F4">
        <v>-1</v>
      </c>
      <c r="G4">
        <v>-1</v>
      </c>
      <c r="J4" t="s">
        <v>190</v>
      </c>
      <c r="K4" t="s">
        <v>191</v>
      </c>
      <c r="L4" s="1" t="s">
        <v>193</v>
      </c>
      <c r="M4" t="s">
        <v>192</v>
      </c>
      <c r="N4" t="s">
        <v>194</v>
      </c>
      <c r="P4">
        <f t="shared" ref="P4:P45" si="0">IF(AND($F4&gt;0,$G4&gt;0),1,0)</f>
        <v>0</v>
      </c>
      <c r="Q4">
        <f t="shared" ref="Q4:Q45" si="1">IF(AND($F4&gt;0,$G4=0),1,0)</f>
        <v>0</v>
      </c>
      <c r="R4">
        <f t="shared" ref="R4:R45" si="2">IF(AND($F4&gt;0,$G4&lt;0),1,0)</f>
        <v>0</v>
      </c>
      <c r="S4">
        <f t="shared" ref="S4:S45" si="3">IF(AND($F4=0,$G4&gt;0),1,0)</f>
        <v>0</v>
      </c>
      <c r="T4">
        <f t="shared" ref="T4:T45" si="4">IF(AND($F4=0,$G4=0),1,0)</f>
        <v>0</v>
      </c>
      <c r="U4">
        <f t="shared" ref="U4:U45" si="5">IF(AND($F4=0,$G4&lt;0),1,0)</f>
        <v>0</v>
      </c>
      <c r="V4">
        <f t="shared" ref="V4:V45" si="6">IF(AND($F4&lt;0,$G4&gt;0),1,0)</f>
        <v>0</v>
      </c>
      <c r="W4">
        <f t="shared" ref="W4:W45" si="7">IF(AND($F4&lt;0,$G4=0),1,0)</f>
        <v>0</v>
      </c>
      <c r="X4">
        <f t="shared" ref="X4:X45" si="8">IF(AND($F4&lt;0,$G4&lt;0),1,0)</f>
        <v>1</v>
      </c>
    </row>
    <row r="5" spans="1:24" x14ac:dyDescent="0.3">
      <c r="A5" t="s">
        <v>196</v>
      </c>
      <c r="B5">
        <v>11</v>
      </c>
      <c r="C5">
        <v>0</v>
      </c>
      <c r="D5" t="s">
        <v>162</v>
      </c>
      <c r="E5" t="s">
        <v>321</v>
      </c>
      <c r="F5">
        <v>1</v>
      </c>
      <c r="G5">
        <v>1</v>
      </c>
      <c r="J5" t="s">
        <v>191</v>
      </c>
      <c r="K5">
        <f>SUM(P:P)</f>
        <v>4</v>
      </c>
      <c r="L5">
        <f>SUM(Q:Q)</f>
        <v>1</v>
      </c>
      <c r="M5">
        <f>SUM(R:R)</f>
        <v>5</v>
      </c>
      <c r="N5">
        <f>SUM(K5:M5)</f>
        <v>10</v>
      </c>
      <c r="P5">
        <f t="shared" si="0"/>
        <v>1</v>
      </c>
      <c r="Q5">
        <f t="shared" si="1"/>
        <v>0</v>
      </c>
      <c r="R5">
        <f t="shared" si="2"/>
        <v>0</v>
      </c>
      <c r="S5">
        <f t="shared" si="3"/>
        <v>0</v>
      </c>
      <c r="T5">
        <f t="shared" si="4"/>
        <v>0</v>
      </c>
      <c r="U5">
        <f t="shared" si="5"/>
        <v>0</v>
      </c>
      <c r="V5">
        <f t="shared" si="6"/>
        <v>0</v>
      </c>
      <c r="W5">
        <f t="shared" si="7"/>
        <v>0</v>
      </c>
      <c r="X5">
        <f t="shared" si="8"/>
        <v>0</v>
      </c>
    </row>
    <row r="6" spans="1:24" x14ac:dyDescent="0.3">
      <c r="A6" t="s">
        <v>196</v>
      </c>
      <c r="B6">
        <v>12</v>
      </c>
      <c r="C6">
        <v>0</v>
      </c>
      <c r="D6" t="s">
        <v>163</v>
      </c>
      <c r="E6" t="s">
        <v>322</v>
      </c>
      <c r="F6">
        <v>1</v>
      </c>
      <c r="G6">
        <v>1</v>
      </c>
      <c r="J6" s="1" t="s">
        <v>193</v>
      </c>
      <c r="K6">
        <f>SUM(S:S)</f>
        <v>4</v>
      </c>
      <c r="L6">
        <f>SUM(T:T)</f>
        <v>5</v>
      </c>
      <c r="M6">
        <f>SUM(U:U)</f>
        <v>2</v>
      </c>
      <c r="N6">
        <f t="shared" ref="N6:N7" si="9">SUM(K6:M6)</f>
        <v>11</v>
      </c>
      <c r="P6">
        <f t="shared" si="0"/>
        <v>1</v>
      </c>
      <c r="Q6">
        <f t="shared" si="1"/>
        <v>0</v>
      </c>
      <c r="R6">
        <f t="shared" si="2"/>
        <v>0</v>
      </c>
      <c r="S6">
        <f t="shared" si="3"/>
        <v>0</v>
      </c>
      <c r="T6">
        <f t="shared" si="4"/>
        <v>0</v>
      </c>
      <c r="U6">
        <f t="shared" si="5"/>
        <v>0</v>
      </c>
      <c r="V6">
        <f t="shared" si="6"/>
        <v>0</v>
      </c>
      <c r="W6">
        <f t="shared" si="7"/>
        <v>0</v>
      </c>
      <c r="X6">
        <f t="shared" si="8"/>
        <v>0</v>
      </c>
    </row>
    <row r="7" spans="1:24" x14ac:dyDescent="0.3">
      <c r="A7" t="s">
        <v>196</v>
      </c>
      <c r="B7">
        <v>14</v>
      </c>
      <c r="C7">
        <v>0</v>
      </c>
      <c r="D7" t="s">
        <v>161</v>
      </c>
      <c r="E7" t="s">
        <v>323</v>
      </c>
      <c r="F7">
        <v>-1</v>
      </c>
      <c r="G7">
        <v>0</v>
      </c>
      <c r="J7" t="s">
        <v>192</v>
      </c>
      <c r="K7">
        <f>SUM(V:V)</f>
        <v>1</v>
      </c>
      <c r="L7">
        <f>SUM(W:W)</f>
        <v>10</v>
      </c>
      <c r="M7">
        <f>SUM(X:X)</f>
        <v>11</v>
      </c>
      <c r="N7">
        <f t="shared" si="9"/>
        <v>22</v>
      </c>
      <c r="P7">
        <f t="shared" si="0"/>
        <v>0</v>
      </c>
      <c r="Q7">
        <f t="shared" si="1"/>
        <v>0</v>
      </c>
      <c r="R7">
        <f t="shared" si="2"/>
        <v>0</v>
      </c>
      <c r="S7">
        <f t="shared" si="3"/>
        <v>0</v>
      </c>
      <c r="T7">
        <f t="shared" si="4"/>
        <v>0</v>
      </c>
      <c r="U7">
        <f t="shared" si="5"/>
        <v>0</v>
      </c>
      <c r="V7">
        <f t="shared" si="6"/>
        <v>0</v>
      </c>
      <c r="W7">
        <f t="shared" si="7"/>
        <v>1</v>
      </c>
      <c r="X7">
        <f t="shared" si="8"/>
        <v>0</v>
      </c>
    </row>
    <row r="8" spans="1:24" x14ac:dyDescent="0.3">
      <c r="A8" t="s">
        <v>196</v>
      </c>
      <c r="B8">
        <v>15</v>
      </c>
      <c r="C8">
        <v>0</v>
      </c>
      <c r="D8" t="s">
        <v>163</v>
      </c>
      <c r="E8" t="s">
        <v>324</v>
      </c>
      <c r="F8">
        <v>1</v>
      </c>
      <c r="G8">
        <v>1</v>
      </c>
      <c r="J8" t="s">
        <v>194</v>
      </c>
      <c r="K8">
        <f>SUM(K5:K7)</f>
        <v>9</v>
      </c>
      <c r="L8">
        <f t="shared" ref="L8:M8" si="10">SUM(L5:L7)</f>
        <v>16</v>
      </c>
      <c r="M8">
        <f t="shared" si="10"/>
        <v>18</v>
      </c>
      <c r="P8">
        <f t="shared" si="0"/>
        <v>1</v>
      </c>
      <c r="Q8">
        <f t="shared" si="1"/>
        <v>0</v>
      </c>
      <c r="R8">
        <f t="shared" si="2"/>
        <v>0</v>
      </c>
      <c r="S8">
        <f t="shared" si="3"/>
        <v>0</v>
      </c>
      <c r="T8">
        <f t="shared" si="4"/>
        <v>0</v>
      </c>
      <c r="U8">
        <f t="shared" si="5"/>
        <v>0</v>
      </c>
      <c r="V8">
        <f t="shared" si="6"/>
        <v>0</v>
      </c>
      <c r="W8">
        <f t="shared" si="7"/>
        <v>0</v>
      </c>
      <c r="X8">
        <f t="shared" si="8"/>
        <v>0</v>
      </c>
    </row>
    <row r="9" spans="1:24" x14ac:dyDescent="0.3">
      <c r="A9" t="s">
        <v>202</v>
      </c>
      <c r="B9">
        <v>16</v>
      </c>
      <c r="C9">
        <v>0</v>
      </c>
      <c r="D9" t="s">
        <v>163</v>
      </c>
      <c r="E9" t="s">
        <v>325</v>
      </c>
      <c r="F9">
        <v>-1</v>
      </c>
      <c r="G9">
        <v>-1</v>
      </c>
      <c r="P9">
        <f t="shared" si="0"/>
        <v>0</v>
      </c>
      <c r="Q9">
        <f t="shared" si="1"/>
        <v>0</v>
      </c>
      <c r="R9">
        <f t="shared" si="2"/>
        <v>0</v>
      </c>
      <c r="S9">
        <f t="shared" si="3"/>
        <v>0</v>
      </c>
      <c r="T9">
        <f t="shared" si="4"/>
        <v>0</v>
      </c>
      <c r="U9">
        <f t="shared" si="5"/>
        <v>0</v>
      </c>
      <c r="V9">
        <f t="shared" si="6"/>
        <v>0</v>
      </c>
      <c r="W9">
        <f t="shared" si="7"/>
        <v>0</v>
      </c>
      <c r="X9">
        <f t="shared" si="8"/>
        <v>1</v>
      </c>
    </row>
    <row r="10" spans="1:24" x14ac:dyDescent="0.3">
      <c r="A10" t="s">
        <v>202</v>
      </c>
      <c r="B10">
        <v>17</v>
      </c>
      <c r="C10">
        <v>0</v>
      </c>
      <c r="D10" t="s">
        <v>164</v>
      </c>
      <c r="E10" t="s">
        <v>326</v>
      </c>
      <c r="F10">
        <v>-1</v>
      </c>
      <c r="G10">
        <v>-1</v>
      </c>
      <c r="J10" t="s">
        <v>195</v>
      </c>
      <c r="K10">
        <f>(K5+L6+M7)/SUM(K5:M7)</f>
        <v>0.46511627906976744</v>
      </c>
      <c r="P10">
        <f t="shared" si="0"/>
        <v>0</v>
      </c>
      <c r="Q10">
        <f t="shared" si="1"/>
        <v>0</v>
      </c>
      <c r="R10">
        <f t="shared" si="2"/>
        <v>0</v>
      </c>
      <c r="S10">
        <f t="shared" si="3"/>
        <v>0</v>
      </c>
      <c r="T10">
        <f t="shared" si="4"/>
        <v>0</v>
      </c>
      <c r="U10">
        <f t="shared" si="5"/>
        <v>0</v>
      </c>
      <c r="V10">
        <f t="shared" si="6"/>
        <v>0</v>
      </c>
      <c r="W10">
        <f t="shared" si="7"/>
        <v>0</v>
      </c>
      <c r="X10">
        <f t="shared" si="8"/>
        <v>1</v>
      </c>
    </row>
    <row r="11" spans="1:24" x14ac:dyDescent="0.3">
      <c r="A11" t="s">
        <v>202</v>
      </c>
      <c r="B11">
        <v>18</v>
      </c>
      <c r="C11">
        <v>0</v>
      </c>
      <c r="D11" t="s">
        <v>165</v>
      </c>
      <c r="E11" t="s">
        <v>327</v>
      </c>
      <c r="F11">
        <v>-1</v>
      </c>
      <c r="G11">
        <v>0</v>
      </c>
      <c r="P11">
        <f t="shared" si="0"/>
        <v>0</v>
      </c>
      <c r="Q11">
        <f t="shared" si="1"/>
        <v>0</v>
      </c>
      <c r="R11">
        <f t="shared" si="2"/>
        <v>0</v>
      </c>
      <c r="S11">
        <f t="shared" si="3"/>
        <v>0</v>
      </c>
      <c r="T11">
        <f t="shared" si="4"/>
        <v>0</v>
      </c>
      <c r="U11">
        <f t="shared" si="5"/>
        <v>0</v>
      </c>
      <c r="V11">
        <f t="shared" si="6"/>
        <v>0</v>
      </c>
      <c r="W11">
        <f t="shared" si="7"/>
        <v>1</v>
      </c>
      <c r="X11">
        <f t="shared" si="8"/>
        <v>0</v>
      </c>
    </row>
    <row r="12" spans="1:24" x14ac:dyDescent="0.3">
      <c r="A12" t="s">
        <v>202</v>
      </c>
      <c r="B12">
        <v>19</v>
      </c>
      <c r="C12">
        <v>0</v>
      </c>
      <c r="D12" t="s">
        <v>162</v>
      </c>
      <c r="E12" t="s">
        <v>328</v>
      </c>
      <c r="F12">
        <v>-1</v>
      </c>
      <c r="G12">
        <v>0</v>
      </c>
      <c r="P12">
        <f t="shared" si="0"/>
        <v>0</v>
      </c>
      <c r="Q12">
        <f t="shared" si="1"/>
        <v>0</v>
      </c>
      <c r="R12">
        <f t="shared" si="2"/>
        <v>0</v>
      </c>
      <c r="S12">
        <f t="shared" si="3"/>
        <v>0</v>
      </c>
      <c r="T12">
        <f t="shared" si="4"/>
        <v>0</v>
      </c>
      <c r="U12">
        <f t="shared" si="5"/>
        <v>0</v>
      </c>
      <c r="V12">
        <f t="shared" si="6"/>
        <v>0</v>
      </c>
      <c r="W12">
        <f t="shared" si="7"/>
        <v>1</v>
      </c>
      <c r="X12">
        <f t="shared" si="8"/>
        <v>0</v>
      </c>
    </row>
    <row r="13" spans="1:24" x14ac:dyDescent="0.3">
      <c r="A13" t="s">
        <v>202</v>
      </c>
      <c r="B13">
        <v>20</v>
      </c>
      <c r="C13">
        <v>0</v>
      </c>
      <c r="D13" t="s">
        <v>161</v>
      </c>
      <c r="E13" t="s">
        <v>329</v>
      </c>
      <c r="F13">
        <v>1</v>
      </c>
      <c r="G13">
        <v>-1</v>
      </c>
      <c r="P13">
        <f t="shared" si="0"/>
        <v>0</v>
      </c>
      <c r="Q13">
        <f t="shared" si="1"/>
        <v>0</v>
      </c>
      <c r="R13">
        <f t="shared" si="2"/>
        <v>1</v>
      </c>
      <c r="S13">
        <f t="shared" si="3"/>
        <v>0</v>
      </c>
      <c r="T13">
        <f t="shared" si="4"/>
        <v>0</v>
      </c>
      <c r="U13">
        <f t="shared" si="5"/>
        <v>0</v>
      </c>
      <c r="V13">
        <f t="shared" si="6"/>
        <v>0</v>
      </c>
      <c r="W13">
        <f t="shared" si="7"/>
        <v>0</v>
      </c>
      <c r="X13">
        <f t="shared" si="8"/>
        <v>0</v>
      </c>
    </row>
    <row r="14" spans="1:24" x14ac:dyDescent="0.3">
      <c r="A14" t="s">
        <v>202</v>
      </c>
      <c r="B14">
        <v>21</v>
      </c>
      <c r="C14">
        <v>0</v>
      </c>
      <c r="D14" t="s">
        <v>162</v>
      </c>
      <c r="E14" t="s">
        <v>330</v>
      </c>
      <c r="F14">
        <v>-1</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t="s">
        <v>202</v>
      </c>
      <c r="B15">
        <v>22</v>
      </c>
      <c r="C15">
        <v>0</v>
      </c>
      <c r="D15" t="s">
        <v>163</v>
      </c>
      <c r="E15" t="s">
        <v>331</v>
      </c>
      <c r="F15">
        <v>1</v>
      </c>
      <c r="G15">
        <v>1</v>
      </c>
      <c r="P15">
        <f t="shared" si="0"/>
        <v>1</v>
      </c>
      <c r="Q15">
        <f t="shared" si="1"/>
        <v>0</v>
      </c>
      <c r="R15">
        <f t="shared" si="2"/>
        <v>0</v>
      </c>
      <c r="S15">
        <f t="shared" si="3"/>
        <v>0</v>
      </c>
      <c r="T15">
        <f t="shared" si="4"/>
        <v>0</v>
      </c>
      <c r="U15">
        <f t="shared" si="5"/>
        <v>0</v>
      </c>
      <c r="V15">
        <f t="shared" si="6"/>
        <v>0</v>
      </c>
      <c r="W15">
        <f t="shared" si="7"/>
        <v>0</v>
      </c>
      <c r="X15">
        <f t="shared" si="8"/>
        <v>0</v>
      </c>
    </row>
    <row r="16" spans="1:24" x14ac:dyDescent="0.3">
      <c r="A16" t="s">
        <v>208</v>
      </c>
      <c r="B16">
        <v>23</v>
      </c>
      <c r="C16">
        <v>0</v>
      </c>
      <c r="D16" t="s">
        <v>163</v>
      </c>
      <c r="E16" t="s">
        <v>332</v>
      </c>
      <c r="F16">
        <v>-1</v>
      </c>
      <c r="G16">
        <v>0</v>
      </c>
      <c r="P16">
        <f t="shared" si="0"/>
        <v>0</v>
      </c>
      <c r="Q16">
        <f t="shared" si="1"/>
        <v>0</v>
      </c>
      <c r="R16">
        <f t="shared" si="2"/>
        <v>0</v>
      </c>
      <c r="S16">
        <f t="shared" si="3"/>
        <v>0</v>
      </c>
      <c r="T16">
        <f t="shared" si="4"/>
        <v>0</v>
      </c>
      <c r="U16">
        <f t="shared" si="5"/>
        <v>0</v>
      </c>
      <c r="V16">
        <f t="shared" si="6"/>
        <v>0</v>
      </c>
      <c r="W16">
        <f t="shared" si="7"/>
        <v>1</v>
      </c>
      <c r="X16">
        <f t="shared" si="8"/>
        <v>0</v>
      </c>
    </row>
    <row r="17" spans="1:24" x14ac:dyDescent="0.3">
      <c r="A17" t="s">
        <v>208</v>
      </c>
      <c r="B17">
        <v>24</v>
      </c>
      <c r="C17">
        <v>0</v>
      </c>
      <c r="D17" t="s">
        <v>165</v>
      </c>
      <c r="E17" t="s">
        <v>333</v>
      </c>
      <c r="F17">
        <v>1</v>
      </c>
      <c r="G17">
        <v>0</v>
      </c>
      <c r="P17">
        <f t="shared" si="0"/>
        <v>0</v>
      </c>
      <c r="Q17">
        <f t="shared" si="1"/>
        <v>1</v>
      </c>
      <c r="R17">
        <f t="shared" si="2"/>
        <v>0</v>
      </c>
      <c r="S17">
        <f t="shared" si="3"/>
        <v>0</v>
      </c>
      <c r="T17">
        <f t="shared" si="4"/>
        <v>0</v>
      </c>
      <c r="U17">
        <f t="shared" si="5"/>
        <v>0</v>
      </c>
      <c r="V17">
        <f t="shared" si="6"/>
        <v>0</v>
      </c>
      <c r="W17">
        <f t="shared" si="7"/>
        <v>0</v>
      </c>
      <c r="X17">
        <f t="shared" si="8"/>
        <v>0</v>
      </c>
    </row>
    <row r="18" spans="1:24" x14ac:dyDescent="0.3">
      <c r="A18" t="s">
        <v>208</v>
      </c>
      <c r="B18">
        <v>25</v>
      </c>
      <c r="C18">
        <v>0</v>
      </c>
      <c r="D18" t="s">
        <v>162</v>
      </c>
      <c r="E18" t="s">
        <v>334</v>
      </c>
      <c r="F18">
        <v>0</v>
      </c>
      <c r="G18">
        <v>0</v>
      </c>
      <c r="P18">
        <f t="shared" si="0"/>
        <v>0</v>
      </c>
      <c r="Q18">
        <f t="shared" si="1"/>
        <v>0</v>
      </c>
      <c r="R18">
        <f t="shared" si="2"/>
        <v>0</v>
      </c>
      <c r="S18">
        <f t="shared" si="3"/>
        <v>0</v>
      </c>
      <c r="T18">
        <f t="shared" si="4"/>
        <v>1</v>
      </c>
      <c r="U18">
        <f t="shared" si="5"/>
        <v>0</v>
      </c>
      <c r="V18">
        <f t="shared" si="6"/>
        <v>0</v>
      </c>
      <c r="W18">
        <f t="shared" si="7"/>
        <v>0</v>
      </c>
      <c r="X18">
        <f t="shared" si="8"/>
        <v>0</v>
      </c>
    </row>
    <row r="19" spans="1:24" x14ac:dyDescent="0.3">
      <c r="A19" t="s">
        <v>208</v>
      </c>
      <c r="B19">
        <v>26</v>
      </c>
      <c r="C19">
        <v>0</v>
      </c>
      <c r="D19" t="s">
        <v>160</v>
      </c>
      <c r="E19" t="s">
        <v>335</v>
      </c>
      <c r="F19">
        <v>1</v>
      </c>
      <c r="G19">
        <v>-1</v>
      </c>
      <c r="P19">
        <f t="shared" si="0"/>
        <v>0</v>
      </c>
      <c r="Q19">
        <f t="shared" si="1"/>
        <v>0</v>
      </c>
      <c r="R19">
        <f t="shared" si="2"/>
        <v>1</v>
      </c>
      <c r="S19">
        <f t="shared" si="3"/>
        <v>0</v>
      </c>
      <c r="T19">
        <f t="shared" si="4"/>
        <v>0</v>
      </c>
      <c r="U19">
        <f t="shared" si="5"/>
        <v>0</v>
      </c>
      <c r="V19">
        <f t="shared" si="6"/>
        <v>0</v>
      </c>
      <c r="W19">
        <f t="shared" si="7"/>
        <v>0</v>
      </c>
      <c r="X19">
        <f t="shared" si="8"/>
        <v>0</v>
      </c>
    </row>
    <row r="20" spans="1:24" x14ac:dyDescent="0.3">
      <c r="A20" t="s">
        <v>208</v>
      </c>
      <c r="B20">
        <v>27</v>
      </c>
      <c r="C20">
        <v>0</v>
      </c>
      <c r="D20" t="s">
        <v>164</v>
      </c>
      <c r="E20" t="s">
        <v>336</v>
      </c>
      <c r="F20">
        <v>-1</v>
      </c>
      <c r="G20">
        <v>-1</v>
      </c>
      <c r="P20">
        <f t="shared" si="0"/>
        <v>0</v>
      </c>
      <c r="Q20">
        <f t="shared" si="1"/>
        <v>0</v>
      </c>
      <c r="R20">
        <f t="shared" si="2"/>
        <v>0</v>
      </c>
      <c r="S20">
        <f t="shared" si="3"/>
        <v>0</v>
      </c>
      <c r="T20">
        <f t="shared" si="4"/>
        <v>0</v>
      </c>
      <c r="U20">
        <f t="shared" si="5"/>
        <v>0</v>
      </c>
      <c r="V20">
        <f t="shared" si="6"/>
        <v>0</v>
      </c>
      <c r="W20">
        <f t="shared" si="7"/>
        <v>0</v>
      </c>
      <c r="X20">
        <f t="shared" si="8"/>
        <v>1</v>
      </c>
    </row>
    <row r="21" spans="1:24" x14ac:dyDescent="0.3">
      <c r="A21" t="s">
        <v>208</v>
      </c>
      <c r="B21">
        <v>28</v>
      </c>
      <c r="C21">
        <v>0</v>
      </c>
      <c r="D21" t="s">
        <v>166</v>
      </c>
      <c r="E21" t="s">
        <v>337</v>
      </c>
      <c r="F21">
        <v>1</v>
      </c>
      <c r="G21">
        <v>-1</v>
      </c>
      <c r="P21">
        <f t="shared" si="0"/>
        <v>0</v>
      </c>
      <c r="Q21">
        <f t="shared" si="1"/>
        <v>0</v>
      </c>
      <c r="R21">
        <f t="shared" si="2"/>
        <v>1</v>
      </c>
      <c r="S21">
        <f t="shared" si="3"/>
        <v>0</v>
      </c>
      <c r="T21">
        <f t="shared" si="4"/>
        <v>0</v>
      </c>
      <c r="U21">
        <f t="shared" si="5"/>
        <v>0</v>
      </c>
      <c r="V21">
        <f t="shared" si="6"/>
        <v>0</v>
      </c>
      <c r="W21">
        <f t="shared" si="7"/>
        <v>0</v>
      </c>
      <c r="X21">
        <f t="shared" si="8"/>
        <v>0</v>
      </c>
    </row>
    <row r="22" spans="1:24" x14ac:dyDescent="0.3">
      <c r="A22" t="s">
        <v>208</v>
      </c>
      <c r="B22">
        <v>29</v>
      </c>
      <c r="C22">
        <v>0</v>
      </c>
      <c r="D22" t="s">
        <v>162</v>
      </c>
      <c r="E22" t="s">
        <v>338</v>
      </c>
      <c r="F22">
        <v>0</v>
      </c>
      <c r="G22">
        <v>1</v>
      </c>
      <c r="P22">
        <f t="shared" si="0"/>
        <v>0</v>
      </c>
      <c r="Q22">
        <f t="shared" si="1"/>
        <v>0</v>
      </c>
      <c r="R22">
        <f t="shared" si="2"/>
        <v>0</v>
      </c>
      <c r="S22">
        <f t="shared" si="3"/>
        <v>1</v>
      </c>
      <c r="T22">
        <f t="shared" si="4"/>
        <v>0</v>
      </c>
      <c r="U22">
        <f t="shared" si="5"/>
        <v>0</v>
      </c>
      <c r="V22">
        <f t="shared" si="6"/>
        <v>0</v>
      </c>
      <c r="W22">
        <f t="shared" si="7"/>
        <v>0</v>
      </c>
      <c r="X22">
        <f t="shared" si="8"/>
        <v>0</v>
      </c>
    </row>
    <row r="23" spans="1:24" x14ac:dyDescent="0.3">
      <c r="A23" t="s">
        <v>208</v>
      </c>
      <c r="B23">
        <v>30</v>
      </c>
      <c r="C23">
        <v>0</v>
      </c>
      <c r="D23" t="s">
        <v>161</v>
      </c>
      <c r="E23" t="s">
        <v>339</v>
      </c>
      <c r="F23">
        <v>0</v>
      </c>
      <c r="G23">
        <v>1</v>
      </c>
      <c r="P23">
        <f t="shared" si="0"/>
        <v>0</v>
      </c>
      <c r="Q23">
        <f t="shared" si="1"/>
        <v>0</v>
      </c>
      <c r="R23">
        <f t="shared" si="2"/>
        <v>0</v>
      </c>
      <c r="S23">
        <f t="shared" si="3"/>
        <v>1</v>
      </c>
      <c r="T23">
        <f t="shared" si="4"/>
        <v>0</v>
      </c>
      <c r="U23">
        <f t="shared" si="5"/>
        <v>0</v>
      </c>
      <c r="V23">
        <f t="shared" si="6"/>
        <v>0</v>
      </c>
      <c r="W23">
        <f t="shared" si="7"/>
        <v>0</v>
      </c>
      <c r="X23">
        <f t="shared" si="8"/>
        <v>0</v>
      </c>
    </row>
    <row r="24" spans="1:24" x14ac:dyDescent="0.3">
      <c r="A24" t="s">
        <v>208</v>
      </c>
      <c r="B24">
        <v>31</v>
      </c>
      <c r="C24">
        <v>0</v>
      </c>
      <c r="D24" t="s">
        <v>162</v>
      </c>
      <c r="E24" t="s">
        <v>340</v>
      </c>
      <c r="F24">
        <v>-1</v>
      </c>
      <c r="G24">
        <v>0</v>
      </c>
      <c r="P24">
        <f t="shared" si="0"/>
        <v>0</v>
      </c>
      <c r="Q24">
        <f t="shared" si="1"/>
        <v>0</v>
      </c>
      <c r="R24">
        <f t="shared" si="2"/>
        <v>0</v>
      </c>
      <c r="S24">
        <f t="shared" si="3"/>
        <v>0</v>
      </c>
      <c r="T24">
        <f t="shared" si="4"/>
        <v>0</v>
      </c>
      <c r="U24">
        <f t="shared" si="5"/>
        <v>0</v>
      </c>
      <c r="V24">
        <f t="shared" si="6"/>
        <v>0</v>
      </c>
      <c r="W24">
        <f t="shared" si="7"/>
        <v>1</v>
      </c>
      <c r="X24">
        <f t="shared" si="8"/>
        <v>0</v>
      </c>
    </row>
    <row r="25" spans="1:24" x14ac:dyDescent="0.3">
      <c r="A25" t="s">
        <v>208</v>
      </c>
      <c r="B25">
        <v>32</v>
      </c>
      <c r="C25">
        <v>0</v>
      </c>
      <c r="D25" t="s">
        <v>165</v>
      </c>
      <c r="E25" t="s">
        <v>341</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t="s">
        <v>218</v>
      </c>
      <c r="B26">
        <v>33</v>
      </c>
      <c r="C26">
        <v>0</v>
      </c>
      <c r="D26" t="s">
        <v>167</v>
      </c>
      <c r="E26" t="s">
        <v>342</v>
      </c>
      <c r="F26">
        <v>0</v>
      </c>
      <c r="G26">
        <v>-1</v>
      </c>
      <c r="P26">
        <f t="shared" si="0"/>
        <v>0</v>
      </c>
      <c r="Q26">
        <f t="shared" si="1"/>
        <v>0</v>
      </c>
      <c r="R26">
        <f t="shared" si="2"/>
        <v>0</v>
      </c>
      <c r="S26">
        <f t="shared" si="3"/>
        <v>0</v>
      </c>
      <c r="T26">
        <f t="shared" si="4"/>
        <v>0</v>
      </c>
      <c r="U26">
        <f t="shared" si="5"/>
        <v>1</v>
      </c>
      <c r="V26">
        <f t="shared" si="6"/>
        <v>0</v>
      </c>
      <c r="W26">
        <f t="shared" si="7"/>
        <v>0</v>
      </c>
      <c r="X26">
        <f t="shared" si="8"/>
        <v>0</v>
      </c>
    </row>
    <row r="27" spans="1:24" x14ac:dyDescent="0.3">
      <c r="A27" t="s">
        <v>218</v>
      </c>
      <c r="B27">
        <v>34</v>
      </c>
      <c r="C27">
        <v>0</v>
      </c>
      <c r="D27" t="s">
        <v>162</v>
      </c>
      <c r="E27" t="s">
        <v>343</v>
      </c>
      <c r="F27">
        <v>0</v>
      </c>
      <c r="G27">
        <v>1</v>
      </c>
      <c r="P27">
        <f t="shared" si="0"/>
        <v>0</v>
      </c>
      <c r="Q27">
        <f t="shared" si="1"/>
        <v>0</v>
      </c>
      <c r="R27">
        <f t="shared" si="2"/>
        <v>0</v>
      </c>
      <c r="S27">
        <f t="shared" si="3"/>
        <v>1</v>
      </c>
      <c r="T27">
        <f t="shared" si="4"/>
        <v>0</v>
      </c>
      <c r="U27">
        <f t="shared" si="5"/>
        <v>0</v>
      </c>
      <c r="V27">
        <f t="shared" si="6"/>
        <v>0</v>
      </c>
      <c r="W27">
        <f t="shared" si="7"/>
        <v>0</v>
      </c>
      <c r="X27">
        <f t="shared" si="8"/>
        <v>0</v>
      </c>
    </row>
    <row r="28" spans="1:24" x14ac:dyDescent="0.3">
      <c r="A28" t="s">
        <v>218</v>
      </c>
      <c r="B28">
        <v>35</v>
      </c>
      <c r="C28">
        <v>0</v>
      </c>
      <c r="D28" t="s">
        <v>165</v>
      </c>
      <c r="E28" t="s">
        <v>344</v>
      </c>
      <c r="F28">
        <v>0</v>
      </c>
      <c r="G28">
        <v>0</v>
      </c>
      <c r="P28">
        <f t="shared" si="0"/>
        <v>0</v>
      </c>
      <c r="Q28">
        <f t="shared" si="1"/>
        <v>0</v>
      </c>
      <c r="R28">
        <f t="shared" si="2"/>
        <v>0</v>
      </c>
      <c r="S28">
        <f t="shared" si="3"/>
        <v>0</v>
      </c>
      <c r="T28">
        <f t="shared" si="4"/>
        <v>1</v>
      </c>
      <c r="U28">
        <f t="shared" si="5"/>
        <v>0</v>
      </c>
      <c r="V28">
        <f t="shared" si="6"/>
        <v>0</v>
      </c>
      <c r="W28">
        <f t="shared" si="7"/>
        <v>0</v>
      </c>
      <c r="X28">
        <f t="shared" si="8"/>
        <v>0</v>
      </c>
    </row>
    <row r="29" spans="1:24" x14ac:dyDescent="0.3">
      <c r="A29" t="s">
        <v>218</v>
      </c>
      <c r="B29">
        <v>36</v>
      </c>
      <c r="C29">
        <v>0</v>
      </c>
      <c r="D29" t="s">
        <v>163</v>
      </c>
      <c r="E29" t="s">
        <v>345</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t="s">
        <v>218</v>
      </c>
      <c r="B30">
        <v>37</v>
      </c>
      <c r="C30">
        <v>0</v>
      </c>
      <c r="D30" t="s">
        <v>162</v>
      </c>
      <c r="E30" t="s">
        <v>346</v>
      </c>
      <c r="F30">
        <v>0</v>
      </c>
      <c r="G30">
        <v>0</v>
      </c>
      <c r="P30">
        <f t="shared" si="0"/>
        <v>0</v>
      </c>
      <c r="Q30">
        <f t="shared" si="1"/>
        <v>0</v>
      </c>
      <c r="R30">
        <f t="shared" si="2"/>
        <v>0</v>
      </c>
      <c r="S30">
        <f t="shared" si="3"/>
        <v>0</v>
      </c>
      <c r="T30">
        <f t="shared" si="4"/>
        <v>1</v>
      </c>
      <c r="U30">
        <f t="shared" si="5"/>
        <v>0</v>
      </c>
      <c r="V30">
        <f t="shared" si="6"/>
        <v>0</v>
      </c>
      <c r="W30">
        <f t="shared" si="7"/>
        <v>0</v>
      </c>
      <c r="X30">
        <f t="shared" si="8"/>
        <v>0</v>
      </c>
    </row>
    <row r="31" spans="1:24" x14ac:dyDescent="0.3">
      <c r="A31" t="s">
        <v>218</v>
      </c>
      <c r="B31">
        <v>38</v>
      </c>
      <c r="C31">
        <v>0</v>
      </c>
      <c r="D31" t="s">
        <v>160</v>
      </c>
      <c r="E31" t="s">
        <v>347</v>
      </c>
      <c r="F31">
        <v>-1</v>
      </c>
      <c r="G31">
        <v>-1</v>
      </c>
      <c r="P31">
        <f t="shared" si="0"/>
        <v>0</v>
      </c>
      <c r="Q31">
        <f t="shared" si="1"/>
        <v>0</v>
      </c>
      <c r="R31">
        <f t="shared" si="2"/>
        <v>0</v>
      </c>
      <c r="S31">
        <f t="shared" si="3"/>
        <v>0</v>
      </c>
      <c r="T31">
        <f t="shared" si="4"/>
        <v>0</v>
      </c>
      <c r="U31">
        <f t="shared" si="5"/>
        <v>0</v>
      </c>
      <c r="V31">
        <f t="shared" si="6"/>
        <v>0</v>
      </c>
      <c r="W31">
        <f t="shared" si="7"/>
        <v>0</v>
      </c>
      <c r="X31">
        <f t="shared" si="8"/>
        <v>1</v>
      </c>
    </row>
    <row r="32" spans="1:24" x14ac:dyDescent="0.3">
      <c r="A32" t="s">
        <v>218</v>
      </c>
      <c r="B32">
        <v>39</v>
      </c>
      <c r="C32">
        <v>0</v>
      </c>
      <c r="D32" t="s">
        <v>167</v>
      </c>
      <c r="E32" t="s">
        <v>348</v>
      </c>
      <c r="F32">
        <v>0</v>
      </c>
      <c r="G32">
        <v>-1</v>
      </c>
      <c r="P32">
        <f t="shared" si="0"/>
        <v>0</v>
      </c>
      <c r="Q32">
        <f t="shared" si="1"/>
        <v>0</v>
      </c>
      <c r="R32">
        <f t="shared" si="2"/>
        <v>0</v>
      </c>
      <c r="S32">
        <f t="shared" si="3"/>
        <v>0</v>
      </c>
      <c r="T32">
        <f t="shared" si="4"/>
        <v>0</v>
      </c>
      <c r="U32">
        <f t="shared" si="5"/>
        <v>1</v>
      </c>
      <c r="V32">
        <f t="shared" si="6"/>
        <v>0</v>
      </c>
      <c r="W32">
        <f t="shared" si="7"/>
        <v>0</v>
      </c>
      <c r="X32">
        <f t="shared" si="8"/>
        <v>0</v>
      </c>
    </row>
    <row r="33" spans="1:24" x14ac:dyDescent="0.3">
      <c r="A33" t="s">
        <v>218</v>
      </c>
      <c r="B33">
        <v>40</v>
      </c>
      <c r="C33">
        <v>0</v>
      </c>
      <c r="D33" t="s">
        <v>168</v>
      </c>
      <c r="E33" t="s">
        <v>349</v>
      </c>
      <c r="F33">
        <v>-1</v>
      </c>
      <c r="G33">
        <v>0</v>
      </c>
      <c r="P33">
        <f t="shared" si="0"/>
        <v>0</v>
      </c>
      <c r="Q33">
        <f t="shared" si="1"/>
        <v>0</v>
      </c>
      <c r="R33">
        <f t="shared" si="2"/>
        <v>0</v>
      </c>
      <c r="S33">
        <f t="shared" si="3"/>
        <v>0</v>
      </c>
      <c r="T33">
        <f t="shared" si="4"/>
        <v>0</v>
      </c>
      <c r="U33">
        <f t="shared" si="5"/>
        <v>0</v>
      </c>
      <c r="V33">
        <f t="shared" si="6"/>
        <v>0</v>
      </c>
      <c r="W33">
        <f t="shared" si="7"/>
        <v>1</v>
      </c>
      <c r="X33">
        <f t="shared" si="8"/>
        <v>0</v>
      </c>
    </row>
    <row r="34" spans="1:24" x14ac:dyDescent="0.3">
      <c r="A34" t="s">
        <v>218</v>
      </c>
      <c r="B34">
        <v>41</v>
      </c>
      <c r="C34">
        <v>0</v>
      </c>
      <c r="D34" t="s">
        <v>162</v>
      </c>
      <c r="E34" t="s">
        <v>350</v>
      </c>
      <c r="F34">
        <v>1</v>
      </c>
      <c r="G34">
        <v>-1</v>
      </c>
      <c r="P34">
        <f t="shared" si="0"/>
        <v>0</v>
      </c>
      <c r="Q34">
        <f t="shared" si="1"/>
        <v>0</v>
      </c>
      <c r="R34">
        <f t="shared" si="2"/>
        <v>1</v>
      </c>
      <c r="S34">
        <f t="shared" si="3"/>
        <v>0</v>
      </c>
      <c r="T34">
        <f t="shared" si="4"/>
        <v>0</v>
      </c>
      <c r="U34">
        <f t="shared" si="5"/>
        <v>0</v>
      </c>
      <c r="V34">
        <f t="shared" si="6"/>
        <v>0</v>
      </c>
      <c r="W34">
        <f t="shared" si="7"/>
        <v>0</v>
      </c>
      <c r="X34">
        <f t="shared" si="8"/>
        <v>0</v>
      </c>
    </row>
    <row r="35" spans="1:24" x14ac:dyDescent="0.3">
      <c r="A35" t="s">
        <v>226</v>
      </c>
      <c r="B35">
        <v>42</v>
      </c>
      <c r="C35">
        <v>0</v>
      </c>
      <c r="D35" t="s">
        <v>164</v>
      </c>
      <c r="E35" t="s">
        <v>351</v>
      </c>
      <c r="F35">
        <v>-1</v>
      </c>
      <c r="G35">
        <v>0</v>
      </c>
      <c r="P35">
        <f t="shared" si="0"/>
        <v>0</v>
      </c>
      <c r="Q35">
        <f t="shared" si="1"/>
        <v>0</v>
      </c>
      <c r="R35">
        <f t="shared" si="2"/>
        <v>0</v>
      </c>
      <c r="S35">
        <f t="shared" si="3"/>
        <v>0</v>
      </c>
      <c r="T35">
        <f t="shared" si="4"/>
        <v>0</v>
      </c>
      <c r="U35">
        <f t="shared" si="5"/>
        <v>0</v>
      </c>
      <c r="V35">
        <f t="shared" si="6"/>
        <v>0</v>
      </c>
      <c r="W35">
        <f t="shared" si="7"/>
        <v>1</v>
      </c>
      <c r="X35">
        <f t="shared" si="8"/>
        <v>0</v>
      </c>
    </row>
    <row r="36" spans="1:24" x14ac:dyDescent="0.3">
      <c r="A36" t="s">
        <v>226</v>
      </c>
      <c r="B36">
        <v>43</v>
      </c>
      <c r="C36">
        <v>0</v>
      </c>
      <c r="D36" t="s">
        <v>167</v>
      </c>
      <c r="E36" t="s">
        <v>352</v>
      </c>
      <c r="F36">
        <v>-1</v>
      </c>
      <c r="G36">
        <v>-1</v>
      </c>
      <c r="P36">
        <f t="shared" si="0"/>
        <v>0</v>
      </c>
      <c r="Q36">
        <f t="shared" si="1"/>
        <v>0</v>
      </c>
      <c r="R36">
        <f t="shared" si="2"/>
        <v>0</v>
      </c>
      <c r="S36">
        <f t="shared" si="3"/>
        <v>0</v>
      </c>
      <c r="T36">
        <f t="shared" si="4"/>
        <v>0</v>
      </c>
      <c r="U36">
        <f t="shared" si="5"/>
        <v>0</v>
      </c>
      <c r="V36">
        <f t="shared" si="6"/>
        <v>0</v>
      </c>
      <c r="W36">
        <f t="shared" si="7"/>
        <v>0</v>
      </c>
      <c r="X36">
        <f t="shared" si="8"/>
        <v>1</v>
      </c>
    </row>
    <row r="37" spans="1:24" x14ac:dyDescent="0.3">
      <c r="A37" t="s">
        <v>226</v>
      </c>
      <c r="B37">
        <v>45</v>
      </c>
      <c r="C37">
        <v>0</v>
      </c>
      <c r="D37" t="s">
        <v>162</v>
      </c>
      <c r="E37" t="s">
        <v>353</v>
      </c>
      <c r="F37">
        <v>-1</v>
      </c>
      <c r="G37">
        <v>0</v>
      </c>
      <c r="P37">
        <f t="shared" si="0"/>
        <v>0</v>
      </c>
      <c r="Q37">
        <f t="shared" si="1"/>
        <v>0</v>
      </c>
      <c r="R37">
        <f t="shared" si="2"/>
        <v>0</v>
      </c>
      <c r="S37">
        <f t="shared" si="3"/>
        <v>0</v>
      </c>
      <c r="T37">
        <f t="shared" si="4"/>
        <v>0</v>
      </c>
      <c r="U37">
        <f t="shared" si="5"/>
        <v>0</v>
      </c>
      <c r="V37">
        <f t="shared" si="6"/>
        <v>0</v>
      </c>
      <c r="W37">
        <f t="shared" si="7"/>
        <v>1</v>
      </c>
      <c r="X37">
        <f t="shared" si="8"/>
        <v>0</v>
      </c>
    </row>
    <row r="38" spans="1:24" x14ac:dyDescent="0.3">
      <c r="A38" t="s">
        <v>226</v>
      </c>
      <c r="B38">
        <v>46</v>
      </c>
      <c r="C38">
        <v>0</v>
      </c>
      <c r="D38" t="s">
        <v>168</v>
      </c>
      <c r="E38" t="s">
        <v>354</v>
      </c>
      <c r="F38">
        <v>-1</v>
      </c>
      <c r="G38">
        <v>-1</v>
      </c>
      <c r="P38">
        <f t="shared" si="0"/>
        <v>0</v>
      </c>
      <c r="Q38">
        <f t="shared" si="1"/>
        <v>0</v>
      </c>
      <c r="R38">
        <f t="shared" si="2"/>
        <v>0</v>
      </c>
      <c r="S38">
        <f t="shared" si="3"/>
        <v>0</v>
      </c>
      <c r="T38">
        <f t="shared" si="4"/>
        <v>0</v>
      </c>
      <c r="U38">
        <f t="shared" si="5"/>
        <v>0</v>
      </c>
      <c r="V38">
        <f t="shared" si="6"/>
        <v>0</v>
      </c>
      <c r="W38">
        <f t="shared" si="7"/>
        <v>0</v>
      </c>
      <c r="X38">
        <f t="shared" si="8"/>
        <v>1</v>
      </c>
    </row>
    <row r="39" spans="1:24" x14ac:dyDescent="0.3">
      <c r="A39" t="s">
        <v>226</v>
      </c>
      <c r="B39">
        <v>47</v>
      </c>
      <c r="C39">
        <v>0</v>
      </c>
      <c r="D39" t="s">
        <v>161</v>
      </c>
      <c r="E39" t="s">
        <v>355</v>
      </c>
      <c r="F39">
        <v>1</v>
      </c>
      <c r="G39">
        <v>-1</v>
      </c>
      <c r="P39">
        <f t="shared" si="0"/>
        <v>0</v>
      </c>
      <c r="Q39">
        <f t="shared" si="1"/>
        <v>0</v>
      </c>
      <c r="R39">
        <f t="shared" si="2"/>
        <v>1</v>
      </c>
      <c r="S39">
        <f t="shared" si="3"/>
        <v>0</v>
      </c>
      <c r="T39">
        <f t="shared" si="4"/>
        <v>0</v>
      </c>
      <c r="U39">
        <f t="shared" si="5"/>
        <v>0</v>
      </c>
      <c r="V39">
        <f t="shared" si="6"/>
        <v>0</v>
      </c>
      <c r="W39">
        <f t="shared" si="7"/>
        <v>0</v>
      </c>
      <c r="X39">
        <f t="shared" si="8"/>
        <v>0</v>
      </c>
    </row>
    <row r="40" spans="1:24" x14ac:dyDescent="0.3">
      <c r="A40" t="s">
        <v>226</v>
      </c>
      <c r="B40">
        <v>48</v>
      </c>
      <c r="C40">
        <v>0</v>
      </c>
      <c r="D40" t="s">
        <v>162</v>
      </c>
      <c r="E40" t="s">
        <v>356</v>
      </c>
      <c r="F40">
        <v>-1</v>
      </c>
      <c r="G40">
        <v>0</v>
      </c>
      <c r="P40">
        <f t="shared" si="0"/>
        <v>0</v>
      </c>
      <c r="Q40">
        <f t="shared" si="1"/>
        <v>0</v>
      </c>
      <c r="R40">
        <f t="shared" si="2"/>
        <v>0</v>
      </c>
      <c r="S40">
        <f t="shared" si="3"/>
        <v>0</v>
      </c>
      <c r="T40">
        <f t="shared" si="4"/>
        <v>0</v>
      </c>
      <c r="U40">
        <f t="shared" si="5"/>
        <v>0</v>
      </c>
      <c r="V40">
        <f t="shared" si="6"/>
        <v>0</v>
      </c>
      <c r="W40">
        <f t="shared" si="7"/>
        <v>1</v>
      </c>
      <c r="X40">
        <f t="shared" si="8"/>
        <v>0</v>
      </c>
    </row>
    <row r="41" spans="1:24" x14ac:dyDescent="0.3">
      <c r="A41" t="s">
        <v>226</v>
      </c>
      <c r="B41">
        <v>49</v>
      </c>
      <c r="C41">
        <v>0</v>
      </c>
      <c r="D41" t="s">
        <v>166</v>
      </c>
      <c r="E41" t="s">
        <v>357</v>
      </c>
      <c r="F41">
        <v>0</v>
      </c>
      <c r="G41">
        <v>0</v>
      </c>
      <c r="P41">
        <f t="shared" si="0"/>
        <v>0</v>
      </c>
      <c r="Q41">
        <f t="shared" si="1"/>
        <v>0</v>
      </c>
      <c r="R41">
        <f t="shared" si="2"/>
        <v>0</v>
      </c>
      <c r="S41">
        <f t="shared" si="3"/>
        <v>0</v>
      </c>
      <c r="T41">
        <f t="shared" si="4"/>
        <v>1</v>
      </c>
      <c r="U41">
        <f t="shared" si="5"/>
        <v>0</v>
      </c>
      <c r="V41">
        <f t="shared" si="6"/>
        <v>0</v>
      </c>
      <c r="W41">
        <f t="shared" si="7"/>
        <v>0</v>
      </c>
      <c r="X41">
        <f t="shared" si="8"/>
        <v>0</v>
      </c>
    </row>
    <row r="42" spans="1:24" x14ac:dyDescent="0.3">
      <c r="A42" t="s">
        <v>226</v>
      </c>
      <c r="B42">
        <v>50</v>
      </c>
      <c r="C42">
        <v>0</v>
      </c>
      <c r="D42" t="s">
        <v>164</v>
      </c>
      <c r="E42" t="s">
        <v>358</v>
      </c>
      <c r="F42">
        <v>-1</v>
      </c>
      <c r="G42">
        <v>-1</v>
      </c>
      <c r="P42">
        <f t="shared" si="0"/>
        <v>0</v>
      </c>
      <c r="Q42">
        <f t="shared" si="1"/>
        <v>0</v>
      </c>
      <c r="R42">
        <f t="shared" si="2"/>
        <v>0</v>
      </c>
      <c r="S42">
        <f t="shared" si="3"/>
        <v>0</v>
      </c>
      <c r="T42">
        <f t="shared" si="4"/>
        <v>0</v>
      </c>
      <c r="U42">
        <f t="shared" si="5"/>
        <v>0</v>
      </c>
      <c r="V42">
        <f t="shared" si="6"/>
        <v>0</v>
      </c>
      <c r="W42">
        <f t="shared" si="7"/>
        <v>0</v>
      </c>
      <c r="X42">
        <f t="shared" si="8"/>
        <v>1</v>
      </c>
    </row>
    <row r="43" spans="1:24" x14ac:dyDescent="0.3">
      <c r="A43" t="s">
        <v>226</v>
      </c>
      <c r="B43">
        <v>51</v>
      </c>
      <c r="C43">
        <v>0</v>
      </c>
      <c r="D43" t="s">
        <v>165</v>
      </c>
      <c r="E43" t="s">
        <v>359</v>
      </c>
      <c r="F43">
        <v>-1</v>
      </c>
      <c r="G43">
        <v>-1</v>
      </c>
      <c r="P43">
        <f t="shared" si="0"/>
        <v>0</v>
      </c>
      <c r="Q43">
        <f t="shared" si="1"/>
        <v>0</v>
      </c>
      <c r="R43">
        <f t="shared" si="2"/>
        <v>0</v>
      </c>
      <c r="S43">
        <f t="shared" si="3"/>
        <v>0</v>
      </c>
      <c r="T43">
        <f t="shared" si="4"/>
        <v>0</v>
      </c>
      <c r="U43">
        <f t="shared" si="5"/>
        <v>0</v>
      </c>
      <c r="V43">
        <f t="shared" si="6"/>
        <v>0</v>
      </c>
      <c r="W43">
        <f t="shared" si="7"/>
        <v>0</v>
      </c>
      <c r="X43">
        <f t="shared" si="8"/>
        <v>1</v>
      </c>
    </row>
    <row r="44" spans="1:24" x14ac:dyDescent="0.3">
      <c r="A44" t="s">
        <v>226</v>
      </c>
      <c r="B44">
        <v>52</v>
      </c>
      <c r="C44">
        <v>0</v>
      </c>
      <c r="D44" t="s">
        <v>167</v>
      </c>
      <c r="E44" t="s">
        <v>360</v>
      </c>
      <c r="F44">
        <v>0</v>
      </c>
      <c r="G44">
        <v>1</v>
      </c>
      <c r="P44">
        <f t="shared" si="0"/>
        <v>0</v>
      </c>
      <c r="Q44">
        <f t="shared" si="1"/>
        <v>0</v>
      </c>
      <c r="R44">
        <f t="shared" si="2"/>
        <v>0</v>
      </c>
      <c r="S44">
        <f t="shared" si="3"/>
        <v>1</v>
      </c>
      <c r="T44">
        <f t="shared" si="4"/>
        <v>0</v>
      </c>
      <c r="U44">
        <f t="shared" si="5"/>
        <v>0</v>
      </c>
      <c r="V44">
        <f t="shared" si="6"/>
        <v>0</v>
      </c>
      <c r="W44">
        <f t="shared" si="7"/>
        <v>0</v>
      </c>
      <c r="X44">
        <f t="shared" si="8"/>
        <v>0</v>
      </c>
    </row>
    <row r="45" spans="1:24" x14ac:dyDescent="0.3">
      <c r="A45" t="s">
        <v>226</v>
      </c>
      <c r="B45">
        <v>53</v>
      </c>
      <c r="C45">
        <v>0</v>
      </c>
      <c r="D45" t="s">
        <v>162</v>
      </c>
      <c r="E45" t="s">
        <v>361</v>
      </c>
      <c r="F45">
        <v>-1</v>
      </c>
      <c r="G45">
        <v>1</v>
      </c>
      <c r="P45">
        <f t="shared" si="0"/>
        <v>0</v>
      </c>
      <c r="Q45">
        <f t="shared" si="1"/>
        <v>0</v>
      </c>
      <c r="R45">
        <f t="shared" si="2"/>
        <v>0</v>
      </c>
      <c r="S45">
        <f t="shared" si="3"/>
        <v>0</v>
      </c>
      <c r="T45">
        <f t="shared" si="4"/>
        <v>0</v>
      </c>
      <c r="U45">
        <f t="shared" si="5"/>
        <v>0</v>
      </c>
      <c r="V45">
        <f t="shared" si="6"/>
        <v>1</v>
      </c>
      <c r="W45">
        <f t="shared" si="7"/>
        <v>0</v>
      </c>
      <c r="X45">
        <f t="shared" si="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0"/>
  <sheetViews>
    <sheetView workbookViewId="0">
      <selection activeCell="F3" sqref="F3:F30"/>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11</v>
      </c>
      <c r="C3">
        <v>0</v>
      </c>
      <c r="D3" t="s">
        <v>169</v>
      </c>
      <c r="E3" t="s">
        <v>197</v>
      </c>
      <c r="F3">
        <v>-1</v>
      </c>
      <c r="G3">
        <v>1</v>
      </c>
      <c r="P3">
        <f>IF(AND($F3&gt;0,$G3&gt;0),1,0)</f>
        <v>0</v>
      </c>
      <c r="Q3">
        <f>IF(AND($F3&gt;0,$G3=0),1,0)</f>
        <v>0</v>
      </c>
      <c r="R3">
        <f>IF(AND($F3&gt;0,$G3&lt;0),1,0)</f>
        <v>0</v>
      </c>
      <c r="S3">
        <f>IF(AND($F3=0,$G3&gt;0),1,0)</f>
        <v>0</v>
      </c>
      <c r="T3">
        <f>IF(AND($F3=0,$G3=0),1,0)</f>
        <v>0</v>
      </c>
      <c r="U3">
        <f>IF(AND($F3=0,$G3&lt;0),1,0)</f>
        <v>0</v>
      </c>
      <c r="V3">
        <f>IF(AND($F3&lt;0,$G3&gt;0),1,0)</f>
        <v>1</v>
      </c>
      <c r="W3">
        <f>IF(AND($F3&lt;0,$G3=0),1,0)</f>
        <v>0</v>
      </c>
      <c r="X3">
        <f>IF(AND($F3&lt;0,$G3&lt;0),1,0)</f>
        <v>0</v>
      </c>
    </row>
    <row r="4" spans="1:24" x14ac:dyDescent="0.3">
      <c r="A4" t="s">
        <v>196</v>
      </c>
      <c r="B4">
        <v>12</v>
      </c>
      <c r="C4">
        <v>0</v>
      </c>
      <c r="D4" t="s">
        <v>29</v>
      </c>
      <c r="E4" t="s">
        <v>198</v>
      </c>
      <c r="F4">
        <v>0</v>
      </c>
      <c r="G4">
        <v>1</v>
      </c>
      <c r="J4" t="s">
        <v>190</v>
      </c>
      <c r="K4" t="s">
        <v>191</v>
      </c>
      <c r="L4" s="1" t="s">
        <v>193</v>
      </c>
      <c r="M4" t="s">
        <v>192</v>
      </c>
      <c r="N4" t="s">
        <v>194</v>
      </c>
      <c r="P4">
        <f t="shared" ref="P4:P30" si="0">IF(AND($F4&gt;0,$G4&gt;0),1,0)</f>
        <v>0</v>
      </c>
      <c r="Q4">
        <f t="shared" ref="Q4:Q30" si="1">IF(AND($F4&gt;0,$G4=0),1,0)</f>
        <v>0</v>
      </c>
      <c r="R4">
        <f t="shared" ref="R4:R30" si="2">IF(AND($F4&gt;0,$G4&lt;0),1,0)</f>
        <v>0</v>
      </c>
      <c r="S4">
        <f t="shared" ref="S4:S30" si="3">IF(AND($F4=0,$G4&gt;0),1,0)</f>
        <v>1</v>
      </c>
      <c r="T4">
        <f t="shared" ref="T4:T30" si="4">IF(AND($F4=0,$G4=0),1,0)</f>
        <v>0</v>
      </c>
      <c r="U4">
        <f t="shared" ref="U4:U30" si="5">IF(AND($F4=0,$G4&lt;0),1,0)</f>
        <v>0</v>
      </c>
      <c r="V4">
        <f t="shared" ref="V4:V30" si="6">IF(AND($F4&lt;0,$G4&gt;0),1,0)</f>
        <v>0</v>
      </c>
      <c r="W4">
        <f t="shared" ref="W4:W30" si="7">IF(AND($F4&lt;0,$G4=0),1,0)</f>
        <v>0</v>
      </c>
      <c r="X4">
        <f t="shared" ref="X4:X30" si="8">IF(AND($F4&lt;0,$G4&lt;0),1,0)</f>
        <v>0</v>
      </c>
    </row>
    <row r="5" spans="1:24" x14ac:dyDescent="0.3">
      <c r="A5" t="s">
        <v>196</v>
      </c>
      <c r="B5">
        <v>13</v>
      </c>
      <c r="C5">
        <v>0</v>
      </c>
      <c r="D5" t="s">
        <v>170</v>
      </c>
      <c r="E5" t="s">
        <v>199</v>
      </c>
      <c r="F5">
        <v>1</v>
      </c>
      <c r="G5">
        <v>1</v>
      </c>
      <c r="J5" t="s">
        <v>191</v>
      </c>
      <c r="K5">
        <f>SUM(P:P)</f>
        <v>2</v>
      </c>
      <c r="L5">
        <f>SUM(Q:Q)</f>
        <v>1</v>
      </c>
      <c r="M5">
        <f>SUM(R:R)</f>
        <v>2</v>
      </c>
      <c r="N5">
        <f>SUM(K5:M5)</f>
        <v>5</v>
      </c>
      <c r="P5">
        <f t="shared" si="0"/>
        <v>1</v>
      </c>
      <c r="Q5">
        <f t="shared" si="1"/>
        <v>0</v>
      </c>
      <c r="R5">
        <f t="shared" si="2"/>
        <v>0</v>
      </c>
      <c r="S5">
        <f t="shared" si="3"/>
        <v>0</v>
      </c>
      <c r="T5">
        <f t="shared" si="4"/>
        <v>0</v>
      </c>
      <c r="U5">
        <f t="shared" si="5"/>
        <v>0</v>
      </c>
      <c r="V5">
        <f t="shared" si="6"/>
        <v>0</v>
      </c>
      <c r="W5">
        <f t="shared" si="7"/>
        <v>0</v>
      </c>
      <c r="X5">
        <f t="shared" si="8"/>
        <v>0</v>
      </c>
    </row>
    <row r="6" spans="1:24" x14ac:dyDescent="0.3">
      <c r="A6" t="s">
        <v>196</v>
      </c>
      <c r="B6">
        <v>14</v>
      </c>
      <c r="C6">
        <v>0</v>
      </c>
      <c r="D6" t="s">
        <v>171</v>
      </c>
      <c r="E6" t="s">
        <v>200</v>
      </c>
      <c r="F6">
        <v>0</v>
      </c>
      <c r="G6">
        <v>0</v>
      </c>
      <c r="J6" s="1" t="s">
        <v>193</v>
      </c>
      <c r="K6">
        <f>SUM(S:S)</f>
        <v>5</v>
      </c>
      <c r="L6">
        <f>SUM(T:T)</f>
        <v>7</v>
      </c>
      <c r="M6">
        <f>SUM(U:U)</f>
        <v>2</v>
      </c>
      <c r="N6">
        <f t="shared" ref="N6:N7" si="9">SUM(K6:M6)</f>
        <v>14</v>
      </c>
      <c r="P6">
        <f t="shared" si="0"/>
        <v>0</v>
      </c>
      <c r="Q6">
        <f t="shared" si="1"/>
        <v>0</v>
      </c>
      <c r="R6">
        <f t="shared" si="2"/>
        <v>0</v>
      </c>
      <c r="S6">
        <f t="shared" si="3"/>
        <v>0</v>
      </c>
      <c r="T6">
        <f t="shared" si="4"/>
        <v>1</v>
      </c>
      <c r="U6">
        <f t="shared" si="5"/>
        <v>0</v>
      </c>
      <c r="V6">
        <f t="shared" si="6"/>
        <v>0</v>
      </c>
      <c r="W6">
        <f t="shared" si="7"/>
        <v>0</v>
      </c>
      <c r="X6">
        <f t="shared" si="8"/>
        <v>0</v>
      </c>
    </row>
    <row r="7" spans="1:24" x14ac:dyDescent="0.3">
      <c r="A7" t="s">
        <v>196</v>
      </c>
      <c r="B7">
        <v>15</v>
      </c>
      <c r="C7">
        <v>0</v>
      </c>
      <c r="D7" t="s">
        <v>172</v>
      </c>
      <c r="E7" t="s">
        <v>201</v>
      </c>
      <c r="F7">
        <v>-1</v>
      </c>
      <c r="G7">
        <v>1</v>
      </c>
      <c r="J7" t="s">
        <v>192</v>
      </c>
      <c r="K7">
        <f>SUM(V:V)</f>
        <v>4</v>
      </c>
      <c r="L7">
        <f>SUM(W:W)</f>
        <v>2</v>
      </c>
      <c r="M7">
        <f>SUM(X:X)</f>
        <v>3</v>
      </c>
      <c r="N7">
        <f t="shared" si="9"/>
        <v>9</v>
      </c>
      <c r="P7">
        <f t="shared" si="0"/>
        <v>0</v>
      </c>
      <c r="Q7">
        <f t="shared" si="1"/>
        <v>0</v>
      </c>
      <c r="R7">
        <f t="shared" si="2"/>
        <v>0</v>
      </c>
      <c r="S7">
        <f t="shared" si="3"/>
        <v>0</v>
      </c>
      <c r="T7">
        <f t="shared" si="4"/>
        <v>0</v>
      </c>
      <c r="U7">
        <f t="shared" si="5"/>
        <v>0</v>
      </c>
      <c r="V7">
        <f t="shared" si="6"/>
        <v>1</v>
      </c>
      <c r="W7">
        <f t="shared" si="7"/>
        <v>0</v>
      </c>
      <c r="X7">
        <f t="shared" si="8"/>
        <v>0</v>
      </c>
    </row>
    <row r="8" spans="1:24" x14ac:dyDescent="0.3">
      <c r="A8" t="s">
        <v>202</v>
      </c>
      <c r="B8">
        <v>16</v>
      </c>
      <c r="C8">
        <v>0</v>
      </c>
      <c r="D8" t="s">
        <v>169</v>
      </c>
      <c r="E8" t="s">
        <v>203</v>
      </c>
      <c r="F8">
        <v>1</v>
      </c>
      <c r="G8">
        <v>-1</v>
      </c>
      <c r="J8" t="s">
        <v>194</v>
      </c>
      <c r="K8">
        <f>SUM(K5:K7)</f>
        <v>11</v>
      </c>
      <c r="L8">
        <f t="shared" ref="L8:M8" si="10">SUM(L5:L7)</f>
        <v>10</v>
      </c>
      <c r="M8">
        <f t="shared" si="10"/>
        <v>7</v>
      </c>
      <c r="P8">
        <f t="shared" si="0"/>
        <v>0</v>
      </c>
      <c r="Q8">
        <f t="shared" si="1"/>
        <v>0</v>
      </c>
      <c r="R8">
        <f t="shared" si="2"/>
        <v>1</v>
      </c>
      <c r="S8">
        <f t="shared" si="3"/>
        <v>0</v>
      </c>
      <c r="T8">
        <f t="shared" si="4"/>
        <v>0</v>
      </c>
      <c r="U8">
        <f t="shared" si="5"/>
        <v>0</v>
      </c>
      <c r="V8">
        <f t="shared" si="6"/>
        <v>0</v>
      </c>
      <c r="W8">
        <f t="shared" si="7"/>
        <v>0</v>
      </c>
      <c r="X8">
        <f t="shared" si="8"/>
        <v>0</v>
      </c>
    </row>
    <row r="9" spans="1:24" x14ac:dyDescent="0.3">
      <c r="A9" t="s">
        <v>202</v>
      </c>
      <c r="B9">
        <v>17</v>
      </c>
      <c r="C9">
        <v>0</v>
      </c>
      <c r="D9" t="s">
        <v>170</v>
      </c>
      <c r="E9" t="s">
        <v>204</v>
      </c>
      <c r="F9">
        <v>0</v>
      </c>
      <c r="G9">
        <v>1</v>
      </c>
      <c r="P9">
        <f t="shared" si="0"/>
        <v>0</v>
      </c>
      <c r="Q9">
        <f t="shared" si="1"/>
        <v>0</v>
      </c>
      <c r="R9">
        <f t="shared" si="2"/>
        <v>0</v>
      </c>
      <c r="S9">
        <f t="shared" si="3"/>
        <v>1</v>
      </c>
      <c r="T9">
        <f t="shared" si="4"/>
        <v>0</v>
      </c>
      <c r="U9">
        <f t="shared" si="5"/>
        <v>0</v>
      </c>
      <c r="V9">
        <f t="shared" si="6"/>
        <v>0</v>
      </c>
      <c r="W9">
        <f t="shared" si="7"/>
        <v>0</v>
      </c>
      <c r="X9">
        <f t="shared" si="8"/>
        <v>0</v>
      </c>
    </row>
    <row r="10" spans="1:24" x14ac:dyDescent="0.3">
      <c r="A10" t="s">
        <v>202</v>
      </c>
      <c r="B10">
        <v>18</v>
      </c>
      <c r="C10">
        <v>0</v>
      </c>
      <c r="D10" t="s">
        <v>173</v>
      </c>
      <c r="E10" t="s">
        <v>205</v>
      </c>
      <c r="F10">
        <v>1</v>
      </c>
      <c r="G10">
        <v>1</v>
      </c>
      <c r="J10" t="s">
        <v>195</v>
      </c>
      <c r="K10">
        <f>(K5+L6+M7)/SUM(K5:M7)</f>
        <v>0.42857142857142855</v>
      </c>
      <c r="P10">
        <f t="shared" si="0"/>
        <v>1</v>
      </c>
      <c r="Q10">
        <f t="shared" si="1"/>
        <v>0</v>
      </c>
      <c r="R10">
        <f t="shared" si="2"/>
        <v>0</v>
      </c>
      <c r="S10">
        <f t="shared" si="3"/>
        <v>0</v>
      </c>
      <c r="T10">
        <f t="shared" si="4"/>
        <v>0</v>
      </c>
      <c r="U10">
        <f t="shared" si="5"/>
        <v>0</v>
      </c>
      <c r="V10">
        <f t="shared" si="6"/>
        <v>0</v>
      </c>
      <c r="W10">
        <f t="shared" si="7"/>
        <v>0</v>
      </c>
      <c r="X10">
        <f t="shared" si="8"/>
        <v>0</v>
      </c>
    </row>
    <row r="11" spans="1:24" x14ac:dyDescent="0.3">
      <c r="A11" t="s">
        <v>202</v>
      </c>
      <c r="B11">
        <v>19</v>
      </c>
      <c r="C11">
        <v>0</v>
      </c>
      <c r="D11" t="s">
        <v>174</v>
      </c>
      <c r="E11" t="s">
        <v>206</v>
      </c>
      <c r="F11">
        <v>-1</v>
      </c>
      <c r="G11">
        <v>-1</v>
      </c>
      <c r="P11">
        <f t="shared" si="0"/>
        <v>0</v>
      </c>
      <c r="Q11">
        <f t="shared" si="1"/>
        <v>0</v>
      </c>
      <c r="R11">
        <f t="shared" si="2"/>
        <v>0</v>
      </c>
      <c r="S11">
        <f t="shared" si="3"/>
        <v>0</v>
      </c>
      <c r="T11">
        <f t="shared" si="4"/>
        <v>0</v>
      </c>
      <c r="U11">
        <f t="shared" si="5"/>
        <v>0</v>
      </c>
      <c r="V11">
        <f t="shared" si="6"/>
        <v>0</v>
      </c>
      <c r="W11">
        <f t="shared" si="7"/>
        <v>0</v>
      </c>
      <c r="X11">
        <f t="shared" si="8"/>
        <v>1</v>
      </c>
    </row>
    <row r="12" spans="1:24" x14ac:dyDescent="0.3">
      <c r="A12" t="s">
        <v>202</v>
      </c>
      <c r="B12">
        <v>21</v>
      </c>
      <c r="C12">
        <v>0</v>
      </c>
      <c r="D12" t="s">
        <v>175</v>
      </c>
      <c r="E12" t="s">
        <v>207</v>
      </c>
      <c r="F12">
        <v>0</v>
      </c>
      <c r="G12">
        <v>0</v>
      </c>
      <c r="P12">
        <f t="shared" si="0"/>
        <v>0</v>
      </c>
      <c r="Q12">
        <f t="shared" si="1"/>
        <v>0</v>
      </c>
      <c r="R12">
        <f t="shared" si="2"/>
        <v>0</v>
      </c>
      <c r="S12">
        <f t="shared" si="3"/>
        <v>0</v>
      </c>
      <c r="T12">
        <f t="shared" si="4"/>
        <v>1</v>
      </c>
      <c r="U12">
        <f t="shared" si="5"/>
        <v>0</v>
      </c>
      <c r="V12">
        <f t="shared" si="6"/>
        <v>0</v>
      </c>
      <c r="W12">
        <f t="shared" si="7"/>
        <v>0</v>
      </c>
      <c r="X12">
        <f t="shared" si="8"/>
        <v>0</v>
      </c>
    </row>
    <row r="13" spans="1:24" x14ac:dyDescent="0.3">
      <c r="A13" t="s">
        <v>208</v>
      </c>
      <c r="B13">
        <v>23</v>
      </c>
      <c r="C13">
        <v>0</v>
      </c>
      <c r="D13" t="s">
        <v>169</v>
      </c>
      <c r="E13" t="s">
        <v>209</v>
      </c>
      <c r="F13">
        <v>0</v>
      </c>
      <c r="G13">
        <v>1</v>
      </c>
      <c r="P13">
        <f t="shared" si="0"/>
        <v>0</v>
      </c>
      <c r="Q13">
        <f t="shared" si="1"/>
        <v>0</v>
      </c>
      <c r="R13">
        <f t="shared" si="2"/>
        <v>0</v>
      </c>
      <c r="S13">
        <f t="shared" si="3"/>
        <v>1</v>
      </c>
      <c r="T13">
        <f t="shared" si="4"/>
        <v>0</v>
      </c>
      <c r="U13">
        <f t="shared" si="5"/>
        <v>0</v>
      </c>
      <c r="V13">
        <f t="shared" si="6"/>
        <v>0</v>
      </c>
      <c r="W13">
        <f t="shared" si="7"/>
        <v>0</v>
      </c>
      <c r="X13">
        <f t="shared" si="8"/>
        <v>0</v>
      </c>
    </row>
    <row r="14" spans="1:24" x14ac:dyDescent="0.3">
      <c r="A14" t="s">
        <v>208</v>
      </c>
      <c r="B14">
        <v>24</v>
      </c>
      <c r="C14">
        <v>0</v>
      </c>
      <c r="D14" t="s">
        <v>171</v>
      </c>
      <c r="E14" t="s">
        <v>210</v>
      </c>
      <c r="F14">
        <v>1</v>
      </c>
      <c r="G14">
        <v>0</v>
      </c>
      <c r="P14">
        <f t="shared" si="0"/>
        <v>0</v>
      </c>
      <c r="Q14">
        <f t="shared" si="1"/>
        <v>1</v>
      </c>
      <c r="R14">
        <f t="shared" si="2"/>
        <v>0</v>
      </c>
      <c r="S14">
        <f t="shared" si="3"/>
        <v>0</v>
      </c>
      <c r="T14">
        <f t="shared" si="4"/>
        <v>0</v>
      </c>
      <c r="U14">
        <f t="shared" si="5"/>
        <v>0</v>
      </c>
      <c r="V14">
        <f t="shared" si="6"/>
        <v>0</v>
      </c>
      <c r="W14">
        <f t="shared" si="7"/>
        <v>0</v>
      </c>
      <c r="X14">
        <f t="shared" si="8"/>
        <v>0</v>
      </c>
    </row>
    <row r="15" spans="1:24" x14ac:dyDescent="0.3">
      <c r="A15" t="s">
        <v>208</v>
      </c>
      <c r="B15">
        <v>25</v>
      </c>
      <c r="C15">
        <v>0</v>
      </c>
      <c r="D15" t="s">
        <v>170</v>
      </c>
      <c r="E15" t="s">
        <v>211</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208</v>
      </c>
      <c r="B16">
        <v>26</v>
      </c>
      <c r="C16">
        <v>0</v>
      </c>
      <c r="D16" t="s">
        <v>174</v>
      </c>
      <c r="E16" t="s">
        <v>212</v>
      </c>
      <c r="F16">
        <v>-1</v>
      </c>
      <c r="G16">
        <v>-1</v>
      </c>
      <c r="P16">
        <f t="shared" si="0"/>
        <v>0</v>
      </c>
      <c r="Q16">
        <f t="shared" si="1"/>
        <v>0</v>
      </c>
      <c r="R16">
        <f t="shared" si="2"/>
        <v>0</v>
      </c>
      <c r="S16">
        <f t="shared" si="3"/>
        <v>0</v>
      </c>
      <c r="T16">
        <f t="shared" si="4"/>
        <v>0</v>
      </c>
      <c r="U16">
        <f t="shared" si="5"/>
        <v>0</v>
      </c>
      <c r="V16">
        <f t="shared" si="6"/>
        <v>0</v>
      </c>
      <c r="W16">
        <f t="shared" si="7"/>
        <v>0</v>
      </c>
      <c r="X16">
        <f t="shared" si="8"/>
        <v>1</v>
      </c>
    </row>
    <row r="17" spans="1:24" x14ac:dyDescent="0.3">
      <c r="A17" t="s">
        <v>208</v>
      </c>
      <c r="B17">
        <v>27</v>
      </c>
      <c r="C17">
        <v>0</v>
      </c>
      <c r="D17" t="s">
        <v>172</v>
      </c>
      <c r="E17" t="s">
        <v>213</v>
      </c>
      <c r="F17">
        <v>0</v>
      </c>
      <c r="G17">
        <v>0</v>
      </c>
      <c r="P17">
        <f t="shared" si="0"/>
        <v>0</v>
      </c>
      <c r="Q17">
        <f t="shared" si="1"/>
        <v>0</v>
      </c>
      <c r="R17">
        <f t="shared" si="2"/>
        <v>0</v>
      </c>
      <c r="S17">
        <f t="shared" si="3"/>
        <v>0</v>
      </c>
      <c r="T17">
        <f t="shared" si="4"/>
        <v>1</v>
      </c>
      <c r="U17">
        <f t="shared" si="5"/>
        <v>0</v>
      </c>
      <c r="V17">
        <f t="shared" si="6"/>
        <v>0</v>
      </c>
      <c r="W17">
        <f t="shared" si="7"/>
        <v>0</v>
      </c>
      <c r="X17">
        <f t="shared" si="8"/>
        <v>0</v>
      </c>
    </row>
    <row r="18" spans="1:24" x14ac:dyDescent="0.3">
      <c r="A18" t="s">
        <v>208</v>
      </c>
      <c r="B18">
        <v>28</v>
      </c>
      <c r="C18">
        <v>0</v>
      </c>
      <c r="D18" t="s">
        <v>169</v>
      </c>
      <c r="E18" t="s">
        <v>214</v>
      </c>
      <c r="F18">
        <v>0</v>
      </c>
      <c r="G18">
        <v>-1</v>
      </c>
      <c r="P18">
        <f t="shared" si="0"/>
        <v>0</v>
      </c>
      <c r="Q18">
        <f t="shared" si="1"/>
        <v>0</v>
      </c>
      <c r="R18">
        <f t="shared" si="2"/>
        <v>0</v>
      </c>
      <c r="S18">
        <f t="shared" si="3"/>
        <v>0</v>
      </c>
      <c r="T18">
        <f t="shared" si="4"/>
        <v>0</v>
      </c>
      <c r="U18">
        <f t="shared" si="5"/>
        <v>1</v>
      </c>
      <c r="V18">
        <f t="shared" si="6"/>
        <v>0</v>
      </c>
      <c r="W18">
        <f t="shared" si="7"/>
        <v>0</v>
      </c>
      <c r="X18">
        <f t="shared" si="8"/>
        <v>0</v>
      </c>
    </row>
    <row r="19" spans="1:24" x14ac:dyDescent="0.3">
      <c r="A19" t="s">
        <v>208</v>
      </c>
      <c r="B19">
        <v>29</v>
      </c>
      <c r="C19">
        <v>0</v>
      </c>
      <c r="D19" t="s">
        <v>170</v>
      </c>
      <c r="E19" t="s">
        <v>215</v>
      </c>
      <c r="F19">
        <v>0</v>
      </c>
      <c r="G19">
        <v>0</v>
      </c>
      <c r="P19">
        <f t="shared" si="0"/>
        <v>0</v>
      </c>
      <c r="Q19">
        <f t="shared" si="1"/>
        <v>0</v>
      </c>
      <c r="R19">
        <f t="shared" si="2"/>
        <v>0</v>
      </c>
      <c r="S19">
        <f t="shared" si="3"/>
        <v>0</v>
      </c>
      <c r="T19">
        <f t="shared" si="4"/>
        <v>1</v>
      </c>
      <c r="U19">
        <f t="shared" si="5"/>
        <v>0</v>
      </c>
      <c r="V19">
        <f t="shared" si="6"/>
        <v>0</v>
      </c>
      <c r="W19">
        <f t="shared" si="7"/>
        <v>0</v>
      </c>
      <c r="X19">
        <f t="shared" si="8"/>
        <v>0</v>
      </c>
    </row>
    <row r="20" spans="1:24" x14ac:dyDescent="0.3">
      <c r="A20" t="s">
        <v>208</v>
      </c>
      <c r="B20">
        <v>30</v>
      </c>
      <c r="C20">
        <v>0</v>
      </c>
      <c r="D20" t="s">
        <v>176</v>
      </c>
      <c r="E20" t="s">
        <v>216</v>
      </c>
      <c r="F20">
        <v>-1</v>
      </c>
      <c r="G20">
        <v>0</v>
      </c>
      <c r="P20">
        <f t="shared" si="0"/>
        <v>0</v>
      </c>
      <c r="Q20">
        <f t="shared" si="1"/>
        <v>0</v>
      </c>
      <c r="R20">
        <f t="shared" si="2"/>
        <v>0</v>
      </c>
      <c r="S20">
        <f t="shared" si="3"/>
        <v>0</v>
      </c>
      <c r="T20">
        <f t="shared" si="4"/>
        <v>0</v>
      </c>
      <c r="U20">
        <f t="shared" si="5"/>
        <v>0</v>
      </c>
      <c r="V20">
        <f t="shared" si="6"/>
        <v>0</v>
      </c>
      <c r="W20">
        <f t="shared" si="7"/>
        <v>1</v>
      </c>
      <c r="X20">
        <f t="shared" si="8"/>
        <v>0</v>
      </c>
    </row>
    <row r="21" spans="1:24" x14ac:dyDescent="0.3">
      <c r="A21" t="s">
        <v>208</v>
      </c>
      <c r="B21">
        <v>31</v>
      </c>
      <c r="C21">
        <v>0</v>
      </c>
      <c r="D21" t="s">
        <v>169</v>
      </c>
      <c r="E21" t="s">
        <v>217</v>
      </c>
      <c r="F21">
        <v>0</v>
      </c>
      <c r="G21">
        <v>0</v>
      </c>
      <c r="P21">
        <f t="shared" si="0"/>
        <v>0</v>
      </c>
      <c r="Q21">
        <f t="shared" si="1"/>
        <v>0</v>
      </c>
      <c r="R21">
        <f t="shared" si="2"/>
        <v>0</v>
      </c>
      <c r="S21">
        <f t="shared" si="3"/>
        <v>0</v>
      </c>
      <c r="T21">
        <f t="shared" si="4"/>
        <v>1</v>
      </c>
      <c r="U21">
        <f t="shared" si="5"/>
        <v>0</v>
      </c>
      <c r="V21">
        <f t="shared" si="6"/>
        <v>0</v>
      </c>
      <c r="W21">
        <f t="shared" si="7"/>
        <v>0</v>
      </c>
      <c r="X21">
        <f t="shared" si="8"/>
        <v>0</v>
      </c>
    </row>
    <row r="22" spans="1:24" x14ac:dyDescent="0.3">
      <c r="A22" t="s">
        <v>218</v>
      </c>
      <c r="B22">
        <v>32</v>
      </c>
      <c r="C22">
        <v>0</v>
      </c>
      <c r="D22" t="s">
        <v>170</v>
      </c>
      <c r="E22" t="s">
        <v>219</v>
      </c>
      <c r="F22">
        <v>0</v>
      </c>
      <c r="G22">
        <v>0</v>
      </c>
      <c r="P22">
        <f t="shared" si="0"/>
        <v>0</v>
      </c>
      <c r="Q22">
        <f t="shared" si="1"/>
        <v>0</v>
      </c>
      <c r="R22">
        <f t="shared" si="2"/>
        <v>0</v>
      </c>
      <c r="S22">
        <f t="shared" si="3"/>
        <v>0</v>
      </c>
      <c r="T22">
        <f t="shared" si="4"/>
        <v>1</v>
      </c>
      <c r="U22">
        <f t="shared" si="5"/>
        <v>0</v>
      </c>
      <c r="V22">
        <f t="shared" si="6"/>
        <v>0</v>
      </c>
      <c r="W22">
        <f t="shared" si="7"/>
        <v>0</v>
      </c>
      <c r="X22">
        <f t="shared" si="8"/>
        <v>0</v>
      </c>
    </row>
    <row r="23" spans="1:24" x14ac:dyDescent="0.3">
      <c r="A23" t="s">
        <v>218</v>
      </c>
      <c r="B23">
        <v>33</v>
      </c>
      <c r="C23">
        <v>0</v>
      </c>
      <c r="D23" t="s">
        <v>174</v>
      </c>
      <c r="E23" t="s">
        <v>220</v>
      </c>
      <c r="F23">
        <v>0</v>
      </c>
      <c r="G23">
        <v>-1</v>
      </c>
      <c r="P23">
        <f t="shared" si="0"/>
        <v>0</v>
      </c>
      <c r="Q23">
        <f t="shared" si="1"/>
        <v>0</v>
      </c>
      <c r="R23">
        <f t="shared" si="2"/>
        <v>0</v>
      </c>
      <c r="S23">
        <f t="shared" si="3"/>
        <v>0</v>
      </c>
      <c r="T23">
        <f t="shared" si="4"/>
        <v>0</v>
      </c>
      <c r="U23">
        <f t="shared" si="5"/>
        <v>1</v>
      </c>
      <c r="V23">
        <f t="shared" si="6"/>
        <v>0</v>
      </c>
      <c r="W23">
        <f t="shared" si="7"/>
        <v>0</v>
      </c>
      <c r="X23">
        <f t="shared" si="8"/>
        <v>0</v>
      </c>
    </row>
    <row r="24" spans="1:24" x14ac:dyDescent="0.3">
      <c r="A24" t="s">
        <v>218</v>
      </c>
      <c r="B24">
        <v>34</v>
      </c>
      <c r="C24">
        <v>0</v>
      </c>
      <c r="D24" t="s">
        <v>169</v>
      </c>
      <c r="E24" t="s">
        <v>221</v>
      </c>
      <c r="F24">
        <v>1</v>
      </c>
      <c r="G24">
        <v>-1</v>
      </c>
      <c r="P24">
        <f t="shared" si="0"/>
        <v>0</v>
      </c>
      <c r="Q24">
        <f t="shared" si="1"/>
        <v>0</v>
      </c>
      <c r="R24">
        <f t="shared" si="2"/>
        <v>1</v>
      </c>
      <c r="S24">
        <f t="shared" si="3"/>
        <v>0</v>
      </c>
      <c r="T24">
        <f t="shared" si="4"/>
        <v>0</v>
      </c>
      <c r="U24">
        <f t="shared" si="5"/>
        <v>0</v>
      </c>
      <c r="V24">
        <f t="shared" si="6"/>
        <v>0</v>
      </c>
      <c r="W24">
        <f t="shared" si="7"/>
        <v>0</v>
      </c>
      <c r="X24">
        <f t="shared" si="8"/>
        <v>0</v>
      </c>
    </row>
    <row r="25" spans="1:24" x14ac:dyDescent="0.3">
      <c r="A25" t="s">
        <v>218</v>
      </c>
      <c r="B25">
        <v>36</v>
      </c>
      <c r="C25">
        <v>0</v>
      </c>
      <c r="D25" t="s">
        <v>176</v>
      </c>
      <c r="E25" t="s">
        <v>222</v>
      </c>
      <c r="F25">
        <v>0</v>
      </c>
      <c r="G25">
        <v>0</v>
      </c>
      <c r="P25">
        <f t="shared" si="0"/>
        <v>0</v>
      </c>
      <c r="Q25">
        <f t="shared" si="1"/>
        <v>0</v>
      </c>
      <c r="R25">
        <f t="shared" si="2"/>
        <v>0</v>
      </c>
      <c r="S25">
        <f t="shared" si="3"/>
        <v>0</v>
      </c>
      <c r="T25">
        <f t="shared" si="4"/>
        <v>1</v>
      </c>
      <c r="U25">
        <f t="shared" si="5"/>
        <v>0</v>
      </c>
      <c r="V25">
        <f t="shared" si="6"/>
        <v>0</v>
      </c>
      <c r="W25">
        <f t="shared" si="7"/>
        <v>0</v>
      </c>
      <c r="X25">
        <f t="shared" si="8"/>
        <v>0</v>
      </c>
    </row>
    <row r="26" spans="1:24" x14ac:dyDescent="0.3">
      <c r="A26" t="s">
        <v>218</v>
      </c>
      <c r="B26">
        <v>37</v>
      </c>
      <c r="C26">
        <v>0</v>
      </c>
      <c r="D26" t="s">
        <v>170</v>
      </c>
      <c r="E26" t="s">
        <v>223</v>
      </c>
      <c r="F26">
        <v>0</v>
      </c>
      <c r="G26">
        <v>1</v>
      </c>
      <c r="P26">
        <f t="shared" si="0"/>
        <v>0</v>
      </c>
      <c r="Q26">
        <f t="shared" si="1"/>
        <v>0</v>
      </c>
      <c r="R26">
        <f t="shared" si="2"/>
        <v>0</v>
      </c>
      <c r="S26">
        <f t="shared" si="3"/>
        <v>1</v>
      </c>
      <c r="T26">
        <f t="shared" si="4"/>
        <v>0</v>
      </c>
      <c r="U26">
        <f t="shared" si="5"/>
        <v>0</v>
      </c>
      <c r="V26">
        <f t="shared" si="6"/>
        <v>0</v>
      </c>
      <c r="W26">
        <f t="shared" si="7"/>
        <v>0</v>
      </c>
      <c r="X26">
        <f t="shared" si="8"/>
        <v>0</v>
      </c>
    </row>
    <row r="27" spans="1:24" x14ac:dyDescent="0.3">
      <c r="A27" t="s">
        <v>218</v>
      </c>
      <c r="B27">
        <v>39</v>
      </c>
      <c r="C27">
        <v>0</v>
      </c>
      <c r="D27" t="s">
        <v>169</v>
      </c>
      <c r="E27" t="s">
        <v>224</v>
      </c>
      <c r="F27">
        <v>-1</v>
      </c>
      <c r="G27">
        <v>1</v>
      </c>
      <c r="P27">
        <f t="shared" si="0"/>
        <v>0</v>
      </c>
      <c r="Q27">
        <f t="shared" si="1"/>
        <v>0</v>
      </c>
      <c r="R27">
        <f t="shared" si="2"/>
        <v>0</v>
      </c>
      <c r="S27">
        <f t="shared" si="3"/>
        <v>0</v>
      </c>
      <c r="T27">
        <f t="shared" si="4"/>
        <v>0</v>
      </c>
      <c r="U27">
        <f t="shared" si="5"/>
        <v>0</v>
      </c>
      <c r="V27">
        <f t="shared" si="6"/>
        <v>1</v>
      </c>
      <c r="W27">
        <f t="shared" si="7"/>
        <v>0</v>
      </c>
      <c r="X27">
        <f t="shared" si="8"/>
        <v>0</v>
      </c>
    </row>
    <row r="28" spans="1:24" x14ac:dyDescent="0.3">
      <c r="A28" t="s">
        <v>218</v>
      </c>
      <c r="B28">
        <v>40</v>
      </c>
      <c r="C28">
        <v>0</v>
      </c>
      <c r="D28" t="s">
        <v>173</v>
      </c>
      <c r="E28" t="s">
        <v>225</v>
      </c>
      <c r="F28">
        <v>0</v>
      </c>
      <c r="G28">
        <v>1</v>
      </c>
      <c r="P28">
        <f t="shared" si="0"/>
        <v>0</v>
      </c>
      <c r="Q28">
        <f t="shared" si="1"/>
        <v>0</v>
      </c>
      <c r="R28">
        <f t="shared" si="2"/>
        <v>0</v>
      </c>
      <c r="S28">
        <f t="shared" si="3"/>
        <v>1</v>
      </c>
      <c r="T28">
        <f t="shared" si="4"/>
        <v>0</v>
      </c>
      <c r="U28">
        <f t="shared" si="5"/>
        <v>0</v>
      </c>
      <c r="V28">
        <f t="shared" si="6"/>
        <v>0</v>
      </c>
      <c r="W28">
        <f t="shared" si="7"/>
        <v>0</v>
      </c>
      <c r="X28">
        <f t="shared" si="8"/>
        <v>0</v>
      </c>
    </row>
    <row r="29" spans="1:24" x14ac:dyDescent="0.3">
      <c r="A29" t="s">
        <v>226</v>
      </c>
      <c r="B29">
        <v>41</v>
      </c>
      <c r="C29">
        <v>0</v>
      </c>
      <c r="D29" t="s">
        <v>170</v>
      </c>
      <c r="E29" t="s">
        <v>227</v>
      </c>
      <c r="F29">
        <v>-1</v>
      </c>
      <c r="G29">
        <v>0</v>
      </c>
      <c r="P29">
        <f t="shared" si="0"/>
        <v>0</v>
      </c>
      <c r="Q29">
        <f t="shared" si="1"/>
        <v>0</v>
      </c>
      <c r="R29">
        <f t="shared" si="2"/>
        <v>0</v>
      </c>
      <c r="S29">
        <f t="shared" si="3"/>
        <v>0</v>
      </c>
      <c r="T29">
        <f t="shared" si="4"/>
        <v>0</v>
      </c>
      <c r="U29">
        <f t="shared" si="5"/>
        <v>0</v>
      </c>
      <c r="V29">
        <f t="shared" si="6"/>
        <v>0</v>
      </c>
      <c r="W29">
        <f t="shared" si="7"/>
        <v>1</v>
      </c>
      <c r="X29">
        <f t="shared" si="8"/>
        <v>0</v>
      </c>
    </row>
    <row r="30" spans="1:24" x14ac:dyDescent="0.3">
      <c r="A30" t="s">
        <v>226</v>
      </c>
      <c r="B30">
        <v>42</v>
      </c>
      <c r="C30">
        <v>0</v>
      </c>
      <c r="D30" t="s">
        <v>169</v>
      </c>
      <c r="E30" t="s">
        <v>228</v>
      </c>
      <c r="F30">
        <v>-1</v>
      </c>
      <c r="G30">
        <v>1</v>
      </c>
      <c r="P30">
        <f t="shared" si="0"/>
        <v>0</v>
      </c>
      <c r="Q30">
        <f t="shared" si="1"/>
        <v>0</v>
      </c>
      <c r="R30">
        <f t="shared" si="2"/>
        <v>0</v>
      </c>
      <c r="S30">
        <f t="shared" si="3"/>
        <v>0</v>
      </c>
      <c r="T30">
        <f t="shared" si="4"/>
        <v>0</v>
      </c>
      <c r="U30">
        <f t="shared" si="5"/>
        <v>0</v>
      </c>
      <c r="V30">
        <f t="shared" si="6"/>
        <v>1</v>
      </c>
      <c r="W30">
        <f t="shared" si="7"/>
        <v>0</v>
      </c>
      <c r="X30">
        <f t="shared" si="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2"/>
  <sheetViews>
    <sheetView workbookViewId="0">
      <selection activeCell="F3" sqref="F3:F22"/>
    </sheetView>
  </sheetViews>
  <sheetFormatPr defaultRowHeight="14.4" x14ac:dyDescent="0.3"/>
  <sheetData>
    <row r="1" spans="1:24" x14ac:dyDescent="0.3">
      <c r="A1" t="s">
        <v>0</v>
      </c>
      <c r="B1" t="s">
        <v>1</v>
      </c>
      <c r="C1" t="s">
        <v>2</v>
      </c>
      <c r="D1" t="s">
        <v>3</v>
      </c>
      <c r="E1" t="s">
        <v>4</v>
      </c>
      <c r="F1" t="s">
        <v>5</v>
      </c>
      <c r="G1" t="s">
        <v>6</v>
      </c>
      <c r="O1">
        <f>COUNT(A:A)</f>
        <v>0</v>
      </c>
    </row>
    <row r="3" spans="1:24" x14ac:dyDescent="0.3">
      <c r="A3" t="s">
        <v>196</v>
      </c>
      <c r="B3">
        <v>12</v>
      </c>
      <c r="C3">
        <v>0</v>
      </c>
      <c r="D3" t="s">
        <v>177</v>
      </c>
      <c r="E3" t="s">
        <v>229</v>
      </c>
      <c r="F3">
        <v>0</v>
      </c>
      <c r="G3">
        <v>0</v>
      </c>
      <c r="P3">
        <f>IF(AND($F3&gt;0,$G3&gt;0),1,0)</f>
        <v>0</v>
      </c>
      <c r="Q3">
        <f>IF(AND($F3&gt;0,$G3=0),1,0)</f>
        <v>0</v>
      </c>
      <c r="R3">
        <f>IF(AND($F3&gt;0,$G3&lt;0),1,0)</f>
        <v>0</v>
      </c>
      <c r="S3">
        <f>IF(AND($F3=0,$G3&gt;0),1,0)</f>
        <v>0</v>
      </c>
      <c r="T3">
        <f>IF(AND($F3=0,$G3=0),1,0)</f>
        <v>1</v>
      </c>
      <c r="U3">
        <f>IF(AND($F3=0,$G3&lt;0),1,0)</f>
        <v>0</v>
      </c>
      <c r="V3">
        <f>IF(AND($F3&lt;0,$G3&gt;0),1,0)</f>
        <v>0</v>
      </c>
      <c r="W3">
        <f>IF(AND($F3&lt;0,$G3=0),1,0)</f>
        <v>0</v>
      </c>
      <c r="X3">
        <f>IF(AND($F3&lt;0,$G3&lt;0),1,0)</f>
        <v>0</v>
      </c>
    </row>
    <row r="4" spans="1:24" x14ac:dyDescent="0.3">
      <c r="A4" t="s">
        <v>196</v>
      </c>
      <c r="B4">
        <v>13</v>
      </c>
      <c r="C4">
        <v>0</v>
      </c>
      <c r="D4" t="s">
        <v>178</v>
      </c>
      <c r="E4" t="s">
        <v>230</v>
      </c>
      <c r="F4">
        <v>-1</v>
      </c>
      <c r="G4">
        <v>1</v>
      </c>
      <c r="J4" t="s">
        <v>190</v>
      </c>
      <c r="K4" t="s">
        <v>191</v>
      </c>
      <c r="L4" s="1" t="s">
        <v>193</v>
      </c>
      <c r="M4" t="s">
        <v>192</v>
      </c>
      <c r="N4" t="s">
        <v>194</v>
      </c>
      <c r="P4">
        <f t="shared" ref="P4:P22" si="0">IF(AND($F4&gt;0,$G4&gt;0),1,0)</f>
        <v>0</v>
      </c>
      <c r="Q4">
        <f t="shared" ref="Q4:Q22" si="1">IF(AND($F4&gt;0,$G4=0),1,0)</f>
        <v>0</v>
      </c>
      <c r="R4">
        <f t="shared" ref="R4:R22" si="2">IF(AND($F4&gt;0,$G4&lt;0),1,0)</f>
        <v>0</v>
      </c>
      <c r="S4">
        <f t="shared" ref="S4:S22" si="3">IF(AND($F4=0,$G4&gt;0),1,0)</f>
        <v>0</v>
      </c>
      <c r="T4">
        <f t="shared" ref="T4:T22" si="4">IF(AND($F4=0,$G4=0),1,0)</f>
        <v>0</v>
      </c>
      <c r="U4">
        <f t="shared" ref="U4:U22" si="5">IF(AND($F4=0,$G4&lt;0),1,0)</f>
        <v>0</v>
      </c>
      <c r="V4">
        <f t="shared" ref="V4:V22" si="6">IF(AND($F4&lt;0,$G4&gt;0),1,0)</f>
        <v>1</v>
      </c>
      <c r="W4">
        <f t="shared" ref="W4:W22" si="7">IF(AND($F4&lt;0,$G4=0),1,0)</f>
        <v>0</v>
      </c>
      <c r="X4">
        <f t="shared" ref="X4:X22" si="8">IF(AND($F4&lt;0,$G4&lt;0),1,0)</f>
        <v>0</v>
      </c>
    </row>
    <row r="5" spans="1:24" x14ac:dyDescent="0.3">
      <c r="A5" t="s">
        <v>196</v>
      </c>
      <c r="B5">
        <v>14</v>
      </c>
      <c r="C5">
        <v>0</v>
      </c>
      <c r="D5" t="s">
        <v>179</v>
      </c>
      <c r="E5" t="s">
        <v>231</v>
      </c>
      <c r="F5">
        <v>-1</v>
      </c>
      <c r="G5">
        <v>1</v>
      </c>
      <c r="J5" t="s">
        <v>191</v>
      </c>
      <c r="K5">
        <f>SUM(P:P)</f>
        <v>1</v>
      </c>
      <c r="L5">
        <f>SUM(Q:Q)</f>
        <v>3</v>
      </c>
      <c r="M5">
        <f>SUM(R:R)</f>
        <v>2</v>
      </c>
      <c r="N5">
        <f>SUM(K5:M5)</f>
        <v>6</v>
      </c>
      <c r="P5">
        <f t="shared" si="0"/>
        <v>0</v>
      </c>
      <c r="Q5">
        <f t="shared" si="1"/>
        <v>0</v>
      </c>
      <c r="R5">
        <f t="shared" si="2"/>
        <v>0</v>
      </c>
      <c r="S5">
        <f t="shared" si="3"/>
        <v>0</v>
      </c>
      <c r="T5">
        <f t="shared" si="4"/>
        <v>0</v>
      </c>
      <c r="U5">
        <f t="shared" si="5"/>
        <v>0</v>
      </c>
      <c r="V5">
        <f t="shared" si="6"/>
        <v>1</v>
      </c>
      <c r="W5">
        <f t="shared" si="7"/>
        <v>0</v>
      </c>
      <c r="X5">
        <f t="shared" si="8"/>
        <v>0</v>
      </c>
    </row>
    <row r="6" spans="1:24" x14ac:dyDescent="0.3">
      <c r="A6" t="s">
        <v>196</v>
      </c>
      <c r="B6">
        <v>15</v>
      </c>
      <c r="C6">
        <v>0</v>
      </c>
      <c r="D6" t="s">
        <v>177</v>
      </c>
      <c r="E6" t="s">
        <v>232</v>
      </c>
      <c r="F6">
        <v>-1</v>
      </c>
      <c r="G6">
        <v>0</v>
      </c>
      <c r="J6" s="1" t="s">
        <v>193</v>
      </c>
      <c r="K6">
        <f>SUM(S:S)</f>
        <v>0</v>
      </c>
      <c r="L6">
        <f>SUM(T:T)</f>
        <v>5</v>
      </c>
      <c r="M6">
        <f>SUM(U:U)</f>
        <v>0</v>
      </c>
      <c r="N6">
        <f t="shared" ref="N6:N7" si="9">SUM(K6:M6)</f>
        <v>5</v>
      </c>
      <c r="P6">
        <f t="shared" si="0"/>
        <v>0</v>
      </c>
      <c r="Q6">
        <f t="shared" si="1"/>
        <v>0</v>
      </c>
      <c r="R6">
        <f t="shared" si="2"/>
        <v>0</v>
      </c>
      <c r="S6">
        <f t="shared" si="3"/>
        <v>0</v>
      </c>
      <c r="T6">
        <f t="shared" si="4"/>
        <v>0</v>
      </c>
      <c r="U6">
        <f t="shared" si="5"/>
        <v>0</v>
      </c>
      <c r="V6">
        <f t="shared" si="6"/>
        <v>0</v>
      </c>
      <c r="W6">
        <f t="shared" si="7"/>
        <v>1</v>
      </c>
      <c r="X6">
        <f t="shared" si="8"/>
        <v>0</v>
      </c>
    </row>
    <row r="7" spans="1:24" x14ac:dyDescent="0.3">
      <c r="A7" t="s">
        <v>196</v>
      </c>
      <c r="B7">
        <v>17</v>
      </c>
      <c r="C7">
        <v>0</v>
      </c>
      <c r="D7" t="s">
        <v>180</v>
      </c>
      <c r="E7" t="s">
        <v>233</v>
      </c>
      <c r="F7">
        <v>1</v>
      </c>
      <c r="G7">
        <v>1</v>
      </c>
      <c r="J7" t="s">
        <v>192</v>
      </c>
      <c r="K7">
        <f>SUM(V:V)</f>
        <v>3</v>
      </c>
      <c r="L7">
        <f>SUM(W:W)</f>
        <v>1</v>
      </c>
      <c r="M7">
        <f>SUM(X:X)</f>
        <v>5</v>
      </c>
      <c r="N7">
        <f t="shared" si="9"/>
        <v>9</v>
      </c>
      <c r="P7">
        <f t="shared" si="0"/>
        <v>1</v>
      </c>
      <c r="Q7">
        <f t="shared" si="1"/>
        <v>0</v>
      </c>
      <c r="R7">
        <f t="shared" si="2"/>
        <v>0</v>
      </c>
      <c r="S7">
        <f t="shared" si="3"/>
        <v>0</v>
      </c>
      <c r="T7">
        <f t="shared" si="4"/>
        <v>0</v>
      </c>
      <c r="U7">
        <f t="shared" si="5"/>
        <v>0</v>
      </c>
      <c r="V7">
        <f t="shared" si="6"/>
        <v>0</v>
      </c>
      <c r="W7">
        <f t="shared" si="7"/>
        <v>0</v>
      </c>
      <c r="X7">
        <f t="shared" si="8"/>
        <v>0</v>
      </c>
    </row>
    <row r="8" spans="1:24" x14ac:dyDescent="0.3">
      <c r="A8" t="s">
        <v>202</v>
      </c>
      <c r="B8">
        <v>18</v>
      </c>
      <c r="C8">
        <v>0</v>
      </c>
      <c r="D8" t="s">
        <v>181</v>
      </c>
      <c r="E8" t="s">
        <v>234</v>
      </c>
      <c r="F8">
        <v>1</v>
      </c>
      <c r="G8">
        <v>0</v>
      </c>
      <c r="J8" t="s">
        <v>194</v>
      </c>
      <c r="K8">
        <f>SUM(K5:K7)</f>
        <v>4</v>
      </c>
      <c r="L8">
        <f t="shared" ref="L8:M8" si="10">SUM(L5:L7)</f>
        <v>9</v>
      </c>
      <c r="M8">
        <f t="shared" si="10"/>
        <v>7</v>
      </c>
      <c r="P8">
        <f t="shared" si="0"/>
        <v>0</v>
      </c>
      <c r="Q8">
        <f t="shared" si="1"/>
        <v>1</v>
      </c>
      <c r="R8">
        <f t="shared" si="2"/>
        <v>0</v>
      </c>
      <c r="S8">
        <f t="shared" si="3"/>
        <v>0</v>
      </c>
      <c r="T8">
        <f t="shared" si="4"/>
        <v>0</v>
      </c>
      <c r="U8">
        <f t="shared" si="5"/>
        <v>0</v>
      </c>
      <c r="V8">
        <f t="shared" si="6"/>
        <v>0</v>
      </c>
      <c r="W8">
        <f t="shared" si="7"/>
        <v>0</v>
      </c>
      <c r="X8">
        <f t="shared" si="8"/>
        <v>0</v>
      </c>
    </row>
    <row r="9" spans="1:24" x14ac:dyDescent="0.3">
      <c r="A9" t="s">
        <v>202</v>
      </c>
      <c r="B9">
        <v>20</v>
      </c>
      <c r="C9">
        <v>0</v>
      </c>
      <c r="D9" t="s">
        <v>177</v>
      </c>
      <c r="E9" t="s">
        <v>235</v>
      </c>
      <c r="F9">
        <v>1</v>
      </c>
      <c r="G9">
        <v>-1</v>
      </c>
      <c r="P9">
        <f t="shared" si="0"/>
        <v>0</v>
      </c>
      <c r="Q9">
        <f t="shared" si="1"/>
        <v>0</v>
      </c>
      <c r="R9">
        <f t="shared" si="2"/>
        <v>1</v>
      </c>
      <c r="S9">
        <f t="shared" si="3"/>
        <v>0</v>
      </c>
      <c r="T9">
        <f t="shared" si="4"/>
        <v>0</v>
      </c>
      <c r="U9">
        <f t="shared" si="5"/>
        <v>0</v>
      </c>
      <c r="V9">
        <f t="shared" si="6"/>
        <v>0</v>
      </c>
      <c r="W9">
        <f t="shared" si="7"/>
        <v>0</v>
      </c>
      <c r="X9">
        <f t="shared" si="8"/>
        <v>0</v>
      </c>
    </row>
    <row r="10" spans="1:24" x14ac:dyDescent="0.3">
      <c r="A10" t="s">
        <v>202</v>
      </c>
      <c r="B10">
        <v>21</v>
      </c>
      <c r="C10">
        <v>0</v>
      </c>
      <c r="D10" t="s">
        <v>182</v>
      </c>
      <c r="E10" t="s">
        <v>236</v>
      </c>
      <c r="F10">
        <v>1</v>
      </c>
      <c r="G10">
        <v>-1</v>
      </c>
      <c r="J10" t="s">
        <v>195</v>
      </c>
      <c r="K10">
        <f>(K5+L6+M7)/SUM(K5:M7)</f>
        <v>0.55000000000000004</v>
      </c>
      <c r="P10">
        <f t="shared" si="0"/>
        <v>0</v>
      </c>
      <c r="Q10">
        <f t="shared" si="1"/>
        <v>0</v>
      </c>
      <c r="R10">
        <f t="shared" si="2"/>
        <v>1</v>
      </c>
      <c r="S10">
        <f t="shared" si="3"/>
        <v>0</v>
      </c>
      <c r="T10">
        <f t="shared" si="4"/>
        <v>0</v>
      </c>
      <c r="U10">
        <f t="shared" si="5"/>
        <v>0</v>
      </c>
      <c r="V10">
        <f t="shared" si="6"/>
        <v>0</v>
      </c>
      <c r="W10">
        <f t="shared" si="7"/>
        <v>0</v>
      </c>
      <c r="X10">
        <f t="shared" si="8"/>
        <v>0</v>
      </c>
    </row>
    <row r="11" spans="1:24" x14ac:dyDescent="0.3">
      <c r="A11" t="s">
        <v>202</v>
      </c>
      <c r="B11">
        <v>22</v>
      </c>
      <c r="C11">
        <v>0</v>
      </c>
      <c r="D11" t="s">
        <v>178</v>
      </c>
      <c r="E11" t="s">
        <v>237</v>
      </c>
      <c r="F11">
        <v>1</v>
      </c>
      <c r="G11">
        <v>0</v>
      </c>
      <c r="P11">
        <f t="shared" si="0"/>
        <v>0</v>
      </c>
      <c r="Q11">
        <f t="shared" si="1"/>
        <v>1</v>
      </c>
      <c r="R11">
        <f t="shared" si="2"/>
        <v>0</v>
      </c>
      <c r="S11">
        <f t="shared" si="3"/>
        <v>0</v>
      </c>
      <c r="T11">
        <f t="shared" si="4"/>
        <v>0</v>
      </c>
      <c r="U11">
        <f t="shared" si="5"/>
        <v>0</v>
      </c>
      <c r="V11">
        <f t="shared" si="6"/>
        <v>0</v>
      </c>
      <c r="W11">
        <f t="shared" si="7"/>
        <v>0</v>
      </c>
      <c r="X11">
        <f t="shared" si="8"/>
        <v>0</v>
      </c>
    </row>
    <row r="12" spans="1:24" x14ac:dyDescent="0.3">
      <c r="A12" t="s">
        <v>208</v>
      </c>
      <c r="B12">
        <v>24</v>
      </c>
      <c r="C12">
        <v>0</v>
      </c>
      <c r="D12" t="s">
        <v>181</v>
      </c>
      <c r="E12" t="s">
        <v>238</v>
      </c>
      <c r="F12">
        <v>-1</v>
      </c>
      <c r="G12">
        <v>1</v>
      </c>
      <c r="P12">
        <f t="shared" si="0"/>
        <v>0</v>
      </c>
      <c r="Q12">
        <f t="shared" si="1"/>
        <v>0</v>
      </c>
      <c r="R12">
        <f t="shared" si="2"/>
        <v>0</v>
      </c>
      <c r="S12">
        <f t="shared" si="3"/>
        <v>0</v>
      </c>
      <c r="T12">
        <f t="shared" si="4"/>
        <v>0</v>
      </c>
      <c r="U12">
        <f t="shared" si="5"/>
        <v>0</v>
      </c>
      <c r="V12">
        <f t="shared" si="6"/>
        <v>1</v>
      </c>
      <c r="W12">
        <f t="shared" si="7"/>
        <v>0</v>
      </c>
      <c r="X12">
        <f t="shared" si="8"/>
        <v>0</v>
      </c>
    </row>
    <row r="13" spans="1:24" x14ac:dyDescent="0.3">
      <c r="A13" t="s">
        <v>208</v>
      </c>
      <c r="B13">
        <v>26</v>
      </c>
      <c r="C13">
        <v>0</v>
      </c>
      <c r="D13" t="s">
        <v>178</v>
      </c>
      <c r="E13" t="s">
        <v>239</v>
      </c>
      <c r="F13">
        <v>0</v>
      </c>
      <c r="G13">
        <v>0</v>
      </c>
      <c r="P13">
        <f t="shared" si="0"/>
        <v>0</v>
      </c>
      <c r="Q13">
        <f t="shared" si="1"/>
        <v>0</v>
      </c>
      <c r="R13">
        <f t="shared" si="2"/>
        <v>0</v>
      </c>
      <c r="S13">
        <f t="shared" si="3"/>
        <v>0</v>
      </c>
      <c r="T13">
        <f t="shared" si="4"/>
        <v>1</v>
      </c>
      <c r="U13">
        <f t="shared" si="5"/>
        <v>0</v>
      </c>
      <c r="V13">
        <f t="shared" si="6"/>
        <v>0</v>
      </c>
      <c r="W13">
        <f t="shared" si="7"/>
        <v>0</v>
      </c>
      <c r="X13">
        <f t="shared" si="8"/>
        <v>0</v>
      </c>
    </row>
    <row r="14" spans="1:24" x14ac:dyDescent="0.3">
      <c r="A14" t="s">
        <v>208</v>
      </c>
      <c r="B14">
        <v>27</v>
      </c>
      <c r="C14">
        <v>0</v>
      </c>
      <c r="D14" t="s">
        <v>183</v>
      </c>
      <c r="E14" t="s">
        <v>240</v>
      </c>
      <c r="F14">
        <v>-1</v>
      </c>
      <c r="G14">
        <v>-1</v>
      </c>
      <c r="P14">
        <f t="shared" si="0"/>
        <v>0</v>
      </c>
      <c r="Q14">
        <f t="shared" si="1"/>
        <v>0</v>
      </c>
      <c r="R14">
        <f t="shared" si="2"/>
        <v>0</v>
      </c>
      <c r="S14">
        <f t="shared" si="3"/>
        <v>0</v>
      </c>
      <c r="T14">
        <f t="shared" si="4"/>
        <v>0</v>
      </c>
      <c r="U14">
        <f t="shared" si="5"/>
        <v>0</v>
      </c>
      <c r="V14">
        <f t="shared" si="6"/>
        <v>0</v>
      </c>
      <c r="W14">
        <f t="shared" si="7"/>
        <v>0</v>
      </c>
      <c r="X14">
        <f t="shared" si="8"/>
        <v>1</v>
      </c>
    </row>
    <row r="15" spans="1:24" x14ac:dyDescent="0.3">
      <c r="A15" t="s">
        <v>208</v>
      </c>
      <c r="B15">
        <v>28</v>
      </c>
      <c r="C15">
        <v>0</v>
      </c>
      <c r="D15" t="s">
        <v>177</v>
      </c>
      <c r="E15" t="s">
        <v>241</v>
      </c>
      <c r="F15">
        <v>-1</v>
      </c>
      <c r="G15">
        <v>-1</v>
      </c>
      <c r="P15">
        <f t="shared" si="0"/>
        <v>0</v>
      </c>
      <c r="Q15">
        <f t="shared" si="1"/>
        <v>0</v>
      </c>
      <c r="R15">
        <f t="shared" si="2"/>
        <v>0</v>
      </c>
      <c r="S15">
        <f t="shared" si="3"/>
        <v>0</v>
      </c>
      <c r="T15">
        <f t="shared" si="4"/>
        <v>0</v>
      </c>
      <c r="U15">
        <f t="shared" si="5"/>
        <v>0</v>
      </c>
      <c r="V15">
        <f t="shared" si="6"/>
        <v>0</v>
      </c>
      <c r="W15">
        <f t="shared" si="7"/>
        <v>0</v>
      </c>
      <c r="X15">
        <f t="shared" si="8"/>
        <v>1</v>
      </c>
    </row>
    <row r="16" spans="1:24" x14ac:dyDescent="0.3">
      <c r="A16" t="s">
        <v>218</v>
      </c>
      <c r="B16">
        <v>29</v>
      </c>
      <c r="C16">
        <v>0</v>
      </c>
      <c r="D16" t="s">
        <v>178</v>
      </c>
      <c r="E16" t="s">
        <v>242</v>
      </c>
      <c r="F16">
        <v>0</v>
      </c>
      <c r="G16">
        <v>0</v>
      </c>
      <c r="P16">
        <f t="shared" si="0"/>
        <v>0</v>
      </c>
      <c r="Q16">
        <f t="shared" si="1"/>
        <v>0</v>
      </c>
      <c r="R16">
        <f t="shared" si="2"/>
        <v>0</v>
      </c>
      <c r="S16">
        <f t="shared" si="3"/>
        <v>0</v>
      </c>
      <c r="T16">
        <f t="shared" si="4"/>
        <v>1</v>
      </c>
      <c r="U16">
        <f t="shared" si="5"/>
        <v>0</v>
      </c>
      <c r="V16">
        <f t="shared" si="6"/>
        <v>0</v>
      </c>
      <c r="W16">
        <f t="shared" si="7"/>
        <v>0</v>
      </c>
      <c r="X16">
        <f t="shared" si="8"/>
        <v>0</v>
      </c>
    </row>
    <row r="17" spans="1:24" x14ac:dyDescent="0.3">
      <c r="A17" t="s">
        <v>218</v>
      </c>
      <c r="B17">
        <v>30</v>
      </c>
      <c r="C17">
        <v>0</v>
      </c>
      <c r="D17" t="s">
        <v>179</v>
      </c>
      <c r="E17" t="s">
        <v>243</v>
      </c>
      <c r="F17">
        <v>-1</v>
      </c>
      <c r="G17">
        <v>-1</v>
      </c>
      <c r="P17">
        <f t="shared" si="0"/>
        <v>0</v>
      </c>
      <c r="Q17">
        <f t="shared" si="1"/>
        <v>0</v>
      </c>
      <c r="R17">
        <f t="shared" si="2"/>
        <v>0</v>
      </c>
      <c r="S17">
        <f t="shared" si="3"/>
        <v>0</v>
      </c>
      <c r="T17">
        <f t="shared" si="4"/>
        <v>0</v>
      </c>
      <c r="U17">
        <f t="shared" si="5"/>
        <v>0</v>
      </c>
      <c r="V17">
        <f t="shared" si="6"/>
        <v>0</v>
      </c>
      <c r="W17">
        <f t="shared" si="7"/>
        <v>0</v>
      </c>
      <c r="X17">
        <f t="shared" si="8"/>
        <v>1</v>
      </c>
    </row>
    <row r="18" spans="1:24" x14ac:dyDescent="0.3">
      <c r="A18" t="s">
        <v>218</v>
      </c>
      <c r="B18">
        <v>31</v>
      </c>
      <c r="C18">
        <v>0</v>
      </c>
      <c r="D18" t="s">
        <v>181</v>
      </c>
      <c r="E18" t="s">
        <v>244</v>
      </c>
      <c r="F18">
        <v>-1</v>
      </c>
      <c r="G18">
        <v>-1</v>
      </c>
      <c r="P18">
        <f t="shared" si="0"/>
        <v>0</v>
      </c>
      <c r="Q18">
        <f t="shared" si="1"/>
        <v>0</v>
      </c>
      <c r="R18">
        <f t="shared" si="2"/>
        <v>0</v>
      </c>
      <c r="S18">
        <f t="shared" si="3"/>
        <v>0</v>
      </c>
      <c r="T18">
        <f t="shared" si="4"/>
        <v>0</v>
      </c>
      <c r="U18">
        <f t="shared" si="5"/>
        <v>0</v>
      </c>
      <c r="V18">
        <f t="shared" si="6"/>
        <v>0</v>
      </c>
      <c r="W18">
        <f t="shared" si="7"/>
        <v>0</v>
      </c>
      <c r="X18">
        <f t="shared" si="8"/>
        <v>1</v>
      </c>
    </row>
    <row r="19" spans="1:24" x14ac:dyDescent="0.3">
      <c r="A19" t="s">
        <v>218</v>
      </c>
      <c r="B19">
        <v>32</v>
      </c>
      <c r="C19">
        <v>0</v>
      </c>
      <c r="D19" t="s">
        <v>181</v>
      </c>
      <c r="E19" t="s">
        <v>245</v>
      </c>
      <c r="F19">
        <v>0</v>
      </c>
      <c r="G19">
        <v>0</v>
      </c>
      <c r="P19">
        <f t="shared" si="0"/>
        <v>0</v>
      </c>
      <c r="Q19">
        <f t="shared" si="1"/>
        <v>0</v>
      </c>
      <c r="R19">
        <f t="shared" si="2"/>
        <v>0</v>
      </c>
      <c r="S19">
        <f t="shared" si="3"/>
        <v>0</v>
      </c>
      <c r="T19">
        <f t="shared" si="4"/>
        <v>1</v>
      </c>
      <c r="U19">
        <f t="shared" si="5"/>
        <v>0</v>
      </c>
      <c r="V19">
        <f t="shared" si="6"/>
        <v>0</v>
      </c>
      <c r="W19">
        <f t="shared" si="7"/>
        <v>0</v>
      </c>
      <c r="X19">
        <f t="shared" si="8"/>
        <v>0</v>
      </c>
    </row>
    <row r="20" spans="1:24" x14ac:dyDescent="0.3">
      <c r="A20" t="s">
        <v>226</v>
      </c>
      <c r="B20">
        <v>33</v>
      </c>
      <c r="C20">
        <v>0</v>
      </c>
      <c r="D20" t="s">
        <v>180</v>
      </c>
      <c r="E20" t="s">
        <v>246</v>
      </c>
      <c r="F20">
        <v>1</v>
      </c>
      <c r="G20">
        <v>0</v>
      </c>
      <c r="P20">
        <f t="shared" si="0"/>
        <v>0</v>
      </c>
      <c r="Q20">
        <f t="shared" si="1"/>
        <v>1</v>
      </c>
      <c r="R20">
        <f t="shared" si="2"/>
        <v>0</v>
      </c>
      <c r="S20">
        <f t="shared" si="3"/>
        <v>0</v>
      </c>
      <c r="T20">
        <f t="shared" si="4"/>
        <v>0</v>
      </c>
      <c r="U20">
        <f t="shared" si="5"/>
        <v>0</v>
      </c>
      <c r="V20">
        <f t="shared" si="6"/>
        <v>0</v>
      </c>
      <c r="W20">
        <f t="shared" si="7"/>
        <v>0</v>
      </c>
      <c r="X20">
        <f t="shared" si="8"/>
        <v>0</v>
      </c>
    </row>
    <row r="21" spans="1:24" x14ac:dyDescent="0.3">
      <c r="A21" t="s">
        <v>226</v>
      </c>
      <c r="B21">
        <v>34</v>
      </c>
      <c r="C21">
        <v>0</v>
      </c>
      <c r="D21" t="s">
        <v>177</v>
      </c>
      <c r="E21" t="s">
        <v>247</v>
      </c>
      <c r="F21">
        <v>-1</v>
      </c>
      <c r="G21">
        <v>-1</v>
      </c>
      <c r="P21">
        <f t="shared" si="0"/>
        <v>0</v>
      </c>
      <c r="Q21">
        <f t="shared" si="1"/>
        <v>0</v>
      </c>
      <c r="R21">
        <f t="shared" si="2"/>
        <v>0</v>
      </c>
      <c r="S21">
        <f t="shared" si="3"/>
        <v>0</v>
      </c>
      <c r="T21">
        <f t="shared" si="4"/>
        <v>0</v>
      </c>
      <c r="U21">
        <f t="shared" si="5"/>
        <v>0</v>
      </c>
      <c r="V21">
        <f t="shared" si="6"/>
        <v>0</v>
      </c>
      <c r="W21">
        <f t="shared" si="7"/>
        <v>0</v>
      </c>
      <c r="X21">
        <f t="shared" si="8"/>
        <v>1</v>
      </c>
    </row>
    <row r="22" spans="1:24" x14ac:dyDescent="0.3">
      <c r="A22" t="s">
        <v>226</v>
      </c>
      <c r="B22">
        <v>35</v>
      </c>
      <c r="C22">
        <v>0</v>
      </c>
      <c r="D22" t="s">
        <v>182</v>
      </c>
      <c r="E22" t="s">
        <v>248</v>
      </c>
      <c r="F22">
        <v>0</v>
      </c>
      <c r="G22">
        <v>0</v>
      </c>
      <c r="P22">
        <f t="shared" si="0"/>
        <v>0</v>
      </c>
      <c r="Q22">
        <f t="shared" si="1"/>
        <v>0</v>
      </c>
      <c r="R22">
        <f t="shared" si="2"/>
        <v>0</v>
      </c>
      <c r="S22">
        <f t="shared" si="3"/>
        <v>0</v>
      </c>
      <c r="T22">
        <f t="shared" si="4"/>
        <v>1</v>
      </c>
      <c r="U22">
        <f t="shared" si="5"/>
        <v>0</v>
      </c>
      <c r="V22">
        <f t="shared" si="6"/>
        <v>0</v>
      </c>
      <c r="W22">
        <f t="shared" si="7"/>
        <v>0</v>
      </c>
      <c r="X22">
        <f t="shared" si="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2019winter1_transcript (2)</vt:lpstr>
      <vt:lpstr>2019winter2_transcript (2)</vt:lpstr>
      <vt:lpstr>2019winter3_transcript (2)</vt:lpstr>
      <vt:lpstr>climate1_transcript (2)</vt:lpstr>
      <vt:lpstr>climate2_transcript (2)</vt:lpstr>
      <vt:lpstr>2019baylor1_transcript (2)</vt:lpstr>
      <vt:lpstr>2019baylor2_transcript (2)</vt:lpstr>
      <vt:lpstr>20190430-finance1_transcrip (2)</vt:lpstr>
      <vt:lpstr>20190430-finance2_transcrip (2)</vt:lpstr>
      <vt:lpstr>20190430-finance3_transcrip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Lyu</dc:creator>
  <cp:lastModifiedBy>Liang Lyu</cp:lastModifiedBy>
  <dcterms:created xsi:type="dcterms:W3CDTF">2019-06-13T16:07:16Z</dcterms:created>
  <dcterms:modified xsi:type="dcterms:W3CDTF">2019-06-28T15:51:15Z</dcterms:modified>
</cp:coreProperties>
</file>