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500886\OneDrive - WBG\7_Housing\NSS76_Housing_new\analysis\raw\"/>
    </mc:Choice>
  </mc:AlternateContent>
  <xr:revisionPtr revIDLastSave="881" documentId="14_{4B18F777-2D30-4208-B30F-EA72EFF9FA10}" xr6:coauthVersionLast="44" xr6:coauthVersionMax="44" xr10:uidLastSave="{FDF058E5-EAC4-446C-B688-4F1DA8ECE8E2}"/>
  <bookViews>
    <workbookView xWindow="28680" yWindow="-120" windowWidth="29040" windowHeight="15840" firstSheet="1" activeTab="1" xr2:uid="{00000000-000D-0000-FFFF-FFFF00000000}"/>
  </bookViews>
  <sheets>
    <sheet name="layout76" sheetId="1" state="hidden" r:id="rId1"/>
    <sheet name="NSS_ts" sheetId="4" r:id="rId2"/>
    <sheet name="Stata_encode_76" sheetId="3" r:id="rId3"/>
    <sheet name="Rural (TN-non_TN)" sheetId="7" state="hidden" r:id="rId4"/>
    <sheet name="Urban (TN-non_TN)" sheetId="8" state="hidden" r:id="rId5"/>
    <sheet name="TN-Non_TN" sheetId="10" r:id="rId6"/>
    <sheet name="TN-Similar_state" sheetId="11" r:id="rId7"/>
  </sheets>
  <definedNames>
    <definedName name="_xlnm._FilterDatabase" localSheetId="1" hidden="1">NSS_ts!$A$1:$N$153</definedName>
    <definedName name="_xlnm._FilterDatabase" localSheetId="3" hidden="1">'Rural (TN-non_TN)'!$B$1:$D$41</definedName>
    <definedName name="_xlnm.Print_Area" localSheetId="0">layout76!$A$1:$J$267</definedName>
    <definedName name="_xlnm.Print_Area" localSheetId="2">Stata_encode_76!$B$1:$L$252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8" i="3" l="1"/>
  <c r="Q172" i="3"/>
  <c r="Q173" i="3"/>
  <c r="Q174" i="3"/>
  <c r="Q175" i="3"/>
  <c r="Q176" i="3"/>
  <c r="Q170" i="3"/>
  <c r="Q60" i="3"/>
  <c r="Q177" i="3"/>
  <c r="Q171" i="3"/>
  <c r="Q220" i="3"/>
  <c r="Q221" i="3"/>
  <c r="Q222" i="3"/>
  <c r="Q38" i="3"/>
  <c r="Q181" i="3"/>
  <c r="Q202" i="3"/>
  <c r="Q203" i="3"/>
  <c r="Q204" i="3"/>
  <c r="Q205" i="3"/>
  <c r="Q206" i="3"/>
  <c r="Q208" i="3"/>
  <c r="Q209" i="3"/>
  <c r="Q182" i="3"/>
  <c r="Q180" i="3"/>
  <c r="Q210" i="3"/>
  <c r="Q211" i="3"/>
  <c r="Q207" i="3"/>
  <c r="Q195" i="3"/>
  <c r="Q197" i="3"/>
  <c r="Q198" i="3"/>
  <c r="Q183" i="3"/>
  <c r="Q184" i="3"/>
  <c r="Q199" i="3"/>
  <c r="Q200" i="3"/>
  <c r="Q196" i="3"/>
  <c r="Q201" i="3"/>
  <c r="Q159" i="3"/>
  <c r="Q160" i="3"/>
  <c r="Q161" i="3"/>
  <c r="Q162" i="3"/>
  <c r="Q149" i="3"/>
  <c r="Q150" i="3"/>
  <c r="Q163" i="3"/>
  <c r="Q164" i="3"/>
  <c r="Q165" i="3"/>
  <c r="Q166" i="3"/>
  <c r="Q167" i="3"/>
  <c r="Q168" i="3"/>
  <c r="Q169" i="3"/>
  <c r="Q86" i="3"/>
  <c r="Q87" i="3"/>
  <c r="Q88" i="3"/>
  <c r="Q89" i="3"/>
  <c r="Q186" i="3"/>
  <c r="Q185" i="3"/>
  <c r="R25" i="3" l="1"/>
  <c r="R74" i="3"/>
  <c r="R158" i="3"/>
  <c r="Q158" i="3"/>
  <c r="R157" i="3"/>
  <c r="Q157" i="3"/>
  <c r="R194" i="3"/>
  <c r="Q194" i="3"/>
  <c r="R193" i="3"/>
  <c r="Q193" i="3"/>
  <c r="Q219" i="3"/>
  <c r="R219" i="3"/>
  <c r="R218" i="3"/>
  <c r="Q218" i="3"/>
  <c r="R251" i="3"/>
  <c r="Q251" i="3"/>
  <c r="R250" i="3"/>
  <c r="Q250" i="3"/>
  <c r="R232" i="3"/>
  <c r="Q232" i="3"/>
  <c r="R231" i="3"/>
  <c r="Q231" i="3"/>
  <c r="R214" i="3"/>
  <c r="Q214" i="3"/>
  <c r="R213" i="3"/>
  <c r="Q213" i="3"/>
  <c r="R189" i="3"/>
  <c r="Q189" i="3"/>
  <c r="R188" i="3"/>
  <c r="Q188" i="3"/>
  <c r="R153" i="3"/>
  <c r="Q153" i="3"/>
  <c r="R152" i="3"/>
  <c r="Q152" i="3"/>
  <c r="Q104" i="3"/>
  <c r="R104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134" i="3"/>
  <c r="R134" i="3"/>
  <c r="Q39" i="3"/>
  <c r="R39" i="3"/>
  <c r="Q36" i="3"/>
  <c r="R36" i="3"/>
  <c r="Q135" i="3"/>
  <c r="R135" i="3"/>
  <c r="Q136" i="3"/>
  <c r="R136" i="3"/>
  <c r="Q137" i="3"/>
  <c r="R137" i="3"/>
  <c r="Q138" i="3"/>
  <c r="R138" i="3"/>
  <c r="Q105" i="3"/>
  <c r="R105" i="3"/>
  <c r="Q106" i="3"/>
  <c r="R106" i="3"/>
  <c r="Q139" i="3"/>
  <c r="R139" i="3"/>
  <c r="Q140" i="3"/>
  <c r="R140" i="3"/>
  <c r="Q141" i="3"/>
  <c r="R141" i="3"/>
  <c r="Q37" i="3"/>
  <c r="R37" i="3"/>
  <c r="Q142" i="3"/>
  <c r="R142" i="3"/>
  <c r="Q143" i="3"/>
  <c r="R143" i="3"/>
  <c r="Q144" i="3"/>
  <c r="R144" i="3"/>
  <c r="Q84" i="3"/>
  <c r="R84" i="3"/>
  <c r="Q85" i="3"/>
  <c r="R85" i="3"/>
  <c r="R119" i="3"/>
  <c r="Q119" i="3"/>
  <c r="Q94" i="3"/>
  <c r="R94" i="3"/>
  <c r="Q103" i="3"/>
  <c r="R103" i="3"/>
  <c r="R102" i="3"/>
  <c r="Q102" i="3"/>
  <c r="R101" i="3"/>
  <c r="Q101" i="3"/>
  <c r="R235" i="3"/>
  <c r="Q235" i="3"/>
  <c r="O235" i="3"/>
  <c r="R217" i="3"/>
  <c r="Q217" i="3"/>
  <c r="O217" i="3"/>
  <c r="R192" i="3"/>
  <c r="Q192" i="3"/>
  <c r="O192" i="3"/>
  <c r="R156" i="3"/>
  <c r="Q156" i="3"/>
  <c r="O156" i="3"/>
  <c r="R100" i="3"/>
  <c r="Q100" i="3"/>
  <c r="O100" i="3"/>
  <c r="R172" i="3"/>
  <c r="R173" i="3"/>
  <c r="R174" i="3"/>
  <c r="R175" i="3"/>
  <c r="R176" i="3"/>
  <c r="R170" i="3"/>
  <c r="R60" i="3"/>
  <c r="R177" i="3"/>
  <c r="R178" i="3"/>
  <c r="R171" i="3"/>
  <c r="R181" i="3"/>
  <c r="R202" i="3"/>
  <c r="R203" i="3"/>
  <c r="R204" i="3"/>
  <c r="R205" i="3"/>
  <c r="R206" i="3"/>
  <c r="R208" i="3"/>
  <c r="R209" i="3"/>
  <c r="R182" i="3"/>
  <c r="R180" i="3"/>
  <c r="R210" i="3"/>
  <c r="R211" i="3"/>
  <c r="R220" i="3"/>
  <c r="R221" i="3"/>
  <c r="R222" i="3"/>
  <c r="R38" i="3"/>
  <c r="R207" i="3"/>
  <c r="R195" i="3"/>
  <c r="R197" i="3"/>
  <c r="R198" i="3"/>
  <c r="R183" i="3"/>
  <c r="R184" i="3"/>
  <c r="R199" i="3"/>
  <c r="R200" i="3"/>
  <c r="R196" i="3"/>
  <c r="R201" i="3"/>
  <c r="R159" i="3"/>
  <c r="R160" i="3"/>
  <c r="R161" i="3"/>
  <c r="R162" i="3"/>
  <c r="R149" i="3"/>
  <c r="R150" i="3"/>
  <c r="R163" i="3"/>
  <c r="R164" i="3"/>
  <c r="R165" i="3"/>
  <c r="R166" i="3"/>
  <c r="R167" i="3"/>
  <c r="R168" i="3"/>
  <c r="R169" i="3"/>
  <c r="R86" i="3"/>
  <c r="R87" i="3"/>
  <c r="R88" i="3"/>
  <c r="R89" i="3"/>
  <c r="R186" i="3"/>
  <c r="R185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R107" i="3"/>
  <c r="Q107" i="3"/>
  <c r="R61" i="3"/>
  <c r="R62" i="3"/>
  <c r="R63" i="3"/>
  <c r="R64" i="3"/>
  <c r="R65" i="3"/>
  <c r="R66" i="3"/>
  <c r="R67" i="3"/>
  <c r="R68" i="3"/>
  <c r="R69" i="3"/>
  <c r="R70" i="3"/>
  <c r="R71" i="3"/>
  <c r="R80" i="3"/>
  <c r="R81" i="3"/>
  <c r="R82" i="3"/>
  <c r="R83" i="3"/>
  <c r="Q62" i="3"/>
  <c r="Q63" i="3"/>
  <c r="Q64" i="3"/>
  <c r="Q65" i="3"/>
  <c r="Q66" i="3"/>
  <c r="Q67" i="3"/>
  <c r="Q68" i="3"/>
  <c r="Q69" i="3"/>
  <c r="Q70" i="3"/>
  <c r="Q71" i="3"/>
  <c r="Q80" i="3"/>
  <c r="Q81" i="3"/>
  <c r="Q82" i="3"/>
  <c r="Q83" i="3"/>
  <c r="Q61" i="3"/>
  <c r="R79" i="3"/>
  <c r="Q79" i="3"/>
  <c r="R78" i="3"/>
  <c r="Q78" i="3"/>
  <c r="R77" i="3"/>
  <c r="Q77" i="3"/>
  <c r="O77" i="3"/>
  <c r="R97" i="3"/>
  <c r="Q97" i="3"/>
  <c r="R96" i="3"/>
  <c r="Q96" i="3"/>
  <c r="Q16" i="3"/>
  <c r="Q32" i="3"/>
  <c r="Q33" i="3"/>
  <c r="Q34" i="3"/>
  <c r="Q35" i="3"/>
  <c r="Q146" i="3"/>
  <c r="Q147" i="3"/>
  <c r="Q148" i="3"/>
  <c r="R55" i="3"/>
  <c r="R58" i="3"/>
  <c r="R56" i="3"/>
  <c r="R57" i="3"/>
  <c r="R228" i="3"/>
  <c r="R223" i="3"/>
  <c r="R224" i="3"/>
  <c r="R225" i="3"/>
  <c r="R226" i="3"/>
  <c r="R229" i="3"/>
  <c r="R179" i="3"/>
  <c r="R145" i="3"/>
  <c r="R8" i="3"/>
  <c r="R16" i="3"/>
  <c r="R32" i="3"/>
  <c r="R33" i="3"/>
  <c r="R34" i="3"/>
  <c r="R35" i="3"/>
  <c r="R146" i="3"/>
  <c r="R147" i="3"/>
  <c r="R148" i="3"/>
  <c r="R73" i="3"/>
  <c r="R50" i="3"/>
  <c r="R49" i="3"/>
  <c r="O49" i="3"/>
  <c r="Q74" i="3"/>
  <c r="Q73" i="3"/>
  <c r="Q58" i="3"/>
  <c r="Q56" i="3"/>
  <c r="Q57" i="3"/>
  <c r="Q228" i="3"/>
  <c r="Q223" i="3"/>
  <c r="Q224" i="3"/>
  <c r="Q225" i="3"/>
  <c r="Q226" i="3"/>
  <c r="Q229" i="3"/>
  <c r="Q179" i="3"/>
  <c r="Q145" i="3"/>
  <c r="Q8" i="3"/>
  <c r="Q50" i="3"/>
  <c r="Q55" i="3"/>
  <c r="Q49" i="3"/>
  <c r="Q46" i="3"/>
  <c r="Q45" i="3"/>
  <c r="R28" i="3"/>
  <c r="R29" i="3"/>
  <c r="R30" i="3"/>
  <c r="R31" i="3"/>
  <c r="R40" i="3"/>
  <c r="R41" i="3"/>
  <c r="R42" i="3"/>
  <c r="R43" i="3"/>
  <c r="R51" i="3"/>
  <c r="R52" i="3"/>
  <c r="R53" i="3"/>
  <c r="R54" i="3"/>
  <c r="R90" i="3"/>
  <c r="R91" i="3"/>
  <c r="R92" i="3"/>
  <c r="R93" i="3"/>
  <c r="R45" i="3"/>
  <c r="R46" i="3"/>
  <c r="Q40" i="3"/>
  <c r="Q41" i="3"/>
  <c r="Q42" i="3"/>
  <c r="Q43" i="3"/>
  <c r="Q51" i="3"/>
  <c r="Q52" i="3"/>
  <c r="Q53" i="3"/>
  <c r="Q54" i="3"/>
  <c r="Q90" i="3"/>
  <c r="Q91" i="3"/>
  <c r="Q92" i="3"/>
  <c r="Q93" i="3"/>
  <c r="Q31" i="3"/>
  <c r="Q30" i="3"/>
  <c r="Q29" i="3"/>
  <c r="Q28" i="3"/>
  <c r="Q25" i="3"/>
  <c r="Q17" i="3"/>
  <c r="O28" i="3"/>
  <c r="R17" i="3" l="1"/>
  <c r="R18" i="3"/>
  <c r="R19" i="3"/>
  <c r="R20" i="3"/>
  <c r="R21" i="3"/>
  <c r="R22" i="3"/>
  <c r="R24" i="3"/>
  <c r="Q227" i="3"/>
  <c r="Q18" i="3"/>
  <c r="Q19" i="3"/>
  <c r="Q20" i="3"/>
  <c r="Q21" i="3"/>
  <c r="Q22" i="3"/>
  <c r="Q24" i="3"/>
  <c r="B249" i="3"/>
  <c r="B250" i="3" s="1"/>
  <c r="B251" i="3" s="1"/>
  <c r="B236" i="3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K235" i="3"/>
  <c r="K231" i="3"/>
  <c r="I231" i="3"/>
  <c r="O231" i="3" s="1"/>
  <c r="B218" i="3"/>
  <c r="B219" i="3" s="1"/>
  <c r="K217" i="3"/>
  <c r="K218" i="3" s="1"/>
  <c r="K219" i="3" s="1"/>
  <c r="K213" i="3"/>
  <c r="K214" i="3" s="1"/>
  <c r="I213" i="3"/>
  <c r="O213" i="3" s="1"/>
  <c r="B193" i="3"/>
  <c r="B194" i="3" s="1"/>
  <c r="K192" i="3"/>
  <c r="K188" i="3"/>
  <c r="K189" i="3" s="1"/>
  <c r="I188" i="3"/>
  <c r="O188" i="3" s="1"/>
  <c r="B157" i="3"/>
  <c r="B158" i="3" s="1"/>
  <c r="K156" i="3"/>
  <c r="K152" i="3"/>
  <c r="K153" i="3" s="1"/>
  <c r="I152" i="3"/>
  <c r="O152" i="3" s="1"/>
  <c r="B101" i="3"/>
  <c r="B102" i="3" s="1"/>
  <c r="K100" i="3"/>
  <c r="I101" i="3" s="1"/>
  <c r="O101" i="3" s="1"/>
  <c r="K96" i="3"/>
  <c r="I97" i="3" s="1"/>
  <c r="O97" i="3" s="1"/>
  <c r="I96" i="3"/>
  <c r="O96" i="3" s="1"/>
  <c r="B78" i="3"/>
  <c r="B79" i="3" s="1"/>
  <c r="K77" i="3"/>
  <c r="K78" i="3" s="1"/>
  <c r="K79" i="3" s="1"/>
  <c r="K73" i="3"/>
  <c r="K74" i="3" s="1"/>
  <c r="I73" i="3"/>
  <c r="O73" i="3" s="1"/>
  <c r="B50" i="3"/>
  <c r="K49" i="3"/>
  <c r="K50" i="3" s="1"/>
  <c r="K45" i="3"/>
  <c r="K46" i="3" s="1"/>
  <c r="I45" i="3"/>
  <c r="O45" i="3" s="1"/>
  <c r="B29" i="3"/>
  <c r="B30" i="3" s="1"/>
  <c r="B31" i="3" s="1"/>
  <c r="K28" i="3"/>
  <c r="I29" i="3" s="1"/>
  <c r="O29" i="3" s="1"/>
  <c r="K24" i="3"/>
  <c r="I25" i="3" s="1"/>
  <c r="O25" i="3" s="1"/>
  <c r="I24" i="3"/>
  <c r="O24" i="3" s="1"/>
  <c r="B4" i="3"/>
  <c r="B5" i="3" s="1"/>
  <c r="B6" i="3" s="1"/>
  <c r="B7" i="3" s="1"/>
  <c r="K3" i="3"/>
  <c r="I4" i="3" s="1"/>
  <c r="K4" i="3" l="1"/>
  <c r="I5" i="3" s="1"/>
  <c r="K29" i="3"/>
  <c r="K30" i="3" s="1"/>
  <c r="K31" i="3" s="1"/>
  <c r="I218" i="3"/>
  <c r="O218" i="3" s="1"/>
  <c r="I78" i="3"/>
  <c r="O78" i="3" s="1"/>
  <c r="I214" i="3"/>
  <c r="O214" i="3" s="1"/>
  <c r="K5" i="3"/>
  <c r="K6" i="3" s="1"/>
  <c r="I7" i="3" s="1"/>
  <c r="I74" i="3"/>
  <c r="O74" i="3" s="1"/>
  <c r="I189" i="3"/>
  <c r="O189" i="3" s="1"/>
  <c r="K25" i="3"/>
  <c r="K97" i="3"/>
  <c r="I153" i="3"/>
  <c r="O153" i="3" s="1"/>
  <c r="I232" i="3"/>
  <c r="O232" i="3" s="1"/>
  <c r="K232" i="3"/>
  <c r="I46" i="3"/>
  <c r="O46" i="3" s="1"/>
  <c r="I50" i="3"/>
  <c r="O50" i="3" s="1"/>
  <c r="I79" i="3"/>
  <c r="O79" i="3" s="1"/>
  <c r="I236" i="3"/>
  <c r="K236" i="3"/>
  <c r="K101" i="3"/>
  <c r="K157" i="3"/>
  <c r="I157" i="3"/>
  <c r="O157" i="3" s="1"/>
  <c r="K193" i="3"/>
  <c r="I193" i="3"/>
  <c r="O193" i="3" s="1"/>
  <c r="I219" i="3"/>
  <c r="O219" i="3" s="1"/>
  <c r="G246" i="1"/>
  <c r="I245" i="1"/>
  <c r="I246" i="1" s="1"/>
  <c r="G245" i="1"/>
  <c r="I227" i="1"/>
  <c r="G227" i="1"/>
  <c r="I226" i="1"/>
  <c r="G226" i="1"/>
  <c r="I201" i="1"/>
  <c r="G201" i="1"/>
  <c r="I200" i="1"/>
  <c r="G200" i="1"/>
  <c r="I163" i="1"/>
  <c r="I164" i="1" s="1"/>
  <c r="G163" i="1"/>
  <c r="I106" i="1"/>
  <c r="I107" i="1" s="1"/>
  <c r="G106" i="1"/>
  <c r="I82" i="1"/>
  <c r="I83" i="1" s="1"/>
  <c r="G82" i="1"/>
  <c r="I53" i="1"/>
  <c r="I54" i="1" s="1"/>
  <c r="G53" i="1"/>
  <c r="I31" i="1"/>
  <c r="I32" i="1" s="1"/>
  <c r="G31" i="1"/>
  <c r="I31" i="3" l="1"/>
  <c r="O31" i="3" s="1"/>
  <c r="I30" i="3"/>
  <c r="O30" i="3" s="1"/>
  <c r="K7" i="3"/>
  <c r="I6" i="3"/>
  <c r="K102" i="3"/>
  <c r="I102" i="3"/>
  <c r="O102" i="3" s="1"/>
  <c r="K194" i="3"/>
  <c r="I194" i="3"/>
  <c r="O194" i="3" s="1"/>
  <c r="K158" i="3"/>
  <c r="I158" i="3"/>
  <c r="O158" i="3" s="1"/>
  <c r="K237" i="3"/>
  <c r="I237" i="3"/>
  <c r="G54" i="1"/>
  <c r="G164" i="1"/>
  <c r="G107" i="1"/>
  <c r="G83" i="1"/>
  <c r="G32" i="1"/>
  <c r="K238" i="3" l="1"/>
  <c r="I238" i="3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4" i="1" s="1"/>
  <c r="A265" i="1" s="1"/>
  <c r="A266" i="1" s="1"/>
  <c r="I250" i="1"/>
  <c r="G251" i="1" s="1"/>
  <c r="K239" i="3" l="1"/>
  <c r="I239" i="3"/>
  <c r="I251" i="1"/>
  <c r="I240" i="3" l="1"/>
  <c r="K240" i="3"/>
  <c r="I252" i="1"/>
  <c r="G252" i="1"/>
  <c r="K241" i="3" l="1"/>
  <c r="I241" i="3"/>
  <c r="K51" i="3"/>
  <c r="I51" i="3"/>
  <c r="O51" i="3" s="1"/>
  <c r="I253" i="1"/>
  <c r="G253" i="1"/>
  <c r="I242" i="3" l="1"/>
  <c r="K242" i="3"/>
  <c r="I52" i="3"/>
  <c r="O52" i="3" s="1"/>
  <c r="K52" i="3"/>
  <c r="G254" i="1"/>
  <c r="I254" i="1"/>
  <c r="K243" i="3" l="1"/>
  <c r="I243" i="3"/>
  <c r="K53" i="3"/>
  <c r="I53" i="3"/>
  <c r="O53" i="3" s="1"/>
  <c r="I255" i="1"/>
  <c r="G255" i="1"/>
  <c r="K54" i="3" l="1"/>
  <c r="I54" i="3"/>
  <c r="O54" i="3" s="1"/>
  <c r="I244" i="3"/>
  <c r="K244" i="3"/>
  <c r="I256" i="1"/>
  <c r="G256" i="1"/>
  <c r="I55" i="3" l="1"/>
  <c r="O55" i="3" s="1"/>
  <c r="K55" i="3"/>
  <c r="K245" i="3"/>
  <c r="I245" i="3"/>
  <c r="G257" i="1"/>
  <c r="I257" i="1"/>
  <c r="K246" i="3" l="1"/>
  <c r="I246" i="3"/>
  <c r="G258" i="1"/>
  <c r="I258" i="1"/>
  <c r="I247" i="3" l="1"/>
  <c r="K247" i="3"/>
  <c r="K80" i="3"/>
  <c r="I80" i="3"/>
  <c r="O80" i="3" s="1"/>
  <c r="I259" i="1"/>
  <c r="G259" i="1"/>
  <c r="I248" i="3" l="1"/>
  <c r="K248" i="3"/>
  <c r="K81" i="3"/>
  <c r="I81" i="3"/>
  <c r="O81" i="3" s="1"/>
  <c r="I260" i="1"/>
  <c r="G260" i="1"/>
  <c r="I82" i="3" l="1"/>
  <c r="O82" i="3" s="1"/>
  <c r="K82" i="3"/>
  <c r="K249" i="3"/>
  <c r="I249" i="3"/>
  <c r="G261" i="1"/>
  <c r="I261" i="1"/>
  <c r="K83" i="3" l="1"/>
  <c r="I83" i="3"/>
  <c r="O83" i="3" s="1"/>
  <c r="I250" i="3"/>
  <c r="O250" i="3" s="1"/>
  <c r="K250" i="3"/>
  <c r="G262" i="1"/>
  <c r="I262" i="1"/>
  <c r="K251" i="3" l="1"/>
  <c r="I251" i="3"/>
  <c r="O251" i="3" s="1"/>
  <c r="G263" i="1"/>
  <c r="I263" i="1"/>
  <c r="G264" i="1" l="1"/>
  <c r="I264" i="1"/>
  <c r="G265" i="1" l="1"/>
  <c r="I265" i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I231" i="1"/>
  <c r="G232" i="1" s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I205" i="1"/>
  <c r="G206" i="1" s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I168" i="1"/>
  <c r="G169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I111" i="1"/>
  <c r="I112" i="1" s="1"/>
  <c r="I266" i="1" l="1"/>
  <c r="G266" i="1"/>
  <c r="I232" i="1"/>
  <c r="G233" i="1" s="1"/>
  <c r="I206" i="1"/>
  <c r="I113" i="1"/>
  <c r="G113" i="1"/>
  <c r="G112" i="1"/>
  <c r="I169" i="1"/>
  <c r="K56" i="3" l="1"/>
  <c r="I56" i="3"/>
  <c r="O56" i="3" s="1"/>
  <c r="I233" i="1"/>
  <c r="I234" i="1" s="1"/>
  <c r="I170" i="1"/>
  <c r="G170" i="1"/>
  <c r="I207" i="1"/>
  <c r="G207" i="1"/>
  <c r="I114" i="1"/>
  <c r="G114" i="1"/>
  <c r="K57" i="3" l="1"/>
  <c r="I57" i="3"/>
  <c r="O57" i="3" s="1"/>
  <c r="G234" i="1"/>
  <c r="G235" i="1"/>
  <c r="I235" i="1"/>
  <c r="I171" i="1"/>
  <c r="G171" i="1"/>
  <c r="G208" i="1"/>
  <c r="I208" i="1"/>
  <c r="G115" i="1"/>
  <c r="I115" i="1"/>
  <c r="I58" i="3" l="1"/>
  <c r="O58" i="3" s="1"/>
  <c r="K58" i="3"/>
  <c r="G236" i="1"/>
  <c r="I236" i="1"/>
  <c r="G172" i="1"/>
  <c r="I172" i="1"/>
  <c r="G209" i="1"/>
  <c r="I209" i="1"/>
  <c r="I116" i="1"/>
  <c r="G116" i="1"/>
  <c r="G237" i="1" l="1"/>
  <c r="I237" i="1"/>
  <c r="I173" i="1"/>
  <c r="G173" i="1"/>
  <c r="G210" i="1"/>
  <c r="I210" i="1"/>
  <c r="G117" i="1"/>
  <c r="I117" i="1"/>
  <c r="I238" i="1" l="1"/>
  <c r="G238" i="1"/>
  <c r="I174" i="1"/>
  <c r="G174" i="1"/>
  <c r="I211" i="1"/>
  <c r="G211" i="1"/>
  <c r="G118" i="1"/>
  <c r="I118" i="1"/>
  <c r="G239" i="1" l="1"/>
  <c r="I239" i="1"/>
  <c r="I175" i="1"/>
  <c r="G175" i="1"/>
  <c r="G212" i="1"/>
  <c r="I212" i="1"/>
  <c r="G119" i="1"/>
  <c r="I119" i="1"/>
  <c r="G240" i="1" l="1"/>
  <c r="I240" i="1"/>
  <c r="I176" i="1"/>
  <c r="G176" i="1"/>
  <c r="G213" i="1"/>
  <c r="I213" i="1"/>
  <c r="G120" i="1"/>
  <c r="I120" i="1"/>
  <c r="K59" i="3" l="1"/>
  <c r="I59" i="3"/>
  <c r="I60" i="3"/>
  <c r="O60" i="3" s="1"/>
  <c r="K60" i="3"/>
  <c r="G241" i="1"/>
  <c r="I241" i="1"/>
  <c r="G177" i="1"/>
  <c r="I177" i="1"/>
  <c r="G214" i="1"/>
  <c r="I214" i="1"/>
  <c r="G121" i="1"/>
  <c r="I121" i="1"/>
  <c r="I61" i="3" l="1"/>
  <c r="O61" i="3" s="1"/>
  <c r="K61" i="3"/>
  <c r="I242" i="1"/>
  <c r="G242" i="1"/>
  <c r="G178" i="1"/>
  <c r="I178" i="1"/>
  <c r="I215" i="1"/>
  <c r="G215" i="1"/>
  <c r="G122" i="1"/>
  <c r="I122" i="1"/>
  <c r="K62" i="3" l="1"/>
  <c r="I62" i="3"/>
  <c r="O62" i="3" s="1"/>
  <c r="G243" i="1"/>
  <c r="I243" i="1"/>
  <c r="G179" i="1"/>
  <c r="I179" i="1"/>
  <c r="G216" i="1"/>
  <c r="I216" i="1"/>
  <c r="G123" i="1"/>
  <c r="I123" i="1"/>
  <c r="I63" i="3" l="1"/>
  <c r="O63" i="3" s="1"/>
  <c r="K63" i="3"/>
  <c r="K8" i="3"/>
  <c r="I8" i="3"/>
  <c r="O8" i="3" s="1"/>
  <c r="G244" i="1"/>
  <c r="F244" i="1"/>
  <c r="I180" i="1"/>
  <c r="G180" i="1"/>
  <c r="G217" i="1"/>
  <c r="I217" i="1"/>
  <c r="G124" i="1"/>
  <c r="I124" i="1"/>
  <c r="K64" i="3" l="1"/>
  <c r="I64" i="3"/>
  <c r="O64" i="3" s="1"/>
  <c r="I181" i="1"/>
  <c r="G181" i="1"/>
  <c r="G218" i="1"/>
  <c r="I218" i="1"/>
  <c r="G125" i="1"/>
  <c r="I125" i="1"/>
  <c r="K65" i="3" l="1"/>
  <c r="I65" i="3"/>
  <c r="O65" i="3" s="1"/>
  <c r="I32" i="3"/>
  <c r="O32" i="3" s="1"/>
  <c r="K32" i="3"/>
  <c r="I182" i="1"/>
  <c r="G182" i="1"/>
  <c r="I219" i="1"/>
  <c r="G219" i="1"/>
  <c r="G126" i="1"/>
  <c r="I126" i="1"/>
  <c r="I66" i="3" l="1"/>
  <c r="O66" i="3" s="1"/>
  <c r="K66" i="3"/>
  <c r="K33" i="3"/>
  <c r="I33" i="3"/>
  <c r="O33" i="3" s="1"/>
  <c r="I183" i="1"/>
  <c r="G183" i="1"/>
  <c r="G220" i="1"/>
  <c r="I220" i="1"/>
  <c r="G127" i="1"/>
  <c r="I127" i="1"/>
  <c r="K67" i="3" l="1"/>
  <c r="I67" i="3"/>
  <c r="O67" i="3" s="1"/>
  <c r="I34" i="3"/>
  <c r="O34" i="3" s="1"/>
  <c r="K34" i="3"/>
  <c r="G184" i="1"/>
  <c r="I184" i="1"/>
  <c r="G221" i="1"/>
  <c r="I221" i="1"/>
  <c r="I128" i="1"/>
  <c r="G128" i="1"/>
  <c r="K68" i="3" l="1"/>
  <c r="I68" i="3"/>
  <c r="O68" i="3" s="1"/>
  <c r="K35" i="3"/>
  <c r="K36" i="3" s="1"/>
  <c r="I35" i="3"/>
  <c r="O35" i="3" s="1"/>
  <c r="I185" i="1"/>
  <c r="G185" i="1"/>
  <c r="G222" i="1"/>
  <c r="I222" i="1"/>
  <c r="G129" i="1"/>
  <c r="I129" i="1"/>
  <c r="I36" i="3" l="1"/>
  <c r="O36" i="3" s="1"/>
  <c r="K69" i="3"/>
  <c r="I69" i="3"/>
  <c r="O69" i="3" s="1"/>
  <c r="K103" i="3"/>
  <c r="K104" i="3" s="1"/>
  <c r="I103" i="3"/>
  <c r="O103" i="3" s="1"/>
  <c r="K9" i="3"/>
  <c r="I9" i="3"/>
  <c r="I104" i="3"/>
  <c r="O104" i="3" s="1"/>
  <c r="G186" i="1"/>
  <c r="I186" i="1"/>
  <c r="I223" i="1"/>
  <c r="G223" i="1"/>
  <c r="G130" i="1"/>
  <c r="I130" i="1"/>
  <c r="K70" i="3" l="1"/>
  <c r="I70" i="3"/>
  <c r="O70" i="3" s="1"/>
  <c r="I10" i="3"/>
  <c r="K10" i="3"/>
  <c r="I187" i="1"/>
  <c r="G187" i="1"/>
  <c r="G224" i="1"/>
  <c r="I224" i="1"/>
  <c r="G131" i="1"/>
  <c r="I131" i="1"/>
  <c r="K71" i="3" l="1"/>
  <c r="I71" i="3"/>
  <c r="O71" i="3" s="1"/>
  <c r="I11" i="3"/>
  <c r="K11" i="3"/>
  <c r="G225" i="1"/>
  <c r="F225" i="1"/>
  <c r="I188" i="1"/>
  <c r="G188" i="1"/>
  <c r="G132" i="1"/>
  <c r="I132" i="1"/>
  <c r="I12" i="3" l="1"/>
  <c r="K12" i="3"/>
  <c r="I189" i="1"/>
  <c r="G189" i="1"/>
  <c r="I133" i="1"/>
  <c r="G133" i="1"/>
  <c r="I13" i="3" l="1"/>
  <c r="K13" i="3"/>
  <c r="I105" i="3"/>
  <c r="O105" i="3" s="1"/>
  <c r="K105" i="3"/>
  <c r="I190" i="1"/>
  <c r="G190" i="1"/>
  <c r="I134" i="1"/>
  <c r="G134" i="1"/>
  <c r="K14" i="3" l="1"/>
  <c r="I14" i="3"/>
  <c r="K106" i="3"/>
  <c r="I106" i="3"/>
  <c r="O106" i="3" s="1"/>
  <c r="G191" i="1"/>
  <c r="I191" i="1"/>
  <c r="G135" i="1"/>
  <c r="I135" i="1"/>
  <c r="H72" i="3" l="1"/>
  <c r="I72" i="3"/>
  <c r="K15" i="3"/>
  <c r="I15" i="3"/>
  <c r="I192" i="1"/>
  <c r="G192" i="1"/>
  <c r="G136" i="1"/>
  <c r="I136" i="1"/>
  <c r="K16" i="3" l="1"/>
  <c r="I16" i="3"/>
  <c r="O16" i="3" s="1"/>
  <c r="I107" i="3"/>
  <c r="O107" i="3" s="1"/>
  <c r="K107" i="3"/>
  <c r="G193" i="1"/>
  <c r="I193" i="1"/>
  <c r="G137" i="1"/>
  <c r="I137" i="1"/>
  <c r="K108" i="3" l="1"/>
  <c r="I108" i="3"/>
  <c r="O108" i="3" s="1"/>
  <c r="I194" i="1"/>
  <c r="G194" i="1"/>
  <c r="G138" i="1"/>
  <c r="I138" i="1"/>
  <c r="I109" i="3" l="1"/>
  <c r="O109" i="3" s="1"/>
  <c r="K109" i="3"/>
  <c r="K37" i="3"/>
  <c r="I37" i="3"/>
  <c r="O37" i="3" s="1"/>
  <c r="I195" i="1"/>
  <c r="G195" i="1"/>
  <c r="I139" i="1"/>
  <c r="G139" i="1"/>
  <c r="I38" i="3" l="1"/>
  <c r="O38" i="3" s="1"/>
  <c r="K38" i="3"/>
  <c r="I110" i="3"/>
  <c r="O110" i="3" s="1"/>
  <c r="K110" i="3"/>
  <c r="K17" i="3"/>
  <c r="I17" i="3"/>
  <c r="O17" i="3" s="1"/>
  <c r="G196" i="1"/>
  <c r="I196" i="1"/>
  <c r="I140" i="1"/>
  <c r="G140" i="1"/>
  <c r="I111" i="3" l="1"/>
  <c r="O111" i="3" s="1"/>
  <c r="K111" i="3"/>
  <c r="K18" i="3"/>
  <c r="I18" i="3"/>
  <c r="O18" i="3" s="1"/>
  <c r="I197" i="1"/>
  <c r="G197" i="1"/>
  <c r="G141" i="1"/>
  <c r="I141" i="1"/>
  <c r="K112" i="3" l="1"/>
  <c r="I112" i="3"/>
  <c r="O112" i="3" s="1"/>
  <c r="K19" i="3"/>
  <c r="I19" i="3"/>
  <c r="O19" i="3" s="1"/>
  <c r="G198" i="1"/>
  <c r="I198" i="1"/>
  <c r="G142" i="1"/>
  <c r="I142" i="1"/>
  <c r="I113" i="3" l="1"/>
  <c r="O113" i="3" s="1"/>
  <c r="K113" i="3"/>
  <c r="K20" i="3"/>
  <c r="I20" i="3"/>
  <c r="O20" i="3" s="1"/>
  <c r="G199" i="1"/>
  <c r="F199" i="1"/>
  <c r="G143" i="1"/>
  <c r="I143" i="1"/>
  <c r="I114" i="3" l="1"/>
  <c r="O114" i="3" s="1"/>
  <c r="K114" i="3"/>
  <c r="I21" i="3"/>
  <c r="O21" i="3" s="1"/>
  <c r="K21" i="3"/>
  <c r="G144" i="1"/>
  <c r="I144" i="1"/>
  <c r="I115" i="3" l="1"/>
  <c r="O115" i="3" s="1"/>
  <c r="K115" i="3"/>
  <c r="K22" i="3"/>
  <c r="I22" i="3"/>
  <c r="O22" i="3" s="1"/>
  <c r="G145" i="1"/>
  <c r="I145" i="1"/>
  <c r="K116" i="3" l="1"/>
  <c r="I116" i="3"/>
  <c r="O116" i="3" s="1"/>
  <c r="I23" i="3"/>
  <c r="H23" i="3"/>
  <c r="G146" i="1"/>
  <c r="I146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I87" i="1"/>
  <c r="G88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I58" i="1"/>
  <c r="G59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I36" i="1"/>
  <c r="I37" i="1" s="1"/>
  <c r="I38" i="1" s="1"/>
  <c r="G39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I10" i="1"/>
  <c r="I11" i="1" s="1"/>
  <c r="K117" i="3" l="1"/>
  <c r="I117" i="3"/>
  <c r="O117" i="3" s="1"/>
  <c r="G12" i="1"/>
  <c r="I12" i="1"/>
  <c r="A22" i="1"/>
  <c r="A23" i="1" s="1"/>
  <c r="A24" i="1" s="1"/>
  <c r="A25" i="1" s="1"/>
  <c r="A26" i="1" s="1"/>
  <c r="A27" i="1" s="1"/>
  <c r="A28" i="1" s="1"/>
  <c r="A29" i="1" s="1"/>
  <c r="G147" i="1"/>
  <c r="I147" i="1"/>
  <c r="I88" i="1"/>
  <c r="G38" i="1"/>
  <c r="I39" i="1"/>
  <c r="I40" i="1" s="1"/>
  <c r="G41" i="1" s="1"/>
  <c r="G37" i="1"/>
  <c r="I59" i="1"/>
  <c r="G11" i="1"/>
  <c r="K118" i="3" l="1"/>
  <c r="I118" i="3"/>
  <c r="O118" i="3" s="1"/>
  <c r="A30" i="1"/>
  <c r="A31" i="1" s="1"/>
  <c r="A32" i="1" s="1"/>
  <c r="G60" i="1"/>
  <c r="I60" i="1"/>
  <c r="I13" i="1"/>
  <c r="G13" i="1"/>
  <c r="G148" i="1"/>
  <c r="I148" i="1"/>
  <c r="G89" i="1"/>
  <c r="I89" i="1"/>
  <c r="I41" i="1"/>
  <c r="I42" i="1" s="1"/>
  <c r="G40" i="1"/>
  <c r="K119" i="3" l="1"/>
  <c r="I119" i="3"/>
  <c r="O119" i="3" s="1"/>
  <c r="I61" i="1"/>
  <c r="G61" i="1"/>
  <c r="I14" i="1"/>
  <c r="G14" i="1"/>
  <c r="G149" i="1"/>
  <c r="I149" i="1"/>
  <c r="G42" i="1"/>
  <c r="I90" i="1"/>
  <c r="G90" i="1"/>
  <c r="I43" i="1"/>
  <c r="G43" i="1"/>
  <c r="I62" i="1" l="1"/>
  <c r="G62" i="1"/>
  <c r="G15" i="1"/>
  <c r="I15" i="1"/>
  <c r="G150" i="1"/>
  <c r="I150" i="1"/>
  <c r="I91" i="1"/>
  <c r="G91" i="1"/>
  <c r="I44" i="1"/>
  <c r="G44" i="1"/>
  <c r="K120" i="3" l="1"/>
  <c r="I120" i="3"/>
  <c r="O120" i="3" s="1"/>
  <c r="G63" i="1"/>
  <c r="I63" i="1"/>
  <c r="G16" i="1"/>
  <c r="I16" i="1"/>
  <c r="G151" i="1"/>
  <c r="I151" i="1"/>
  <c r="I92" i="1"/>
  <c r="G92" i="1"/>
  <c r="I45" i="1"/>
  <c r="G45" i="1"/>
  <c r="I121" i="3" l="1"/>
  <c r="O121" i="3" s="1"/>
  <c r="K121" i="3"/>
  <c r="G64" i="1"/>
  <c r="I64" i="1"/>
  <c r="G17" i="1"/>
  <c r="I17" i="1"/>
  <c r="G152" i="1"/>
  <c r="I152" i="1"/>
  <c r="I93" i="1"/>
  <c r="G93" i="1"/>
  <c r="I46" i="1"/>
  <c r="G46" i="1"/>
  <c r="K122" i="3" l="1"/>
  <c r="I122" i="3"/>
  <c r="O122" i="3" s="1"/>
  <c r="I65" i="1"/>
  <c r="G65" i="1"/>
  <c r="G18" i="1"/>
  <c r="I18" i="1"/>
  <c r="G153" i="1"/>
  <c r="I153" i="1"/>
  <c r="I94" i="1"/>
  <c r="G94" i="1"/>
  <c r="I47" i="1"/>
  <c r="G47" i="1"/>
  <c r="I123" i="3" l="1"/>
  <c r="O123" i="3" s="1"/>
  <c r="K123" i="3"/>
  <c r="I66" i="1"/>
  <c r="G66" i="1"/>
  <c r="G19" i="1"/>
  <c r="I19" i="1"/>
  <c r="G154" i="1"/>
  <c r="I154" i="1"/>
  <c r="I95" i="1"/>
  <c r="G95" i="1"/>
  <c r="I48" i="1"/>
  <c r="G48" i="1"/>
  <c r="I124" i="3" l="1"/>
  <c r="O124" i="3" s="1"/>
  <c r="K124" i="3"/>
  <c r="G67" i="1"/>
  <c r="I67" i="1"/>
  <c r="G20" i="1"/>
  <c r="I20" i="1"/>
  <c r="G155" i="1"/>
  <c r="I155" i="1"/>
  <c r="G96" i="1"/>
  <c r="I96" i="1"/>
  <c r="I49" i="1"/>
  <c r="G49" i="1"/>
  <c r="I125" i="3" l="1"/>
  <c r="O125" i="3" s="1"/>
  <c r="K125" i="3"/>
  <c r="I68" i="1"/>
  <c r="G68" i="1"/>
  <c r="G21" i="1"/>
  <c r="I21" i="1"/>
  <c r="G156" i="1"/>
  <c r="I156" i="1"/>
  <c r="G97" i="1"/>
  <c r="I97" i="1"/>
  <c r="I50" i="1"/>
  <c r="G50" i="1"/>
  <c r="K126" i="3" l="1"/>
  <c r="I126" i="3"/>
  <c r="O126" i="3" s="1"/>
  <c r="G69" i="1"/>
  <c r="I69" i="1"/>
  <c r="G22" i="1"/>
  <c r="I22" i="1"/>
  <c r="G157" i="1"/>
  <c r="I157" i="1"/>
  <c r="G98" i="1"/>
  <c r="I98" i="1"/>
  <c r="I51" i="1"/>
  <c r="G51" i="1"/>
  <c r="I127" i="3" l="1"/>
  <c r="O127" i="3" s="1"/>
  <c r="K127" i="3"/>
  <c r="G70" i="1"/>
  <c r="I70" i="1"/>
  <c r="G23" i="1"/>
  <c r="I23" i="1"/>
  <c r="G158" i="1"/>
  <c r="I158" i="1"/>
  <c r="G99" i="1"/>
  <c r="I99" i="1"/>
  <c r="F52" i="1"/>
  <c r="G52" i="1"/>
  <c r="I128" i="3" l="1"/>
  <c r="O128" i="3" s="1"/>
  <c r="K128" i="3"/>
  <c r="G71" i="1"/>
  <c r="I71" i="1"/>
  <c r="I24" i="1"/>
  <c r="G24" i="1"/>
  <c r="G159" i="1"/>
  <c r="I159" i="1"/>
  <c r="G100" i="1"/>
  <c r="I100" i="1"/>
  <c r="K195" i="3" l="1"/>
  <c r="I195" i="3"/>
  <c r="O195" i="3" s="1"/>
  <c r="I129" i="3"/>
  <c r="O129" i="3" s="1"/>
  <c r="K129" i="3"/>
  <c r="I72" i="1"/>
  <c r="G72" i="1"/>
  <c r="G25" i="1"/>
  <c r="I25" i="1"/>
  <c r="G160" i="1"/>
  <c r="I160" i="1"/>
  <c r="G101" i="1"/>
  <c r="I101" i="1"/>
  <c r="K130" i="3" l="1"/>
  <c r="I130" i="3"/>
  <c r="O130" i="3" s="1"/>
  <c r="G73" i="1"/>
  <c r="I73" i="1"/>
  <c r="G26" i="1"/>
  <c r="I26" i="1"/>
  <c r="I161" i="1"/>
  <c r="G161" i="1"/>
  <c r="G102" i="1"/>
  <c r="I102" i="1"/>
  <c r="K196" i="3" l="1"/>
  <c r="I196" i="3"/>
  <c r="O196" i="3" s="1"/>
  <c r="K131" i="3"/>
  <c r="I131" i="3"/>
  <c r="O131" i="3" s="1"/>
  <c r="G74" i="1"/>
  <c r="I74" i="1"/>
  <c r="G27" i="1"/>
  <c r="I27" i="1"/>
  <c r="G162" i="1"/>
  <c r="F162" i="1"/>
  <c r="G103" i="1"/>
  <c r="I103" i="1"/>
  <c r="K197" i="3" l="1"/>
  <c r="I197" i="3"/>
  <c r="O197" i="3" s="1"/>
  <c r="K132" i="3"/>
  <c r="I132" i="3"/>
  <c r="O132" i="3" s="1"/>
  <c r="G75" i="1"/>
  <c r="I75" i="1"/>
  <c r="G28" i="1"/>
  <c r="I28" i="1"/>
  <c r="G104" i="1"/>
  <c r="I104" i="1"/>
  <c r="K159" i="3" l="1"/>
  <c r="I159" i="3"/>
  <c r="O159" i="3" s="1"/>
  <c r="I133" i="3"/>
  <c r="O133" i="3" s="1"/>
  <c r="K133" i="3"/>
  <c r="G105" i="1"/>
  <c r="F105" i="1"/>
  <c r="G76" i="1"/>
  <c r="I76" i="1"/>
  <c r="G29" i="1"/>
  <c r="I29" i="1"/>
  <c r="K134" i="3" l="1"/>
  <c r="I134" i="3"/>
  <c r="O134" i="3" s="1"/>
  <c r="I160" i="3"/>
  <c r="O160" i="3" s="1"/>
  <c r="K160" i="3"/>
  <c r="G77" i="1"/>
  <c r="I77" i="1"/>
  <c r="G30" i="1"/>
  <c r="F30" i="1"/>
  <c r="I161" i="3" l="1"/>
  <c r="O161" i="3" s="1"/>
  <c r="K161" i="3"/>
  <c r="I39" i="3"/>
  <c r="O39" i="3" s="1"/>
  <c r="K39" i="3"/>
  <c r="G78" i="1"/>
  <c r="I78" i="1"/>
  <c r="K40" i="3" l="1"/>
  <c r="I40" i="3"/>
  <c r="O40" i="3" s="1"/>
  <c r="I162" i="3"/>
  <c r="O162" i="3" s="1"/>
  <c r="K162" i="3"/>
  <c r="I79" i="1"/>
  <c r="G79" i="1"/>
  <c r="I41" i="3" l="1"/>
  <c r="O41" i="3" s="1"/>
  <c r="K41" i="3"/>
  <c r="K198" i="3"/>
  <c r="K199" i="3" s="1"/>
  <c r="I198" i="3"/>
  <c r="O198" i="3" s="1"/>
  <c r="K135" i="3"/>
  <c r="I135" i="3"/>
  <c r="O135" i="3" s="1"/>
  <c r="I80" i="1"/>
  <c r="G80" i="1"/>
  <c r="I199" i="3" l="1"/>
  <c r="O199" i="3" s="1"/>
  <c r="K42" i="3"/>
  <c r="I42" i="3"/>
  <c r="O42" i="3" s="1"/>
  <c r="K136" i="3"/>
  <c r="I136" i="3"/>
  <c r="O136" i="3" s="1"/>
  <c r="K200" i="3"/>
  <c r="I200" i="3"/>
  <c r="O200" i="3" s="1"/>
  <c r="G81" i="1"/>
  <c r="F81" i="1"/>
  <c r="I43" i="3" l="1"/>
  <c r="O43" i="3" s="1"/>
  <c r="K43" i="3"/>
  <c r="I201" i="3"/>
  <c r="O201" i="3" s="1"/>
  <c r="K201" i="3"/>
  <c r="I163" i="3"/>
  <c r="O163" i="3" s="1"/>
  <c r="K163" i="3"/>
  <c r="K137" i="3"/>
  <c r="I137" i="3"/>
  <c r="O137" i="3" s="1"/>
  <c r="H44" i="3" l="1"/>
  <c r="I44" i="3"/>
  <c r="K202" i="3"/>
  <c r="I202" i="3"/>
  <c r="O202" i="3" s="1"/>
  <c r="I138" i="3"/>
  <c r="O138" i="3" s="1"/>
  <c r="K138" i="3"/>
  <c r="K164" i="3"/>
  <c r="I164" i="3"/>
  <c r="O164" i="3" s="1"/>
  <c r="K203" i="3" l="1"/>
  <c r="I203" i="3"/>
  <c r="O203" i="3" s="1"/>
  <c r="I165" i="3"/>
  <c r="O165" i="3" s="1"/>
  <c r="K165" i="3"/>
  <c r="I204" i="3" l="1"/>
  <c r="O204" i="3" s="1"/>
  <c r="K204" i="3"/>
  <c r="I166" i="3"/>
  <c r="O166" i="3" s="1"/>
  <c r="K166" i="3"/>
  <c r="I205" i="3" l="1"/>
  <c r="O205" i="3" s="1"/>
  <c r="K205" i="3"/>
  <c r="K167" i="3"/>
  <c r="I167" i="3"/>
  <c r="O167" i="3" s="1"/>
  <c r="K139" i="3"/>
  <c r="I139" i="3"/>
  <c r="O139" i="3" s="1"/>
  <c r="K206" i="3" l="1"/>
  <c r="I206" i="3"/>
  <c r="O206" i="3" s="1"/>
  <c r="K140" i="3"/>
  <c r="I140" i="3"/>
  <c r="O140" i="3" s="1"/>
  <c r="I168" i="3"/>
  <c r="O168" i="3" s="1"/>
  <c r="K168" i="3"/>
  <c r="K207" i="3" l="1"/>
  <c r="I207" i="3"/>
  <c r="O207" i="3" s="1"/>
  <c r="I169" i="3"/>
  <c r="O169" i="3" s="1"/>
  <c r="K169" i="3"/>
  <c r="I141" i="3"/>
  <c r="O141" i="3" s="1"/>
  <c r="K141" i="3"/>
  <c r="I170" i="3" l="1"/>
  <c r="O170" i="3" s="1"/>
  <c r="K170" i="3"/>
  <c r="I208" i="3"/>
  <c r="O208" i="3" s="1"/>
  <c r="K208" i="3"/>
  <c r="I171" i="3" l="1"/>
  <c r="O171" i="3" s="1"/>
  <c r="K171" i="3"/>
  <c r="I142" i="3"/>
  <c r="O142" i="3" s="1"/>
  <c r="K142" i="3"/>
  <c r="I172" i="3" l="1"/>
  <c r="O172" i="3" s="1"/>
  <c r="K172" i="3"/>
  <c r="K209" i="3"/>
  <c r="I209" i="3"/>
  <c r="O209" i="3" s="1"/>
  <c r="K143" i="3"/>
  <c r="I143" i="3"/>
  <c r="O143" i="3" s="1"/>
  <c r="I173" i="3" l="1"/>
  <c r="O173" i="3" s="1"/>
  <c r="K173" i="3"/>
  <c r="I210" i="3"/>
  <c r="O210" i="3" s="1"/>
  <c r="K210" i="3"/>
  <c r="K144" i="3"/>
  <c r="I144" i="3"/>
  <c r="O144" i="3" s="1"/>
  <c r="K145" i="3" l="1"/>
  <c r="I145" i="3"/>
  <c r="O145" i="3" s="1"/>
  <c r="I174" i="3"/>
  <c r="O174" i="3" s="1"/>
  <c r="K174" i="3"/>
  <c r="K211" i="3"/>
  <c r="I211" i="3"/>
  <c r="O211" i="3" s="1"/>
  <c r="K84" i="3"/>
  <c r="I84" i="3"/>
  <c r="O84" i="3" s="1"/>
  <c r="K175" i="3" l="1"/>
  <c r="I175" i="3"/>
  <c r="O175" i="3" s="1"/>
  <c r="I146" i="3"/>
  <c r="O146" i="3" s="1"/>
  <c r="K146" i="3"/>
  <c r="I220" i="3"/>
  <c r="O220" i="3" s="1"/>
  <c r="K220" i="3"/>
  <c r="K85" i="3"/>
  <c r="I85" i="3"/>
  <c r="O85" i="3" s="1"/>
  <c r="I86" i="3" l="1"/>
  <c r="O86" i="3" s="1"/>
  <c r="K86" i="3"/>
  <c r="K147" i="3"/>
  <c r="I147" i="3"/>
  <c r="O147" i="3" s="1"/>
  <c r="K176" i="3"/>
  <c r="I176" i="3"/>
  <c r="O176" i="3" s="1"/>
  <c r="K221" i="3"/>
  <c r="I221" i="3"/>
  <c r="O221" i="3" s="1"/>
  <c r="I148" i="3" l="1"/>
  <c r="O148" i="3" s="1"/>
  <c r="K148" i="3"/>
  <c r="I87" i="3"/>
  <c r="O87" i="3" s="1"/>
  <c r="K87" i="3"/>
  <c r="K177" i="3"/>
  <c r="I177" i="3"/>
  <c r="O177" i="3" s="1"/>
  <c r="I222" i="3"/>
  <c r="O222" i="3" s="1"/>
  <c r="K222" i="3"/>
  <c r="I149" i="3" l="1"/>
  <c r="O149" i="3" s="1"/>
  <c r="K149" i="3"/>
  <c r="K223" i="3"/>
  <c r="I223" i="3"/>
  <c r="O223" i="3" s="1"/>
  <c r="K88" i="3"/>
  <c r="I88" i="3"/>
  <c r="O88" i="3" s="1"/>
  <c r="K178" i="3"/>
  <c r="I178" i="3"/>
  <c r="O178" i="3" s="1"/>
  <c r="I224" i="3" l="1"/>
  <c r="O224" i="3" s="1"/>
  <c r="K224" i="3"/>
  <c r="K150" i="3"/>
  <c r="I150" i="3"/>
  <c r="O150" i="3" s="1"/>
  <c r="I179" i="3"/>
  <c r="O179" i="3" s="1"/>
  <c r="K179" i="3"/>
  <c r="K89" i="3"/>
  <c r="I89" i="3"/>
  <c r="O89" i="3" s="1"/>
  <c r="H212" i="3"/>
  <c r="I212" i="3"/>
  <c r="I90" i="3" l="1"/>
  <c r="O90" i="3" s="1"/>
  <c r="K90" i="3"/>
  <c r="I151" i="3"/>
  <c r="H151" i="3"/>
  <c r="K180" i="3"/>
  <c r="I180" i="3"/>
  <c r="O180" i="3" s="1"/>
  <c r="K225" i="3"/>
  <c r="I225" i="3"/>
  <c r="O225" i="3" s="1"/>
  <c r="K226" i="3" l="1"/>
  <c r="K227" i="3" s="1"/>
  <c r="I226" i="3"/>
  <c r="O226" i="3" s="1"/>
  <c r="I91" i="3"/>
  <c r="O91" i="3" s="1"/>
  <c r="K91" i="3"/>
  <c r="I181" i="3"/>
  <c r="O181" i="3" s="1"/>
  <c r="K181" i="3"/>
  <c r="I92" i="3" l="1"/>
  <c r="O92" i="3" s="1"/>
  <c r="K92" i="3"/>
  <c r="I182" i="3"/>
  <c r="O182" i="3" s="1"/>
  <c r="K182" i="3"/>
  <c r="K228" i="3"/>
  <c r="I228" i="3"/>
  <c r="O228" i="3" s="1"/>
  <c r="K93" i="3" l="1"/>
  <c r="I93" i="3"/>
  <c r="O93" i="3" s="1"/>
  <c r="K183" i="3"/>
  <c r="I183" i="3"/>
  <c r="O183" i="3" s="1"/>
  <c r="K229" i="3"/>
  <c r="I229" i="3"/>
  <c r="O229" i="3" s="1"/>
  <c r="I184" i="3" l="1"/>
  <c r="O184" i="3" s="1"/>
  <c r="K184" i="3"/>
  <c r="I227" i="3"/>
  <c r="H230" i="3"/>
  <c r="I230" i="3"/>
  <c r="K94" i="3"/>
  <c r="I94" i="3"/>
  <c r="O94" i="3" s="1"/>
  <c r="I95" i="3" l="1"/>
  <c r="H95" i="3"/>
  <c r="K185" i="3"/>
  <c r="I185" i="3"/>
  <c r="O185" i="3" s="1"/>
  <c r="K186" i="3" l="1"/>
  <c r="I186" i="3"/>
  <c r="O186" i="3" s="1"/>
  <c r="I187" i="3" l="1"/>
  <c r="H187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209" i="3"/>
  <c r="B210" i="3"/>
  <c r="B211" i="3"/>
  <c r="B220" i="3"/>
  <c r="B221" i="3"/>
  <c r="B222" i="3"/>
  <c r="B223" i="3"/>
  <c r="B224" i="3"/>
  <c r="B225" i="3"/>
  <c r="B226" i="3"/>
  <c r="B227" i="3"/>
  <c r="B228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32" i="3"/>
  <c r="B33" i="3"/>
  <c r="B34" i="3"/>
  <c r="B35" i="3"/>
  <c r="B36" i="3"/>
  <c r="B37" i="3"/>
  <c r="B38" i="3"/>
  <c r="B39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80" i="3"/>
  <c r="B81" i="3"/>
  <c r="B82" i="3"/>
  <c r="B83" i="3"/>
  <c r="B84" i="3"/>
  <c r="B85" i="3"/>
  <c r="B86" i="3"/>
  <c r="B87" i="3"/>
  <c r="B88" i="3"/>
  <c r="B89" i="3"/>
  <c r="B186" i="3"/>
  <c r="B187" i="3"/>
  <c r="B188" i="3"/>
  <c r="B189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29" i="3"/>
  <c r="B230" i="3"/>
  <c r="B231" i="3"/>
  <c r="B232" i="3"/>
  <c r="B212" i="3"/>
  <c r="B213" i="3"/>
  <c r="B214" i="3"/>
  <c r="B90" i="3"/>
  <c r="B91" i="3"/>
  <c r="B92" i="3"/>
  <c r="B93" i="3"/>
  <c r="B94" i="3"/>
  <c r="B95" i="3"/>
  <c r="B96" i="3"/>
  <c r="B97" i="3"/>
  <c r="B40" i="3"/>
  <c r="B41" i="3"/>
  <c r="B42" i="3"/>
  <c r="B43" i="3"/>
  <c r="B44" i="3"/>
  <c r="B45" i="3"/>
  <c r="B46" i="3"/>
  <c r="B147" i="3"/>
  <c r="B148" i="3"/>
  <c r="B149" i="3"/>
  <c r="B150" i="3"/>
  <c r="B151" i="3"/>
  <c r="B152" i="3"/>
  <c r="B1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tc={E64E44E2-540F-4CC2-8A92-12FCE358F4B4}</author>
  </authors>
  <commentList>
    <comment ref="M202" authorId="0" shapeId="0" xr:uid="{E64E44E2-540F-4CC2-8A92-12FCE358F4B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U.S. definition, initially used the 20% crowd_ft as threshold.</t>
      </text>
    </comment>
  </commentList>
</comments>
</file>

<file path=xl/sharedStrings.xml><?xml version="1.0" encoding="utf-8"?>
<sst xmlns="http://schemas.openxmlformats.org/spreadsheetml/2006/main" count="2384" uniqueCount="491">
  <si>
    <t>Item</t>
  </si>
  <si>
    <t>Remarks</t>
  </si>
  <si>
    <t>Generated</t>
  </si>
  <si>
    <t>Round</t>
  </si>
  <si>
    <t>Schedule</t>
  </si>
  <si>
    <t xml:space="preserve"> -</t>
  </si>
  <si>
    <t>Sample</t>
  </si>
  <si>
    <t>Sector</t>
  </si>
  <si>
    <t>District</t>
  </si>
  <si>
    <t>Stratum</t>
  </si>
  <si>
    <t>Sub-Round</t>
  </si>
  <si>
    <t>FOD-Sub-Region</t>
  </si>
  <si>
    <t>Survey Code</t>
  </si>
  <si>
    <t xml:space="preserve"> "01" Generated</t>
  </si>
  <si>
    <t>Filler</t>
  </si>
  <si>
    <t>Common-ID</t>
  </si>
  <si>
    <t xml:space="preserve"> "00000" generated</t>
  </si>
  <si>
    <t xml:space="preserve">Level </t>
  </si>
  <si>
    <t>Response Code</t>
  </si>
  <si>
    <t>Date of Survey</t>
  </si>
  <si>
    <t>Date of Despatch</t>
  </si>
  <si>
    <t>Level</t>
  </si>
  <si>
    <t>Religion</t>
  </si>
  <si>
    <t>Age</t>
  </si>
  <si>
    <t xml:space="preserve"> "03" Generated</t>
  </si>
  <si>
    <t xml:space="preserve"> "02" Generated</t>
  </si>
  <si>
    <t xml:space="preserve"> "04" Generated</t>
  </si>
  <si>
    <t xml:space="preserve"> "06" Generated</t>
  </si>
  <si>
    <t xml:space="preserve"> "05" Generated</t>
  </si>
  <si>
    <t xml:space="preserve"> "07" Generated</t>
  </si>
  <si>
    <t>"00000" Generated</t>
  </si>
  <si>
    <t>"000" Generated</t>
  </si>
  <si>
    <t>Second-stage-stratum no.</t>
  </si>
  <si>
    <t>Sample hhld. No.</t>
  </si>
  <si>
    <t>Blank</t>
  </si>
  <si>
    <t>2(i)</t>
  </si>
  <si>
    <t>2(iv)</t>
  </si>
  <si>
    <t>Auto-duplicated</t>
  </si>
  <si>
    <t>Household size</t>
  </si>
  <si>
    <t xml:space="preserve"> "08" Generated</t>
  </si>
  <si>
    <t xml:space="preserve"> "09" Generated</t>
  </si>
  <si>
    <t>FSU Serial No.</t>
  </si>
  <si>
    <t>srl. no.</t>
  </si>
  <si>
    <t xml:space="preserve">        Item</t>
  </si>
  <si>
    <t>Schedule reference</t>
  </si>
  <si>
    <t xml:space="preserve">Byte position </t>
  </si>
  <si>
    <t>Block</t>
  </si>
  <si>
    <t>Col.</t>
  </si>
  <si>
    <t>Length</t>
  </si>
  <si>
    <t>Remarks elsewhere in Sch.</t>
  </si>
  <si>
    <t>**Common-ID**</t>
  </si>
  <si>
    <t>6(i)</t>
  </si>
  <si>
    <t>6(ii)</t>
  </si>
  <si>
    <t>1(a),(ii)</t>
  </si>
  <si>
    <t>1(b),(ii)</t>
  </si>
  <si>
    <t>Centre, Round</t>
  </si>
  <si>
    <t>Sub-stratum</t>
  </si>
  <si>
    <t>NSS-Region</t>
  </si>
  <si>
    <t>Text Data Layout</t>
  </si>
  <si>
    <t>Marital status</t>
  </si>
  <si>
    <t>Gender</t>
  </si>
  <si>
    <t>Reason for substitution Code</t>
  </si>
  <si>
    <t>Sl.No.</t>
  </si>
  <si>
    <t>Blk</t>
  </si>
  <si>
    <t>Col</t>
  </si>
  <si>
    <t>Len</t>
  </si>
  <si>
    <t>Byte Position</t>
  </si>
  <si>
    <t>Person Srl No.</t>
  </si>
  <si>
    <t>Generated from SCh. 0.0</t>
  </si>
  <si>
    <t xml:space="preserve"> "76" Generated</t>
  </si>
  <si>
    <t>NSS 76th Round(July 2018-Dec 2018)</t>
  </si>
  <si>
    <t>2         </t>
  </si>
  <si>
    <t>3         </t>
  </si>
  <si>
    <t>4         </t>
  </si>
  <si>
    <t>5         </t>
  </si>
  <si>
    <t>6         </t>
  </si>
  <si>
    <t>7         </t>
  </si>
  <si>
    <t>8         </t>
  </si>
  <si>
    <t>9         </t>
  </si>
  <si>
    <t>10     </t>
  </si>
  <si>
    <t>11     </t>
  </si>
  <si>
    <t>12     </t>
  </si>
  <si>
    <t>1         </t>
  </si>
  <si>
    <t>Sl.no. of informant(as in col. 1, block 3)</t>
  </si>
  <si>
    <t xml:space="preserve">Highest level of  education </t>
  </si>
  <si>
    <t>Social  group</t>
  </si>
  <si>
    <t>Land possessed as on date of survey</t>
  </si>
  <si>
    <t xml:space="preserve">Usual consumer expenditure in a month for household purposes out of purchase (A) </t>
  </si>
  <si>
    <t>Imputed value of usual consumption in a month from home grown stock (B)</t>
  </si>
  <si>
    <t>Imputed value of usual consumption in a month from wages in kind, free collection, gifts, etc. (c)</t>
  </si>
  <si>
    <t xml:space="preserve">Expenditure on purchase of household durables during last 365 days (D) </t>
  </si>
  <si>
    <t>Usual principal activity status</t>
  </si>
  <si>
    <t>Remarks in block 9/10</t>
  </si>
  <si>
    <t>Remarks in block 9/11</t>
  </si>
  <si>
    <t>Sch. 1.2, LEVEL - 02(Block 3)</t>
  </si>
  <si>
    <t xml:space="preserve">Relationship to head  </t>
  </si>
  <si>
    <t>industry (2 digit code )</t>
  </si>
  <si>
    <t>occupation (2 digit code )</t>
  </si>
  <si>
    <t xml:space="preserve"> use of latrine (code)</t>
  </si>
  <si>
    <t>type of latrine used</t>
  </si>
  <si>
    <t>whether latrine used is for exclusive use of the household</t>
  </si>
  <si>
    <t>reason for not using latrine</t>
  </si>
  <si>
    <t>Usual monthly consumer expenditure [A + B + C+(D/12)]</t>
  </si>
  <si>
    <t>Tenurial status of dwelling</t>
  </si>
  <si>
    <t xml:space="preserve">For 1 to 5 or 9 in item 10, area type in which the dwelling unit is located  </t>
  </si>
  <si>
    <t>Whether spent any amount during last 365 days?</t>
  </si>
  <si>
    <t>Principal source of drinking water</t>
  </si>
  <si>
    <t>Whether drinking water sufficient</t>
  </si>
  <si>
    <t>Insufficiency of drinking water-Jan</t>
  </si>
  <si>
    <t>Insufficiency of drinking water-Feb</t>
  </si>
  <si>
    <t>Insufficiency of drinking water-Mar</t>
  </si>
  <si>
    <t>Insufficiency of drinking water-Apr</t>
  </si>
  <si>
    <t>Insufficiency of drinking water-May</t>
  </si>
  <si>
    <t>Insufficiency of drinking water-Jun</t>
  </si>
  <si>
    <t>Insufficiency of drinking water-Jul</t>
  </si>
  <si>
    <t>Insufficiency of drinking water-Aug</t>
  </si>
  <si>
    <t>Insufficiency of drinking water-Sep</t>
  </si>
  <si>
    <t>Insufficiency of drinking water-Oct</t>
  </si>
  <si>
    <t>Insufficiency of drinking water-Nov</t>
  </si>
  <si>
    <t>Insufficiency of drinking water-Dec</t>
  </si>
  <si>
    <t>Access to principal source of drinking water</t>
  </si>
  <si>
    <t>Distance of the principal source of drinking water</t>
  </si>
  <si>
    <t>Who fetches drinking water</t>
  </si>
  <si>
    <t>Time taken in a day(in minutes)</t>
  </si>
  <si>
    <t>Waiting time in a day(in minutes)</t>
  </si>
  <si>
    <t>Is there stagnant water around source</t>
  </si>
  <si>
    <t>Supplementary source of drinking water</t>
  </si>
  <si>
    <t>Method of treatment</t>
  </si>
  <si>
    <t>Material of the main container</t>
  </si>
  <si>
    <t>Principal source of water excluding drinking</t>
  </si>
  <si>
    <t>Whether gets sufficient water</t>
  </si>
  <si>
    <t>Frequency of supply of water</t>
  </si>
  <si>
    <t>Whether water is metered</t>
  </si>
  <si>
    <t>number of trips required in a day for fetching drinking water from principal source</t>
  </si>
  <si>
    <t xml:space="preserve">how long drinking water is stored </t>
  </si>
  <si>
    <t>whether stored drinking water is covered</t>
  </si>
  <si>
    <t>how drinking water is taken out from the main container</t>
  </si>
  <si>
    <t>Whether any amount is usually paid in a month for purchase of water</t>
  </si>
  <si>
    <t>average amount paid per month (Rs.)</t>
  </si>
  <si>
    <t xml:space="preserve">Access of the household to bathroom </t>
  </si>
  <si>
    <t xml:space="preserve">Distance from the bathing place    </t>
  </si>
  <si>
    <t xml:space="preserve">Access of the household to latrine  </t>
  </si>
  <si>
    <t>Whether bathroom and latrine both are within the household premises</t>
  </si>
  <si>
    <t xml:space="preserve">Disposal of faeces for children of age below 3 years </t>
  </si>
  <si>
    <t>Whether household members regularly wash their hands before meal</t>
  </si>
  <si>
    <t>Whether household members regularly wash their hands after defecation</t>
  </si>
  <si>
    <t>type of bathroom used by the household</t>
  </si>
  <si>
    <t>type of latrine used by the household</t>
  </si>
  <si>
    <t>whether excreta from septic tank/pit/composting latrine have ever been emptied</t>
  </si>
  <si>
    <t>who emptied the excreta last time</t>
  </si>
  <si>
    <t xml:space="preserve">place of disposal of excreta  last time </t>
  </si>
  <si>
    <t>amount paid (payable) for emptying the excreta last time (Rs.)</t>
  </si>
  <si>
    <t>how frequently excreta is emptied</t>
  </si>
  <si>
    <t>availability of water in or around the latrine used</t>
  </si>
  <si>
    <t>Sch. 1.2,  LEVEL - 06(Block 6)</t>
  </si>
  <si>
    <t>Sch. 1.2,  LEVEL - 05(Block 5)</t>
  </si>
  <si>
    <t xml:space="preserve">Plinth level of the house </t>
  </si>
  <si>
    <t>Number of floor (s) in the house</t>
  </si>
  <si>
    <t xml:space="preserve">Use of house </t>
  </si>
  <si>
    <t xml:space="preserve">Condition  of structure  </t>
  </si>
  <si>
    <t>Whether the household has electricity for domestic use</t>
  </si>
  <si>
    <t xml:space="preserve">Drainage system of the household  </t>
  </si>
  <si>
    <t xml:space="preserve">System of disposal of household waste water </t>
  </si>
  <si>
    <t>Place of disposal of household garbage</t>
  </si>
  <si>
    <t xml:space="preserve">Agency made arrangement for collection of garbage of the household </t>
  </si>
  <si>
    <t>Whether experienced any flood during last 5 years</t>
  </si>
  <si>
    <t xml:space="preserve">Approach road / lane / constructed path </t>
  </si>
  <si>
    <t>Whether the household faces problem of stagnant water in or around the household premises</t>
  </si>
  <si>
    <t>Whether human faeces are visible in or around the household premises</t>
  </si>
  <si>
    <t>Existence of animal shed/poultry farm</t>
  </si>
  <si>
    <t>Whether the household faced problem of flies/mosquitoes during last 365 days</t>
  </si>
  <si>
    <t>Whether any effort was made by the Local Bodies/State Government during last 365 days to tackle problem of flies/mosquitoes</t>
  </si>
  <si>
    <t>Stomach problems like diarrhea/dysentery/cholera</t>
  </si>
  <si>
    <t>Malaria/dengue/chikungunya/encephalitis</t>
  </si>
  <si>
    <t xml:space="preserve">Skin diseases  </t>
  </si>
  <si>
    <t xml:space="preserve">Jaundice  </t>
  </si>
  <si>
    <t xml:space="preserve">Other diseases  </t>
  </si>
  <si>
    <t xml:space="preserve">Type of electric wiring </t>
  </si>
  <si>
    <t>Year of completion</t>
  </si>
  <si>
    <t>Year of start</t>
  </si>
  <si>
    <t xml:space="preserve">Period since built </t>
  </si>
  <si>
    <t>How frequently garbage is cleared</t>
  </si>
  <si>
    <t xml:space="preserve">Disposal of animal/poultry excreta  </t>
  </si>
  <si>
    <t>Whether any effort was made by the household during last 365 days to tackle problem of flies/mosquitoes</t>
  </si>
  <si>
    <t>Sch. 1.2,  LEVEL - 07(Block 7)</t>
  </si>
  <si>
    <t>Type of the dwelling</t>
  </si>
  <si>
    <t>Floor area- living rooms</t>
  </si>
  <si>
    <t>Floor area- other rooms</t>
  </si>
  <si>
    <t>Floor area- covered veranda</t>
  </si>
  <si>
    <t>Floor area- uncovered veranda</t>
  </si>
  <si>
    <t>Total (sum of items  4 to 7)</t>
  </si>
  <si>
    <t xml:space="preserve">Ventilation of the dwelling unit  </t>
  </si>
  <si>
    <t>Total number of married couples in the household</t>
  </si>
  <si>
    <t>Kitchen type</t>
  </si>
  <si>
    <t xml:space="preserve">Type of fuel used by household for cooking </t>
  </si>
  <si>
    <t xml:space="preserve">Floor type  </t>
  </si>
  <si>
    <t>Wall type</t>
  </si>
  <si>
    <t>Roof type</t>
  </si>
  <si>
    <t>If hired, monthly rent (Rs.)</t>
  </si>
  <si>
    <t>Number of living rooms</t>
  </si>
  <si>
    <t>Number of other rooms</t>
  </si>
  <si>
    <t>Number of married couples having separate room</t>
  </si>
  <si>
    <t>Sch. 1.2,  LEVEL - 08(Block 8)</t>
  </si>
  <si>
    <t>Duration of stay of the household in the present area</t>
  </si>
  <si>
    <t>Number of members who moved into the household during the last 365 days</t>
  </si>
  <si>
    <t>Number of members who moved out of  the household during the last 365 day</t>
  </si>
  <si>
    <t>Does the head of the household possess any of the documents pertaining to the residence status in the present slum/squatter settlement</t>
  </si>
  <si>
    <t>Whether the household received any benefit as a dweller of present slum/squatter settlement</t>
  </si>
  <si>
    <t>Whether the household tried to move out of the present slum/squatter settlement</t>
  </si>
  <si>
    <t>Where the household was residing before coming to the present area</t>
  </si>
  <si>
    <t>Type of structure of the accommodation availed of immediately before coming to the present area</t>
  </si>
  <si>
    <t>Reason for movement to the present area</t>
  </si>
  <si>
    <t>Main reason</t>
  </si>
  <si>
    <t xml:space="preserve"> "120" Generated</t>
  </si>
  <si>
    <t>Total no.of levels = 9</t>
  </si>
  <si>
    <t>Maximum distance travelled -male earners</t>
  </si>
  <si>
    <t>Maximum distance travelled -female earners</t>
  </si>
  <si>
    <t>Maximum distance travelled -transgender earners</t>
  </si>
  <si>
    <t>Amount spent (rs.)</t>
  </si>
  <si>
    <t xml:space="preserve">Sources of finance 1 </t>
  </si>
  <si>
    <t xml:space="preserve">Sources of finance 2 </t>
  </si>
  <si>
    <t xml:space="preserve">Sources of finance 3 </t>
  </si>
  <si>
    <t xml:space="preserve">Sources of finance 4 </t>
  </si>
  <si>
    <t>Sch. 1.2,  LEVEL - 03(Block 4, item 1 to 14, 16.1, 16.2 and 16.3)</t>
  </si>
  <si>
    <t>Sch. 1.2,  LEVEL - 04(Block 4, item 15.1 to 15.5)</t>
  </si>
  <si>
    <t>Drinking water-Whether ever received any benefit?</t>
  </si>
  <si>
    <t>Houseing- Whether ever received any benefit?</t>
  </si>
  <si>
    <t>Sanitation- Whether ever received any benefit?</t>
  </si>
  <si>
    <t>Electrification- Whether ever received any benefit for electrification?</t>
  </si>
  <si>
    <t>LPG connection- Whether ever received any benefit?</t>
  </si>
  <si>
    <t>Drinking water-scheme from which maximum benefit was received</t>
  </si>
  <si>
    <t>Drinking water-whether received benefit during last 3 years</t>
  </si>
  <si>
    <t>Sanitation- whether received benefit during last 3 years</t>
  </si>
  <si>
    <t>Sanitation- scheme from which maximum benefit was received</t>
  </si>
  <si>
    <t>Housing-  whether received benefit during last 3 years</t>
  </si>
  <si>
    <t>Housing-  scheme from which maximum benefit was received</t>
  </si>
  <si>
    <t>Electrification- whether received benefit during last 3 years</t>
  </si>
  <si>
    <t>Electrification- scheme from which maximum benefit was received</t>
  </si>
  <si>
    <t>LPG connection- whether received benefit during last 3 years</t>
  </si>
  <si>
    <t>LPG Connection- scheme from which maximum benefit was received</t>
  </si>
  <si>
    <t>Sch. 1.2, LEVEL - 09(Block 2)</t>
  </si>
  <si>
    <t>Time to canvass (minutes) Sch.1.2</t>
  </si>
  <si>
    <t>Employee code-FI/JSO</t>
  </si>
  <si>
    <t>Employee code-FO/SSO</t>
  </si>
  <si>
    <t>Sch. 1.2 :    LEVEL - 01(Block 1)</t>
  </si>
  <si>
    <t>No. of Investigators in team</t>
  </si>
  <si>
    <t>NSC</t>
  </si>
  <si>
    <t>Multiplier</t>
  </si>
  <si>
    <t>Record Length = 139+1</t>
  </si>
  <si>
    <t>storage</t>
  </si>
  <si>
    <t>format</t>
  </si>
  <si>
    <t>col</t>
  </si>
  <si>
    <t>int</t>
  </si>
  <si>
    <t>level</t>
  </si>
  <si>
    <t>filler</t>
  </si>
  <si>
    <t>blank</t>
  </si>
  <si>
    <t>nsc</t>
  </si>
  <si>
    <t>Comment_AW</t>
  </si>
  <si>
    <t xml:space="preserve">From schedule 0.0, use block 0 here. </t>
  </si>
  <si>
    <t>centre</t>
  </si>
  <si>
    <t>id</t>
  </si>
  <si>
    <t>mtpl</t>
  </si>
  <si>
    <t>str32</t>
  </si>
  <si>
    <t>14a</t>
  </si>
  <si>
    <t>14b</t>
  </si>
  <si>
    <t>16a</t>
  </si>
  <si>
    <t>16b</t>
  </si>
  <si>
    <t>16c</t>
  </si>
  <si>
    <t>14c</t>
  </si>
  <si>
    <t>14d</t>
  </si>
  <si>
    <t>15a</t>
  </si>
  <si>
    <t>15b</t>
  </si>
  <si>
    <t>15c</t>
  </si>
  <si>
    <t>15d</t>
  </si>
  <si>
    <t>15e</t>
  </si>
  <si>
    <t>21a</t>
  </si>
  <si>
    <t>21b</t>
  </si>
  <si>
    <t>19a</t>
  </si>
  <si>
    <t>19b</t>
  </si>
  <si>
    <t>23a</t>
  </si>
  <si>
    <t>23b</t>
  </si>
  <si>
    <t>23c</t>
  </si>
  <si>
    <t>23d</t>
  </si>
  <si>
    <t>23e</t>
  </si>
  <si>
    <t>Household pan to construct/acquire a house during the next 2 years? Source of finance?</t>
  </si>
  <si>
    <t xml:space="preserve">other </t>
  </si>
  <si>
    <t>Household own a plot for house construction? Where?</t>
  </si>
  <si>
    <t>Household own cultivable land elsewhere?</t>
  </si>
  <si>
    <t xml:space="preserve">Does the household own any dwelling elsewhere？Location, structure, present use. </t>
  </si>
  <si>
    <t>distance from the latrine used</t>
  </si>
  <si>
    <t>Whether the building is complete in respect of basic amenities</t>
  </si>
  <si>
    <t>Distance from police office</t>
  </si>
  <si>
    <t>Distance from hospital/hearlth center</t>
  </si>
  <si>
    <t>Distance from primary school</t>
  </si>
  <si>
    <t>Flood risk (from excessive rain/river,sea)</t>
  </si>
  <si>
    <t xml:space="preserve">nature of movement </t>
  </si>
  <si>
    <t>location of last residence</t>
  </si>
  <si>
    <t xml:space="preserve">Whether the household moved to the village/town of enumeration during the last 365 days. </t>
  </si>
  <si>
    <t>number of family nucle</t>
  </si>
  <si>
    <t>amount of finance raised for
completed new building by type of structure</t>
  </si>
  <si>
    <t>cost of construction per square meter by type of structure</t>
  </si>
  <si>
    <t>Type of lighting</t>
  </si>
  <si>
    <t xml:space="preserve">average monthly consumer expenditure </t>
  </si>
  <si>
    <t>welfare</t>
  </si>
  <si>
    <t>Male, female, transgender earners</t>
  </si>
  <si>
    <t xml:space="preserve">Maximum distance travelled </t>
  </si>
  <si>
    <t>Households dwelt in slum area</t>
  </si>
  <si>
    <t>physical structure</t>
  </si>
  <si>
    <t>Pllinth area of the building</t>
  </si>
  <si>
    <t>Courtyard included (in cases of rural)</t>
  </si>
  <si>
    <t>Household size (male, female)</t>
  </si>
  <si>
    <t>onwership</t>
  </si>
  <si>
    <t>micro environment</t>
  </si>
  <si>
    <t>Agency made arrangement for collection of garbage of the household /arrangement made for collection of garbage from the household</t>
  </si>
  <si>
    <t>Place of disposal of household garbage/site where garbage is deposited after removal from the household</t>
  </si>
  <si>
    <t>living facilities</t>
  </si>
  <si>
    <t>quality of drinking water from the principal source</t>
  </si>
  <si>
    <t>Insufficiency of drinking water-(Jan to Dec)</t>
  </si>
  <si>
    <t>Ind levell</t>
  </si>
  <si>
    <t>household members of categories specified are using latrine</t>
  </si>
  <si>
    <t>use of latrine (code)</t>
  </si>
  <si>
    <t xml:space="preserve">Whether a separate room is available to each married couple </t>
  </si>
  <si>
    <t>overcrowding</t>
  </si>
  <si>
    <t>health</t>
  </si>
  <si>
    <t>government schemes</t>
  </si>
  <si>
    <t>demographic</t>
  </si>
  <si>
    <t>item 10: household type:
for rural areas: self-employed in: agriculture-1, non-agriculture -2; regular wage/salary earning-3,
casual labour in: agriculture-4, non-agriculture -5; others -9.
for urban areas: self-employed -1, regular wage/salary earning -2, casual labour -3, others -9.</t>
  </si>
  <si>
    <t>household type</t>
  </si>
  <si>
    <t>cost</t>
  </si>
  <si>
    <t>Sources of finance</t>
  </si>
  <si>
    <t>construction</t>
  </si>
  <si>
    <t>residntial constructions completed: area</t>
  </si>
  <si>
    <t>Contruction type: (a) new
building , (b) addition to floor space and (c) alteration/improvement/repairs; type of sructure: pucca, semi-pucca, katcha</t>
  </si>
  <si>
    <t>residntial constructions completed during the last five/one years by type of structure</t>
  </si>
  <si>
    <t>last five year</t>
  </si>
  <si>
    <t>construction/ first hand purchase of houses/flats for residential purpose: Whether spent any amount during last 365 days?</t>
  </si>
  <si>
    <t>NSS38</t>
  </si>
  <si>
    <t>NSS42</t>
  </si>
  <si>
    <t>NSS43</t>
  </si>
  <si>
    <t>NSS44</t>
  </si>
  <si>
    <t>Comment</t>
  </si>
  <si>
    <t>NSS49</t>
  </si>
  <si>
    <t>NSS58</t>
  </si>
  <si>
    <t>NSS65</t>
  </si>
  <si>
    <t>NSS69</t>
  </si>
  <si>
    <t>NSS76</t>
  </si>
  <si>
    <t>Questions</t>
  </si>
  <si>
    <t>Survey</t>
  </si>
  <si>
    <t>location</t>
  </si>
  <si>
    <t>Indicator</t>
  </si>
  <si>
    <t>occupancy status</t>
  </si>
  <si>
    <t>Var Name</t>
  </si>
  <si>
    <t>Good condition of structure</t>
  </si>
  <si>
    <t>Pucca wall</t>
  </si>
  <si>
    <t>Pucca roof</t>
  </si>
  <si>
    <t>Pucca floor: brick / stone / lime stone - 4,
cement -5, mosaic / tiles - 6, others - 9)</t>
  </si>
  <si>
    <t>Access to improved drinking water sources (bottled water - 01, piped water into dwelling - 02)</t>
  </si>
  <si>
    <t>Access to improved sanitation: used: flush/pour-flush to: piped sewer system - 01, septic tank - 02, twin leach pit - 03, single pit - 04,
elsewhere (open drain, open pit, open field, etc) - 05; ventilated improved pit latrine - 06</t>
  </si>
  <si>
    <t>Not in Slum</t>
  </si>
  <si>
    <t>Secured Tenure: owned: freehold-1, leasehold-2; hired: employer quarter-3, hired
dwelling units with written contract-4</t>
  </si>
  <si>
    <t>Dwelling with ventilation</t>
  </si>
  <si>
    <t>Household has electricity for domestic use.</t>
  </si>
  <si>
    <t>crowd_ft = total_floor_area/household_size</t>
  </si>
  <si>
    <t>Married could has separate room. (v&gt;0)</t>
  </si>
  <si>
    <t>crowd_rm = total_room/household_size</t>
  </si>
  <si>
    <t xml:space="preserve">Household has excludive acess to principal source of drinking water. </t>
  </si>
  <si>
    <t>Household has sufficient drinking water thgouthout the year from principal source.</t>
  </si>
  <si>
    <t xml:space="preserve">Household has drinking water facilities within the household premises. </t>
  </si>
  <si>
    <t>str</t>
  </si>
  <si>
    <t>_column(1)</t>
  </si>
  <si>
    <t>str10</t>
  </si>
  <si>
    <t>%32s</t>
  </si>
  <si>
    <t>Generated Index_AW</t>
  </si>
  <si>
    <t>Has direct opening to approach road/lane/constructed path</t>
  </si>
  <si>
    <t>Var Name_2</t>
  </si>
  <si>
    <t>hh_size</t>
  </si>
  <si>
    <t>hh_land</t>
  </si>
  <si>
    <t>hh_umce</t>
  </si>
  <si>
    <t>hq_nslum</t>
  </si>
  <si>
    <t>hq_tenure hq_tenure_se hq_own</t>
  </si>
  <si>
    <t>hq_travel_m</t>
  </si>
  <si>
    <t xml:space="preserve">hq_travel_f </t>
  </si>
  <si>
    <t>hq_travel_t</t>
  </si>
  <si>
    <t>hq_water</t>
  </si>
  <si>
    <t>hq_water_su</t>
  </si>
  <si>
    <t>hq_water_in</t>
  </si>
  <si>
    <t>hq_water_cost</t>
  </si>
  <si>
    <t>hq_san_cost</t>
  </si>
  <si>
    <t>hq_san</t>
  </si>
  <si>
    <t>hq_san_in</t>
  </si>
  <si>
    <t>hq_level</t>
  </si>
  <si>
    <t>hq_floor_n</t>
  </si>
  <si>
    <t>hq_resid</t>
  </si>
  <si>
    <t>hq_period</t>
  </si>
  <si>
    <t>hq_str_good</t>
  </si>
  <si>
    <t>hq_elec</t>
  </si>
  <si>
    <t>hq_drainage</t>
  </si>
  <si>
    <t>hq_nflood</t>
  </si>
  <si>
    <t>hq_path</t>
  </si>
  <si>
    <t>hq_dwell_indi</t>
  </si>
  <si>
    <t>hq_dwell_type hq_dwell_indi</t>
  </si>
  <si>
    <t>hq_room</t>
  </si>
  <si>
    <t>hq_floor_a</t>
  </si>
  <si>
    <t>hq_ventilation</t>
  </si>
  <si>
    <t>hq_married_sep</t>
  </si>
  <si>
    <t>hq_kitchen</t>
  </si>
  <si>
    <t>hq_pfloor</t>
  </si>
  <si>
    <t>hq_pwall</t>
  </si>
  <si>
    <t>hq_proof</t>
  </si>
  <si>
    <t>hq_rent_cost</t>
  </si>
  <si>
    <t>hq_slum_doc</t>
  </si>
  <si>
    <t>hq_slum_be</t>
  </si>
  <si>
    <t>q_id</t>
  </si>
  <si>
    <t>Column1</t>
  </si>
  <si>
    <t>Column2</t>
  </si>
  <si>
    <t>Column3</t>
  </si>
  <si>
    <t>Column4</t>
  </si>
  <si>
    <t>hh_sector</t>
  </si>
  <si>
    <t>hq_san_cost hq_san_rate</t>
  </si>
  <si>
    <t>hq_water_cost hq_water_rate</t>
  </si>
  <si>
    <t>hq_rent_cost hq_rent_rate</t>
  </si>
  <si>
    <t>hq_floor_n hq_crowd_n</t>
  </si>
  <si>
    <t>est</t>
  </si>
  <si>
    <t>p</t>
  </si>
  <si>
    <t>hq_water_rate</t>
  </si>
  <si>
    <t>hq_san_rate</t>
  </si>
  <si>
    <t>hq_rent_rate</t>
  </si>
  <si>
    <t>hq_travel_f</t>
  </si>
  <si>
    <t>hq_tenure_se</t>
  </si>
  <si>
    <t>hq_own</t>
  </si>
  <si>
    <t>hq_crowd_a</t>
  </si>
  <si>
    <t>var</t>
  </si>
  <si>
    <t>living facility</t>
  </si>
  <si>
    <t>ownership</t>
  </si>
  <si>
    <t>hq_crowd_r</t>
  </si>
  <si>
    <t xml:space="preserve">hq_nslum </t>
  </si>
  <si>
    <t xml:space="preserve">hq_slum_doc </t>
  </si>
  <si>
    <t>slum</t>
  </si>
  <si>
    <t>p_rural</t>
  </si>
  <si>
    <t>p_urban</t>
  </si>
  <si>
    <t>est_urban</t>
  </si>
  <si>
    <t>est_rural</t>
  </si>
  <si>
    <t>var_type</t>
  </si>
  <si>
    <t>numeric</t>
  </si>
  <si>
    <t>dummy</t>
  </si>
  <si>
    <t>Water source and access is worse for both sectors.</t>
  </si>
  <si>
    <t>Sanitation acess is better for both sectors.</t>
  </si>
  <si>
    <t>Location is worse than other state, except rural female work travel distance indifference to other state (do they work?)</t>
  </si>
  <si>
    <t>Less secured tenure for hired dweller</t>
  </si>
  <si>
    <t>Less ownership</t>
  </si>
  <si>
    <t>Less number of floor</t>
  </si>
  <si>
    <t>More room in rural TN</t>
  </si>
  <si>
    <t>Less crowded measured by n_room/people</t>
  </si>
  <si>
    <t>Less floor area</t>
  </si>
  <si>
    <t>Less crowded measured by floor area/people</t>
  </si>
  <si>
    <t>More residential use for both sectors</t>
  </si>
  <si>
    <t>Less drainage in pucca structure</t>
  </si>
  <si>
    <t>Newer dwell</t>
  </si>
  <si>
    <t xml:space="preserve">Less indipendent dwell in rural, more in urban. </t>
  </si>
  <si>
    <t>More hosuehold with good ventilation.</t>
  </si>
  <si>
    <t xml:space="preserve">More household with separate kitchen. </t>
  </si>
  <si>
    <t>More household with pucca wall</t>
  </si>
  <si>
    <t>More household with pucca floor</t>
  </si>
  <si>
    <t xml:space="preserve">Less land possed by rural and urban TN households. </t>
  </si>
  <si>
    <t>More slum households received benefit</t>
  </si>
  <si>
    <t>Message_indicator</t>
  </si>
  <si>
    <t>Message_var</t>
  </si>
  <si>
    <t>higher amount paid (payable) for emptying the excreta (measured by rate of umce)</t>
  </si>
  <si>
    <t xml:space="preserve">higher amount of rent paid in urban TN. </t>
  </si>
  <si>
    <t>Higher housing &amp; utility cost both for rural and urban sectors in terms of ratio to UMCE.</t>
  </si>
  <si>
    <t>Less access to improved drinking water source.</t>
  </si>
  <si>
    <t xml:space="preserve">Less sufficient drinking water for urban but more for rural. </t>
  </si>
  <si>
    <t xml:space="preserve">Less household with drinking water source in dwelling/premises in ruban and rural TN. </t>
  </si>
  <si>
    <t>More household with access to improved sanitation</t>
  </si>
  <si>
    <t>More hosuehold with bathroom and latrine bothe within premises</t>
  </si>
  <si>
    <t>Less household live in slum</t>
  </si>
  <si>
    <t>Male travel longer distance to work</t>
  </si>
  <si>
    <t>Urban female travel longer distance to work</t>
  </si>
  <si>
    <t xml:space="preserve">Urban TN experience more flood, rural experience less. </t>
  </si>
  <si>
    <t>more direct opening to constructed path in both sector</t>
  </si>
  <si>
    <t xml:space="preserve">Less ownership, for renters, less secure tenure in both rural and urban. </t>
  </si>
  <si>
    <t>Higher plith level</t>
  </si>
  <si>
    <t>Less croweded, however, need to compare with the international standard.</t>
  </si>
  <si>
    <t>Rural TN more electrified</t>
  </si>
  <si>
    <t xml:space="preserve">More slum households received benefit in urban. </t>
  </si>
  <si>
    <t>Less urban household with pucca roof</t>
  </si>
  <si>
    <t>Wall rather than roof quality as the feature of housing quality that rise most sharply with household consumption levels. The incrememtal changes in wall quality is sharpest between quartile 3 and 4. https://www.jstor.org/stable/23214503?read-now=1&amp;seq=3#page_scan_tab_contents</t>
  </si>
  <si>
    <t xml:space="preserve">Higher qulity (most of the features) in TN compared to other states. </t>
  </si>
  <si>
    <t xml:space="preserve">Not in the definition of pucca house. </t>
  </si>
  <si>
    <t>A housing unit is termed pucca if both walls and roof are pucca (need a hq__phouse indicator) http://documents.worldbank.org/curated/en/116811468774964940/pdf/multi0page.pdf</t>
  </si>
  <si>
    <t xml:space="preserve">Less UMCE in urban TN.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</si>
</sst>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9C5700"/>
      <name val="Calibri"/>
      <family val="2"/>
      <scheme val="minor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0"/>
    <xf numFmtId="0" fontId="13" fillId="2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141">
    <xf numFmtId="0" fontId="0" fillId="0" borderId="0" xfId="0"/>
    <xf numFmtId="0" fontId="11" fillId="0" borderId="0" xfId="0" applyFont="1" applyFill="1" applyBorder="1"/>
    <xf numFmtId="49" fontId="0" fillId="0" borderId="0" xfId="0" applyNumberFormat="1" applyFill="1" applyBorder="1" applyAlignment="1">
      <alignment horizontal="right" vertical="top"/>
    </xf>
    <xf numFmtId="1" fontId="5" fillId="0" borderId="0" xfId="0" applyNumberFormat="1" applyFont="1" applyFill="1" applyBorder="1" applyAlignment="1">
      <alignment horizontal="right" vertical="top"/>
    </xf>
    <xf numFmtId="0" fontId="7" fillId="0" borderId="0" xfId="1" applyFont="1" applyFill="1" applyBorder="1" applyAlignment="1"/>
    <xf numFmtId="0" fontId="9" fillId="0" borderId="0" xfId="0" applyFont="1" applyFill="1" applyBorder="1"/>
    <xf numFmtId="0" fontId="11" fillId="0" borderId="0" xfId="0" applyFont="1" applyFill="1" applyBorder="1" applyAlignment="1">
      <alignment vertical="top"/>
    </xf>
    <xf numFmtId="0" fontId="8" fillId="0" borderId="0" xfId="1" applyFont="1" applyFill="1" applyBorder="1" applyAlignment="1"/>
    <xf numFmtId="0" fontId="9" fillId="0" borderId="4" xfId="0" applyFont="1" applyFill="1" applyBorder="1" applyAlignment="1">
      <alignment horizontal="right"/>
    </xf>
    <xf numFmtId="0" fontId="11" fillId="0" borderId="3" xfId="0" applyFont="1" applyFill="1" applyBorder="1"/>
    <xf numFmtId="0" fontId="0" fillId="0" borderId="0" xfId="0" applyFill="1" applyBorder="1" applyAlignment="1">
      <alignment horizontal="right" vertical="top"/>
    </xf>
    <xf numFmtId="0" fontId="11" fillId="0" borderId="3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 wrapText="1"/>
    </xf>
    <xf numFmtId="49" fontId="0" fillId="0" borderId="0" xfId="0" applyNumberForma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 vertical="top"/>
    </xf>
    <xf numFmtId="0" fontId="7" fillId="0" borderId="0" xfId="1" applyFont="1" applyFill="1" applyBorder="1" applyAlignment="1">
      <alignment horizontal="right" vertical="top" wrapText="1"/>
    </xf>
    <xf numFmtId="0" fontId="7" fillId="0" borderId="0" xfId="1" applyFont="1" applyFill="1" applyBorder="1" applyAlignment="1">
      <alignment horizontal="right"/>
    </xf>
    <xf numFmtId="0" fontId="2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0" fillId="0" borderId="0" xfId="0" applyFill="1"/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/>
    <xf numFmtId="0" fontId="11" fillId="0" borderId="0" xfId="0" quotePrefix="1" applyFont="1" applyFill="1" applyBorder="1"/>
    <xf numFmtId="0" fontId="10" fillId="0" borderId="0" xfId="0" applyFont="1" applyFill="1" applyBorder="1"/>
    <xf numFmtId="0" fontId="8" fillId="0" borderId="0" xfId="1" applyFont="1" applyFill="1" applyBorder="1" applyAlignment="1">
      <alignment horizontal="center" vertical="top"/>
    </xf>
    <xf numFmtId="0" fontId="6" fillId="0" borderId="0" xfId="1" applyFont="1" applyFill="1" applyBorder="1"/>
    <xf numFmtId="0" fontId="8" fillId="0" borderId="0" xfId="1" applyFont="1" applyFill="1" applyBorder="1" applyAlignment="1">
      <alignment horizontal="center" vertical="top" wrapText="1"/>
    </xf>
    <xf numFmtId="0" fontId="6" fillId="0" borderId="0" xfId="1" applyFont="1" applyFill="1"/>
    <xf numFmtId="0" fontId="8" fillId="0" borderId="1" xfId="1" applyFont="1" applyFill="1" applyBorder="1" applyAlignment="1">
      <alignment horizontal="left" vertical="top" wrapText="1"/>
    </xf>
    <xf numFmtId="0" fontId="8" fillId="0" borderId="1" xfId="1" applyFont="1" applyFill="1" applyBorder="1" applyAlignment="1">
      <alignment horizontal="center" vertical="top" wrapText="1"/>
    </xf>
    <xf numFmtId="0" fontId="8" fillId="0" borderId="1" xfId="1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/>
    </xf>
    <xf numFmtId="0" fontId="6" fillId="0" borderId="13" xfId="1" applyFont="1" applyFill="1" applyBorder="1" applyAlignment="1">
      <alignment horizontal="center" vertical="top"/>
    </xf>
    <xf numFmtId="0" fontId="11" fillId="0" borderId="2" xfId="0" applyFont="1" applyFill="1" applyBorder="1"/>
    <xf numFmtId="0" fontId="11" fillId="0" borderId="2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9" fillId="0" borderId="4" xfId="0" applyFont="1" applyFill="1" applyBorder="1"/>
    <xf numFmtId="0" fontId="13" fillId="0" borderId="4" xfId="2" applyFill="1" applyBorder="1" applyAlignment="1">
      <alignment horizontal="right"/>
    </xf>
    <xf numFmtId="0" fontId="13" fillId="0" borderId="4" xfId="2" applyFill="1" applyBorder="1"/>
    <xf numFmtId="0" fontId="9" fillId="0" borderId="4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right" vertical="top"/>
    </xf>
    <xf numFmtId="0" fontId="9" fillId="0" borderId="7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vertical="center" wrapText="1"/>
    </xf>
    <xf numFmtId="0" fontId="11" fillId="0" borderId="13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/>
    <xf numFmtId="0" fontId="0" fillId="0" borderId="0" xfId="0" applyFill="1" applyBorder="1" applyAlignment="1"/>
    <xf numFmtId="0" fontId="12" fillId="0" borderId="13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vertical="top"/>
    </xf>
    <xf numFmtId="0" fontId="12" fillId="0" borderId="13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/>
    <xf numFmtId="0" fontId="11" fillId="0" borderId="0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1" applyFont="1" applyFill="1" applyBorder="1" applyAlignment="1">
      <alignment vertical="top" wrapText="1"/>
    </xf>
    <xf numFmtId="0" fontId="7" fillId="0" borderId="0" xfId="1" applyFont="1" applyFill="1" applyBorder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 vertical="top"/>
    </xf>
    <xf numFmtId="0" fontId="1" fillId="0" borderId="0" xfId="3"/>
    <xf numFmtId="0" fontId="2" fillId="0" borderId="0" xfId="3" applyFont="1"/>
    <xf numFmtId="0" fontId="11" fillId="0" borderId="0" xfId="3" applyFont="1"/>
    <xf numFmtId="0" fontId="11" fillId="3" borderId="0" xfId="3" applyFont="1" applyFill="1"/>
    <xf numFmtId="0" fontId="11" fillId="4" borderId="0" xfId="3" applyFont="1" applyFill="1" applyAlignment="1">
      <alignment vertical="center"/>
    </xf>
    <xf numFmtId="0" fontId="11" fillId="4" borderId="0" xfId="3" applyFont="1" applyFill="1"/>
    <xf numFmtId="0" fontId="12" fillId="4" borderId="0" xfId="3" applyFont="1" applyFill="1" applyAlignment="1">
      <alignment vertical="top"/>
    </xf>
    <xf numFmtId="0" fontId="12" fillId="4" borderId="0" xfId="3" applyFont="1" applyFill="1"/>
    <xf numFmtId="0" fontId="12" fillId="0" borderId="0" xfId="3" applyFont="1"/>
    <xf numFmtId="0" fontId="2" fillId="4" borderId="0" xfId="3" applyFont="1" applyFill="1"/>
    <xf numFmtId="0" fontId="11" fillId="0" borderId="0" xfId="3" applyFont="1" applyAlignment="1">
      <alignment vertical="center"/>
    </xf>
    <xf numFmtId="0" fontId="12" fillId="0" borderId="0" xfId="3" applyFont="1" applyAlignment="1">
      <alignment vertical="top"/>
    </xf>
    <xf numFmtId="0" fontId="10" fillId="0" borderId="0" xfId="3" applyFont="1"/>
    <xf numFmtId="0" fontId="0" fillId="0" borderId="0" xfId="0" applyAlignment="1">
      <alignment horizontal="left"/>
    </xf>
    <xf numFmtId="0" fontId="12" fillId="0" borderId="0" xfId="3" applyFont="1" applyFill="1"/>
    <xf numFmtId="0" fontId="1" fillId="0" borderId="0" xfId="3" applyFill="1"/>
    <xf numFmtId="0" fontId="12" fillId="4" borderId="0" xfId="0" applyFont="1" applyFill="1" applyBorder="1"/>
    <xf numFmtId="0" fontId="12" fillId="4" borderId="0" xfId="0" applyFont="1" applyFill="1" applyBorder="1" applyAlignment="1">
      <alignment wrapText="1"/>
    </xf>
    <xf numFmtId="0" fontId="12" fillId="4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0" fontId="11" fillId="5" borderId="0" xfId="0" applyFont="1" applyFill="1" applyBorder="1" applyAlignment="1">
      <alignment horizontal="left"/>
    </xf>
    <xf numFmtId="0" fontId="11" fillId="4" borderId="0" xfId="0" applyFont="1" applyFill="1" applyBorder="1"/>
    <xf numFmtId="0" fontId="11" fillId="4" borderId="3" xfId="0" applyFont="1" applyFill="1" applyBorder="1"/>
    <xf numFmtId="0" fontId="12" fillId="4" borderId="0" xfId="0" applyFont="1" applyFill="1" applyBorder="1" applyAlignment="1">
      <alignment vertical="top"/>
    </xf>
    <xf numFmtId="0" fontId="8" fillId="0" borderId="11" xfId="1" applyFont="1" applyFill="1" applyBorder="1" applyAlignment="1">
      <alignment vertical="top" wrapText="1"/>
    </xf>
    <xf numFmtId="0" fontId="8" fillId="0" borderId="8" xfId="1" applyFont="1" applyFill="1" applyBorder="1" applyAlignment="1">
      <alignment vertical="top" wrapText="1"/>
    </xf>
    <xf numFmtId="0" fontId="8" fillId="0" borderId="4" xfId="1" applyFont="1" applyFill="1" applyBorder="1" applyAlignment="1">
      <alignment vertical="top" wrapText="1"/>
    </xf>
    <xf numFmtId="0" fontId="8" fillId="0" borderId="7" xfId="1" applyFont="1" applyFill="1" applyBorder="1" applyAlignment="1">
      <alignment vertical="top" wrapText="1"/>
    </xf>
    <xf numFmtId="0" fontId="13" fillId="0" borderId="9" xfId="2" applyFill="1" applyBorder="1" applyAlignment="1">
      <alignment vertical="top" wrapText="1"/>
    </xf>
    <xf numFmtId="0" fontId="13" fillId="0" borderId="3" xfId="2" applyFill="1" applyBorder="1" applyAlignment="1">
      <alignment vertical="top" wrapText="1"/>
    </xf>
    <xf numFmtId="0" fontId="13" fillId="0" borderId="5" xfId="2" applyFill="1" applyBorder="1" applyAlignment="1">
      <alignment vertical="top" wrapText="1"/>
    </xf>
    <xf numFmtId="0" fontId="9" fillId="0" borderId="0" xfId="0" applyFont="1" applyFill="1" applyBorder="1" applyAlignment="1"/>
    <xf numFmtId="2" fontId="0" fillId="0" borderId="0" xfId="0" applyNumberFormat="1"/>
    <xf numFmtId="0" fontId="5" fillId="0" borderId="0" xfId="0" applyFont="1"/>
    <xf numFmtId="0" fontId="11" fillId="0" borderId="0" xfId="0" applyFont="1" applyFill="1" applyAlignment="1"/>
    <xf numFmtId="0" fontId="8" fillId="0" borderId="5" xfId="1" applyFont="1" applyFill="1" applyBorder="1" applyAlignment="1">
      <alignment vertical="top"/>
    </xf>
    <xf numFmtId="0" fontId="8" fillId="0" borderId="11" xfId="1" applyFont="1" applyFill="1" applyBorder="1" applyAlignment="1">
      <alignment vertical="top"/>
    </xf>
    <xf numFmtId="0" fontId="8" fillId="0" borderId="12" xfId="1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left" vertical="top"/>
    </xf>
    <xf numFmtId="0" fontId="6" fillId="0" borderId="0" xfId="0" applyFont="1" applyFill="1" applyAlignment="1"/>
    <xf numFmtId="0" fontId="0" fillId="0" borderId="0" xfId="0" applyFill="1" applyAlignment="1"/>
    <xf numFmtId="0" fontId="11" fillId="4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top"/>
    </xf>
    <xf numFmtId="0" fontId="6" fillId="0" borderId="0" xfId="1" applyFont="1" applyFill="1" applyBorder="1" applyAlignment="1"/>
    <xf numFmtId="0" fontId="11" fillId="4" borderId="0" xfId="0" applyFont="1" applyFill="1" applyBorder="1" applyAlignment="1"/>
    <xf numFmtId="0" fontId="2" fillId="0" borderId="0" xfId="0" applyFont="1" applyFill="1" applyAlignment="1"/>
    <xf numFmtId="2" fontId="5" fillId="0" borderId="0" xfId="0" applyNumberFormat="1" applyFont="1"/>
    <xf numFmtId="0" fontId="14" fillId="0" borderId="0" xfId="4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5" xfId="1" applyFont="1" applyFill="1" applyBorder="1" applyAlignment="1">
      <alignment horizontal="center" vertical="top" wrapText="1"/>
    </xf>
    <xf numFmtId="0" fontId="8" fillId="0" borderId="6" xfId="1" applyFont="1" applyFill="1" applyBorder="1" applyAlignment="1">
      <alignment horizontal="center" vertical="top" wrapText="1"/>
    </xf>
    <xf numFmtId="0" fontId="8" fillId="0" borderId="11" xfId="1" applyFont="1" applyFill="1" applyBorder="1" applyAlignment="1">
      <alignment horizontal="center" vertical="top" wrapText="1"/>
    </xf>
    <xf numFmtId="0" fontId="8" fillId="0" borderId="12" xfId="1" applyFont="1" applyFill="1" applyBorder="1" applyAlignment="1">
      <alignment horizontal="center" vertical="top" wrapText="1"/>
    </xf>
    <xf numFmtId="0" fontId="8" fillId="0" borderId="8" xfId="1" applyFont="1" applyFill="1" applyBorder="1" applyAlignment="1">
      <alignment horizontal="center" vertical="top" wrapText="1"/>
    </xf>
    <xf numFmtId="0" fontId="8" fillId="0" borderId="4" xfId="1" applyFont="1" applyFill="1" applyBorder="1" applyAlignment="1">
      <alignment horizontal="center" vertical="top" wrapText="1"/>
    </xf>
    <xf numFmtId="0" fontId="8" fillId="0" borderId="7" xfId="1" applyFont="1" applyFill="1" applyBorder="1" applyAlignment="1">
      <alignment horizontal="center" vertical="top" wrapText="1"/>
    </xf>
    <xf numFmtId="0" fontId="13" fillId="0" borderId="9" xfId="2" applyFill="1" applyBorder="1" applyAlignment="1">
      <alignment horizontal="center" vertical="top" wrapText="1"/>
    </xf>
    <xf numFmtId="0" fontId="13" fillId="0" borderId="10" xfId="2" applyFill="1" applyBorder="1" applyAlignment="1">
      <alignment horizontal="center" vertical="top" wrapText="1"/>
    </xf>
    <xf numFmtId="0" fontId="13" fillId="0" borderId="3" xfId="2" applyFill="1" applyBorder="1" applyAlignment="1">
      <alignment horizontal="center" vertical="top" wrapText="1"/>
    </xf>
    <xf numFmtId="0" fontId="13" fillId="0" borderId="5" xfId="2" applyFill="1" applyBorder="1" applyAlignment="1">
      <alignment horizontal="center" vertical="top" wrapText="1"/>
    </xf>
    <xf numFmtId="0" fontId="13" fillId="0" borderId="2" xfId="2" applyFill="1" applyBorder="1" applyAlignment="1">
      <alignment horizontal="center" vertical="top" wrapText="1"/>
    </xf>
    <xf numFmtId="0" fontId="13" fillId="0" borderId="6" xfId="2" applyFill="1" applyBorder="1" applyAlignment="1">
      <alignment horizontal="center" vertical="top" wrapText="1"/>
    </xf>
  </cellXfs>
  <cellStyles count="5">
    <cellStyle name="Hyperlink" xfId="4" builtinId="8"/>
    <cellStyle name="Neutral" xfId="2" builtinId="28"/>
    <cellStyle name="Normal" xfId="0" builtinId="0"/>
    <cellStyle name="Normal 2" xfId="3" xr:uid="{0641047A-1CE2-460D-A97B-48B437A81F58}"/>
    <cellStyle name="Normal_Sheet1" xfId="1" xr:uid="{00000000-0005-0000-0000-000001000000}"/>
  </cellStyles>
  <dxfs count="46">
    <dxf>
      <fill>
        <patternFill patternType="solid">
          <fgColor rgb="FFFFFF00"/>
          <bgColor rgb="FF000000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ne Weng" id="{6FEDF484-CF2C-4F5B-A182-00BE47A0E511}" userId="S::xweng@worldbank.org::a16780b2-d297-4bcc-9c63-9df49971ed7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330E6B-0D8B-4B50-AFC5-F5CFA6AE2887}" name="Table1" displayName="Table1" ref="A1:S251" totalsRowShown="0" headerRowDxfId="45" dataDxfId="44">
  <autoFilter ref="A1:S251" xr:uid="{75C03388-BE0F-499A-807E-255181E1EA04}">
    <filterColumn colId="13">
      <customFilters>
        <customFilter operator="notEqual" val=" "/>
      </customFilters>
    </filterColumn>
  </autoFilter>
  <sortState xmlns:xlrd2="http://schemas.microsoft.com/office/spreadsheetml/2017/richdata2" ref="A8:S229">
    <sortCondition ref="N1:N251"/>
  </sortState>
  <tableColumns count="19">
    <tableColumn id="1" xr3:uid="{E84A0DCC-D97F-438F-894B-25364C4E6645}" name="q_id" dataDxfId="43"/>
    <tableColumn id="2" xr3:uid="{EAA9164C-471D-45E3-A6E4-DCA85E0328AD}" name="srl. no." dataDxfId="42"/>
    <tableColumn id="3" xr3:uid="{203AA6C1-AAF9-4E25-B23C-6B4C2C2E5652}" name="        Item" dataDxfId="41"/>
    <tableColumn id="4" xr3:uid="{3C4FC90D-CD21-4FBD-A5E4-0D77A18C86DB}" name="Comment_AW" dataDxfId="40"/>
    <tableColumn id="5" xr3:uid="{588E7D09-E018-4375-A954-557B70D31548}" name="Schedule reference" dataDxfId="39" dataCellStyle="Normal_Sheet1"/>
    <tableColumn id="6" xr3:uid="{BB7F747F-CBE5-47F9-89B0-8E48E512E367}" name="Column1"/>
    <tableColumn id="7" xr3:uid="{C60965AB-9FC8-4874-86DC-780328690BD4}" name="Column2" dataDxfId="38"/>
    <tableColumn id="8" xr3:uid="{3BD5BDAD-3266-4802-BBB4-0E357DBEB10E}" name="Length" dataDxfId="37"/>
    <tableColumn id="9" xr3:uid="{102B6D60-77AE-4423-9896-30AC95433E92}" name="Byte position " dataDxfId="36">
      <calculatedColumnFormula>K1+1</calculatedColumnFormula>
    </tableColumn>
    <tableColumn id="10" xr3:uid="{67181EE8-9EAF-4B6F-A1B7-D5685BCC2EA3}" name="Column3" dataDxfId="35"/>
    <tableColumn id="11" xr3:uid="{95B1B4CE-A7EC-4DD5-840F-BE76937CB590}" name="Column4" dataDxfId="34">
      <calculatedColumnFormula>K1+H2</calculatedColumnFormula>
    </tableColumn>
    <tableColumn id="12" xr3:uid="{8B33F273-D152-4586-B52D-37C65DDACA20}" name="Remarks" dataDxfId="33"/>
    <tableColumn id="13" xr3:uid="{9273C301-E192-41AF-8277-156BA6832EE6}" name="Generated Index_AW" dataDxfId="32"/>
    <tableColumn id="14" xr3:uid="{A29FEBF5-0DC9-4D55-9DE3-869119940177}" name="Indicator" dataDxfId="31"/>
    <tableColumn id="15" xr3:uid="{A838DAA1-CC52-4234-9863-DD3344574C36}" name="col" dataDxfId="30"/>
    <tableColumn id="16" xr3:uid="{D7154FC5-3263-4BA6-9F42-AFF9A6D7C6A6}" name="storage" dataDxfId="29"/>
    <tableColumn id="17" xr3:uid="{DBA80633-A540-41EC-ADC0-ADEB8D3CF4AC}" name="Var Name" dataDxfId="28"/>
    <tableColumn id="18" xr3:uid="{17443374-FF42-43B2-880D-E9FD7B457712}" name="format" dataDxfId="27"/>
    <tableColumn id="19" xr3:uid="{F7AFEE6B-3BDD-44BB-B7D5-5399B1208C8E}" name="Var Name_2" dataDxfId="2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C1F85-FC80-4C14-A068-6D246EB63D31}" name="Table2" displayName="Table2" ref="A1:D41" totalsRowShown="0">
  <autoFilter ref="A1:D41" xr:uid="{2D6D8ACB-289C-4520-B83A-861EABF7A769}"/>
  <tableColumns count="4">
    <tableColumn id="1" xr3:uid="{A25A79F5-4151-4B31-B70E-887AC57EA6C7}" name="Indicator"/>
    <tableColumn id="2" xr3:uid="{C44F7BF8-705B-45AC-9028-8CB1070A8A12}" name="var"/>
    <tableColumn id="3" xr3:uid="{397C923F-1722-47A4-86B0-C2CE95CF348C}" name="est" dataDxfId="23"/>
    <tableColumn id="4" xr3:uid="{DB63DF40-F40A-439A-A56B-C2C57C7F5585}" name="p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542A08-C19D-49FA-9464-0065D0F0867C}" name="Table3" displayName="Table3" ref="A1:D44" totalsRowShown="0">
  <autoFilter ref="A1:D44" xr:uid="{01EBC2FD-8F8A-4865-8EC2-87D256BF8939}"/>
  <tableColumns count="4">
    <tableColumn id="1" xr3:uid="{90BC418F-2167-4F6F-AC2B-343DA8AB696B}" name="Indicator" dataDxfId="19"/>
    <tableColumn id="2" xr3:uid="{014B6C6B-D4C2-478C-81E7-E4FC6CCA9B4D}" name="var"/>
    <tableColumn id="3" xr3:uid="{E1983A09-FFC2-4330-964D-B06FB6D365CF}" name="est" dataDxfId="18"/>
    <tableColumn id="4" xr3:uid="{F9CA1BD2-B2E7-4CCA-8951-F1789AAF6BEB}" name="p" dataDxfId="1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81E028-0899-469B-B84F-E4B4E8446F05}" name="Table35" displayName="Table35" ref="A1:J43" totalsRowShown="0">
  <autoFilter ref="A1:J43" xr:uid="{01EBC2FD-8F8A-4865-8EC2-87D256BF8939}"/>
  <tableColumns count="10">
    <tableColumn id="1" xr3:uid="{E5703B37-DD56-4CF8-BA6D-7423EBCEB0F0}" name="Indicator" dataDxfId="3"/>
    <tableColumn id="2" xr3:uid="{2854D553-C93A-4473-B3FF-D0FCE60ADCCA}" name="var"/>
    <tableColumn id="7" xr3:uid="{13674355-18D6-4080-83FC-FD933285AD22}" name="var_type"/>
    <tableColumn id="3" xr3:uid="{8B6C90B4-8099-44EA-878E-70152B417794}" name="est_urban" dataDxfId="2"/>
    <tableColumn id="4" xr3:uid="{029711E9-A3F6-42C6-9E8B-1B3D7E60070F}" name="p_urban" dataDxfId="1"/>
    <tableColumn id="5" xr3:uid="{F2235688-FC9D-4C51-B943-83A2C7E688F7}" name="est_rural"/>
    <tableColumn id="6" xr3:uid="{6D40D87D-B4BE-44B9-AA91-AA7A2038F26E}" name="p_rural"/>
    <tableColumn id="8" xr3:uid="{12328E5B-4AC3-4D12-96E1-FD35B00A5DD8}" name="Message_var"/>
    <tableColumn id="10" xr3:uid="{B7198A5D-5ED4-4FC5-A646-1B2193D6D3D9}" name="Comment"/>
    <tableColumn id="9" xr3:uid="{818E6FF1-4A92-4796-8DDF-647AD1BA60AF}" name="Message_indicator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02" dT="2020-06-10T22:42:53.25" personId="{6FEDF484-CF2C-4F5B-A182-00BE47A0E511}" id="{E64E44E2-540F-4CC2-8A92-12FCE358F4B4}">
    <text>Check the U.S. definition, initially used the 20% crowd_ft as threshold.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7"/>
  <sheetViews>
    <sheetView topLeftCell="A4" zoomScaleNormal="100" zoomScaleSheetLayoutView="100" workbookViewId="0">
      <selection activeCell="G16" sqref="G16"/>
    </sheetView>
  </sheetViews>
  <sheetFormatPr defaultColWidth="9.1796875" defaultRowHeight="15.5" x14ac:dyDescent="0.35"/>
  <cols>
    <col min="1" max="1" width="6.1796875" style="20" customWidth="1"/>
    <col min="2" max="2" width="38" style="20" customWidth="1"/>
    <col min="3" max="3" width="9.26953125" style="72" customWidth="1"/>
    <col min="4" max="4" width="7.7265625" style="20" customWidth="1"/>
    <col min="5" max="5" width="7" style="20" customWidth="1"/>
    <col min="6" max="6" width="9.7265625" style="20" customWidth="1"/>
    <col min="7" max="7" width="5" style="20" customWidth="1"/>
    <col min="8" max="8" width="4" style="20" customWidth="1"/>
    <col min="9" max="9" width="5.1796875" style="20" customWidth="1"/>
    <col min="10" max="10" width="22.453125" style="73" customWidth="1"/>
    <col min="11" max="11" width="22.453125" style="20" customWidth="1"/>
    <col min="12" max="12" width="6.7265625" style="20" customWidth="1"/>
    <col min="13" max="13" width="25.453125" style="20" customWidth="1"/>
    <col min="14" max="16384" width="9.1796875" style="20"/>
  </cols>
  <sheetData>
    <row r="1" spans="1:16" s="21" customFormat="1" ht="18" x14ac:dyDescent="0.4">
      <c r="A1" s="126"/>
      <c r="B1" s="126"/>
      <c r="C1" s="126"/>
      <c r="D1" s="126"/>
      <c r="E1" s="126"/>
      <c r="F1" s="126"/>
      <c r="G1" s="126"/>
      <c r="H1" s="126"/>
      <c r="I1" s="126"/>
      <c r="J1" s="126"/>
    </row>
    <row r="2" spans="1:16" s="21" customFormat="1" ht="18" x14ac:dyDescent="0.4">
      <c r="A2" s="126" t="s">
        <v>58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6" s="23" customFormat="1" ht="14.5" x14ac:dyDescent="0.35">
      <c r="A3" s="127" t="s">
        <v>70</v>
      </c>
      <c r="B3" s="127"/>
      <c r="C3" s="127"/>
      <c r="D3" s="127"/>
      <c r="E3" s="127"/>
      <c r="F3" s="127"/>
      <c r="G3" s="127"/>
      <c r="H3" s="127"/>
      <c r="I3" s="127"/>
      <c r="J3" s="127"/>
      <c r="K3" s="1"/>
      <c r="L3" s="22"/>
      <c r="M3" s="22"/>
    </row>
    <row r="4" spans="1:16" s="1" customFormat="1" ht="14" x14ac:dyDescent="0.3">
      <c r="A4" s="19"/>
      <c r="C4" s="24"/>
      <c r="J4" s="25"/>
    </row>
    <row r="5" spans="1:16" s="26" customFormat="1" ht="14" x14ac:dyDescent="0.3">
      <c r="A5" s="5"/>
      <c r="B5" s="1"/>
      <c r="C5" s="24"/>
      <c r="D5" s="1"/>
      <c r="E5" s="5" t="s">
        <v>214</v>
      </c>
      <c r="F5" s="5"/>
      <c r="G5" s="5"/>
      <c r="H5" s="5"/>
      <c r="I5" s="5"/>
      <c r="J5" s="25"/>
      <c r="K5" s="1"/>
    </row>
    <row r="6" spans="1:16" s="1" customFormat="1" ht="14" x14ac:dyDescent="0.3">
      <c r="A6" s="27"/>
      <c r="B6" s="28" t="s">
        <v>244</v>
      </c>
      <c r="C6" s="24"/>
      <c r="E6" s="5" t="s">
        <v>248</v>
      </c>
      <c r="F6" s="5"/>
      <c r="G6" s="5"/>
      <c r="H6" s="5"/>
      <c r="I6" s="5"/>
      <c r="J6" s="25"/>
    </row>
    <row r="7" spans="1:16" s="26" customFormat="1" ht="14.5" x14ac:dyDescent="0.35">
      <c r="B7" s="7"/>
      <c r="C7" s="7"/>
      <c r="D7" s="7"/>
      <c r="E7" s="7"/>
      <c r="F7" s="7"/>
      <c r="G7" s="7"/>
      <c r="H7" s="7"/>
      <c r="I7" s="7"/>
      <c r="J7" s="29"/>
      <c r="K7" s="7"/>
      <c r="L7" s="30"/>
      <c r="M7" s="30"/>
      <c r="N7" s="30"/>
      <c r="O7" s="30"/>
      <c r="P7" s="30"/>
    </row>
    <row r="8" spans="1:16" s="26" customFormat="1" ht="15" customHeight="1" x14ac:dyDescent="0.35">
      <c r="A8" s="128" t="s">
        <v>42</v>
      </c>
      <c r="B8" s="130" t="s">
        <v>43</v>
      </c>
      <c r="C8" s="132" t="s">
        <v>44</v>
      </c>
      <c r="D8" s="133"/>
      <c r="E8" s="134"/>
      <c r="F8" s="135" t="s">
        <v>48</v>
      </c>
      <c r="G8" s="135" t="s">
        <v>45</v>
      </c>
      <c r="H8" s="137"/>
      <c r="I8" s="138"/>
      <c r="J8" s="130" t="s">
        <v>1</v>
      </c>
      <c r="K8" s="31"/>
      <c r="L8" s="32"/>
      <c r="M8" s="32"/>
      <c r="N8" s="32"/>
      <c r="O8" s="30"/>
      <c r="P8" s="30"/>
    </row>
    <row r="9" spans="1:16" s="26" customFormat="1" ht="14.5" x14ac:dyDescent="0.35">
      <c r="A9" s="129"/>
      <c r="B9" s="131"/>
      <c r="C9" s="33" t="s">
        <v>46</v>
      </c>
      <c r="D9" s="34" t="s">
        <v>0</v>
      </c>
      <c r="E9" s="35" t="s">
        <v>47</v>
      </c>
      <c r="F9" s="136"/>
      <c r="G9" s="136"/>
      <c r="H9" s="139"/>
      <c r="I9" s="140"/>
      <c r="J9" s="131"/>
      <c r="K9" s="31"/>
      <c r="L9" s="32"/>
      <c r="M9" s="32"/>
      <c r="N9" s="32"/>
      <c r="O9" s="30"/>
      <c r="P9" s="30"/>
    </row>
    <row r="10" spans="1:16" s="1" customFormat="1" ht="14.5" x14ac:dyDescent="0.35">
      <c r="A10" s="19">
        <v>1</v>
      </c>
      <c r="B10" s="1" t="s">
        <v>55</v>
      </c>
      <c r="C10" s="24"/>
      <c r="F10" s="1">
        <v>3</v>
      </c>
      <c r="G10" s="1">
        <v>1</v>
      </c>
      <c r="H10" s="1" t="s">
        <v>5</v>
      </c>
      <c r="I10" s="1">
        <f>F10</f>
        <v>3</v>
      </c>
      <c r="J10" s="36" t="s">
        <v>2</v>
      </c>
      <c r="K10" s="37"/>
      <c r="L10" s="22"/>
      <c r="M10" s="22"/>
    </row>
    <row r="11" spans="1:16" s="1" customFormat="1" ht="14.5" x14ac:dyDescent="0.35">
      <c r="A11" s="19">
        <f>A10+1</f>
        <v>2</v>
      </c>
      <c r="B11" s="1" t="s">
        <v>41</v>
      </c>
      <c r="C11" s="24">
        <v>1</v>
      </c>
      <c r="D11" s="1">
        <v>1</v>
      </c>
      <c r="F11" s="1">
        <v>5</v>
      </c>
      <c r="G11" s="1">
        <f>I10+1</f>
        <v>4</v>
      </c>
      <c r="H11" s="1" t="s">
        <v>5</v>
      </c>
      <c r="I11" s="1">
        <f>I10+F11</f>
        <v>8</v>
      </c>
      <c r="J11" s="36"/>
      <c r="K11" s="37"/>
      <c r="L11" s="22"/>
      <c r="M11" s="22"/>
    </row>
    <row r="12" spans="1:16" s="1" customFormat="1" ht="14.5" x14ac:dyDescent="0.35">
      <c r="A12" s="19">
        <f>A11+1</f>
        <v>3</v>
      </c>
      <c r="B12" s="1" t="s">
        <v>3</v>
      </c>
      <c r="C12" s="24">
        <v>1</v>
      </c>
      <c r="D12" s="1">
        <v>2</v>
      </c>
      <c r="F12" s="1">
        <v>2</v>
      </c>
      <c r="G12" s="1">
        <f t="shared" ref="G12:G29" si="0">I11+1</f>
        <v>9</v>
      </c>
      <c r="H12" s="1" t="s">
        <v>5</v>
      </c>
      <c r="I12" s="1">
        <f t="shared" ref="I12:I29" si="1">I11+F12</f>
        <v>10</v>
      </c>
      <c r="J12" s="36" t="s">
        <v>69</v>
      </c>
      <c r="K12" s="37"/>
      <c r="L12" s="22"/>
      <c r="M12" s="22"/>
    </row>
    <row r="13" spans="1:16" s="1" customFormat="1" ht="14.5" x14ac:dyDescent="0.35">
      <c r="A13" s="19">
        <f>A12+1</f>
        <v>4</v>
      </c>
      <c r="B13" s="1" t="s">
        <v>4</v>
      </c>
      <c r="C13" s="24">
        <v>1</v>
      </c>
      <c r="D13" s="1">
        <v>3</v>
      </c>
      <c r="F13" s="1">
        <v>3</v>
      </c>
      <c r="G13" s="1">
        <f t="shared" si="0"/>
        <v>11</v>
      </c>
      <c r="H13" s="1" t="s">
        <v>5</v>
      </c>
      <c r="I13" s="1">
        <f t="shared" si="1"/>
        <v>13</v>
      </c>
      <c r="J13" s="36" t="s">
        <v>213</v>
      </c>
      <c r="K13" s="37"/>
      <c r="L13" s="22"/>
      <c r="M13" s="22"/>
    </row>
    <row r="14" spans="1:16" s="23" customFormat="1" ht="14.5" x14ac:dyDescent="0.35">
      <c r="A14" s="1">
        <f t="shared" ref="A14:A29" si="2">(A13+1)</f>
        <v>5</v>
      </c>
      <c r="B14" s="1" t="s">
        <v>6</v>
      </c>
      <c r="C14" s="24"/>
      <c r="D14" s="1"/>
      <c r="E14" s="1"/>
      <c r="F14" s="1">
        <v>1</v>
      </c>
      <c r="G14" s="1">
        <f t="shared" si="0"/>
        <v>14</v>
      </c>
      <c r="H14" s="1" t="s">
        <v>5</v>
      </c>
      <c r="I14" s="1">
        <f t="shared" si="1"/>
        <v>14</v>
      </c>
      <c r="J14" s="36" t="s">
        <v>68</v>
      </c>
      <c r="K14" s="37"/>
      <c r="L14" s="22"/>
      <c r="M14" s="22"/>
    </row>
    <row r="15" spans="1:16" s="23" customFormat="1" ht="14.5" x14ac:dyDescent="0.35">
      <c r="A15" s="1">
        <f t="shared" si="2"/>
        <v>6</v>
      </c>
      <c r="B15" s="1" t="s">
        <v>7</v>
      </c>
      <c r="C15" s="24"/>
      <c r="D15" s="1"/>
      <c r="E15" s="1"/>
      <c r="F15" s="1">
        <v>1</v>
      </c>
      <c r="G15" s="1">
        <f t="shared" si="0"/>
        <v>15</v>
      </c>
      <c r="H15" s="1" t="s">
        <v>5</v>
      </c>
      <c r="I15" s="1">
        <f t="shared" si="1"/>
        <v>15</v>
      </c>
      <c r="J15" s="36" t="s">
        <v>68</v>
      </c>
      <c r="K15" s="37"/>
      <c r="L15" s="22"/>
      <c r="M15" s="22"/>
    </row>
    <row r="16" spans="1:16" s="23" customFormat="1" ht="14.5" x14ac:dyDescent="0.35">
      <c r="A16" s="1">
        <f t="shared" si="2"/>
        <v>7</v>
      </c>
      <c r="B16" s="1" t="s">
        <v>57</v>
      </c>
      <c r="C16" s="24"/>
      <c r="D16" s="1"/>
      <c r="E16" s="1"/>
      <c r="F16" s="1">
        <v>3</v>
      </c>
      <c r="G16" s="1">
        <f t="shared" si="0"/>
        <v>16</v>
      </c>
      <c r="H16" s="1" t="s">
        <v>5</v>
      </c>
      <c r="I16" s="1">
        <f t="shared" si="1"/>
        <v>18</v>
      </c>
      <c r="J16" s="36" t="s">
        <v>68</v>
      </c>
      <c r="K16" s="37"/>
      <c r="L16" s="22"/>
      <c r="M16" s="22"/>
    </row>
    <row r="17" spans="1:16" s="23" customFormat="1" ht="14.5" x14ac:dyDescent="0.35">
      <c r="A17" s="1">
        <f t="shared" si="2"/>
        <v>8</v>
      </c>
      <c r="B17" s="1" t="s">
        <v>8</v>
      </c>
      <c r="C17" s="24"/>
      <c r="D17" s="1"/>
      <c r="E17" s="1"/>
      <c r="F17" s="1">
        <v>2</v>
      </c>
      <c r="G17" s="1">
        <f t="shared" si="0"/>
        <v>19</v>
      </c>
      <c r="H17" s="1" t="s">
        <v>5</v>
      </c>
      <c r="I17" s="1">
        <f t="shared" si="1"/>
        <v>20</v>
      </c>
      <c r="J17" s="36" t="s">
        <v>68</v>
      </c>
      <c r="K17" s="37"/>
      <c r="L17" s="22"/>
      <c r="M17" s="22"/>
    </row>
    <row r="18" spans="1:16" s="23" customFormat="1" ht="14.5" x14ac:dyDescent="0.35">
      <c r="A18" s="1">
        <f t="shared" si="2"/>
        <v>9</v>
      </c>
      <c r="B18" s="1" t="s">
        <v>9</v>
      </c>
      <c r="C18" s="24"/>
      <c r="D18" s="1"/>
      <c r="E18" s="1"/>
      <c r="F18" s="1">
        <v>2</v>
      </c>
      <c r="G18" s="1">
        <f t="shared" si="0"/>
        <v>21</v>
      </c>
      <c r="H18" s="1" t="s">
        <v>5</v>
      </c>
      <c r="I18" s="1">
        <f t="shared" si="1"/>
        <v>22</v>
      </c>
      <c r="J18" s="36" t="s">
        <v>68</v>
      </c>
      <c r="K18" s="37"/>
      <c r="L18" s="22"/>
      <c r="M18" s="22"/>
    </row>
    <row r="19" spans="1:16" s="23" customFormat="1" ht="14.5" x14ac:dyDescent="0.35">
      <c r="A19" s="1">
        <f t="shared" si="2"/>
        <v>10</v>
      </c>
      <c r="B19" s="1" t="s">
        <v>56</v>
      </c>
      <c r="C19" s="24"/>
      <c r="D19" s="1"/>
      <c r="E19" s="1"/>
      <c r="F19" s="1">
        <v>2</v>
      </c>
      <c r="G19" s="1">
        <f t="shared" si="0"/>
        <v>23</v>
      </c>
      <c r="H19" s="1" t="s">
        <v>5</v>
      </c>
      <c r="I19" s="1">
        <f t="shared" si="1"/>
        <v>24</v>
      </c>
      <c r="J19" s="36" t="s">
        <v>68</v>
      </c>
      <c r="K19" s="37"/>
      <c r="L19" s="22"/>
      <c r="M19" s="22"/>
    </row>
    <row r="20" spans="1:16" s="23" customFormat="1" ht="14.5" x14ac:dyDescent="0.35">
      <c r="A20" s="1">
        <f t="shared" si="2"/>
        <v>11</v>
      </c>
      <c r="B20" s="1" t="s">
        <v>10</v>
      </c>
      <c r="C20" s="24"/>
      <c r="D20" s="1"/>
      <c r="E20" s="1"/>
      <c r="F20" s="1">
        <v>1</v>
      </c>
      <c r="G20" s="1">
        <f t="shared" si="0"/>
        <v>25</v>
      </c>
      <c r="H20" s="1" t="s">
        <v>5</v>
      </c>
      <c r="I20" s="1">
        <f t="shared" si="1"/>
        <v>25</v>
      </c>
      <c r="J20" s="36" t="s">
        <v>68</v>
      </c>
      <c r="K20" s="37"/>
      <c r="L20" s="22"/>
      <c r="M20" s="22"/>
    </row>
    <row r="21" spans="1:16" s="23" customFormat="1" ht="14.5" x14ac:dyDescent="0.35">
      <c r="A21" s="1">
        <f t="shared" si="2"/>
        <v>12</v>
      </c>
      <c r="B21" s="1" t="s">
        <v>11</v>
      </c>
      <c r="C21" s="24"/>
      <c r="D21" s="1"/>
      <c r="E21" s="1"/>
      <c r="F21" s="1">
        <v>4</v>
      </c>
      <c r="G21" s="1">
        <f t="shared" si="0"/>
        <v>26</v>
      </c>
      <c r="H21" s="1" t="s">
        <v>5</v>
      </c>
      <c r="I21" s="1">
        <f t="shared" si="1"/>
        <v>29</v>
      </c>
      <c r="J21" s="36" t="s">
        <v>68</v>
      </c>
      <c r="K21" s="37"/>
      <c r="L21" s="22"/>
      <c r="M21" s="22"/>
    </row>
    <row r="22" spans="1:16" s="1" customFormat="1" ht="14.5" x14ac:dyDescent="0.35">
      <c r="A22" s="1">
        <f t="shared" si="2"/>
        <v>13</v>
      </c>
      <c r="B22" s="1" t="s">
        <v>32</v>
      </c>
      <c r="C22" s="24">
        <v>1</v>
      </c>
      <c r="D22" s="1">
        <v>4</v>
      </c>
      <c r="F22" s="1">
        <v>1</v>
      </c>
      <c r="G22" s="1">
        <f t="shared" si="0"/>
        <v>30</v>
      </c>
      <c r="H22" s="1" t="s">
        <v>5</v>
      </c>
      <c r="I22" s="1">
        <f t="shared" si="1"/>
        <v>30</v>
      </c>
      <c r="J22" s="36"/>
      <c r="K22" s="37"/>
      <c r="L22" s="22"/>
      <c r="M22" s="22"/>
    </row>
    <row r="23" spans="1:16" s="1" customFormat="1" ht="14.5" x14ac:dyDescent="0.35">
      <c r="A23" s="1">
        <f t="shared" si="2"/>
        <v>14</v>
      </c>
      <c r="B23" s="1" t="s">
        <v>33</v>
      </c>
      <c r="C23" s="24">
        <v>1</v>
      </c>
      <c r="D23" s="1">
        <v>5</v>
      </c>
      <c r="F23" s="1">
        <v>2</v>
      </c>
      <c r="G23" s="1">
        <f t="shared" si="0"/>
        <v>31</v>
      </c>
      <c r="H23" s="1" t="s">
        <v>5</v>
      </c>
      <c r="I23" s="1">
        <f t="shared" si="1"/>
        <v>32</v>
      </c>
      <c r="J23" s="38" t="s">
        <v>50</v>
      </c>
      <c r="K23" s="37"/>
      <c r="L23" s="22"/>
      <c r="M23" s="22"/>
    </row>
    <row r="24" spans="1:16" s="1" customFormat="1" ht="14.5" x14ac:dyDescent="0.35">
      <c r="A24" s="1">
        <f t="shared" si="2"/>
        <v>15</v>
      </c>
      <c r="B24" s="1" t="s">
        <v>17</v>
      </c>
      <c r="C24" s="24"/>
      <c r="F24" s="1">
        <v>2</v>
      </c>
      <c r="G24" s="1">
        <f t="shared" si="0"/>
        <v>33</v>
      </c>
      <c r="H24" s="1" t="s">
        <v>5</v>
      </c>
      <c r="I24" s="1">
        <f t="shared" si="1"/>
        <v>34</v>
      </c>
      <c r="J24" s="36" t="s">
        <v>13</v>
      </c>
      <c r="K24" s="37"/>
      <c r="L24" s="22"/>
      <c r="M24" s="22"/>
    </row>
    <row r="25" spans="1:16" s="1" customFormat="1" ht="14.5" x14ac:dyDescent="0.35">
      <c r="A25" s="1">
        <f t="shared" si="2"/>
        <v>16</v>
      </c>
      <c r="B25" s="1" t="s">
        <v>14</v>
      </c>
      <c r="C25" s="24"/>
      <c r="F25" s="1">
        <v>5</v>
      </c>
      <c r="G25" s="1">
        <f t="shared" si="0"/>
        <v>35</v>
      </c>
      <c r="H25" s="1" t="s">
        <v>5</v>
      </c>
      <c r="I25" s="1">
        <f t="shared" si="1"/>
        <v>39</v>
      </c>
      <c r="J25" s="36" t="s">
        <v>16</v>
      </c>
      <c r="K25" s="37"/>
      <c r="L25" s="22"/>
      <c r="M25" s="22"/>
    </row>
    <row r="26" spans="1:16" s="1" customFormat="1" ht="14.5" x14ac:dyDescent="0.35">
      <c r="A26" s="1">
        <f t="shared" si="2"/>
        <v>17</v>
      </c>
      <c r="B26" s="1" t="s">
        <v>83</v>
      </c>
      <c r="C26" s="24">
        <v>1</v>
      </c>
      <c r="D26" s="1">
        <v>6</v>
      </c>
      <c r="F26" s="1">
        <v>2</v>
      </c>
      <c r="G26" s="1">
        <f t="shared" si="0"/>
        <v>40</v>
      </c>
      <c r="H26" s="1" t="s">
        <v>5</v>
      </c>
      <c r="I26" s="1">
        <f t="shared" si="1"/>
        <v>41</v>
      </c>
      <c r="J26" s="36"/>
      <c r="K26" s="37"/>
      <c r="L26" s="22"/>
      <c r="M26" s="22"/>
    </row>
    <row r="27" spans="1:16" s="1" customFormat="1" ht="14.5" x14ac:dyDescent="0.35">
      <c r="A27" s="1">
        <f t="shared" si="2"/>
        <v>18</v>
      </c>
      <c r="B27" s="1" t="s">
        <v>18</v>
      </c>
      <c r="C27" s="24">
        <v>1</v>
      </c>
      <c r="D27" s="1">
        <v>7</v>
      </c>
      <c r="F27" s="1">
        <v>1</v>
      </c>
      <c r="G27" s="1">
        <f t="shared" si="0"/>
        <v>42</v>
      </c>
      <c r="H27" s="1" t="s">
        <v>5</v>
      </c>
      <c r="I27" s="1">
        <f t="shared" si="1"/>
        <v>42</v>
      </c>
      <c r="J27" s="36"/>
      <c r="K27" s="37"/>
      <c r="L27" s="22"/>
      <c r="M27" s="22"/>
    </row>
    <row r="28" spans="1:16" s="1" customFormat="1" ht="14.5" x14ac:dyDescent="0.35">
      <c r="A28" s="1">
        <f t="shared" si="2"/>
        <v>19</v>
      </c>
      <c r="B28" s="1" t="s">
        <v>12</v>
      </c>
      <c r="C28" s="24">
        <v>1</v>
      </c>
      <c r="D28" s="1">
        <v>8</v>
      </c>
      <c r="F28" s="1">
        <v>1</v>
      </c>
      <c r="G28" s="1">
        <f t="shared" si="0"/>
        <v>43</v>
      </c>
      <c r="H28" s="1" t="s">
        <v>5</v>
      </c>
      <c r="I28" s="1">
        <f t="shared" si="1"/>
        <v>43</v>
      </c>
      <c r="J28" s="36"/>
      <c r="K28" s="37"/>
      <c r="L28" s="22"/>
      <c r="M28" s="22"/>
    </row>
    <row r="29" spans="1:16" s="1" customFormat="1" ht="14.5" x14ac:dyDescent="0.35">
      <c r="A29" s="1">
        <f t="shared" si="2"/>
        <v>20</v>
      </c>
      <c r="B29" s="1" t="s">
        <v>61</v>
      </c>
      <c r="C29" s="24">
        <v>1</v>
      </c>
      <c r="D29" s="1">
        <v>9</v>
      </c>
      <c r="F29" s="1">
        <v>1</v>
      </c>
      <c r="G29" s="1">
        <f t="shared" si="0"/>
        <v>44</v>
      </c>
      <c r="H29" s="1" t="s">
        <v>5</v>
      </c>
      <c r="I29" s="1">
        <f t="shared" si="1"/>
        <v>44</v>
      </c>
      <c r="J29" s="36"/>
      <c r="K29" s="37"/>
      <c r="L29" s="22"/>
      <c r="M29" s="22"/>
    </row>
    <row r="30" spans="1:16" s="1" customFormat="1" ht="14.5" x14ac:dyDescent="0.35">
      <c r="A30" s="1">
        <f>(A29+1)</f>
        <v>21</v>
      </c>
      <c r="B30" s="1" t="s">
        <v>34</v>
      </c>
      <c r="C30" s="24"/>
      <c r="F30" s="1">
        <f>I30-I29</f>
        <v>82</v>
      </c>
      <c r="G30" s="1">
        <f>I29+1</f>
        <v>45</v>
      </c>
      <c r="H30" s="1" t="s">
        <v>5</v>
      </c>
      <c r="I30" s="1">
        <v>126</v>
      </c>
      <c r="J30" s="36"/>
      <c r="K30" s="37"/>
      <c r="L30" s="22"/>
      <c r="M30" s="22"/>
      <c r="N30" s="32"/>
      <c r="O30" s="30"/>
      <c r="P30" s="30"/>
    </row>
    <row r="31" spans="1:16" s="1" customFormat="1" ht="14.5" x14ac:dyDescent="0.35">
      <c r="A31" s="1">
        <f t="shared" ref="A31:A32" si="3">(A30+1)</f>
        <v>22</v>
      </c>
      <c r="B31" s="1" t="s">
        <v>246</v>
      </c>
      <c r="C31" s="24"/>
      <c r="F31" s="1">
        <v>3</v>
      </c>
      <c r="G31" s="1">
        <f t="shared" ref="G31:G32" si="4">I30+1</f>
        <v>127</v>
      </c>
      <c r="H31" s="1" t="s">
        <v>5</v>
      </c>
      <c r="I31" s="1">
        <f>I30+F31</f>
        <v>129</v>
      </c>
      <c r="J31" s="36" t="s">
        <v>2</v>
      </c>
      <c r="K31" s="37"/>
      <c r="L31" s="22"/>
      <c r="M31" s="22"/>
      <c r="N31" s="32"/>
      <c r="O31" s="30"/>
      <c r="P31" s="30"/>
    </row>
    <row r="32" spans="1:16" s="1" customFormat="1" ht="14.5" x14ac:dyDescent="0.35">
      <c r="A32" s="39">
        <f t="shared" si="3"/>
        <v>23</v>
      </c>
      <c r="B32" s="39" t="s">
        <v>247</v>
      </c>
      <c r="C32" s="40"/>
      <c r="D32" s="39"/>
      <c r="E32" s="39"/>
      <c r="F32" s="39">
        <v>10</v>
      </c>
      <c r="G32" s="39">
        <f t="shared" si="4"/>
        <v>130</v>
      </c>
      <c r="H32" s="39" t="s">
        <v>5</v>
      </c>
      <c r="I32" s="39">
        <f>I31+F32</f>
        <v>139</v>
      </c>
      <c r="J32" s="41" t="s">
        <v>2</v>
      </c>
      <c r="K32" s="37"/>
      <c r="L32" s="22"/>
      <c r="M32" s="22"/>
      <c r="N32" s="32"/>
      <c r="O32" s="30"/>
      <c r="P32" s="30"/>
    </row>
    <row r="33" spans="1:16" s="1" customFormat="1" ht="14.5" x14ac:dyDescent="0.35">
      <c r="A33" s="19"/>
      <c r="C33" s="24"/>
      <c r="J33" s="25"/>
      <c r="K33" s="37"/>
      <c r="L33" s="22"/>
      <c r="M33" s="22"/>
      <c r="N33" s="32"/>
      <c r="O33" s="30"/>
      <c r="P33" s="30"/>
    </row>
    <row r="34" spans="1:16" s="1" customFormat="1" ht="14.5" x14ac:dyDescent="0.35">
      <c r="B34" s="28" t="s">
        <v>94</v>
      </c>
      <c r="C34" s="24"/>
      <c r="J34" s="42"/>
      <c r="K34" s="37"/>
      <c r="L34" s="22"/>
      <c r="M34" s="22"/>
      <c r="N34" s="32"/>
      <c r="O34" s="30"/>
      <c r="P34" s="30"/>
    </row>
    <row r="35" spans="1:16" s="1" customFormat="1" ht="14.5" x14ac:dyDescent="0.35">
      <c r="A35" s="8" t="s">
        <v>62</v>
      </c>
      <c r="B35" s="43" t="s">
        <v>0</v>
      </c>
      <c r="C35" s="8" t="s">
        <v>63</v>
      </c>
      <c r="D35" s="43" t="s">
        <v>0</v>
      </c>
      <c r="E35" s="8" t="s">
        <v>64</v>
      </c>
      <c r="F35" s="44" t="s">
        <v>65</v>
      </c>
      <c r="G35" s="45" t="s">
        <v>66</v>
      </c>
      <c r="H35" s="45"/>
      <c r="I35" s="45"/>
      <c r="J35" s="46" t="s">
        <v>1</v>
      </c>
      <c r="K35" s="37"/>
      <c r="L35" s="22"/>
      <c r="M35" s="22"/>
      <c r="N35" s="32"/>
      <c r="O35" s="30"/>
      <c r="P35" s="30"/>
    </row>
    <row r="36" spans="1:16" s="1" customFormat="1" ht="14.5" x14ac:dyDescent="0.35">
      <c r="A36" s="1">
        <v>1</v>
      </c>
      <c r="B36" s="9" t="s">
        <v>15</v>
      </c>
      <c r="C36" s="47"/>
      <c r="D36" s="9"/>
      <c r="E36" s="9"/>
      <c r="F36" s="9">
        <v>32</v>
      </c>
      <c r="G36" s="9">
        <v>1</v>
      </c>
      <c r="H36" s="48" t="s">
        <v>5</v>
      </c>
      <c r="I36" s="9">
        <f>F36</f>
        <v>32</v>
      </c>
      <c r="J36" s="49" t="s">
        <v>37</v>
      </c>
      <c r="K36" s="37"/>
      <c r="L36" s="22"/>
      <c r="M36" s="22"/>
      <c r="N36" s="32"/>
      <c r="O36" s="30"/>
      <c r="P36" s="30"/>
    </row>
    <row r="37" spans="1:16" s="1" customFormat="1" ht="14.5" x14ac:dyDescent="0.35">
      <c r="A37" s="1">
        <f>A36+1</f>
        <v>2</v>
      </c>
      <c r="B37" s="1" t="s">
        <v>21</v>
      </c>
      <c r="C37" s="24"/>
      <c r="F37" s="1">
        <v>2</v>
      </c>
      <c r="G37" s="1">
        <f>I36+1</f>
        <v>33</v>
      </c>
      <c r="H37" s="37" t="s">
        <v>5</v>
      </c>
      <c r="I37" s="1">
        <f>I36+F37</f>
        <v>34</v>
      </c>
      <c r="J37" s="36" t="s">
        <v>25</v>
      </c>
      <c r="K37" s="37"/>
      <c r="L37" s="22"/>
      <c r="M37" s="22"/>
      <c r="N37" s="32"/>
      <c r="O37" s="30"/>
      <c r="P37" s="30"/>
    </row>
    <row r="38" spans="1:16" s="1" customFormat="1" ht="14.5" x14ac:dyDescent="0.35">
      <c r="A38" s="1">
        <f t="shared" ref="A38:A52" si="5">A37+1</f>
        <v>3</v>
      </c>
      <c r="B38" s="1" t="s">
        <v>14</v>
      </c>
      <c r="C38" s="24"/>
      <c r="F38" s="1">
        <v>3</v>
      </c>
      <c r="G38" s="1">
        <f t="shared" ref="G38:G54" si="6">I37+1</f>
        <v>35</v>
      </c>
      <c r="H38" s="37" t="s">
        <v>5</v>
      </c>
      <c r="I38" s="1">
        <f t="shared" ref="I38:I51" si="7">I37+F38</f>
        <v>37</v>
      </c>
      <c r="J38" s="36" t="s">
        <v>31</v>
      </c>
      <c r="K38" s="37"/>
      <c r="L38" s="22"/>
      <c r="M38" s="22"/>
      <c r="N38" s="32"/>
      <c r="O38" s="30"/>
      <c r="P38" s="30"/>
    </row>
    <row r="39" spans="1:16" s="1" customFormat="1" ht="14.5" x14ac:dyDescent="0.35">
      <c r="A39" s="1">
        <f t="shared" si="5"/>
        <v>4</v>
      </c>
      <c r="B39" s="1" t="s">
        <v>67</v>
      </c>
      <c r="C39" s="24">
        <v>3</v>
      </c>
      <c r="D39" s="24"/>
      <c r="E39" s="1">
        <v>1</v>
      </c>
      <c r="F39" s="10">
        <v>2</v>
      </c>
      <c r="G39" s="1">
        <f t="shared" si="6"/>
        <v>38</v>
      </c>
      <c r="H39" s="37" t="s">
        <v>5</v>
      </c>
      <c r="I39" s="1">
        <f t="shared" si="7"/>
        <v>39</v>
      </c>
      <c r="J39" s="36"/>
      <c r="K39" s="37"/>
      <c r="L39" s="22"/>
      <c r="M39" s="22"/>
      <c r="N39" s="32"/>
      <c r="O39" s="30"/>
      <c r="P39" s="30"/>
    </row>
    <row r="40" spans="1:16" s="1" customFormat="1" ht="14.5" x14ac:dyDescent="0.35">
      <c r="A40" s="1">
        <f t="shared" si="5"/>
        <v>5</v>
      </c>
      <c r="B40" s="1" t="s">
        <v>95</v>
      </c>
      <c r="C40" s="24">
        <v>3</v>
      </c>
      <c r="D40" s="24"/>
      <c r="E40" s="6">
        <v>3</v>
      </c>
      <c r="F40" s="1">
        <v>1</v>
      </c>
      <c r="G40" s="1">
        <f t="shared" si="6"/>
        <v>40</v>
      </c>
      <c r="H40" s="37" t="s">
        <v>5</v>
      </c>
      <c r="I40" s="1">
        <f t="shared" si="7"/>
        <v>40</v>
      </c>
      <c r="J40" s="36"/>
      <c r="K40" s="37"/>
      <c r="L40" s="22"/>
      <c r="M40" s="22"/>
      <c r="N40" s="32"/>
      <c r="O40" s="30"/>
      <c r="P40" s="30"/>
    </row>
    <row r="41" spans="1:16" s="1" customFormat="1" ht="14.5" x14ac:dyDescent="0.35">
      <c r="A41" s="1">
        <f t="shared" si="5"/>
        <v>6</v>
      </c>
      <c r="B41" s="1" t="s">
        <v>60</v>
      </c>
      <c r="C41" s="24">
        <v>3</v>
      </c>
      <c r="D41" s="24"/>
      <c r="E41" s="6">
        <v>4</v>
      </c>
      <c r="F41" s="1">
        <v>1</v>
      </c>
      <c r="G41" s="1">
        <f t="shared" si="6"/>
        <v>41</v>
      </c>
      <c r="H41" s="37" t="s">
        <v>5</v>
      </c>
      <c r="I41" s="1">
        <f t="shared" si="7"/>
        <v>41</v>
      </c>
      <c r="J41" s="36"/>
      <c r="K41" s="37"/>
      <c r="L41" s="22"/>
      <c r="M41" s="22"/>
      <c r="N41" s="32"/>
      <c r="O41" s="30"/>
      <c r="P41" s="30"/>
    </row>
    <row r="42" spans="1:16" s="1" customFormat="1" ht="14.5" x14ac:dyDescent="0.35">
      <c r="A42" s="1">
        <f t="shared" si="5"/>
        <v>7</v>
      </c>
      <c r="B42" s="1" t="s">
        <v>23</v>
      </c>
      <c r="C42" s="24">
        <v>3</v>
      </c>
      <c r="D42" s="24"/>
      <c r="E42" s="6">
        <v>5</v>
      </c>
      <c r="F42" s="1">
        <v>3</v>
      </c>
      <c r="G42" s="1">
        <f t="shared" si="6"/>
        <v>42</v>
      </c>
      <c r="H42" s="37" t="s">
        <v>5</v>
      </c>
      <c r="I42" s="1">
        <f t="shared" si="7"/>
        <v>44</v>
      </c>
      <c r="J42" s="36"/>
      <c r="K42" s="37"/>
      <c r="L42" s="22"/>
      <c r="M42" s="22"/>
      <c r="N42" s="32"/>
      <c r="O42" s="30"/>
      <c r="P42" s="30"/>
    </row>
    <row r="43" spans="1:16" s="1" customFormat="1" ht="14.5" x14ac:dyDescent="0.35">
      <c r="A43" s="1">
        <f t="shared" si="5"/>
        <v>8</v>
      </c>
      <c r="B43" s="1" t="s">
        <v>59</v>
      </c>
      <c r="C43" s="24">
        <v>3</v>
      </c>
      <c r="D43" s="24"/>
      <c r="E43" s="6">
        <v>6</v>
      </c>
      <c r="F43" s="1">
        <v>1</v>
      </c>
      <c r="G43" s="1">
        <f t="shared" si="6"/>
        <v>45</v>
      </c>
      <c r="H43" s="37" t="s">
        <v>5</v>
      </c>
      <c r="I43" s="1">
        <f t="shared" si="7"/>
        <v>45</v>
      </c>
      <c r="J43" s="36"/>
      <c r="K43" s="37"/>
      <c r="L43" s="22"/>
      <c r="M43" s="22"/>
      <c r="N43" s="32"/>
      <c r="O43" s="30"/>
      <c r="P43" s="30"/>
    </row>
    <row r="44" spans="1:16" s="1" customFormat="1" ht="14.5" x14ac:dyDescent="0.35">
      <c r="A44" s="1">
        <f t="shared" si="5"/>
        <v>9</v>
      </c>
      <c r="B44" s="1" t="s">
        <v>84</v>
      </c>
      <c r="C44" s="24">
        <v>3</v>
      </c>
      <c r="D44" s="24"/>
      <c r="E44" s="6">
        <v>7</v>
      </c>
      <c r="F44" s="1">
        <v>2</v>
      </c>
      <c r="G44" s="1">
        <f t="shared" si="6"/>
        <v>46</v>
      </c>
      <c r="H44" s="37" t="s">
        <v>5</v>
      </c>
      <c r="I44" s="1">
        <f t="shared" si="7"/>
        <v>47</v>
      </c>
      <c r="J44" s="36"/>
      <c r="K44" s="37"/>
      <c r="L44" s="22"/>
      <c r="M44" s="22"/>
      <c r="N44" s="32"/>
      <c r="O44" s="30"/>
      <c r="P44" s="30"/>
    </row>
    <row r="45" spans="1:16" s="1" customFormat="1" ht="14.5" x14ac:dyDescent="0.35">
      <c r="A45" s="1">
        <f t="shared" si="5"/>
        <v>10</v>
      </c>
      <c r="B45" s="1" t="s">
        <v>91</v>
      </c>
      <c r="C45" s="24">
        <v>3</v>
      </c>
      <c r="D45" s="24"/>
      <c r="E45" s="6">
        <v>8</v>
      </c>
      <c r="F45" s="1">
        <v>2</v>
      </c>
      <c r="G45" s="1">
        <f t="shared" si="6"/>
        <v>48</v>
      </c>
      <c r="H45" s="37" t="s">
        <v>5</v>
      </c>
      <c r="I45" s="1">
        <f t="shared" si="7"/>
        <v>49</v>
      </c>
      <c r="J45" s="36"/>
      <c r="K45" s="37"/>
      <c r="L45" s="22"/>
      <c r="M45" s="22"/>
      <c r="N45" s="32"/>
      <c r="O45" s="30"/>
      <c r="P45" s="30"/>
    </row>
    <row r="46" spans="1:16" s="1" customFormat="1" ht="14.5" x14ac:dyDescent="0.35">
      <c r="A46" s="1">
        <f t="shared" si="5"/>
        <v>11</v>
      </c>
      <c r="B46" s="50" t="s">
        <v>96</v>
      </c>
      <c r="C46" s="24">
        <v>3</v>
      </c>
      <c r="D46" s="24"/>
      <c r="E46" s="6">
        <v>9</v>
      </c>
      <c r="F46" s="1">
        <v>2</v>
      </c>
      <c r="G46" s="1">
        <f t="shared" si="6"/>
        <v>50</v>
      </c>
      <c r="H46" s="37" t="s">
        <v>5</v>
      </c>
      <c r="I46" s="1">
        <f t="shared" si="7"/>
        <v>51</v>
      </c>
      <c r="J46" s="36"/>
      <c r="K46" s="37"/>
      <c r="L46" s="22"/>
      <c r="M46" s="22"/>
      <c r="N46" s="32"/>
      <c r="O46" s="30"/>
      <c r="P46" s="30"/>
    </row>
    <row r="47" spans="1:16" s="1" customFormat="1" ht="14.5" x14ac:dyDescent="0.35">
      <c r="A47" s="1">
        <f t="shared" si="5"/>
        <v>12</v>
      </c>
      <c r="B47" s="50" t="s">
        <v>97</v>
      </c>
      <c r="C47" s="24">
        <v>3</v>
      </c>
      <c r="D47" s="24"/>
      <c r="E47" s="6">
        <v>10</v>
      </c>
      <c r="F47" s="1">
        <v>2</v>
      </c>
      <c r="G47" s="1">
        <f t="shared" si="6"/>
        <v>52</v>
      </c>
      <c r="H47" s="37" t="s">
        <v>5</v>
      </c>
      <c r="I47" s="1">
        <f t="shared" si="7"/>
        <v>53</v>
      </c>
      <c r="J47" s="36"/>
      <c r="K47" s="37"/>
      <c r="L47" s="22"/>
      <c r="M47" s="22"/>
      <c r="N47" s="32"/>
      <c r="O47" s="30"/>
      <c r="P47" s="30"/>
    </row>
    <row r="48" spans="1:16" s="1" customFormat="1" ht="14.5" x14ac:dyDescent="0.35">
      <c r="A48" s="1">
        <f t="shared" si="5"/>
        <v>13</v>
      </c>
      <c r="B48" s="50" t="s">
        <v>98</v>
      </c>
      <c r="C48" s="24">
        <v>3</v>
      </c>
      <c r="D48" s="24"/>
      <c r="E48" s="6">
        <v>11</v>
      </c>
      <c r="F48" s="1">
        <v>1</v>
      </c>
      <c r="G48" s="1">
        <f t="shared" si="6"/>
        <v>54</v>
      </c>
      <c r="H48" s="37" t="s">
        <v>5</v>
      </c>
      <c r="I48" s="1">
        <f t="shared" si="7"/>
        <v>54</v>
      </c>
      <c r="J48" s="36"/>
      <c r="K48" s="37"/>
      <c r="L48" s="22"/>
      <c r="M48" s="22"/>
      <c r="N48" s="32"/>
      <c r="O48" s="30"/>
      <c r="P48" s="30"/>
    </row>
    <row r="49" spans="1:16" s="1" customFormat="1" ht="14.5" x14ac:dyDescent="0.35">
      <c r="A49" s="1">
        <f t="shared" si="5"/>
        <v>14</v>
      </c>
      <c r="B49" s="50" t="s">
        <v>99</v>
      </c>
      <c r="C49" s="24">
        <v>3</v>
      </c>
      <c r="D49" s="24"/>
      <c r="E49" s="6">
        <v>12</v>
      </c>
      <c r="F49" s="1">
        <v>2</v>
      </c>
      <c r="G49" s="1">
        <f t="shared" si="6"/>
        <v>55</v>
      </c>
      <c r="H49" s="37" t="s">
        <v>5</v>
      </c>
      <c r="I49" s="1">
        <f t="shared" si="7"/>
        <v>56</v>
      </c>
      <c r="J49" s="36"/>
      <c r="K49" s="37"/>
      <c r="L49" s="22"/>
      <c r="M49" s="22"/>
      <c r="N49" s="30"/>
      <c r="O49" s="30"/>
      <c r="P49" s="30"/>
    </row>
    <row r="50" spans="1:16" s="1" customFormat="1" ht="28.5" x14ac:dyDescent="0.35">
      <c r="A50" s="6">
        <f t="shared" si="5"/>
        <v>15</v>
      </c>
      <c r="B50" s="50" t="s">
        <v>100</v>
      </c>
      <c r="C50" s="51">
        <v>3</v>
      </c>
      <c r="D50" s="51"/>
      <c r="E50" s="6">
        <v>13</v>
      </c>
      <c r="F50" s="6">
        <v>1</v>
      </c>
      <c r="G50" s="6">
        <f t="shared" si="6"/>
        <v>57</v>
      </c>
      <c r="H50" s="25" t="s">
        <v>5</v>
      </c>
      <c r="I50" s="6">
        <f t="shared" si="7"/>
        <v>57</v>
      </c>
      <c r="J50" s="36"/>
      <c r="K50" s="37"/>
      <c r="L50" s="22"/>
      <c r="M50" s="22"/>
      <c r="N50" s="32"/>
      <c r="O50" s="30"/>
      <c r="P50" s="30"/>
    </row>
    <row r="51" spans="1:16" s="1" customFormat="1" ht="14.5" x14ac:dyDescent="0.35">
      <c r="A51" s="1">
        <f t="shared" si="5"/>
        <v>16</v>
      </c>
      <c r="B51" s="50" t="s">
        <v>101</v>
      </c>
      <c r="C51" s="24">
        <v>3</v>
      </c>
      <c r="D51" s="24"/>
      <c r="E51" s="6">
        <v>14</v>
      </c>
      <c r="F51" s="1">
        <v>1</v>
      </c>
      <c r="G51" s="1">
        <f t="shared" si="6"/>
        <v>58</v>
      </c>
      <c r="H51" s="37" t="s">
        <v>5</v>
      </c>
      <c r="I51" s="1">
        <f t="shared" si="7"/>
        <v>58</v>
      </c>
      <c r="J51" s="36"/>
      <c r="K51" s="37"/>
      <c r="L51" s="22"/>
      <c r="M51" s="22"/>
      <c r="N51" s="32"/>
      <c r="O51" s="30"/>
      <c r="P51" s="30"/>
    </row>
    <row r="52" spans="1:16" s="1" customFormat="1" ht="14.5" x14ac:dyDescent="0.35">
      <c r="A52" s="1">
        <f t="shared" si="5"/>
        <v>17</v>
      </c>
      <c r="B52" s="1" t="s">
        <v>34</v>
      </c>
      <c r="C52" s="24"/>
      <c r="D52" s="24"/>
      <c r="F52" s="1">
        <f>I52-I51</f>
        <v>68</v>
      </c>
      <c r="G52" s="1">
        <f t="shared" si="6"/>
        <v>59</v>
      </c>
      <c r="H52" s="37" t="s">
        <v>5</v>
      </c>
      <c r="I52" s="1">
        <v>126</v>
      </c>
      <c r="J52" s="36"/>
      <c r="K52" s="37"/>
      <c r="L52" s="22"/>
      <c r="M52" s="22"/>
      <c r="N52" s="32"/>
      <c r="O52" s="30"/>
      <c r="P52" s="30"/>
    </row>
    <row r="53" spans="1:16" s="1" customFormat="1" ht="14.5" x14ac:dyDescent="0.35">
      <c r="A53" s="1">
        <f t="shared" ref="A53:A54" si="8">(A52+1)</f>
        <v>18</v>
      </c>
      <c r="B53" s="1" t="s">
        <v>246</v>
      </c>
      <c r="C53" s="24"/>
      <c r="F53" s="1">
        <v>3</v>
      </c>
      <c r="G53" s="1">
        <f t="shared" si="6"/>
        <v>127</v>
      </c>
      <c r="H53" s="1" t="s">
        <v>5</v>
      </c>
      <c r="I53" s="1">
        <f>I52+F53</f>
        <v>129</v>
      </c>
      <c r="J53" s="36" t="s">
        <v>2</v>
      </c>
      <c r="K53" s="37"/>
      <c r="L53" s="22"/>
      <c r="M53" s="22"/>
      <c r="N53" s="32"/>
      <c r="O53" s="30"/>
      <c r="P53" s="30"/>
    </row>
    <row r="54" spans="1:16" s="1" customFormat="1" ht="14.5" x14ac:dyDescent="0.35">
      <c r="A54" s="39">
        <f t="shared" si="8"/>
        <v>19</v>
      </c>
      <c r="B54" s="39" t="s">
        <v>247</v>
      </c>
      <c r="C54" s="40"/>
      <c r="D54" s="39"/>
      <c r="E54" s="39"/>
      <c r="F54" s="39">
        <v>10</v>
      </c>
      <c r="G54" s="39">
        <f t="shared" si="6"/>
        <v>130</v>
      </c>
      <c r="H54" s="39" t="s">
        <v>5</v>
      </c>
      <c r="I54" s="39">
        <f>I53+F54</f>
        <v>139</v>
      </c>
      <c r="J54" s="41" t="s">
        <v>2</v>
      </c>
      <c r="K54" s="37"/>
      <c r="L54" s="22"/>
      <c r="M54" s="22"/>
      <c r="N54" s="32"/>
      <c r="O54" s="30"/>
      <c r="P54" s="30"/>
    </row>
    <row r="55" spans="1:16" s="1" customFormat="1" ht="14.5" x14ac:dyDescent="0.35">
      <c r="A55" s="12"/>
      <c r="C55" s="24"/>
      <c r="D55" s="24"/>
      <c r="G55" s="12"/>
      <c r="H55" s="37"/>
      <c r="J55" s="25"/>
      <c r="K55" s="37"/>
      <c r="L55" s="22"/>
      <c r="M55" s="22"/>
      <c r="N55" s="32"/>
      <c r="O55" s="30"/>
      <c r="P55" s="30"/>
    </row>
    <row r="56" spans="1:16" s="1" customFormat="1" ht="14.5" x14ac:dyDescent="0.35">
      <c r="B56" s="28" t="s">
        <v>223</v>
      </c>
      <c r="C56" s="24"/>
      <c r="J56" s="42"/>
      <c r="K56" s="37"/>
      <c r="L56" s="22"/>
      <c r="M56" s="22"/>
      <c r="N56" s="32"/>
      <c r="O56" s="30"/>
      <c r="P56" s="30"/>
    </row>
    <row r="57" spans="1:16" s="1" customFormat="1" ht="14.5" x14ac:dyDescent="0.35">
      <c r="A57" s="8" t="s">
        <v>62</v>
      </c>
      <c r="B57" s="43" t="s">
        <v>0</v>
      </c>
      <c r="C57" s="8" t="s">
        <v>63</v>
      </c>
      <c r="D57" s="43" t="s">
        <v>0</v>
      </c>
      <c r="E57" s="8" t="s">
        <v>64</v>
      </c>
      <c r="F57" s="8" t="s">
        <v>65</v>
      </c>
      <c r="G57" s="43" t="s">
        <v>66</v>
      </c>
      <c r="H57" s="43"/>
      <c r="I57" s="43"/>
      <c r="J57" s="52" t="s">
        <v>1</v>
      </c>
      <c r="K57" s="37"/>
      <c r="L57" s="22"/>
      <c r="M57" s="22"/>
      <c r="N57" s="32"/>
      <c r="O57" s="30"/>
      <c r="P57" s="30"/>
    </row>
    <row r="58" spans="1:16" s="1" customFormat="1" ht="14.5" x14ac:dyDescent="0.35">
      <c r="A58" s="1">
        <v>1</v>
      </c>
      <c r="B58" s="9" t="s">
        <v>15</v>
      </c>
      <c r="C58" s="47"/>
      <c r="D58" s="9"/>
      <c r="E58" s="9"/>
      <c r="F58" s="11">
        <v>32</v>
      </c>
      <c r="G58" s="11">
        <v>1</v>
      </c>
      <c r="H58" s="53" t="s">
        <v>5</v>
      </c>
      <c r="I58" s="11">
        <f>F58</f>
        <v>32</v>
      </c>
      <c r="J58" s="36" t="s">
        <v>37</v>
      </c>
      <c r="K58" s="37"/>
      <c r="L58" s="22"/>
      <c r="M58" s="22"/>
      <c r="N58" s="32"/>
      <c r="O58" s="30"/>
      <c r="P58" s="30"/>
    </row>
    <row r="59" spans="1:16" s="1" customFormat="1" ht="14.5" x14ac:dyDescent="0.35">
      <c r="A59" s="1">
        <f>A58+1</f>
        <v>2</v>
      </c>
      <c r="B59" s="1" t="s">
        <v>21</v>
      </c>
      <c r="C59" s="24"/>
      <c r="F59" s="6">
        <v>2</v>
      </c>
      <c r="G59" s="6">
        <f t="shared" ref="G59" si="9">I58+1</f>
        <v>33</v>
      </c>
      <c r="H59" s="25" t="s">
        <v>5</v>
      </c>
      <c r="I59" s="6">
        <f t="shared" ref="I59" si="10">I58+F59</f>
        <v>34</v>
      </c>
      <c r="J59" s="36" t="s">
        <v>24</v>
      </c>
      <c r="K59" s="37"/>
      <c r="L59" s="22"/>
      <c r="M59" s="22"/>
      <c r="N59" s="32"/>
      <c r="O59" s="30"/>
      <c r="P59" s="30"/>
    </row>
    <row r="60" spans="1:16" s="1" customFormat="1" ht="14.5" x14ac:dyDescent="0.35">
      <c r="A60" s="1">
        <f t="shared" ref="A60:A81" si="11">A59+1</f>
        <v>3</v>
      </c>
      <c r="B60" s="1" t="s">
        <v>14</v>
      </c>
      <c r="C60" s="24"/>
      <c r="F60" s="6">
        <v>5</v>
      </c>
      <c r="G60" s="6">
        <f t="shared" ref="G60:G80" si="12">I59+1</f>
        <v>35</v>
      </c>
      <c r="H60" s="25" t="s">
        <v>5</v>
      </c>
      <c r="I60" s="6">
        <f t="shared" ref="I60:I80" si="13">I59+F60</f>
        <v>39</v>
      </c>
      <c r="J60" s="36" t="s">
        <v>30</v>
      </c>
      <c r="K60" s="37"/>
      <c r="L60" s="22"/>
      <c r="M60" s="22"/>
      <c r="N60" s="32"/>
      <c r="O60" s="30"/>
      <c r="P60" s="30"/>
    </row>
    <row r="61" spans="1:16" s="1" customFormat="1" ht="14.5" x14ac:dyDescent="0.35">
      <c r="A61" s="1">
        <f t="shared" si="11"/>
        <v>4</v>
      </c>
      <c r="B61" s="54" t="s">
        <v>38</v>
      </c>
      <c r="C61" s="51">
        <v>4</v>
      </c>
      <c r="D61" s="6"/>
      <c r="E61" s="1">
        <v>1</v>
      </c>
      <c r="F61" s="6">
        <v>2</v>
      </c>
      <c r="G61" s="6">
        <f t="shared" si="12"/>
        <v>40</v>
      </c>
      <c r="H61" s="25" t="s">
        <v>5</v>
      </c>
      <c r="I61" s="6">
        <f t="shared" si="13"/>
        <v>41</v>
      </c>
      <c r="J61" s="36"/>
      <c r="K61" s="37"/>
      <c r="L61" s="22"/>
      <c r="M61" s="22"/>
      <c r="N61" s="32"/>
      <c r="O61" s="30"/>
      <c r="P61" s="30"/>
    </row>
    <row r="62" spans="1:16" s="1" customFormat="1" ht="14.5" x14ac:dyDescent="0.35">
      <c r="A62" s="1">
        <f t="shared" si="11"/>
        <v>5</v>
      </c>
      <c r="B62" s="54" t="s">
        <v>22</v>
      </c>
      <c r="C62" s="51">
        <v>4</v>
      </c>
      <c r="D62" s="6"/>
      <c r="E62" s="1">
        <v>2</v>
      </c>
      <c r="F62" s="6">
        <v>1</v>
      </c>
      <c r="G62" s="6">
        <f t="shared" si="12"/>
        <v>42</v>
      </c>
      <c r="H62" s="25" t="s">
        <v>5</v>
      </c>
      <c r="I62" s="6">
        <f t="shared" si="13"/>
        <v>42</v>
      </c>
      <c r="J62" s="36"/>
      <c r="K62" s="37"/>
      <c r="L62" s="22"/>
      <c r="M62" s="22"/>
      <c r="N62" s="32"/>
      <c r="O62" s="30"/>
      <c r="P62" s="30"/>
    </row>
    <row r="63" spans="1:16" s="1" customFormat="1" ht="14.5" x14ac:dyDescent="0.35">
      <c r="A63" s="1">
        <f t="shared" si="11"/>
        <v>6</v>
      </c>
      <c r="B63" s="54" t="s">
        <v>85</v>
      </c>
      <c r="C63" s="51">
        <v>4</v>
      </c>
      <c r="D63" s="6"/>
      <c r="E63" s="1">
        <v>3</v>
      </c>
      <c r="F63" s="6">
        <v>1</v>
      </c>
      <c r="G63" s="6">
        <f t="shared" si="12"/>
        <v>43</v>
      </c>
      <c r="H63" s="25" t="s">
        <v>5</v>
      </c>
      <c r="I63" s="6">
        <f t="shared" si="13"/>
        <v>43</v>
      </c>
      <c r="J63" s="36"/>
      <c r="K63" s="37"/>
      <c r="L63" s="22"/>
      <c r="M63" s="22"/>
      <c r="N63" s="32"/>
      <c r="O63" s="30"/>
      <c r="P63" s="30"/>
    </row>
    <row r="64" spans="1:16" s="1" customFormat="1" ht="14.5" x14ac:dyDescent="0.35">
      <c r="A64" s="6">
        <f t="shared" si="11"/>
        <v>7</v>
      </c>
      <c r="B64" s="54" t="s">
        <v>86</v>
      </c>
      <c r="C64" s="51">
        <v>4</v>
      </c>
      <c r="D64" s="6"/>
      <c r="E64" s="1">
        <v>4</v>
      </c>
      <c r="F64" s="6">
        <v>2</v>
      </c>
      <c r="G64" s="6">
        <f t="shared" si="12"/>
        <v>44</v>
      </c>
      <c r="H64" s="25" t="s">
        <v>5</v>
      </c>
      <c r="I64" s="6">
        <f t="shared" si="13"/>
        <v>45</v>
      </c>
      <c r="J64" s="36"/>
      <c r="K64" s="37"/>
      <c r="L64" s="22"/>
      <c r="M64" s="22"/>
      <c r="N64" s="32"/>
      <c r="O64" s="30"/>
      <c r="P64" s="30"/>
    </row>
    <row r="65" spans="1:16" s="1" customFormat="1" ht="36" customHeight="1" x14ac:dyDescent="0.35">
      <c r="A65" s="6">
        <f t="shared" si="11"/>
        <v>8</v>
      </c>
      <c r="B65" s="54" t="s">
        <v>87</v>
      </c>
      <c r="C65" s="51">
        <v>4</v>
      </c>
      <c r="D65" s="12"/>
      <c r="E65" s="1">
        <v>5</v>
      </c>
      <c r="F65" s="12">
        <v>10</v>
      </c>
      <c r="G65" s="6">
        <f t="shared" si="12"/>
        <v>46</v>
      </c>
      <c r="H65" s="25" t="s">
        <v>5</v>
      </c>
      <c r="I65" s="6">
        <f t="shared" si="13"/>
        <v>55</v>
      </c>
      <c r="J65" s="55"/>
      <c r="K65" s="37"/>
      <c r="L65" s="22"/>
      <c r="M65" s="22"/>
      <c r="N65" s="32"/>
      <c r="O65" s="30"/>
      <c r="P65" s="30"/>
    </row>
    <row r="66" spans="1:16" s="1" customFormat="1" ht="28" x14ac:dyDescent="0.35">
      <c r="A66" s="6">
        <f t="shared" si="11"/>
        <v>9</v>
      </c>
      <c r="B66" s="54" t="s">
        <v>88</v>
      </c>
      <c r="C66" s="51">
        <v>4</v>
      </c>
      <c r="D66" s="6"/>
      <c r="E66" s="1">
        <v>6</v>
      </c>
      <c r="F66" s="6">
        <v>10</v>
      </c>
      <c r="G66" s="6">
        <f t="shared" si="12"/>
        <v>56</v>
      </c>
      <c r="H66" s="25" t="s">
        <v>5</v>
      </c>
      <c r="I66" s="6">
        <f t="shared" si="13"/>
        <v>65</v>
      </c>
      <c r="J66" s="36"/>
      <c r="K66" s="37"/>
      <c r="L66" s="22"/>
      <c r="M66" s="22"/>
      <c r="N66" s="32"/>
      <c r="O66" s="30"/>
      <c r="P66" s="30"/>
    </row>
    <row r="67" spans="1:16" s="1" customFormat="1" ht="42" x14ac:dyDescent="0.35">
      <c r="A67" s="6">
        <f t="shared" si="11"/>
        <v>10</v>
      </c>
      <c r="B67" s="54" t="s">
        <v>89</v>
      </c>
      <c r="C67" s="51">
        <v>4</v>
      </c>
      <c r="D67" s="6"/>
      <c r="E67" s="1">
        <v>7</v>
      </c>
      <c r="F67" s="6">
        <v>10</v>
      </c>
      <c r="G67" s="6">
        <f t="shared" si="12"/>
        <v>66</v>
      </c>
      <c r="H67" s="25" t="s">
        <v>5</v>
      </c>
      <c r="I67" s="6">
        <f t="shared" si="13"/>
        <v>75</v>
      </c>
      <c r="J67" s="36"/>
      <c r="K67" s="37"/>
      <c r="L67" s="22"/>
      <c r="M67" s="22"/>
      <c r="N67" s="32"/>
      <c r="O67" s="30"/>
      <c r="P67" s="30"/>
    </row>
    <row r="68" spans="1:16" s="1" customFormat="1" ht="28" x14ac:dyDescent="0.35">
      <c r="A68" s="6">
        <f t="shared" si="11"/>
        <v>11</v>
      </c>
      <c r="B68" s="54" t="s">
        <v>90</v>
      </c>
      <c r="C68" s="51">
        <v>4</v>
      </c>
      <c r="D68" s="6"/>
      <c r="E68" s="1">
        <v>8</v>
      </c>
      <c r="F68" s="6">
        <v>10</v>
      </c>
      <c r="G68" s="6">
        <f t="shared" si="12"/>
        <v>76</v>
      </c>
      <c r="H68" s="25" t="s">
        <v>5</v>
      </c>
      <c r="I68" s="6">
        <f t="shared" si="13"/>
        <v>85</v>
      </c>
      <c r="J68" s="36"/>
      <c r="K68" s="37"/>
      <c r="L68" s="22"/>
      <c r="M68" s="22"/>
      <c r="N68" s="32"/>
      <c r="O68" s="30"/>
      <c r="P68" s="30"/>
    </row>
    <row r="69" spans="1:16" s="1" customFormat="1" ht="28" x14ac:dyDescent="0.35">
      <c r="A69" s="6">
        <f t="shared" si="11"/>
        <v>12</v>
      </c>
      <c r="B69" s="54" t="s">
        <v>102</v>
      </c>
      <c r="C69" s="51">
        <v>4</v>
      </c>
      <c r="D69" s="6"/>
      <c r="E69" s="1">
        <v>9</v>
      </c>
      <c r="F69" s="6">
        <v>10</v>
      </c>
      <c r="G69" s="6">
        <f t="shared" si="12"/>
        <v>86</v>
      </c>
      <c r="H69" s="25" t="s">
        <v>5</v>
      </c>
      <c r="I69" s="6">
        <f t="shared" si="13"/>
        <v>95</v>
      </c>
      <c r="J69" s="36"/>
      <c r="K69" s="37"/>
      <c r="L69" s="22"/>
      <c r="M69" s="22"/>
      <c r="N69" s="32"/>
      <c r="O69" s="30"/>
      <c r="P69" s="30"/>
    </row>
    <row r="70" spans="1:16" s="1" customFormat="1" ht="14.5" x14ac:dyDescent="0.35">
      <c r="A70" s="6">
        <f t="shared" si="11"/>
        <v>13</v>
      </c>
      <c r="B70" s="54" t="s">
        <v>103</v>
      </c>
      <c r="C70" s="51">
        <v>4</v>
      </c>
      <c r="D70" s="6"/>
      <c r="E70" s="1">
        <v>10</v>
      </c>
      <c r="F70" s="6">
        <v>1</v>
      </c>
      <c r="G70" s="6">
        <f t="shared" si="12"/>
        <v>96</v>
      </c>
      <c r="H70" s="25" t="s">
        <v>5</v>
      </c>
      <c r="I70" s="6">
        <f t="shared" si="13"/>
        <v>96</v>
      </c>
      <c r="J70" s="36"/>
      <c r="K70" s="37"/>
      <c r="L70" s="22"/>
      <c r="M70" s="22"/>
      <c r="N70" s="32"/>
      <c r="O70" s="30"/>
      <c r="P70" s="30"/>
    </row>
    <row r="71" spans="1:16" s="1" customFormat="1" ht="28" x14ac:dyDescent="0.35">
      <c r="A71" s="6">
        <f t="shared" si="11"/>
        <v>14</v>
      </c>
      <c r="B71" s="54" t="s">
        <v>104</v>
      </c>
      <c r="C71" s="51">
        <v>4</v>
      </c>
      <c r="D71" s="6"/>
      <c r="E71" s="1">
        <v>11</v>
      </c>
      <c r="F71" s="6">
        <v>1</v>
      </c>
      <c r="G71" s="6">
        <f t="shared" si="12"/>
        <v>97</v>
      </c>
      <c r="H71" s="25" t="s">
        <v>5</v>
      </c>
      <c r="I71" s="6">
        <f t="shared" si="13"/>
        <v>97</v>
      </c>
      <c r="J71" s="36"/>
      <c r="K71" s="37"/>
      <c r="L71" s="22"/>
      <c r="M71" s="22"/>
      <c r="N71" s="32"/>
      <c r="O71" s="30"/>
      <c r="P71" s="30"/>
    </row>
    <row r="72" spans="1:16" s="1" customFormat="1" ht="28" x14ac:dyDescent="0.35">
      <c r="A72" s="6">
        <f t="shared" si="11"/>
        <v>15</v>
      </c>
      <c r="B72" s="54" t="s">
        <v>105</v>
      </c>
      <c r="C72" s="51">
        <v>4</v>
      </c>
      <c r="D72" s="6"/>
      <c r="E72" s="1">
        <v>12</v>
      </c>
      <c r="F72" s="6">
        <v>1</v>
      </c>
      <c r="G72" s="6">
        <f t="shared" si="12"/>
        <v>98</v>
      </c>
      <c r="H72" s="25" t="s">
        <v>5</v>
      </c>
      <c r="I72" s="6">
        <f t="shared" si="13"/>
        <v>98</v>
      </c>
      <c r="J72" s="36"/>
      <c r="K72" s="37"/>
      <c r="L72" s="22"/>
      <c r="M72" s="22"/>
      <c r="N72" s="32"/>
      <c r="O72" s="30"/>
      <c r="P72" s="30"/>
    </row>
    <row r="73" spans="1:16" s="1" customFormat="1" ht="14.5" x14ac:dyDescent="0.35">
      <c r="A73" s="6">
        <f t="shared" si="11"/>
        <v>16</v>
      </c>
      <c r="B73" s="54" t="s">
        <v>218</v>
      </c>
      <c r="C73" s="51">
        <v>4</v>
      </c>
      <c r="D73" s="6"/>
      <c r="E73" s="1">
        <v>13</v>
      </c>
      <c r="F73" s="6">
        <v>10</v>
      </c>
      <c r="G73" s="6">
        <f t="shared" si="12"/>
        <v>99</v>
      </c>
      <c r="H73" s="25" t="s">
        <v>5</v>
      </c>
      <c r="I73" s="6">
        <f t="shared" si="13"/>
        <v>108</v>
      </c>
      <c r="J73" s="36"/>
      <c r="K73" s="37"/>
      <c r="L73" s="22"/>
      <c r="M73" s="22"/>
      <c r="N73" s="32"/>
      <c r="O73" s="30"/>
      <c r="P73" s="30"/>
    </row>
    <row r="74" spans="1:16" s="1" customFormat="1" ht="14.5" x14ac:dyDescent="0.35">
      <c r="A74" s="6">
        <f t="shared" si="11"/>
        <v>17</v>
      </c>
      <c r="B74" s="54" t="s">
        <v>219</v>
      </c>
      <c r="C74" s="51">
        <v>4</v>
      </c>
      <c r="D74" s="6"/>
      <c r="E74" s="1">
        <v>14</v>
      </c>
      <c r="F74" s="6">
        <v>2</v>
      </c>
      <c r="G74" s="6">
        <f t="shared" si="12"/>
        <v>109</v>
      </c>
      <c r="H74" s="25" t="s">
        <v>5</v>
      </c>
      <c r="I74" s="6">
        <f t="shared" si="13"/>
        <v>110</v>
      </c>
      <c r="J74" s="36"/>
      <c r="K74" s="37"/>
      <c r="L74" s="22"/>
      <c r="M74" s="22"/>
      <c r="N74" s="32"/>
      <c r="O74" s="30"/>
      <c r="P74" s="30"/>
    </row>
    <row r="75" spans="1:16" s="1" customFormat="1" ht="14.5" x14ac:dyDescent="0.35">
      <c r="A75" s="6">
        <f t="shared" si="11"/>
        <v>18</v>
      </c>
      <c r="B75" s="54" t="s">
        <v>220</v>
      </c>
      <c r="C75" s="51">
        <v>4</v>
      </c>
      <c r="D75" s="6"/>
      <c r="E75" s="1">
        <v>14</v>
      </c>
      <c r="F75" s="6">
        <v>2</v>
      </c>
      <c r="G75" s="6">
        <f t="shared" si="12"/>
        <v>111</v>
      </c>
      <c r="H75" s="25" t="s">
        <v>5</v>
      </c>
      <c r="I75" s="6">
        <f t="shared" si="13"/>
        <v>112</v>
      </c>
      <c r="J75" s="36"/>
      <c r="K75" s="37"/>
      <c r="L75" s="22"/>
      <c r="M75" s="22"/>
      <c r="N75" s="32"/>
      <c r="O75" s="30"/>
      <c r="P75" s="30"/>
    </row>
    <row r="76" spans="1:16" s="1" customFormat="1" ht="14.5" x14ac:dyDescent="0.35">
      <c r="A76" s="6">
        <f t="shared" si="11"/>
        <v>19</v>
      </c>
      <c r="B76" s="54" t="s">
        <v>221</v>
      </c>
      <c r="C76" s="51">
        <v>4</v>
      </c>
      <c r="D76" s="6"/>
      <c r="E76" s="1">
        <v>14</v>
      </c>
      <c r="F76" s="6">
        <v>2</v>
      </c>
      <c r="G76" s="6">
        <f t="shared" si="12"/>
        <v>113</v>
      </c>
      <c r="H76" s="25" t="s">
        <v>5</v>
      </c>
      <c r="I76" s="6">
        <f t="shared" si="13"/>
        <v>114</v>
      </c>
      <c r="J76" s="36"/>
      <c r="K76" s="37"/>
      <c r="L76" s="22"/>
      <c r="M76" s="22"/>
      <c r="N76" s="32"/>
      <c r="O76" s="30"/>
      <c r="P76" s="30"/>
    </row>
    <row r="77" spans="1:16" s="1" customFormat="1" ht="14.5" x14ac:dyDescent="0.35">
      <c r="A77" s="6">
        <f t="shared" si="11"/>
        <v>20</v>
      </c>
      <c r="B77" s="54" t="s">
        <v>222</v>
      </c>
      <c r="C77" s="51">
        <v>4</v>
      </c>
      <c r="D77" s="6"/>
      <c r="E77" s="1">
        <v>14</v>
      </c>
      <c r="F77" s="6">
        <v>2</v>
      </c>
      <c r="G77" s="6">
        <f t="shared" si="12"/>
        <v>115</v>
      </c>
      <c r="H77" s="25" t="s">
        <v>5</v>
      </c>
      <c r="I77" s="6">
        <f t="shared" si="13"/>
        <v>116</v>
      </c>
      <c r="J77" s="36"/>
      <c r="K77" s="37"/>
      <c r="L77" s="22"/>
      <c r="M77" s="22"/>
      <c r="N77" s="32"/>
      <c r="O77" s="30"/>
      <c r="P77" s="30"/>
    </row>
    <row r="78" spans="1:16" s="1" customFormat="1" ht="14.5" x14ac:dyDescent="0.35">
      <c r="A78" s="6">
        <f t="shared" si="11"/>
        <v>21</v>
      </c>
      <c r="B78" s="54" t="s">
        <v>215</v>
      </c>
      <c r="C78" s="51">
        <v>4</v>
      </c>
      <c r="D78" s="6"/>
      <c r="E78" s="1">
        <v>16.100000000000001</v>
      </c>
      <c r="F78" s="6">
        <v>1</v>
      </c>
      <c r="G78" s="6">
        <f t="shared" si="12"/>
        <v>117</v>
      </c>
      <c r="H78" s="25" t="s">
        <v>5</v>
      </c>
      <c r="I78" s="6">
        <f t="shared" si="13"/>
        <v>117</v>
      </c>
      <c r="J78" s="36"/>
      <c r="K78" s="37"/>
      <c r="L78" s="22"/>
      <c r="M78" s="22"/>
      <c r="N78" s="32"/>
      <c r="O78" s="30"/>
      <c r="P78" s="30"/>
    </row>
    <row r="79" spans="1:16" s="1" customFormat="1" ht="14.5" x14ac:dyDescent="0.35">
      <c r="A79" s="6">
        <f t="shared" si="11"/>
        <v>22</v>
      </c>
      <c r="B79" s="54" t="s">
        <v>216</v>
      </c>
      <c r="C79" s="51">
        <v>4</v>
      </c>
      <c r="D79" s="6"/>
      <c r="E79" s="6">
        <v>16.2</v>
      </c>
      <c r="F79" s="6">
        <v>1</v>
      </c>
      <c r="G79" s="6">
        <f t="shared" si="12"/>
        <v>118</v>
      </c>
      <c r="H79" s="25" t="s">
        <v>5</v>
      </c>
      <c r="I79" s="6">
        <f t="shared" si="13"/>
        <v>118</v>
      </c>
      <c r="J79" s="36"/>
      <c r="K79" s="37"/>
      <c r="L79" s="22"/>
      <c r="M79" s="22"/>
      <c r="N79" s="32"/>
      <c r="O79" s="30"/>
      <c r="P79" s="30"/>
    </row>
    <row r="80" spans="1:16" s="1" customFormat="1" ht="28" x14ac:dyDescent="0.35">
      <c r="A80" s="6">
        <f t="shared" si="11"/>
        <v>23</v>
      </c>
      <c r="B80" s="54" t="s">
        <v>217</v>
      </c>
      <c r="C80" s="51">
        <v>4</v>
      </c>
      <c r="D80" s="6"/>
      <c r="E80" s="6">
        <v>16.3</v>
      </c>
      <c r="F80" s="6">
        <v>1</v>
      </c>
      <c r="G80" s="6">
        <f t="shared" si="12"/>
        <v>119</v>
      </c>
      <c r="H80" s="25" t="s">
        <v>5</v>
      </c>
      <c r="I80" s="6">
        <f t="shared" si="13"/>
        <v>119</v>
      </c>
      <c r="J80" s="36"/>
      <c r="K80" s="37"/>
      <c r="L80" s="22"/>
      <c r="M80" s="22"/>
      <c r="N80" s="32"/>
      <c r="O80" s="30"/>
      <c r="P80" s="30"/>
    </row>
    <row r="81" spans="1:16" s="1" customFormat="1" ht="14.5" x14ac:dyDescent="0.35">
      <c r="A81" s="6">
        <f t="shared" si="11"/>
        <v>24</v>
      </c>
      <c r="B81" s="1" t="s">
        <v>34</v>
      </c>
      <c r="C81" s="24"/>
      <c r="F81" s="1">
        <f>I81-I80</f>
        <v>7</v>
      </c>
      <c r="G81" s="6">
        <f t="shared" ref="G81:G83" si="14">I80+1</f>
        <v>120</v>
      </c>
      <c r="H81" s="37" t="s">
        <v>5</v>
      </c>
      <c r="I81" s="1">
        <v>126</v>
      </c>
      <c r="J81" s="36"/>
      <c r="K81" s="37"/>
      <c r="L81" s="22"/>
      <c r="M81" s="22"/>
      <c r="N81" s="32"/>
      <c r="O81" s="30"/>
      <c r="P81" s="30"/>
    </row>
    <row r="82" spans="1:16" s="1" customFormat="1" ht="14.5" x14ac:dyDescent="0.35">
      <c r="A82" s="1">
        <f t="shared" ref="A82:A83" si="15">(A81+1)</f>
        <v>25</v>
      </c>
      <c r="B82" s="1" t="s">
        <v>246</v>
      </c>
      <c r="C82" s="24"/>
      <c r="F82" s="1">
        <v>3</v>
      </c>
      <c r="G82" s="1">
        <f t="shared" si="14"/>
        <v>127</v>
      </c>
      <c r="H82" s="1" t="s">
        <v>5</v>
      </c>
      <c r="I82" s="1">
        <f>I81+F82</f>
        <v>129</v>
      </c>
      <c r="J82" s="36" t="s">
        <v>2</v>
      </c>
      <c r="K82" s="37"/>
      <c r="L82" s="22"/>
      <c r="M82" s="22"/>
      <c r="N82" s="32"/>
      <c r="O82" s="30"/>
      <c r="P82" s="30"/>
    </row>
    <row r="83" spans="1:16" s="1" customFormat="1" ht="14.5" x14ac:dyDescent="0.35">
      <c r="A83" s="39">
        <f t="shared" si="15"/>
        <v>26</v>
      </c>
      <c r="B83" s="39" t="s">
        <v>247</v>
      </c>
      <c r="C83" s="40"/>
      <c r="D83" s="39"/>
      <c r="E83" s="39"/>
      <c r="F83" s="39">
        <v>10</v>
      </c>
      <c r="G83" s="39">
        <f t="shared" si="14"/>
        <v>130</v>
      </c>
      <c r="H83" s="39" t="s">
        <v>5</v>
      </c>
      <c r="I83" s="39">
        <f>I82+F83</f>
        <v>139</v>
      </c>
      <c r="J83" s="41" t="s">
        <v>2</v>
      </c>
      <c r="K83" s="37"/>
      <c r="L83" s="22"/>
      <c r="M83" s="22"/>
      <c r="N83" s="32"/>
      <c r="O83" s="30"/>
      <c r="P83" s="30"/>
    </row>
    <row r="84" spans="1:16" s="1" customFormat="1" ht="14.5" x14ac:dyDescent="0.35">
      <c r="A84" s="19"/>
      <c r="C84" s="24"/>
      <c r="J84" s="25"/>
      <c r="K84" s="37"/>
      <c r="L84" s="22"/>
      <c r="M84" s="22"/>
      <c r="N84" s="32"/>
      <c r="O84" s="30"/>
      <c r="P84" s="30"/>
    </row>
    <row r="85" spans="1:16" s="1" customFormat="1" ht="14.5" x14ac:dyDescent="0.35">
      <c r="B85" s="28" t="s">
        <v>224</v>
      </c>
      <c r="C85" s="24"/>
      <c r="J85" s="42"/>
      <c r="K85" s="37"/>
      <c r="L85" s="22"/>
      <c r="M85" s="22"/>
      <c r="N85" s="32"/>
      <c r="O85" s="30"/>
      <c r="P85" s="30"/>
    </row>
    <row r="86" spans="1:16" s="1" customFormat="1" ht="14.5" x14ac:dyDescent="0.35">
      <c r="A86" s="8" t="s">
        <v>62</v>
      </c>
      <c r="B86" s="43" t="s">
        <v>0</v>
      </c>
      <c r="C86" s="8" t="s">
        <v>63</v>
      </c>
      <c r="D86" s="43" t="s">
        <v>0</v>
      </c>
      <c r="E86" s="8" t="s">
        <v>64</v>
      </c>
      <c r="F86" s="8" t="s">
        <v>65</v>
      </c>
      <c r="G86" s="43" t="s">
        <v>66</v>
      </c>
      <c r="H86" s="43"/>
      <c r="I86" s="43"/>
      <c r="J86" s="52" t="s">
        <v>1</v>
      </c>
      <c r="K86" s="37"/>
      <c r="L86" s="22"/>
      <c r="M86" s="22"/>
      <c r="N86" s="32"/>
      <c r="O86" s="30"/>
      <c r="P86" s="30"/>
    </row>
    <row r="87" spans="1:16" s="1" customFormat="1" ht="14.5" x14ac:dyDescent="0.35">
      <c r="A87" s="1">
        <v>1</v>
      </c>
      <c r="B87" s="9" t="s">
        <v>15</v>
      </c>
      <c r="C87" s="47"/>
      <c r="D87" s="9"/>
      <c r="E87" s="9"/>
      <c r="F87" s="11">
        <v>32</v>
      </c>
      <c r="G87" s="11">
        <v>1</v>
      </c>
      <c r="H87" s="53" t="s">
        <v>5</v>
      </c>
      <c r="I87" s="11">
        <f>F87</f>
        <v>32</v>
      </c>
      <c r="J87" s="36" t="s">
        <v>37</v>
      </c>
      <c r="K87" s="37"/>
      <c r="L87" s="22"/>
      <c r="M87" s="22"/>
      <c r="N87" s="32"/>
      <c r="O87" s="30"/>
      <c r="P87" s="30"/>
    </row>
    <row r="88" spans="1:16" s="1" customFormat="1" ht="14.5" x14ac:dyDescent="0.35">
      <c r="A88" s="1">
        <f>A87+1</f>
        <v>2</v>
      </c>
      <c r="B88" s="1" t="s">
        <v>21</v>
      </c>
      <c r="C88" s="24"/>
      <c r="F88" s="6">
        <v>2</v>
      </c>
      <c r="G88" s="6">
        <f t="shared" ref="G88:G90" si="16">I87+1</f>
        <v>33</v>
      </c>
      <c r="H88" s="25" t="s">
        <v>5</v>
      </c>
      <c r="I88" s="6">
        <f t="shared" ref="I88:I90" si="17">I87+F88</f>
        <v>34</v>
      </c>
      <c r="J88" s="36" t="s">
        <v>26</v>
      </c>
      <c r="K88" s="37"/>
      <c r="L88" s="22"/>
      <c r="M88" s="22"/>
      <c r="N88" s="32"/>
      <c r="O88" s="30"/>
      <c r="P88" s="30"/>
    </row>
    <row r="89" spans="1:16" s="1" customFormat="1" ht="14.5" x14ac:dyDescent="0.35">
      <c r="A89" s="1">
        <f t="shared" ref="A89:A105" si="18">A88+1</f>
        <v>3</v>
      </c>
      <c r="B89" s="1" t="s">
        <v>14</v>
      </c>
      <c r="C89" s="24"/>
      <c r="F89" s="6">
        <v>5</v>
      </c>
      <c r="G89" s="6">
        <f t="shared" si="16"/>
        <v>35</v>
      </c>
      <c r="H89" s="25" t="s">
        <v>5</v>
      </c>
      <c r="I89" s="6">
        <f t="shared" si="17"/>
        <v>39</v>
      </c>
      <c r="J89" s="36" t="s">
        <v>30</v>
      </c>
      <c r="K89" s="37"/>
      <c r="L89" s="22"/>
      <c r="M89" s="22"/>
      <c r="N89" s="32"/>
      <c r="O89" s="30"/>
      <c r="P89" s="30"/>
    </row>
    <row r="90" spans="1:16" s="1" customFormat="1" ht="28" x14ac:dyDescent="0.35">
      <c r="A90" s="6">
        <f t="shared" si="18"/>
        <v>4</v>
      </c>
      <c r="B90" s="54" t="s">
        <v>225</v>
      </c>
      <c r="C90" s="51">
        <v>4</v>
      </c>
      <c r="D90" s="6">
        <v>15.1</v>
      </c>
      <c r="E90" s="6">
        <v>1</v>
      </c>
      <c r="F90" s="6">
        <v>1</v>
      </c>
      <c r="G90" s="6">
        <f t="shared" si="16"/>
        <v>40</v>
      </c>
      <c r="H90" s="25" t="s">
        <v>5</v>
      </c>
      <c r="I90" s="6">
        <f t="shared" si="17"/>
        <v>40</v>
      </c>
      <c r="J90" s="36"/>
      <c r="K90" s="37"/>
      <c r="L90" s="22"/>
      <c r="M90" s="22"/>
      <c r="N90" s="32"/>
      <c r="O90" s="30"/>
      <c r="P90" s="30"/>
    </row>
    <row r="91" spans="1:16" s="1" customFormat="1" ht="33" customHeight="1" x14ac:dyDescent="0.35">
      <c r="A91" s="6">
        <f t="shared" si="18"/>
        <v>5</v>
      </c>
      <c r="B91" s="54" t="s">
        <v>231</v>
      </c>
      <c r="C91" s="51">
        <v>4</v>
      </c>
      <c r="D91" s="6">
        <v>15.1</v>
      </c>
      <c r="E91" s="6">
        <v>2</v>
      </c>
      <c r="F91" s="6">
        <v>1</v>
      </c>
      <c r="G91" s="6">
        <f t="shared" ref="G91:G107" si="19">I90+1</f>
        <v>41</v>
      </c>
      <c r="H91" s="25" t="s">
        <v>5</v>
      </c>
      <c r="I91" s="6">
        <f t="shared" ref="I91:I104" si="20">I90+F91</f>
        <v>41</v>
      </c>
      <c r="J91" s="36"/>
      <c r="K91" s="37"/>
      <c r="L91" s="22"/>
      <c r="M91" s="22"/>
      <c r="N91" s="32"/>
      <c r="O91" s="30"/>
      <c r="P91" s="30"/>
    </row>
    <row r="92" spans="1:16" s="1" customFormat="1" ht="34.5" customHeight="1" x14ac:dyDescent="0.35">
      <c r="A92" s="6">
        <f t="shared" si="18"/>
        <v>6</v>
      </c>
      <c r="B92" s="54" t="s">
        <v>230</v>
      </c>
      <c r="C92" s="51">
        <v>4</v>
      </c>
      <c r="D92" s="6">
        <v>15.1</v>
      </c>
      <c r="E92" s="6">
        <v>3</v>
      </c>
      <c r="F92" s="6">
        <v>1</v>
      </c>
      <c r="G92" s="6">
        <f t="shared" si="19"/>
        <v>42</v>
      </c>
      <c r="H92" s="25" t="s">
        <v>5</v>
      </c>
      <c r="I92" s="6">
        <f t="shared" si="20"/>
        <v>42</v>
      </c>
      <c r="J92" s="36"/>
      <c r="K92" s="37"/>
      <c r="L92" s="22"/>
      <c r="M92" s="22"/>
      <c r="N92" s="32"/>
      <c r="O92" s="30"/>
      <c r="P92" s="30"/>
    </row>
    <row r="93" spans="1:16" s="1" customFormat="1" ht="28" x14ac:dyDescent="0.35">
      <c r="A93" s="6">
        <f t="shared" si="18"/>
        <v>7</v>
      </c>
      <c r="B93" s="54" t="s">
        <v>227</v>
      </c>
      <c r="C93" s="51">
        <v>4</v>
      </c>
      <c r="D93" s="6">
        <v>15.2</v>
      </c>
      <c r="E93" s="6">
        <v>1</v>
      </c>
      <c r="F93" s="6">
        <v>1</v>
      </c>
      <c r="G93" s="6">
        <f t="shared" si="19"/>
        <v>43</v>
      </c>
      <c r="H93" s="25" t="s">
        <v>5</v>
      </c>
      <c r="I93" s="6">
        <f t="shared" si="20"/>
        <v>43</v>
      </c>
      <c r="J93" s="36"/>
      <c r="K93" s="37"/>
      <c r="L93" s="22"/>
      <c r="M93" s="22"/>
      <c r="N93" s="32"/>
      <c r="O93" s="30"/>
      <c r="P93" s="30"/>
    </row>
    <row r="94" spans="1:16" s="1" customFormat="1" ht="30.75" customHeight="1" x14ac:dyDescent="0.35">
      <c r="A94" s="6">
        <f t="shared" si="18"/>
        <v>8</v>
      </c>
      <c r="B94" s="54" t="s">
        <v>232</v>
      </c>
      <c r="C94" s="51">
        <v>4</v>
      </c>
      <c r="D94" s="12">
        <v>15.2</v>
      </c>
      <c r="E94" s="6">
        <v>2</v>
      </c>
      <c r="F94" s="12">
        <v>1</v>
      </c>
      <c r="G94" s="6">
        <f t="shared" si="19"/>
        <v>44</v>
      </c>
      <c r="H94" s="25" t="s">
        <v>5</v>
      </c>
      <c r="I94" s="6">
        <f t="shared" si="20"/>
        <v>44</v>
      </c>
      <c r="J94" s="55"/>
      <c r="K94" s="37"/>
      <c r="L94" s="22"/>
      <c r="M94" s="22"/>
      <c r="N94" s="32"/>
      <c r="O94" s="30"/>
      <c r="P94" s="30"/>
    </row>
    <row r="95" spans="1:16" s="1" customFormat="1" ht="28" x14ac:dyDescent="0.35">
      <c r="A95" s="6">
        <f t="shared" si="18"/>
        <v>9</v>
      </c>
      <c r="B95" s="54" t="s">
        <v>233</v>
      </c>
      <c r="C95" s="51">
        <v>4</v>
      </c>
      <c r="D95" s="6">
        <v>15.2</v>
      </c>
      <c r="E95" s="6">
        <v>3</v>
      </c>
      <c r="F95" s="6">
        <v>1</v>
      </c>
      <c r="G95" s="6">
        <f t="shared" si="19"/>
        <v>45</v>
      </c>
      <c r="H95" s="25" t="s">
        <v>5</v>
      </c>
      <c r="I95" s="6">
        <f t="shared" si="20"/>
        <v>45</v>
      </c>
      <c r="J95" s="36"/>
      <c r="K95" s="37"/>
      <c r="L95" s="22"/>
      <c r="M95" s="22"/>
      <c r="N95" s="32"/>
      <c r="O95" s="30"/>
      <c r="P95" s="30"/>
    </row>
    <row r="96" spans="1:16" s="1" customFormat="1" ht="28" x14ac:dyDescent="0.35">
      <c r="A96" s="6">
        <f t="shared" si="18"/>
        <v>10</v>
      </c>
      <c r="B96" s="54" t="s">
        <v>226</v>
      </c>
      <c r="C96" s="51">
        <v>4</v>
      </c>
      <c r="D96" s="6">
        <v>15.3</v>
      </c>
      <c r="E96" s="6">
        <v>1</v>
      </c>
      <c r="F96" s="6">
        <v>1</v>
      </c>
      <c r="G96" s="6">
        <f t="shared" si="19"/>
        <v>46</v>
      </c>
      <c r="H96" s="25" t="s">
        <v>5</v>
      </c>
      <c r="I96" s="6">
        <f t="shared" si="20"/>
        <v>46</v>
      </c>
      <c r="J96" s="36"/>
      <c r="K96" s="37"/>
      <c r="L96" s="22"/>
      <c r="M96" s="22"/>
      <c r="N96" s="32"/>
      <c r="O96" s="30"/>
      <c r="P96" s="30"/>
    </row>
    <row r="97" spans="1:16" s="1" customFormat="1" ht="33.75" customHeight="1" x14ac:dyDescent="0.35">
      <c r="A97" s="6">
        <f t="shared" si="18"/>
        <v>11</v>
      </c>
      <c r="B97" s="54" t="s">
        <v>234</v>
      </c>
      <c r="C97" s="51">
        <v>4</v>
      </c>
      <c r="D97" s="6">
        <v>15.3</v>
      </c>
      <c r="E97" s="6">
        <v>2</v>
      </c>
      <c r="F97" s="6">
        <v>1</v>
      </c>
      <c r="G97" s="6">
        <f t="shared" si="19"/>
        <v>47</v>
      </c>
      <c r="H97" s="25" t="s">
        <v>5</v>
      </c>
      <c r="I97" s="6">
        <f t="shared" si="20"/>
        <v>47</v>
      </c>
      <c r="J97" s="36"/>
      <c r="K97" s="37"/>
      <c r="L97" s="22"/>
      <c r="M97" s="22"/>
      <c r="N97" s="32"/>
      <c r="O97" s="30"/>
      <c r="P97" s="30"/>
    </row>
    <row r="98" spans="1:16" s="1" customFormat="1" ht="28" x14ac:dyDescent="0.35">
      <c r="A98" s="6">
        <f t="shared" si="18"/>
        <v>12</v>
      </c>
      <c r="B98" s="54" t="s">
        <v>235</v>
      </c>
      <c r="C98" s="51">
        <v>4</v>
      </c>
      <c r="D98" s="6">
        <v>15.3</v>
      </c>
      <c r="E98" s="6">
        <v>3</v>
      </c>
      <c r="F98" s="6">
        <v>1</v>
      </c>
      <c r="G98" s="6">
        <f t="shared" si="19"/>
        <v>48</v>
      </c>
      <c r="H98" s="25" t="s">
        <v>5</v>
      </c>
      <c r="I98" s="6">
        <f t="shared" si="20"/>
        <v>48</v>
      </c>
      <c r="J98" s="36"/>
      <c r="K98" s="37"/>
      <c r="L98" s="22"/>
      <c r="M98" s="22"/>
      <c r="N98" s="32"/>
      <c r="O98" s="30"/>
      <c r="P98" s="30"/>
    </row>
    <row r="99" spans="1:16" s="1" customFormat="1" ht="28" x14ac:dyDescent="0.35">
      <c r="A99" s="6">
        <f t="shared" si="18"/>
        <v>13</v>
      </c>
      <c r="B99" s="54" t="s">
        <v>228</v>
      </c>
      <c r="C99" s="51">
        <v>4</v>
      </c>
      <c r="D99" s="6">
        <v>15.4</v>
      </c>
      <c r="E99" s="6">
        <v>1</v>
      </c>
      <c r="F99" s="6">
        <v>1</v>
      </c>
      <c r="G99" s="6">
        <f t="shared" si="19"/>
        <v>49</v>
      </c>
      <c r="H99" s="25" t="s">
        <v>5</v>
      </c>
      <c r="I99" s="6">
        <f t="shared" si="20"/>
        <v>49</v>
      </c>
      <c r="J99" s="36"/>
      <c r="K99" s="37"/>
      <c r="L99" s="22"/>
      <c r="M99" s="22"/>
      <c r="N99" s="32"/>
      <c r="O99" s="30"/>
      <c r="P99" s="30"/>
    </row>
    <row r="100" spans="1:16" s="1" customFormat="1" ht="33" customHeight="1" x14ac:dyDescent="0.35">
      <c r="A100" s="6">
        <f t="shared" si="18"/>
        <v>14</v>
      </c>
      <c r="B100" s="54" t="s">
        <v>236</v>
      </c>
      <c r="C100" s="51">
        <v>4</v>
      </c>
      <c r="D100" s="6">
        <v>15.4</v>
      </c>
      <c r="E100" s="6">
        <v>2</v>
      </c>
      <c r="F100" s="6">
        <v>1</v>
      </c>
      <c r="G100" s="6">
        <f t="shared" si="19"/>
        <v>50</v>
      </c>
      <c r="H100" s="25" t="s">
        <v>5</v>
      </c>
      <c r="I100" s="6">
        <f t="shared" si="20"/>
        <v>50</v>
      </c>
      <c r="J100" s="36"/>
      <c r="K100" s="37"/>
      <c r="L100" s="22"/>
      <c r="M100" s="22"/>
      <c r="N100" s="32"/>
      <c r="O100" s="30"/>
      <c r="P100" s="30"/>
    </row>
    <row r="101" spans="1:16" s="1" customFormat="1" ht="33.75" customHeight="1" x14ac:dyDescent="0.35">
      <c r="A101" s="6">
        <f t="shared" si="18"/>
        <v>15</v>
      </c>
      <c r="B101" s="54" t="s">
        <v>237</v>
      </c>
      <c r="C101" s="51">
        <v>4</v>
      </c>
      <c r="D101" s="6">
        <v>15.4</v>
      </c>
      <c r="E101" s="6">
        <v>3</v>
      </c>
      <c r="F101" s="6">
        <v>1</v>
      </c>
      <c r="G101" s="6">
        <f t="shared" si="19"/>
        <v>51</v>
      </c>
      <c r="H101" s="25" t="s">
        <v>5</v>
      </c>
      <c r="I101" s="6">
        <f t="shared" si="20"/>
        <v>51</v>
      </c>
      <c r="J101" s="36"/>
      <c r="K101" s="37"/>
      <c r="L101" s="22"/>
      <c r="M101" s="22"/>
      <c r="N101" s="32"/>
      <c r="O101" s="30"/>
      <c r="P101" s="30"/>
    </row>
    <row r="102" spans="1:16" s="1" customFormat="1" ht="28" x14ac:dyDescent="0.35">
      <c r="A102" s="6">
        <f t="shared" si="18"/>
        <v>16</v>
      </c>
      <c r="B102" s="54" t="s">
        <v>229</v>
      </c>
      <c r="C102" s="51">
        <v>4</v>
      </c>
      <c r="D102" s="6">
        <v>15.5</v>
      </c>
      <c r="E102" s="6">
        <v>1</v>
      </c>
      <c r="F102" s="6">
        <v>1</v>
      </c>
      <c r="G102" s="6">
        <f t="shared" si="19"/>
        <v>52</v>
      </c>
      <c r="H102" s="25" t="s">
        <v>5</v>
      </c>
      <c r="I102" s="6">
        <f t="shared" si="20"/>
        <v>52</v>
      </c>
      <c r="J102" s="36"/>
      <c r="K102" s="37"/>
      <c r="L102" s="22"/>
      <c r="M102" s="22"/>
      <c r="N102" s="32"/>
      <c r="O102" s="30"/>
      <c r="P102" s="30"/>
    </row>
    <row r="103" spans="1:16" s="1" customFormat="1" ht="28" x14ac:dyDescent="0.35">
      <c r="A103" s="6">
        <f t="shared" si="18"/>
        <v>17</v>
      </c>
      <c r="B103" s="54" t="s">
        <v>238</v>
      </c>
      <c r="C103" s="51">
        <v>4</v>
      </c>
      <c r="D103" s="6">
        <v>15.5</v>
      </c>
      <c r="E103" s="6">
        <v>2</v>
      </c>
      <c r="F103" s="6">
        <v>1</v>
      </c>
      <c r="G103" s="6">
        <f t="shared" si="19"/>
        <v>53</v>
      </c>
      <c r="H103" s="25" t="s">
        <v>5</v>
      </c>
      <c r="I103" s="6">
        <f t="shared" si="20"/>
        <v>53</v>
      </c>
      <c r="J103" s="36"/>
      <c r="K103" s="37"/>
      <c r="L103" s="22"/>
      <c r="M103" s="22"/>
      <c r="N103" s="32"/>
      <c r="O103" s="30"/>
      <c r="P103" s="30"/>
    </row>
    <row r="104" spans="1:16" s="1" customFormat="1" ht="28" x14ac:dyDescent="0.35">
      <c r="A104" s="6">
        <f t="shared" si="18"/>
        <v>18</v>
      </c>
      <c r="B104" s="54" t="s">
        <v>239</v>
      </c>
      <c r="C104" s="51">
        <v>4</v>
      </c>
      <c r="D104" s="6">
        <v>15.5</v>
      </c>
      <c r="E104" s="6">
        <v>3</v>
      </c>
      <c r="F104" s="6">
        <v>1</v>
      </c>
      <c r="G104" s="6">
        <f t="shared" si="19"/>
        <v>54</v>
      </c>
      <c r="H104" s="25" t="s">
        <v>5</v>
      </c>
      <c r="I104" s="6">
        <f t="shared" si="20"/>
        <v>54</v>
      </c>
      <c r="J104" s="36"/>
      <c r="K104" s="37"/>
      <c r="L104" s="22"/>
      <c r="M104" s="22"/>
      <c r="N104" s="32"/>
      <c r="O104" s="30"/>
      <c r="P104" s="30"/>
    </row>
    <row r="105" spans="1:16" s="1" customFormat="1" ht="14.5" x14ac:dyDescent="0.35">
      <c r="A105" s="6">
        <f t="shared" si="18"/>
        <v>19</v>
      </c>
      <c r="B105" s="1" t="s">
        <v>34</v>
      </c>
      <c r="C105" s="24"/>
      <c r="F105" s="1">
        <f>I105-I104</f>
        <v>72</v>
      </c>
      <c r="G105" s="6">
        <f t="shared" si="19"/>
        <v>55</v>
      </c>
      <c r="H105" s="37" t="s">
        <v>5</v>
      </c>
      <c r="I105" s="1">
        <v>126</v>
      </c>
      <c r="J105" s="36"/>
      <c r="K105" s="37"/>
      <c r="L105" s="22"/>
      <c r="M105" s="22"/>
      <c r="N105" s="32"/>
      <c r="O105" s="30"/>
      <c r="P105" s="30"/>
    </row>
    <row r="106" spans="1:16" s="1" customFormat="1" ht="14.5" x14ac:dyDescent="0.35">
      <c r="A106" s="1">
        <f t="shared" ref="A106:A107" si="21">(A105+1)</f>
        <v>20</v>
      </c>
      <c r="B106" s="1" t="s">
        <v>246</v>
      </c>
      <c r="C106" s="24"/>
      <c r="F106" s="1">
        <v>3</v>
      </c>
      <c r="G106" s="1">
        <f t="shared" si="19"/>
        <v>127</v>
      </c>
      <c r="H106" s="1" t="s">
        <v>5</v>
      </c>
      <c r="I106" s="1">
        <f>I105+F106</f>
        <v>129</v>
      </c>
      <c r="J106" s="36" t="s">
        <v>2</v>
      </c>
      <c r="K106" s="37"/>
      <c r="L106" s="22"/>
      <c r="M106" s="22"/>
      <c r="N106" s="32"/>
      <c r="O106" s="30"/>
      <c r="P106" s="30"/>
    </row>
    <row r="107" spans="1:16" s="1" customFormat="1" ht="14.5" x14ac:dyDescent="0.35">
      <c r="A107" s="39">
        <f t="shared" si="21"/>
        <v>21</v>
      </c>
      <c r="B107" s="39" t="s">
        <v>247</v>
      </c>
      <c r="C107" s="40"/>
      <c r="D107" s="39"/>
      <c r="E107" s="39"/>
      <c r="F107" s="39">
        <v>10</v>
      </c>
      <c r="G107" s="39">
        <f t="shared" si="19"/>
        <v>130</v>
      </c>
      <c r="H107" s="39" t="s">
        <v>5</v>
      </c>
      <c r="I107" s="39">
        <f>I106+F107</f>
        <v>139</v>
      </c>
      <c r="J107" s="41" t="s">
        <v>2</v>
      </c>
      <c r="K107" s="37"/>
      <c r="L107" s="22"/>
      <c r="M107" s="22"/>
      <c r="N107" s="32"/>
      <c r="O107" s="30"/>
      <c r="P107" s="30"/>
    </row>
    <row r="108" spans="1:16" s="1" customFormat="1" ht="14.5" x14ac:dyDescent="0.35">
      <c r="A108" s="19"/>
      <c r="C108" s="24"/>
      <c r="J108" s="25"/>
      <c r="K108" s="37"/>
      <c r="L108" s="22"/>
      <c r="M108" s="22"/>
      <c r="N108" s="32"/>
      <c r="O108" s="30"/>
      <c r="P108" s="30"/>
    </row>
    <row r="109" spans="1:16" s="1" customFormat="1" ht="14.5" x14ac:dyDescent="0.35">
      <c r="B109" s="28" t="s">
        <v>155</v>
      </c>
      <c r="C109" s="24"/>
      <c r="J109" s="42"/>
      <c r="K109" s="37"/>
      <c r="L109" s="22"/>
      <c r="M109" s="22"/>
      <c r="N109" s="32"/>
      <c r="O109" s="30"/>
      <c r="P109" s="30"/>
    </row>
    <row r="110" spans="1:16" s="1" customFormat="1" ht="14.5" x14ac:dyDescent="0.35">
      <c r="A110" s="8" t="s">
        <v>62</v>
      </c>
      <c r="B110" s="43" t="s">
        <v>0</v>
      </c>
      <c r="C110" s="8" t="s">
        <v>63</v>
      </c>
      <c r="D110" s="43" t="s">
        <v>0</v>
      </c>
      <c r="E110" s="8" t="s">
        <v>64</v>
      </c>
      <c r="F110" s="8" t="s">
        <v>65</v>
      </c>
      <c r="G110" s="43" t="s">
        <v>66</v>
      </c>
      <c r="H110" s="43"/>
      <c r="I110" s="43"/>
      <c r="J110" s="52" t="s">
        <v>1</v>
      </c>
      <c r="K110" s="37"/>
      <c r="L110" s="22"/>
      <c r="M110" s="22"/>
      <c r="N110" s="32"/>
      <c r="O110" s="30"/>
      <c r="P110" s="30"/>
    </row>
    <row r="111" spans="1:16" s="1" customFormat="1" ht="14.5" x14ac:dyDescent="0.35">
      <c r="A111" s="1">
        <v>1</v>
      </c>
      <c r="B111" s="9" t="s">
        <v>15</v>
      </c>
      <c r="C111" s="56"/>
      <c r="D111" s="9"/>
      <c r="E111" s="9"/>
      <c r="F111" s="11">
        <v>32</v>
      </c>
      <c r="G111" s="11">
        <v>1</v>
      </c>
      <c r="H111" s="53" t="s">
        <v>5</v>
      </c>
      <c r="I111" s="11">
        <f>F111</f>
        <v>32</v>
      </c>
      <c r="J111" s="36" t="s">
        <v>37</v>
      </c>
      <c r="K111" s="37"/>
      <c r="L111" s="22"/>
      <c r="M111" s="22"/>
      <c r="N111" s="32"/>
      <c r="O111" s="30"/>
      <c r="P111" s="30"/>
    </row>
    <row r="112" spans="1:16" s="1" customFormat="1" ht="14.5" x14ac:dyDescent="0.35">
      <c r="A112" s="1">
        <f>A111+1</f>
        <v>2</v>
      </c>
      <c r="B112" s="1" t="s">
        <v>21</v>
      </c>
      <c r="C112" s="57"/>
      <c r="F112" s="6">
        <v>2</v>
      </c>
      <c r="G112" s="6">
        <f t="shared" ref="G112" si="22">I111+1</f>
        <v>33</v>
      </c>
      <c r="H112" s="25" t="s">
        <v>5</v>
      </c>
      <c r="I112" s="6">
        <f t="shared" ref="I112" si="23">I111+F112</f>
        <v>34</v>
      </c>
      <c r="J112" s="36" t="s">
        <v>28</v>
      </c>
      <c r="K112" s="37"/>
      <c r="L112" s="22"/>
      <c r="M112" s="22"/>
      <c r="N112" s="32"/>
      <c r="O112" s="30"/>
      <c r="P112" s="30"/>
    </row>
    <row r="113" spans="1:16" s="1" customFormat="1" ht="14.5" x14ac:dyDescent="0.35">
      <c r="A113" s="1">
        <f t="shared" ref="A113:A162" si="24">A112+1</f>
        <v>3</v>
      </c>
      <c r="B113" s="1" t="s">
        <v>14</v>
      </c>
      <c r="C113" s="57"/>
      <c r="F113" s="6">
        <v>5</v>
      </c>
      <c r="G113" s="6">
        <f t="shared" ref="G113:G164" si="25">I112+1</f>
        <v>35</v>
      </c>
      <c r="H113" s="25" t="s">
        <v>5</v>
      </c>
      <c r="I113" s="6">
        <f t="shared" ref="I113:I161" si="26">I112+F113</f>
        <v>39</v>
      </c>
      <c r="J113" s="36" t="s">
        <v>30</v>
      </c>
      <c r="K113" s="37"/>
      <c r="L113" s="22"/>
      <c r="M113" s="22"/>
      <c r="N113" s="32"/>
      <c r="O113" s="30"/>
      <c r="P113" s="30"/>
    </row>
    <row r="114" spans="1:16" s="1" customFormat="1" ht="14.5" x14ac:dyDescent="0.35">
      <c r="A114" s="1">
        <f t="shared" si="24"/>
        <v>4</v>
      </c>
      <c r="B114" s="58" t="s">
        <v>106</v>
      </c>
      <c r="C114" s="59">
        <v>5</v>
      </c>
      <c r="D114" s="59">
        <v>1</v>
      </c>
      <c r="E114" s="59"/>
      <c r="F114" s="13">
        <v>2</v>
      </c>
      <c r="G114" s="6">
        <f t="shared" si="25"/>
        <v>40</v>
      </c>
      <c r="H114" s="25" t="s">
        <v>5</v>
      </c>
      <c r="I114" s="6">
        <f t="shared" si="26"/>
        <v>41</v>
      </c>
      <c r="J114" s="60"/>
      <c r="K114" s="37"/>
      <c r="L114" s="22"/>
      <c r="M114" s="22"/>
      <c r="N114" s="32"/>
      <c r="O114" s="30"/>
      <c r="P114" s="30"/>
    </row>
    <row r="115" spans="1:16" s="1" customFormat="1" ht="14.5" x14ac:dyDescent="0.35">
      <c r="A115" s="1">
        <f t="shared" si="24"/>
        <v>5</v>
      </c>
      <c r="B115" s="58" t="s">
        <v>107</v>
      </c>
      <c r="C115" s="59">
        <v>5</v>
      </c>
      <c r="D115" s="59">
        <v>2</v>
      </c>
      <c r="E115" s="59"/>
      <c r="F115" s="13">
        <v>1</v>
      </c>
      <c r="G115" s="6">
        <f t="shared" si="25"/>
        <v>42</v>
      </c>
      <c r="H115" s="25" t="s">
        <v>5</v>
      </c>
      <c r="I115" s="6">
        <f t="shared" si="26"/>
        <v>42</v>
      </c>
      <c r="J115" s="60"/>
      <c r="K115" s="37"/>
      <c r="L115" s="22"/>
      <c r="M115" s="22"/>
      <c r="N115" s="32"/>
      <c r="O115" s="30"/>
      <c r="P115" s="30"/>
    </row>
    <row r="116" spans="1:16" s="1" customFormat="1" ht="14.5" x14ac:dyDescent="0.35">
      <c r="A116" s="1">
        <f t="shared" si="24"/>
        <v>6</v>
      </c>
      <c r="B116" s="58" t="s">
        <v>108</v>
      </c>
      <c r="C116" s="59">
        <v>5</v>
      </c>
      <c r="D116" s="59">
        <v>3</v>
      </c>
      <c r="E116" s="59" t="s">
        <v>82</v>
      </c>
      <c r="F116" s="13">
        <v>1</v>
      </c>
      <c r="G116" s="6">
        <f t="shared" si="25"/>
        <v>43</v>
      </c>
      <c r="H116" s="25" t="s">
        <v>5</v>
      </c>
      <c r="I116" s="6">
        <f t="shared" si="26"/>
        <v>43</v>
      </c>
      <c r="J116" s="60"/>
      <c r="K116" s="37"/>
      <c r="L116" s="22"/>
      <c r="M116" s="22"/>
      <c r="N116" s="32"/>
      <c r="O116" s="30"/>
      <c r="P116" s="30"/>
    </row>
    <row r="117" spans="1:16" s="1" customFormat="1" ht="14.5" x14ac:dyDescent="0.35">
      <c r="A117" s="1">
        <f t="shared" si="24"/>
        <v>7</v>
      </c>
      <c r="B117" s="58" t="s">
        <v>109</v>
      </c>
      <c r="C117" s="59">
        <v>5</v>
      </c>
      <c r="D117" s="59">
        <v>3</v>
      </c>
      <c r="E117" s="59" t="s">
        <v>71</v>
      </c>
      <c r="F117" s="13">
        <v>1</v>
      </c>
      <c r="G117" s="6">
        <f t="shared" si="25"/>
        <v>44</v>
      </c>
      <c r="H117" s="25" t="s">
        <v>5</v>
      </c>
      <c r="I117" s="6">
        <f t="shared" si="26"/>
        <v>44</v>
      </c>
      <c r="J117" s="60"/>
      <c r="K117" s="37"/>
      <c r="L117" s="22"/>
      <c r="M117" s="22"/>
      <c r="N117" s="32"/>
      <c r="O117" s="30"/>
      <c r="P117" s="30"/>
    </row>
    <row r="118" spans="1:16" s="1" customFormat="1" ht="14.5" x14ac:dyDescent="0.35">
      <c r="A118" s="1">
        <f t="shared" si="24"/>
        <v>8</v>
      </c>
      <c r="B118" s="58" t="s">
        <v>110</v>
      </c>
      <c r="C118" s="59">
        <v>5</v>
      </c>
      <c r="D118" s="59">
        <v>3</v>
      </c>
      <c r="E118" s="59" t="s">
        <v>72</v>
      </c>
      <c r="F118" s="13">
        <v>1</v>
      </c>
      <c r="G118" s="6">
        <f t="shared" si="25"/>
        <v>45</v>
      </c>
      <c r="H118" s="25" t="s">
        <v>5</v>
      </c>
      <c r="I118" s="6">
        <f t="shared" si="26"/>
        <v>45</v>
      </c>
      <c r="J118" s="60"/>
      <c r="K118" s="37"/>
      <c r="L118" s="22"/>
      <c r="M118" s="22"/>
      <c r="N118" s="32"/>
      <c r="O118" s="30"/>
      <c r="P118" s="30"/>
    </row>
    <row r="119" spans="1:16" s="1" customFormat="1" ht="14.5" x14ac:dyDescent="0.35">
      <c r="A119" s="1">
        <f t="shared" si="24"/>
        <v>9</v>
      </c>
      <c r="B119" s="58" t="s">
        <v>111</v>
      </c>
      <c r="C119" s="59">
        <v>5</v>
      </c>
      <c r="D119" s="59">
        <v>3</v>
      </c>
      <c r="E119" s="59" t="s">
        <v>73</v>
      </c>
      <c r="F119" s="13">
        <v>1</v>
      </c>
      <c r="G119" s="6">
        <f t="shared" si="25"/>
        <v>46</v>
      </c>
      <c r="H119" s="25" t="s">
        <v>5</v>
      </c>
      <c r="I119" s="6">
        <f t="shared" si="26"/>
        <v>46</v>
      </c>
      <c r="J119" s="60"/>
      <c r="K119" s="37"/>
      <c r="L119" s="22"/>
      <c r="M119" s="22"/>
      <c r="N119" s="32"/>
      <c r="O119" s="30"/>
      <c r="P119" s="30"/>
    </row>
    <row r="120" spans="1:16" s="1" customFormat="1" ht="14.5" x14ac:dyDescent="0.35">
      <c r="A120" s="1">
        <f t="shared" si="24"/>
        <v>10</v>
      </c>
      <c r="B120" s="58" t="s">
        <v>112</v>
      </c>
      <c r="C120" s="59">
        <v>5</v>
      </c>
      <c r="D120" s="59">
        <v>3</v>
      </c>
      <c r="E120" s="59" t="s">
        <v>74</v>
      </c>
      <c r="F120" s="13">
        <v>1</v>
      </c>
      <c r="G120" s="6">
        <f t="shared" si="25"/>
        <v>47</v>
      </c>
      <c r="H120" s="25" t="s">
        <v>5</v>
      </c>
      <c r="I120" s="6">
        <f t="shared" si="26"/>
        <v>47</v>
      </c>
      <c r="J120" s="60"/>
      <c r="K120" s="37"/>
      <c r="L120" s="22"/>
      <c r="M120" s="22"/>
      <c r="N120" s="32"/>
      <c r="O120" s="30"/>
      <c r="P120" s="30"/>
    </row>
    <row r="121" spans="1:16" s="1" customFormat="1" ht="14.5" x14ac:dyDescent="0.35">
      <c r="A121" s="1">
        <f t="shared" si="24"/>
        <v>11</v>
      </c>
      <c r="B121" s="58" t="s">
        <v>113</v>
      </c>
      <c r="C121" s="59">
        <v>5</v>
      </c>
      <c r="D121" s="59">
        <v>3</v>
      </c>
      <c r="E121" s="59" t="s">
        <v>75</v>
      </c>
      <c r="F121" s="13">
        <v>1</v>
      </c>
      <c r="G121" s="6">
        <f t="shared" si="25"/>
        <v>48</v>
      </c>
      <c r="H121" s="25" t="s">
        <v>5</v>
      </c>
      <c r="I121" s="6">
        <f t="shared" si="26"/>
        <v>48</v>
      </c>
      <c r="J121" s="60"/>
      <c r="K121" s="37"/>
      <c r="L121" s="22"/>
      <c r="M121" s="22"/>
      <c r="N121" s="32"/>
      <c r="O121" s="30"/>
      <c r="P121" s="30"/>
    </row>
    <row r="122" spans="1:16" s="1" customFormat="1" ht="14.5" x14ac:dyDescent="0.35">
      <c r="A122" s="1">
        <f t="shared" si="24"/>
        <v>12</v>
      </c>
      <c r="B122" s="58" t="s">
        <v>114</v>
      </c>
      <c r="C122" s="59">
        <v>5</v>
      </c>
      <c r="D122" s="59">
        <v>3</v>
      </c>
      <c r="E122" s="59" t="s">
        <v>76</v>
      </c>
      <c r="F122" s="13">
        <v>1</v>
      </c>
      <c r="G122" s="6">
        <f t="shared" si="25"/>
        <v>49</v>
      </c>
      <c r="H122" s="25" t="s">
        <v>5</v>
      </c>
      <c r="I122" s="6">
        <f t="shared" si="26"/>
        <v>49</v>
      </c>
      <c r="J122" s="60"/>
      <c r="K122" s="37"/>
      <c r="L122" s="22"/>
      <c r="M122" s="22"/>
      <c r="N122" s="32"/>
      <c r="O122" s="30"/>
      <c r="P122" s="30"/>
    </row>
    <row r="123" spans="1:16" s="1" customFormat="1" ht="14.5" x14ac:dyDescent="0.35">
      <c r="A123" s="1">
        <f t="shared" si="24"/>
        <v>13</v>
      </c>
      <c r="B123" s="58" t="s">
        <v>115</v>
      </c>
      <c r="C123" s="59">
        <v>5</v>
      </c>
      <c r="D123" s="59">
        <v>3</v>
      </c>
      <c r="E123" s="59" t="s">
        <v>77</v>
      </c>
      <c r="F123" s="13">
        <v>1</v>
      </c>
      <c r="G123" s="6">
        <f t="shared" si="25"/>
        <v>50</v>
      </c>
      <c r="H123" s="25" t="s">
        <v>5</v>
      </c>
      <c r="I123" s="6">
        <f t="shared" si="26"/>
        <v>50</v>
      </c>
      <c r="J123" s="60"/>
      <c r="K123" s="37"/>
      <c r="L123" s="22"/>
      <c r="M123" s="22"/>
      <c r="N123" s="32"/>
      <c r="O123" s="30"/>
      <c r="P123" s="30"/>
    </row>
    <row r="124" spans="1:16" s="1" customFormat="1" ht="14.5" x14ac:dyDescent="0.35">
      <c r="A124" s="1">
        <f t="shared" si="24"/>
        <v>14</v>
      </c>
      <c r="B124" s="58" t="s">
        <v>116</v>
      </c>
      <c r="C124" s="59">
        <v>5</v>
      </c>
      <c r="D124" s="59">
        <v>3</v>
      </c>
      <c r="E124" s="59" t="s">
        <v>78</v>
      </c>
      <c r="F124" s="13">
        <v>1</v>
      </c>
      <c r="G124" s="6">
        <f t="shared" si="25"/>
        <v>51</v>
      </c>
      <c r="H124" s="25" t="s">
        <v>5</v>
      </c>
      <c r="I124" s="6">
        <f t="shared" si="26"/>
        <v>51</v>
      </c>
      <c r="J124" s="60"/>
      <c r="K124" s="37"/>
      <c r="L124" s="22"/>
      <c r="M124" s="22"/>
      <c r="N124" s="32"/>
      <c r="O124" s="30"/>
      <c r="P124" s="30"/>
    </row>
    <row r="125" spans="1:16" s="1" customFormat="1" ht="14.5" x14ac:dyDescent="0.35">
      <c r="A125" s="1">
        <f t="shared" si="24"/>
        <v>15</v>
      </c>
      <c r="B125" s="58" t="s">
        <v>117</v>
      </c>
      <c r="C125" s="59">
        <v>5</v>
      </c>
      <c r="D125" s="59">
        <v>3</v>
      </c>
      <c r="E125" s="59" t="s">
        <v>79</v>
      </c>
      <c r="F125" s="13">
        <v>1</v>
      </c>
      <c r="G125" s="6">
        <f t="shared" si="25"/>
        <v>52</v>
      </c>
      <c r="H125" s="25" t="s">
        <v>5</v>
      </c>
      <c r="I125" s="6">
        <f t="shared" si="26"/>
        <v>52</v>
      </c>
      <c r="J125" s="60"/>
      <c r="K125" s="37"/>
      <c r="L125" s="22"/>
      <c r="M125" s="22"/>
      <c r="N125" s="32"/>
      <c r="O125" s="30"/>
      <c r="P125" s="30"/>
    </row>
    <row r="126" spans="1:16" s="1" customFormat="1" ht="14.5" x14ac:dyDescent="0.35">
      <c r="A126" s="1">
        <f t="shared" si="24"/>
        <v>16</v>
      </c>
      <c r="B126" s="58" t="s">
        <v>118</v>
      </c>
      <c r="C126" s="59">
        <v>5</v>
      </c>
      <c r="D126" s="59">
        <v>3</v>
      </c>
      <c r="E126" s="59" t="s">
        <v>80</v>
      </c>
      <c r="F126" s="13">
        <v>1</v>
      </c>
      <c r="G126" s="6">
        <f t="shared" si="25"/>
        <v>53</v>
      </c>
      <c r="H126" s="25" t="s">
        <v>5</v>
      </c>
      <c r="I126" s="6">
        <f t="shared" si="26"/>
        <v>53</v>
      </c>
      <c r="J126" s="60"/>
      <c r="K126" s="37"/>
      <c r="L126" s="22"/>
      <c r="M126" s="22"/>
      <c r="N126" s="32"/>
      <c r="O126" s="30"/>
      <c r="P126" s="30"/>
    </row>
    <row r="127" spans="1:16" s="1" customFormat="1" ht="14.5" x14ac:dyDescent="0.35">
      <c r="A127" s="1">
        <f t="shared" si="24"/>
        <v>17</v>
      </c>
      <c r="B127" s="58" t="s">
        <v>119</v>
      </c>
      <c r="C127" s="59">
        <v>5</v>
      </c>
      <c r="D127" s="59">
        <v>3</v>
      </c>
      <c r="E127" s="59" t="s">
        <v>81</v>
      </c>
      <c r="F127" s="13">
        <v>1</v>
      </c>
      <c r="G127" s="6">
        <f t="shared" si="25"/>
        <v>54</v>
      </c>
      <c r="H127" s="25" t="s">
        <v>5</v>
      </c>
      <c r="I127" s="6">
        <f t="shared" si="26"/>
        <v>54</v>
      </c>
      <c r="J127" s="60"/>
      <c r="K127" s="37"/>
      <c r="L127" s="22"/>
      <c r="M127" s="22"/>
      <c r="N127" s="32"/>
      <c r="O127" s="30"/>
      <c r="P127" s="30"/>
    </row>
    <row r="128" spans="1:16" s="1" customFormat="1" ht="14.5" x14ac:dyDescent="0.35">
      <c r="A128" s="1">
        <f t="shared" si="24"/>
        <v>18</v>
      </c>
      <c r="B128" s="61" t="s">
        <v>120</v>
      </c>
      <c r="C128" s="59">
        <v>5</v>
      </c>
      <c r="D128" s="16">
        <v>4</v>
      </c>
      <c r="E128" s="59"/>
      <c r="F128" s="13">
        <v>1</v>
      </c>
      <c r="G128" s="6">
        <f t="shared" si="25"/>
        <v>55</v>
      </c>
      <c r="H128" s="25" t="s">
        <v>5</v>
      </c>
      <c r="I128" s="6">
        <f t="shared" si="26"/>
        <v>55</v>
      </c>
      <c r="J128" s="62"/>
      <c r="K128" s="37"/>
      <c r="L128" s="22"/>
      <c r="M128" s="22"/>
      <c r="N128" s="32"/>
      <c r="O128" s="30"/>
      <c r="P128" s="30"/>
    </row>
    <row r="129" spans="1:16" s="1" customFormat="1" ht="28" x14ac:dyDescent="0.35">
      <c r="A129" s="1">
        <f t="shared" si="24"/>
        <v>19</v>
      </c>
      <c r="B129" s="63" t="s">
        <v>121</v>
      </c>
      <c r="C129" s="59">
        <v>5</v>
      </c>
      <c r="D129" s="16">
        <v>5</v>
      </c>
      <c r="E129" s="59"/>
      <c r="F129" s="13">
        <v>1</v>
      </c>
      <c r="G129" s="6">
        <f t="shared" si="25"/>
        <v>56</v>
      </c>
      <c r="H129" s="25" t="s">
        <v>5</v>
      </c>
      <c r="I129" s="6">
        <f t="shared" si="26"/>
        <v>56</v>
      </c>
      <c r="J129" s="62"/>
      <c r="K129" s="37"/>
      <c r="L129" s="22"/>
      <c r="M129" s="22"/>
      <c r="N129" s="32"/>
      <c r="O129" s="30"/>
      <c r="P129" s="30"/>
    </row>
    <row r="130" spans="1:16" s="1" customFormat="1" ht="14.5" x14ac:dyDescent="0.35">
      <c r="A130" s="1">
        <f t="shared" si="24"/>
        <v>20</v>
      </c>
      <c r="B130" s="58" t="s">
        <v>122</v>
      </c>
      <c r="C130" s="59">
        <v>5</v>
      </c>
      <c r="D130" s="16">
        <v>6</v>
      </c>
      <c r="E130" s="59"/>
      <c r="F130" s="13">
        <v>1</v>
      </c>
      <c r="G130" s="6">
        <f t="shared" si="25"/>
        <v>57</v>
      </c>
      <c r="H130" s="25" t="s">
        <v>5</v>
      </c>
      <c r="I130" s="6">
        <f t="shared" si="26"/>
        <v>57</v>
      </c>
      <c r="J130" s="60"/>
      <c r="K130" s="37"/>
      <c r="L130" s="22"/>
      <c r="M130" s="22"/>
      <c r="N130" s="32"/>
      <c r="O130" s="30"/>
      <c r="P130" s="30"/>
    </row>
    <row r="131" spans="1:16" s="1" customFormat="1" ht="14.5" x14ac:dyDescent="0.35">
      <c r="A131" s="1">
        <f t="shared" si="24"/>
        <v>21</v>
      </c>
      <c r="B131" s="58" t="s">
        <v>123</v>
      </c>
      <c r="C131" s="59">
        <v>5</v>
      </c>
      <c r="D131" s="16">
        <v>7</v>
      </c>
      <c r="E131" s="59"/>
      <c r="F131" s="14">
        <v>3</v>
      </c>
      <c r="G131" s="6">
        <f t="shared" si="25"/>
        <v>58</v>
      </c>
      <c r="H131" s="25" t="s">
        <v>5</v>
      </c>
      <c r="I131" s="6">
        <f t="shared" si="26"/>
        <v>60</v>
      </c>
      <c r="J131" s="60"/>
      <c r="K131" s="37"/>
      <c r="L131" s="22"/>
      <c r="M131" s="22"/>
      <c r="N131" s="32"/>
      <c r="O131" s="30"/>
      <c r="P131" s="30"/>
    </row>
    <row r="132" spans="1:16" s="1" customFormat="1" ht="14.5" x14ac:dyDescent="0.35">
      <c r="A132" s="1">
        <f t="shared" si="24"/>
        <v>22</v>
      </c>
      <c r="B132" s="58" t="s">
        <v>124</v>
      </c>
      <c r="C132" s="59">
        <v>5</v>
      </c>
      <c r="D132" s="16">
        <v>8</v>
      </c>
      <c r="E132" s="59"/>
      <c r="F132" s="14">
        <v>3</v>
      </c>
      <c r="G132" s="6">
        <f t="shared" si="25"/>
        <v>61</v>
      </c>
      <c r="H132" s="25" t="s">
        <v>5</v>
      </c>
      <c r="I132" s="6">
        <f t="shared" si="26"/>
        <v>63</v>
      </c>
      <c r="J132" s="60"/>
      <c r="K132" s="37"/>
      <c r="L132" s="22"/>
      <c r="M132" s="22"/>
      <c r="N132" s="32"/>
      <c r="O132" s="30"/>
      <c r="P132" s="30"/>
    </row>
    <row r="133" spans="1:16" s="1" customFormat="1" ht="14.5" x14ac:dyDescent="0.35">
      <c r="A133" s="1">
        <f t="shared" si="24"/>
        <v>23</v>
      </c>
      <c r="B133" s="58" t="s">
        <v>133</v>
      </c>
      <c r="C133" s="59">
        <v>5</v>
      </c>
      <c r="D133" s="16">
        <v>9</v>
      </c>
      <c r="E133" s="59"/>
      <c r="F133" s="14">
        <v>2</v>
      </c>
      <c r="G133" s="6">
        <f t="shared" si="25"/>
        <v>64</v>
      </c>
      <c r="H133" s="25" t="s">
        <v>5</v>
      </c>
      <c r="I133" s="6">
        <f t="shared" si="26"/>
        <v>65</v>
      </c>
      <c r="J133" s="60"/>
      <c r="K133" s="37"/>
      <c r="L133" s="22"/>
      <c r="M133" s="22"/>
      <c r="N133" s="32"/>
      <c r="O133" s="30"/>
      <c r="P133" s="30"/>
    </row>
    <row r="134" spans="1:16" s="1" customFormat="1" ht="14.5" x14ac:dyDescent="0.35">
      <c r="A134" s="1">
        <f t="shared" si="24"/>
        <v>24</v>
      </c>
      <c r="B134" s="58" t="s">
        <v>125</v>
      </c>
      <c r="C134" s="59">
        <v>5</v>
      </c>
      <c r="D134" s="16">
        <v>10</v>
      </c>
      <c r="E134" s="59"/>
      <c r="F134" s="13">
        <v>1</v>
      </c>
      <c r="G134" s="6">
        <f t="shared" si="25"/>
        <v>66</v>
      </c>
      <c r="H134" s="25" t="s">
        <v>5</v>
      </c>
      <c r="I134" s="6">
        <f t="shared" si="26"/>
        <v>66</v>
      </c>
      <c r="J134" s="60"/>
      <c r="K134" s="37"/>
      <c r="L134" s="22"/>
      <c r="M134" s="22"/>
      <c r="N134" s="32"/>
      <c r="O134" s="30"/>
      <c r="P134" s="30"/>
    </row>
    <row r="135" spans="1:16" s="1" customFormat="1" ht="14.5" x14ac:dyDescent="0.35">
      <c r="A135" s="1">
        <f t="shared" si="24"/>
        <v>25</v>
      </c>
      <c r="B135" s="63" t="s">
        <v>126</v>
      </c>
      <c r="C135" s="59">
        <v>5</v>
      </c>
      <c r="D135" s="16">
        <v>11</v>
      </c>
      <c r="E135" s="59"/>
      <c r="F135" s="13">
        <v>2</v>
      </c>
      <c r="G135" s="6">
        <f t="shared" si="25"/>
        <v>67</v>
      </c>
      <c r="H135" s="25" t="s">
        <v>5</v>
      </c>
      <c r="I135" s="6">
        <f t="shared" si="26"/>
        <v>68</v>
      </c>
      <c r="J135" s="62"/>
      <c r="K135" s="37"/>
      <c r="L135" s="22"/>
      <c r="M135" s="22"/>
      <c r="N135" s="32"/>
      <c r="O135" s="30"/>
      <c r="P135" s="30"/>
    </row>
    <row r="136" spans="1:16" s="1" customFormat="1" ht="14.5" x14ac:dyDescent="0.35">
      <c r="A136" s="1">
        <f t="shared" si="24"/>
        <v>26</v>
      </c>
      <c r="B136" s="58" t="s">
        <v>127</v>
      </c>
      <c r="C136" s="59">
        <v>5</v>
      </c>
      <c r="D136" s="16">
        <v>12</v>
      </c>
      <c r="E136" s="59"/>
      <c r="F136" s="13">
        <v>1</v>
      </c>
      <c r="G136" s="6">
        <f t="shared" si="25"/>
        <v>69</v>
      </c>
      <c r="H136" s="25" t="s">
        <v>5</v>
      </c>
      <c r="I136" s="6">
        <f t="shared" si="26"/>
        <v>69</v>
      </c>
      <c r="J136" s="60"/>
      <c r="K136" s="37"/>
      <c r="L136" s="22"/>
      <c r="M136" s="22"/>
      <c r="N136" s="32"/>
      <c r="O136" s="30"/>
      <c r="P136" s="30"/>
    </row>
    <row r="137" spans="1:16" s="1" customFormat="1" ht="14.5" x14ac:dyDescent="0.35">
      <c r="A137" s="1">
        <f t="shared" si="24"/>
        <v>27</v>
      </c>
      <c r="B137" s="58" t="s">
        <v>128</v>
      </c>
      <c r="C137" s="59">
        <v>5</v>
      </c>
      <c r="D137" s="16">
        <v>13</v>
      </c>
      <c r="E137" s="59"/>
      <c r="F137" s="13">
        <v>1</v>
      </c>
      <c r="G137" s="6">
        <f t="shared" si="25"/>
        <v>70</v>
      </c>
      <c r="H137" s="25" t="s">
        <v>5</v>
      </c>
      <c r="I137" s="6">
        <f t="shared" si="26"/>
        <v>70</v>
      </c>
      <c r="J137" s="60"/>
      <c r="K137" s="37"/>
      <c r="L137" s="22"/>
      <c r="M137" s="22"/>
      <c r="N137" s="32"/>
      <c r="O137" s="30"/>
      <c r="P137" s="30"/>
    </row>
    <row r="138" spans="1:16" s="1" customFormat="1" ht="14.5" x14ac:dyDescent="0.35">
      <c r="A138" s="1">
        <f t="shared" si="24"/>
        <v>28</v>
      </c>
      <c r="B138" s="58" t="s">
        <v>134</v>
      </c>
      <c r="C138" s="59">
        <v>5</v>
      </c>
      <c r="D138" s="16">
        <v>14</v>
      </c>
      <c r="E138" s="59"/>
      <c r="F138" s="13">
        <v>1</v>
      </c>
      <c r="G138" s="6">
        <f t="shared" si="25"/>
        <v>71</v>
      </c>
      <c r="H138" s="25" t="s">
        <v>5</v>
      </c>
      <c r="I138" s="6">
        <f t="shared" si="26"/>
        <v>71</v>
      </c>
      <c r="J138" s="62"/>
      <c r="K138" s="37"/>
      <c r="L138" s="22"/>
      <c r="M138" s="22"/>
      <c r="N138" s="32"/>
      <c r="O138" s="30"/>
      <c r="P138" s="30"/>
    </row>
    <row r="139" spans="1:16" s="1" customFormat="1" ht="14.5" x14ac:dyDescent="0.35">
      <c r="A139" s="1">
        <f t="shared" si="24"/>
        <v>29</v>
      </c>
      <c r="B139" s="58" t="s">
        <v>135</v>
      </c>
      <c r="C139" s="59">
        <v>5</v>
      </c>
      <c r="D139" s="16">
        <v>15</v>
      </c>
      <c r="E139" s="59"/>
      <c r="F139" s="13">
        <v>1</v>
      </c>
      <c r="G139" s="6">
        <f t="shared" si="25"/>
        <v>72</v>
      </c>
      <c r="H139" s="25" t="s">
        <v>5</v>
      </c>
      <c r="I139" s="6">
        <f t="shared" si="26"/>
        <v>72</v>
      </c>
      <c r="J139" s="36"/>
      <c r="K139" s="37"/>
      <c r="L139" s="22"/>
      <c r="M139" s="22"/>
      <c r="N139" s="32"/>
      <c r="O139" s="30"/>
      <c r="P139" s="30"/>
    </row>
    <row r="140" spans="1:16" s="1" customFormat="1" ht="14.5" x14ac:dyDescent="0.35">
      <c r="A140" s="1">
        <f t="shared" si="24"/>
        <v>30</v>
      </c>
      <c r="B140" s="58" t="s">
        <v>136</v>
      </c>
      <c r="C140" s="59">
        <v>5</v>
      </c>
      <c r="D140" s="16">
        <v>16</v>
      </c>
      <c r="E140" s="59"/>
      <c r="F140" s="13">
        <v>1</v>
      </c>
      <c r="G140" s="6">
        <f t="shared" si="25"/>
        <v>73</v>
      </c>
      <c r="H140" s="25" t="s">
        <v>5</v>
      </c>
      <c r="I140" s="6">
        <f t="shared" si="26"/>
        <v>73</v>
      </c>
      <c r="J140" s="36"/>
      <c r="K140" s="37"/>
      <c r="L140" s="22"/>
      <c r="M140" s="22"/>
      <c r="N140" s="32"/>
      <c r="O140" s="30"/>
      <c r="P140" s="30"/>
    </row>
    <row r="141" spans="1:16" s="1" customFormat="1" ht="14.5" x14ac:dyDescent="0.35">
      <c r="A141" s="1">
        <f t="shared" si="24"/>
        <v>31</v>
      </c>
      <c r="B141" s="63" t="s">
        <v>129</v>
      </c>
      <c r="C141" s="59">
        <v>5</v>
      </c>
      <c r="D141" s="16">
        <v>17</v>
      </c>
      <c r="E141" s="59"/>
      <c r="F141" s="13">
        <v>2</v>
      </c>
      <c r="G141" s="6">
        <f t="shared" si="25"/>
        <v>74</v>
      </c>
      <c r="H141" s="25" t="s">
        <v>5</v>
      </c>
      <c r="I141" s="6">
        <f t="shared" si="26"/>
        <v>75</v>
      </c>
      <c r="J141" s="62"/>
      <c r="K141" s="37"/>
      <c r="L141" s="22"/>
      <c r="M141" s="22"/>
      <c r="N141" s="32"/>
      <c r="O141" s="30"/>
      <c r="P141" s="30"/>
    </row>
    <row r="142" spans="1:16" s="1" customFormat="1" ht="14.5" x14ac:dyDescent="0.35">
      <c r="A142" s="1">
        <f t="shared" si="24"/>
        <v>32</v>
      </c>
      <c r="B142" s="58" t="s">
        <v>130</v>
      </c>
      <c r="C142" s="59">
        <v>5</v>
      </c>
      <c r="D142" s="16">
        <v>18</v>
      </c>
      <c r="E142" s="59"/>
      <c r="F142" s="13">
        <v>1</v>
      </c>
      <c r="G142" s="6">
        <f t="shared" si="25"/>
        <v>76</v>
      </c>
      <c r="H142" s="25" t="s">
        <v>5</v>
      </c>
      <c r="I142" s="6">
        <f t="shared" si="26"/>
        <v>76</v>
      </c>
      <c r="J142" s="60"/>
      <c r="K142" s="37"/>
      <c r="L142" s="22"/>
      <c r="M142" s="22"/>
      <c r="N142" s="32"/>
      <c r="O142" s="30"/>
      <c r="P142" s="30"/>
    </row>
    <row r="143" spans="1:16" s="1" customFormat="1" ht="14.5" x14ac:dyDescent="0.35">
      <c r="A143" s="1">
        <f t="shared" si="24"/>
        <v>33</v>
      </c>
      <c r="B143" s="58" t="s">
        <v>131</v>
      </c>
      <c r="C143" s="59">
        <v>5</v>
      </c>
      <c r="D143" s="16">
        <v>19</v>
      </c>
      <c r="E143" s="59"/>
      <c r="F143" s="13">
        <v>1</v>
      </c>
      <c r="G143" s="6">
        <f t="shared" si="25"/>
        <v>77</v>
      </c>
      <c r="H143" s="25" t="s">
        <v>5</v>
      </c>
      <c r="I143" s="6">
        <f t="shared" si="26"/>
        <v>77</v>
      </c>
      <c r="J143" s="60"/>
      <c r="K143" s="37"/>
      <c r="L143" s="22"/>
      <c r="M143" s="22"/>
      <c r="N143" s="32"/>
      <c r="O143" s="30"/>
      <c r="P143" s="30"/>
    </row>
    <row r="144" spans="1:16" s="1" customFormat="1" ht="14.5" x14ac:dyDescent="0.35">
      <c r="A144" s="1">
        <f t="shared" si="24"/>
        <v>34</v>
      </c>
      <c r="B144" s="58" t="s">
        <v>132</v>
      </c>
      <c r="C144" s="59">
        <v>5</v>
      </c>
      <c r="D144" s="16">
        <v>20</v>
      </c>
      <c r="E144" s="59"/>
      <c r="F144" s="13">
        <v>1</v>
      </c>
      <c r="G144" s="6">
        <f t="shared" si="25"/>
        <v>78</v>
      </c>
      <c r="H144" s="25" t="s">
        <v>5</v>
      </c>
      <c r="I144" s="6">
        <f t="shared" si="26"/>
        <v>78</v>
      </c>
      <c r="J144" s="60"/>
      <c r="K144" s="37"/>
      <c r="L144" s="22"/>
      <c r="M144" s="22"/>
      <c r="N144" s="32"/>
      <c r="O144" s="30"/>
      <c r="P144" s="30"/>
    </row>
    <row r="145" spans="1:16" s="1" customFormat="1" ht="14.5" x14ac:dyDescent="0.35">
      <c r="A145" s="1">
        <f t="shared" si="24"/>
        <v>35</v>
      </c>
      <c r="B145" s="58" t="s">
        <v>137</v>
      </c>
      <c r="C145" s="59">
        <v>5</v>
      </c>
      <c r="D145" s="16">
        <v>21.1</v>
      </c>
      <c r="E145" s="59"/>
      <c r="F145" s="13">
        <v>1</v>
      </c>
      <c r="G145" s="6">
        <f t="shared" si="25"/>
        <v>79</v>
      </c>
      <c r="H145" s="25" t="s">
        <v>5</v>
      </c>
      <c r="I145" s="6">
        <f t="shared" si="26"/>
        <v>79</v>
      </c>
      <c r="J145" s="60"/>
      <c r="K145" s="37"/>
      <c r="L145" s="22"/>
      <c r="M145" s="22"/>
      <c r="N145" s="32"/>
      <c r="O145" s="30"/>
      <c r="P145" s="30"/>
    </row>
    <row r="146" spans="1:16" s="1" customFormat="1" ht="14.5" x14ac:dyDescent="0.35">
      <c r="A146" s="1">
        <f t="shared" si="24"/>
        <v>36</v>
      </c>
      <c r="B146" s="58" t="s">
        <v>138</v>
      </c>
      <c r="C146" s="59">
        <v>5</v>
      </c>
      <c r="D146" s="16">
        <v>21.2</v>
      </c>
      <c r="E146" s="59"/>
      <c r="F146" s="15">
        <v>10</v>
      </c>
      <c r="G146" s="6">
        <f t="shared" si="25"/>
        <v>80</v>
      </c>
      <c r="H146" s="25" t="s">
        <v>5</v>
      </c>
      <c r="I146" s="6">
        <f t="shared" si="26"/>
        <v>89</v>
      </c>
      <c r="J146" s="60"/>
      <c r="K146" s="37"/>
      <c r="L146" s="22"/>
      <c r="M146" s="22"/>
      <c r="N146" s="32"/>
      <c r="O146" s="30"/>
      <c r="P146" s="30"/>
    </row>
    <row r="147" spans="1:16" s="1" customFormat="1" ht="14.5" x14ac:dyDescent="0.35">
      <c r="A147" s="1">
        <f t="shared" si="24"/>
        <v>37</v>
      </c>
      <c r="B147" s="58" t="s">
        <v>139</v>
      </c>
      <c r="C147" s="59">
        <v>5</v>
      </c>
      <c r="D147" s="16">
        <v>22</v>
      </c>
      <c r="E147" s="59"/>
      <c r="F147" s="16">
        <v>2</v>
      </c>
      <c r="G147" s="6">
        <f t="shared" si="25"/>
        <v>90</v>
      </c>
      <c r="H147" s="25" t="s">
        <v>5</v>
      </c>
      <c r="I147" s="6">
        <f t="shared" si="26"/>
        <v>91</v>
      </c>
      <c r="J147" s="60"/>
      <c r="K147" s="37"/>
      <c r="L147" s="22"/>
      <c r="M147" s="22"/>
      <c r="N147" s="32"/>
      <c r="O147" s="30"/>
      <c r="P147" s="30"/>
    </row>
    <row r="148" spans="1:16" s="1" customFormat="1" ht="14.5" x14ac:dyDescent="0.35">
      <c r="A148" s="1">
        <f t="shared" si="24"/>
        <v>38</v>
      </c>
      <c r="B148" s="58" t="s">
        <v>146</v>
      </c>
      <c r="C148" s="59">
        <v>5</v>
      </c>
      <c r="D148" s="16">
        <v>23</v>
      </c>
      <c r="E148" s="59"/>
      <c r="F148" s="16">
        <v>1</v>
      </c>
      <c r="G148" s="6">
        <f t="shared" si="25"/>
        <v>92</v>
      </c>
      <c r="H148" s="25" t="s">
        <v>5</v>
      </c>
      <c r="I148" s="6">
        <f t="shared" si="26"/>
        <v>92</v>
      </c>
      <c r="J148" s="60"/>
      <c r="K148" s="37"/>
      <c r="L148" s="22"/>
      <c r="M148" s="22"/>
      <c r="N148" s="32"/>
      <c r="O148" s="30"/>
      <c r="P148" s="30"/>
    </row>
    <row r="149" spans="1:16" s="1" customFormat="1" ht="14.5" x14ac:dyDescent="0.35">
      <c r="A149" s="1">
        <f t="shared" si="24"/>
        <v>39</v>
      </c>
      <c r="B149" s="58" t="s">
        <v>140</v>
      </c>
      <c r="C149" s="59">
        <v>5</v>
      </c>
      <c r="D149" s="16">
        <v>24</v>
      </c>
      <c r="E149" s="59"/>
      <c r="F149" s="16">
        <v>1</v>
      </c>
      <c r="G149" s="6">
        <f t="shared" si="25"/>
        <v>93</v>
      </c>
      <c r="H149" s="25" t="s">
        <v>5</v>
      </c>
      <c r="I149" s="6">
        <f t="shared" si="26"/>
        <v>93</v>
      </c>
      <c r="J149" s="60"/>
      <c r="K149" s="37"/>
      <c r="L149" s="22"/>
      <c r="M149" s="22"/>
      <c r="N149" s="32"/>
      <c r="O149" s="30"/>
      <c r="P149" s="30"/>
    </row>
    <row r="150" spans="1:16" s="1" customFormat="1" ht="14.5" x14ac:dyDescent="0.35">
      <c r="A150" s="1">
        <f t="shared" si="24"/>
        <v>40</v>
      </c>
      <c r="B150" s="58" t="s">
        <v>141</v>
      </c>
      <c r="C150" s="59">
        <v>5</v>
      </c>
      <c r="D150" s="16">
        <v>25</v>
      </c>
      <c r="E150" s="59"/>
      <c r="F150" s="16">
        <v>1</v>
      </c>
      <c r="G150" s="6">
        <f t="shared" si="25"/>
        <v>94</v>
      </c>
      <c r="H150" s="25" t="s">
        <v>5</v>
      </c>
      <c r="I150" s="6">
        <f t="shared" si="26"/>
        <v>94</v>
      </c>
      <c r="J150" s="60"/>
      <c r="K150" s="37"/>
      <c r="L150" s="22"/>
      <c r="M150" s="22"/>
      <c r="N150" s="32"/>
      <c r="O150" s="30"/>
      <c r="P150" s="30"/>
    </row>
    <row r="151" spans="1:16" s="1" customFormat="1" ht="14.5" x14ac:dyDescent="0.35">
      <c r="A151" s="1">
        <f t="shared" si="24"/>
        <v>41</v>
      </c>
      <c r="B151" s="58" t="s">
        <v>147</v>
      </c>
      <c r="C151" s="59">
        <v>5</v>
      </c>
      <c r="D151" s="16">
        <v>26</v>
      </c>
      <c r="E151" s="59"/>
      <c r="F151" s="16">
        <v>2</v>
      </c>
      <c r="G151" s="6">
        <f t="shared" si="25"/>
        <v>95</v>
      </c>
      <c r="H151" s="25" t="s">
        <v>5</v>
      </c>
      <c r="I151" s="6">
        <f t="shared" si="26"/>
        <v>96</v>
      </c>
      <c r="J151" s="60"/>
      <c r="K151" s="37"/>
      <c r="L151" s="22"/>
      <c r="M151" s="22"/>
      <c r="N151" s="32"/>
      <c r="O151" s="30"/>
      <c r="P151" s="30"/>
    </row>
    <row r="152" spans="1:16" s="1" customFormat="1" ht="14.5" x14ac:dyDescent="0.35">
      <c r="A152" s="1">
        <f t="shared" si="24"/>
        <v>42</v>
      </c>
      <c r="B152" s="58" t="s">
        <v>142</v>
      </c>
      <c r="C152" s="59">
        <v>5</v>
      </c>
      <c r="D152" s="16">
        <v>27</v>
      </c>
      <c r="E152" s="59"/>
      <c r="F152" s="16">
        <v>1</v>
      </c>
      <c r="G152" s="6">
        <f t="shared" si="25"/>
        <v>97</v>
      </c>
      <c r="H152" s="25" t="s">
        <v>5</v>
      </c>
      <c r="I152" s="6">
        <f t="shared" si="26"/>
        <v>97</v>
      </c>
      <c r="J152" s="60"/>
      <c r="K152" s="37"/>
      <c r="L152" s="22"/>
      <c r="M152" s="22"/>
      <c r="N152" s="32"/>
      <c r="O152" s="30"/>
      <c r="P152" s="30"/>
    </row>
    <row r="153" spans="1:16" s="1" customFormat="1" ht="14.5" x14ac:dyDescent="0.35">
      <c r="A153" s="1">
        <f t="shared" si="24"/>
        <v>43</v>
      </c>
      <c r="B153" s="58" t="s">
        <v>148</v>
      </c>
      <c r="C153" s="59">
        <v>5</v>
      </c>
      <c r="D153" s="16">
        <v>28</v>
      </c>
      <c r="E153" s="59"/>
      <c r="F153" s="16">
        <v>1</v>
      </c>
      <c r="G153" s="6">
        <f t="shared" si="25"/>
        <v>98</v>
      </c>
      <c r="H153" s="25" t="s">
        <v>5</v>
      </c>
      <c r="I153" s="6">
        <f t="shared" si="26"/>
        <v>98</v>
      </c>
      <c r="J153" s="60"/>
      <c r="K153" s="37"/>
      <c r="L153" s="22"/>
      <c r="M153" s="22"/>
      <c r="N153" s="32"/>
      <c r="O153" s="30"/>
      <c r="P153" s="30"/>
    </row>
    <row r="154" spans="1:16" s="1" customFormat="1" ht="14.5" x14ac:dyDescent="0.35">
      <c r="A154" s="1">
        <f t="shared" si="24"/>
        <v>44</v>
      </c>
      <c r="B154" s="58" t="s">
        <v>149</v>
      </c>
      <c r="C154" s="59">
        <v>5</v>
      </c>
      <c r="D154" s="16">
        <v>29</v>
      </c>
      <c r="E154" s="59"/>
      <c r="F154" s="16">
        <v>1</v>
      </c>
      <c r="G154" s="6">
        <f t="shared" si="25"/>
        <v>99</v>
      </c>
      <c r="H154" s="25" t="s">
        <v>5</v>
      </c>
      <c r="I154" s="6">
        <f t="shared" si="26"/>
        <v>99</v>
      </c>
      <c r="J154" s="60"/>
      <c r="K154" s="37"/>
      <c r="L154" s="22"/>
      <c r="M154" s="22"/>
      <c r="N154" s="32"/>
      <c r="O154" s="30"/>
      <c r="P154" s="30"/>
    </row>
    <row r="155" spans="1:16" s="1" customFormat="1" ht="14.5" x14ac:dyDescent="0.35">
      <c r="A155" s="1">
        <f t="shared" si="24"/>
        <v>45</v>
      </c>
      <c r="B155" s="58" t="s">
        <v>150</v>
      </c>
      <c r="C155" s="59">
        <v>5</v>
      </c>
      <c r="D155" s="16">
        <v>30</v>
      </c>
      <c r="E155" s="59"/>
      <c r="F155" s="16">
        <v>1</v>
      </c>
      <c r="G155" s="6">
        <f t="shared" si="25"/>
        <v>100</v>
      </c>
      <c r="H155" s="25" t="s">
        <v>5</v>
      </c>
      <c r="I155" s="6">
        <f t="shared" si="26"/>
        <v>100</v>
      </c>
      <c r="J155" s="60"/>
      <c r="K155" s="37"/>
      <c r="L155" s="22"/>
      <c r="M155" s="22"/>
      <c r="N155" s="32"/>
      <c r="O155" s="30"/>
      <c r="P155" s="30"/>
    </row>
    <row r="156" spans="1:16" s="1" customFormat="1" ht="14.5" x14ac:dyDescent="0.35">
      <c r="A156" s="1">
        <f t="shared" si="24"/>
        <v>46</v>
      </c>
      <c r="B156" s="58" t="s">
        <v>151</v>
      </c>
      <c r="C156" s="59">
        <v>5</v>
      </c>
      <c r="D156" s="16">
        <v>31</v>
      </c>
      <c r="E156" s="59"/>
      <c r="F156" s="16">
        <v>8</v>
      </c>
      <c r="G156" s="6">
        <f t="shared" si="25"/>
        <v>101</v>
      </c>
      <c r="H156" s="25" t="s">
        <v>5</v>
      </c>
      <c r="I156" s="6">
        <f t="shared" si="26"/>
        <v>108</v>
      </c>
      <c r="J156" s="60"/>
      <c r="K156" s="37"/>
      <c r="L156" s="22"/>
      <c r="M156" s="22"/>
      <c r="N156" s="32"/>
      <c r="O156" s="30"/>
      <c r="P156" s="30"/>
    </row>
    <row r="157" spans="1:16" s="1" customFormat="1" ht="14.5" x14ac:dyDescent="0.35">
      <c r="A157" s="1">
        <f t="shared" si="24"/>
        <v>47</v>
      </c>
      <c r="B157" s="58" t="s">
        <v>152</v>
      </c>
      <c r="C157" s="59">
        <v>5</v>
      </c>
      <c r="D157" s="16">
        <v>32</v>
      </c>
      <c r="E157" s="59"/>
      <c r="F157" s="16">
        <v>1</v>
      </c>
      <c r="G157" s="6">
        <f t="shared" si="25"/>
        <v>109</v>
      </c>
      <c r="H157" s="25" t="s">
        <v>5</v>
      </c>
      <c r="I157" s="6">
        <f t="shared" si="26"/>
        <v>109</v>
      </c>
      <c r="J157" s="62"/>
      <c r="K157" s="37"/>
      <c r="L157" s="22"/>
      <c r="M157" s="22"/>
      <c r="N157" s="32"/>
      <c r="O157" s="30"/>
      <c r="P157" s="30"/>
    </row>
    <row r="158" spans="1:16" s="1" customFormat="1" ht="14.5" x14ac:dyDescent="0.35">
      <c r="A158" s="1">
        <f t="shared" si="24"/>
        <v>48</v>
      </c>
      <c r="B158" s="58" t="s">
        <v>143</v>
      </c>
      <c r="C158" s="59">
        <v>5</v>
      </c>
      <c r="D158" s="16">
        <v>33</v>
      </c>
      <c r="E158" s="59"/>
      <c r="F158" s="16">
        <v>1</v>
      </c>
      <c r="G158" s="6">
        <f t="shared" si="25"/>
        <v>110</v>
      </c>
      <c r="H158" s="25" t="s">
        <v>5</v>
      </c>
      <c r="I158" s="6">
        <f t="shared" si="26"/>
        <v>110</v>
      </c>
      <c r="J158" s="60"/>
      <c r="K158" s="37"/>
      <c r="L158" s="22"/>
      <c r="M158" s="22"/>
      <c r="N158" s="32"/>
      <c r="O158" s="30"/>
      <c r="P158" s="30"/>
    </row>
    <row r="159" spans="1:16" s="1" customFormat="1" ht="14.5" x14ac:dyDescent="0.35">
      <c r="A159" s="1">
        <f t="shared" si="24"/>
        <v>49</v>
      </c>
      <c r="B159" s="58" t="s">
        <v>153</v>
      </c>
      <c r="C159" s="59">
        <v>5</v>
      </c>
      <c r="D159" s="16">
        <v>34</v>
      </c>
      <c r="E159" s="59"/>
      <c r="F159" s="16">
        <v>1</v>
      </c>
      <c r="G159" s="6">
        <f t="shared" si="25"/>
        <v>111</v>
      </c>
      <c r="H159" s="25" t="s">
        <v>5</v>
      </c>
      <c r="I159" s="6">
        <f t="shared" si="26"/>
        <v>111</v>
      </c>
      <c r="J159" s="60"/>
      <c r="K159" s="37"/>
      <c r="L159" s="22"/>
      <c r="M159" s="22"/>
      <c r="N159" s="32"/>
      <c r="O159" s="30"/>
      <c r="P159" s="30"/>
    </row>
    <row r="160" spans="1:16" s="1" customFormat="1" ht="14.5" x14ac:dyDescent="0.35">
      <c r="A160" s="1">
        <f t="shared" si="24"/>
        <v>50</v>
      </c>
      <c r="B160" s="58" t="s">
        <v>144</v>
      </c>
      <c r="C160" s="59">
        <v>5</v>
      </c>
      <c r="D160" s="16">
        <v>35</v>
      </c>
      <c r="E160" s="59"/>
      <c r="F160" s="16">
        <v>1</v>
      </c>
      <c r="G160" s="6">
        <f t="shared" si="25"/>
        <v>112</v>
      </c>
      <c r="H160" s="25" t="s">
        <v>5</v>
      </c>
      <c r="I160" s="6">
        <f t="shared" si="26"/>
        <v>112</v>
      </c>
      <c r="J160" s="60"/>
      <c r="K160" s="37"/>
      <c r="L160" s="22"/>
      <c r="M160" s="22"/>
      <c r="N160" s="32"/>
      <c r="O160" s="30"/>
      <c r="P160" s="30"/>
    </row>
    <row r="161" spans="1:16" s="1" customFormat="1" ht="14.5" x14ac:dyDescent="0.35">
      <c r="A161" s="1">
        <f t="shared" si="24"/>
        <v>51</v>
      </c>
      <c r="B161" s="58" t="s">
        <v>145</v>
      </c>
      <c r="C161" s="59">
        <v>5</v>
      </c>
      <c r="D161" s="16">
        <v>36</v>
      </c>
      <c r="E161" s="59"/>
      <c r="F161" s="16">
        <v>1</v>
      </c>
      <c r="G161" s="6">
        <f t="shared" si="25"/>
        <v>113</v>
      </c>
      <c r="H161" s="25" t="s">
        <v>5</v>
      </c>
      <c r="I161" s="6">
        <f t="shared" si="26"/>
        <v>113</v>
      </c>
      <c r="J161" s="60"/>
      <c r="K161" s="37"/>
      <c r="L161" s="22"/>
      <c r="M161" s="22"/>
      <c r="N161" s="32"/>
      <c r="O161" s="30"/>
      <c r="P161" s="30"/>
    </row>
    <row r="162" spans="1:16" s="1" customFormat="1" ht="14.5" x14ac:dyDescent="0.35">
      <c r="A162" s="1">
        <f t="shared" si="24"/>
        <v>52</v>
      </c>
      <c r="B162" s="1" t="s">
        <v>34</v>
      </c>
      <c r="C162" s="24"/>
      <c r="F162" s="1">
        <f>I162-I161</f>
        <v>13</v>
      </c>
      <c r="G162" s="6">
        <f t="shared" si="25"/>
        <v>114</v>
      </c>
      <c r="H162" s="37" t="s">
        <v>5</v>
      </c>
      <c r="I162" s="1">
        <v>126</v>
      </c>
      <c r="J162" s="60"/>
      <c r="K162" s="37"/>
      <c r="L162" s="22"/>
      <c r="M162" s="22"/>
      <c r="N162" s="32"/>
      <c r="O162" s="30"/>
      <c r="P162" s="30"/>
    </row>
    <row r="163" spans="1:16" s="1" customFormat="1" ht="14.5" x14ac:dyDescent="0.35">
      <c r="A163" s="1">
        <f t="shared" ref="A163:A164" si="27">(A162+1)</f>
        <v>53</v>
      </c>
      <c r="B163" s="1" t="s">
        <v>246</v>
      </c>
      <c r="C163" s="24"/>
      <c r="F163" s="1">
        <v>3</v>
      </c>
      <c r="G163" s="1">
        <f t="shared" si="25"/>
        <v>127</v>
      </c>
      <c r="H163" s="1" t="s">
        <v>5</v>
      </c>
      <c r="I163" s="1">
        <f>I162+F163</f>
        <v>129</v>
      </c>
      <c r="J163" s="36" t="s">
        <v>2</v>
      </c>
      <c r="K163" s="37"/>
      <c r="L163" s="22"/>
      <c r="M163" s="22"/>
      <c r="N163" s="32"/>
      <c r="O163" s="30"/>
      <c r="P163" s="30"/>
    </row>
    <row r="164" spans="1:16" s="1" customFormat="1" ht="14.5" x14ac:dyDescent="0.35">
      <c r="A164" s="39">
        <f t="shared" si="27"/>
        <v>54</v>
      </c>
      <c r="B164" s="39" t="s">
        <v>247</v>
      </c>
      <c r="C164" s="40"/>
      <c r="D164" s="39"/>
      <c r="E164" s="39"/>
      <c r="F164" s="39">
        <v>10</v>
      </c>
      <c r="G164" s="39">
        <f t="shared" si="25"/>
        <v>130</v>
      </c>
      <c r="H164" s="39" t="s">
        <v>5</v>
      </c>
      <c r="I164" s="39">
        <f>I163+F164</f>
        <v>139</v>
      </c>
      <c r="J164" s="41" t="s">
        <v>2</v>
      </c>
      <c r="K164" s="37"/>
      <c r="L164" s="22"/>
      <c r="M164" s="22"/>
      <c r="N164" s="32"/>
      <c r="O164" s="30"/>
      <c r="P164" s="30"/>
    </row>
    <row r="165" spans="1:16" s="1" customFormat="1" ht="14.5" x14ac:dyDescent="0.35">
      <c r="A165" s="19"/>
      <c r="C165" s="24"/>
      <c r="J165" s="64"/>
      <c r="K165" s="37"/>
      <c r="L165" s="22"/>
      <c r="M165" s="22"/>
      <c r="N165" s="32"/>
      <c r="O165" s="30"/>
      <c r="P165" s="30"/>
    </row>
    <row r="166" spans="1:16" s="1" customFormat="1" ht="14.5" x14ac:dyDescent="0.35">
      <c r="B166" s="28" t="s">
        <v>154</v>
      </c>
      <c r="C166" s="24"/>
      <c r="J166" s="42"/>
      <c r="K166" s="37"/>
      <c r="L166" s="22"/>
      <c r="M166" s="22"/>
      <c r="N166" s="32"/>
      <c r="O166" s="30"/>
      <c r="P166" s="30"/>
    </row>
    <row r="167" spans="1:16" s="1" customFormat="1" ht="14.5" x14ac:dyDescent="0.35">
      <c r="A167" s="8" t="s">
        <v>62</v>
      </c>
      <c r="B167" s="43" t="s">
        <v>0</v>
      </c>
      <c r="C167" s="8" t="s">
        <v>63</v>
      </c>
      <c r="D167" s="43" t="s">
        <v>0</v>
      </c>
      <c r="E167" s="8" t="s">
        <v>64</v>
      </c>
      <c r="F167" s="8" t="s">
        <v>65</v>
      </c>
      <c r="G167" s="43" t="s">
        <v>66</v>
      </c>
      <c r="H167" s="43"/>
      <c r="I167" s="43"/>
      <c r="J167" s="52" t="s">
        <v>1</v>
      </c>
      <c r="K167" s="37"/>
      <c r="L167" s="22"/>
      <c r="M167" s="22"/>
      <c r="N167" s="32"/>
      <c r="O167" s="30"/>
      <c r="P167" s="30"/>
    </row>
    <row r="168" spans="1:16" s="1" customFormat="1" ht="14.5" x14ac:dyDescent="0.35">
      <c r="A168" s="6">
        <v>1</v>
      </c>
      <c r="B168" s="9" t="s">
        <v>15</v>
      </c>
      <c r="C168" s="56"/>
      <c r="D168" s="9"/>
      <c r="E168" s="9"/>
      <c r="F168" s="11">
        <v>32</v>
      </c>
      <c r="G168" s="11">
        <v>1</v>
      </c>
      <c r="H168" s="53" t="s">
        <v>5</v>
      </c>
      <c r="I168" s="11">
        <f>F168</f>
        <v>32</v>
      </c>
      <c r="J168" s="36" t="s">
        <v>37</v>
      </c>
      <c r="K168" s="37"/>
      <c r="L168" s="22"/>
      <c r="M168" s="22"/>
      <c r="N168" s="32"/>
      <c r="O168" s="30"/>
      <c r="P168" s="30"/>
    </row>
    <row r="169" spans="1:16" s="1" customFormat="1" ht="14.5" x14ac:dyDescent="0.35">
      <c r="A169" s="6">
        <f>A168+1</f>
        <v>2</v>
      </c>
      <c r="B169" s="1" t="s">
        <v>21</v>
      </c>
      <c r="C169" s="57"/>
      <c r="F169" s="6">
        <v>2</v>
      </c>
      <c r="G169" s="6">
        <f t="shared" ref="G169" si="28">I168+1</f>
        <v>33</v>
      </c>
      <c r="H169" s="25" t="s">
        <v>5</v>
      </c>
      <c r="I169" s="6">
        <f t="shared" ref="I169" si="29">I168+F169</f>
        <v>34</v>
      </c>
      <c r="J169" s="36" t="s">
        <v>27</v>
      </c>
      <c r="K169" s="37"/>
      <c r="L169" s="22"/>
      <c r="M169" s="22"/>
      <c r="N169" s="32"/>
      <c r="O169" s="30"/>
      <c r="P169" s="30"/>
    </row>
    <row r="170" spans="1:16" s="1" customFormat="1" ht="14.5" x14ac:dyDescent="0.35">
      <c r="A170" s="6">
        <f t="shared" ref="A170:A199" si="30">A169+1</f>
        <v>3</v>
      </c>
      <c r="B170" s="1" t="s">
        <v>14</v>
      </c>
      <c r="C170" s="57"/>
      <c r="F170" s="6">
        <v>5</v>
      </c>
      <c r="G170" s="6">
        <f t="shared" ref="G170:G201" si="31">I169+1</f>
        <v>35</v>
      </c>
      <c r="H170" s="25" t="s">
        <v>5</v>
      </c>
      <c r="I170" s="6">
        <f t="shared" ref="I170:I198" si="32">I169+F170</f>
        <v>39</v>
      </c>
      <c r="J170" s="36" t="s">
        <v>30</v>
      </c>
      <c r="K170" s="37"/>
      <c r="L170" s="22"/>
      <c r="M170" s="22"/>
      <c r="N170" s="32"/>
      <c r="O170" s="30"/>
      <c r="P170" s="30"/>
    </row>
    <row r="171" spans="1:16" s="1" customFormat="1" ht="14.5" x14ac:dyDescent="0.35">
      <c r="A171" s="6">
        <f t="shared" si="30"/>
        <v>4</v>
      </c>
      <c r="B171" s="58" t="s">
        <v>156</v>
      </c>
      <c r="C171" s="65">
        <v>6</v>
      </c>
      <c r="D171" s="10">
        <v>1</v>
      </c>
      <c r="E171" s="65">
        <v>3</v>
      </c>
      <c r="F171" s="2">
        <v>2</v>
      </c>
      <c r="G171" s="6">
        <f t="shared" si="31"/>
        <v>40</v>
      </c>
      <c r="H171" s="25" t="s">
        <v>5</v>
      </c>
      <c r="I171" s="6">
        <f t="shared" si="32"/>
        <v>41</v>
      </c>
      <c r="J171" s="60"/>
      <c r="K171" s="37"/>
      <c r="L171" s="22"/>
      <c r="M171" s="22"/>
      <c r="N171" s="32"/>
      <c r="O171" s="30"/>
      <c r="P171" s="30"/>
    </row>
    <row r="172" spans="1:16" s="1" customFormat="1" ht="14.5" x14ac:dyDescent="0.35">
      <c r="A172" s="6">
        <f t="shared" si="30"/>
        <v>5</v>
      </c>
      <c r="B172" s="58" t="s">
        <v>157</v>
      </c>
      <c r="C172" s="65">
        <v>6</v>
      </c>
      <c r="D172" s="65">
        <v>2</v>
      </c>
      <c r="E172" s="65">
        <v>3</v>
      </c>
      <c r="F172" s="2">
        <v>2</v>
      </c>
      <c r="G172" s="6">
        <f t="shared" si="31"/>
        <v>42</v>
      </c>
      <c r="H172" s="25" t="s">
        <v>5</v>
      </c>
      <c r="I172" s="6">
        <f t="shared" si="32"/>
        <v>43</v>
      </c>
      <c r="J172" s="60"/>
      <c r="K172" s="37"/>
      <c r="L172" s="22"/>
      <c r="M172" s="22"/>
      <c r="N172" s="32"/>
      <c r="O172" s="30"/>
      <c r="P172" s="30"/>
    </row>
    <row r="173" spans="1:16" s="1" customFormat="1" ht="14.5" x14ac:dyDescent="0.35">
      <c r="A173" s="6">
        <f t="shared" si="30"/>
        <v>6</v>
      </c>
      <c r="B173" s="58" t="s">
        <v>158</v>
      </c>
      <c r="C173" s="65">
        <v>6</v>
      </c>
      <c r="D173" s="10">
        <v>3</v>
      </c>
      <c r="E173" s="65">
        <v>3</v>
      </c>
      <c r="F173" s="2">
        <v>1</v>
      </c>
      <c r="G173" s="6">
        <f t="shared" si="31"/>
        <v>44</v>
      </c>
      <c r="H173" s="25" t="s">
        <v>5</v>
      </c>
      <c r="I173" s="6">
        <f t="shared" si="32"/>
        <v>44</v>
      </c>
      <c r="J173" s="60"/>
      <c r="K173" s="37"/>
      <c r="L173" s="22"/>
      <c r="M173" s="22"/>
      <c r="N173" s="32"/>
      <c r="O173" s="30"/>
      <c r="P173" s="30"/>
    </row>
    <row r="174" spans="1:16" s="1" customFormat="1" ht="14.5" x14ac:dyDescent="0.35">
      <c r="A174" s="6">
        <f t="shared" si="30"/>
        <v>7</v>
      </c>
      <c r="B174" s="58" t="s">
        <v>180</v>
      </c>
      <c r="C174" s="65">
        <v>6</v>
      </c>
      <c r="D174" s="65">
        <v>4</v>
      </c>
      <c r="E174" s="65">
        <v>3</v>
      </c>
      <c r="F174" s="2">
        <v>2</v>
      </c>
      <c r="G174" s="6">
        <f t="shared" si="31"/>
        <v>45</v>
      </c>
      <c r="H174" s="25" t="s">
        <v>5</v>
      </c>
      <c r="I174" s="6">
        <f t="shared" si="32"/>
        <v>46</v>
      </c>
      <c r="J174" s="60"/>
      <c r="K174" s="37"/>
      <c r="L174" s="22"/>
      <c r="M174" s="22"/>
      <c r="N174" s="32"/>
      <c r="O174" s="30"/>
      <c r="P174" s="30"/>
    </row>
    <row r="175" spans="1:16" s="1" customFormat="1" ht="14.5" x14ac:dyDescent="0.35">
      <c r="A175" s="6">
        <f t="shared" si="30"/>
        <v>8</v>
      </c>
      <c r="B175" s="58" t="s">
        <v>179</v>
      </c>
      <c r="C175" s="65">
        <v>6</v>
      </c>
      <c r="D175" s="10">
        <v>5</v>
      </c>
      <c r="E175" s="65">
        <v>3</v>
      </c>
      <c r="F175" s="2">
        <v>4</v>
      </c>
      <c r="G175" s="6">
        <f t="shared" si="31"/>
        <v>47</v>
      </c>
      <c r="H175" s="25" t="s">
        <v>5</v>
      </c>
      <c r="I175" s="6">
        <f t="shared" si="32"/>
        <v>50</v>
      </c>
      <c r="J175" s="60"/>
      <c r="K175" s="37"/>
      <c r="L175" s="22"/>
      <c r="M175" s="22"/>
      <c r="N175" s="32"/>
      <c r="O175" s="30"/>
      <c r="P175" s="30"/>
    </row>
    <row r="176" spans="1:16" s="1" customFormat="1" ht="14.5" x14ac:dyDescent="0.35">
      <c r="A176" s="6">
        <f t="shared" si="30"/>
        <v>9</v>
      </c>
      <c r="B176" s="58" t="s">
        <v>178</v>
      </c>
      <c r="C176" s="65">
        <v>6</v>
      </c>
      <c r="D176" s="65">
        <v>6</v>
      </c>
      <c r="E176" s="65">
        <v>3</v>
      </c>
      <c r="F176" s="2">
        <v>4</v>
      </c>
      <c r="G176" s="6">
        <f t="shared" si="31"/>
        <v>51</v>
      </c>
      <c r="H176" s="25" t="s">
        <v>5</v>
      </c>
      <c r="I176" s="6">
        <f t="shared" si="32"/>
        <v>54</v>
      </c>
      <c r="J176" s="60"/>
      <c r="K176" s="37"/>
      <c r="L176" s="22"/>
      <c r="M176" s="22"/>
      <c r="N176" s="32"/>
      <c r="O176" s="30"/>
      <c r="P176" s="30"/>
    </row>
    <row r="177" spans="1:16" s="1" customFormat="1" ht="14.5" x14ac:dyDescent="0.35">
      <c r="A177" s="6">
        <f t="shared" si="30"/>
        <v>10</v>
      </c>
      <c r="B177" s="58" t="s">
        <v>159</v>
      </c>
      <c r="C177" s="65">
        <v>6</v>
      </c>
      <c r="D177" s="10">
        <v>7</v>
      </c>
      <c r="E177" s="65">
        <v>3</v>
      </c>
      <c r="F177" s="2">
        <v>1</v>
      </c>
      <c r="G177" s="6">
        <f t="shared" si="31"/>
        <v>55</v>
      </c>
      <c r="H177" s="25" t="s">
        <v>5</v>
      </c>
      <c r="I177" s="6">
        <f t="shared" si="32"/>
        <v>55</v>
      </c>
      <c r="J177" s="60"/>
      <c r="K177" s="37"/>
      <c r="L177" s="22"/>
      <c r="M177" s="22"/>
      <c r="N177" s="32"/>
      <c r="O177" s="30"/>
      <c r="P177" s="30"/>
    </row>
    <row r="178" spans="1:16" s="1" customFormat="1" ht="28.5" x14ac:dyDescent="0.35">
      <c r="A178" s="6">
        <f t="shared" si="30"/>
        <v>11</v>
      </c>
      <c r="B178" s="66" t="s">
        <v>160</v>
      </c>
      <c r="C178" s="65">
        <v>6</v>
      </c>
      <c r="D178" s="65">
        <v>8</v>
      </c>
      <c r="E178" s="65">
        <v>3</v>
      </c>
      <c r="F178" s="2">
        <v>1</v>
      </c>
      <c r="G178" s="6">
        <f t="shared" si="31"/>
        <v>56</v>
      </c>
      <c r="H178" s="25" t="s">
        <v>5</v>
      </c>
      <c r="I178" s="6">
        <f t="shared" si="32"/>
        <v>56</v>
      </c>
      <c r="J178" s="60"/>
      <c r="K178" s="37"/>
      <c r="L178" s="22"/>
      <c r="M178" s="22"/>
      <c r="N178" s="32"/>
      <c r="O178" s="30"/>
      <c r="P178" s="30"/>
    </row>
    <row r="179" spans="1:16" s="1" customFormat="1" ht="14.5" x14ac:dyDescent="0.35">
      <c r="A179" s="6">
        <f t="shared" si="30"/>
        <v>12</v>
      </c>
      <c r="B179" s="58" t="s">
        <v>177</v>
      </c>
      <c r="C179" s="65">
        <v>6</v>
      </c>
      <c r="D179" s="10">
        <v>9</v>
      </c>
      <c r="E179" s="65">
        <v>3</v>
      </c>
      <c r="F179" s="2">
        <v>1</v>
      </c>
      <c r="G179" s="6">
        <f t="shared" si="31"/>
        <v>57</v>
      </c>
      <c r="H179" s="25" t="s">
        <v>5</v>
      </c>
      <c r="I179" s="6">
        <f t="shared" si="32"/>
        <v>57</v>
      </c>
      <c r="J179" s="60"/>
      <c r="K179" s="37"/>
      <c r="L179" s="22"/>
      <c r="M179" s="22"/>
      <c r="N179" s="32"/>
      <c r="O179" s="30"/>
      <c r="P179" s="30"/>
    </row>
    <row r="180" spans="1:16" s="1" customFormat="1" ht="14.5" x14ac:dyDescent="0.35">
      <c r="A180" s="6">
        <f t="shared" si="30"/>
        <v>13</v>
      </c>
      <c r="B180" s="58" t="s">
        <v>161</v>
      </c>
      <c r="C180" s="65">
        <v>6</v>
      </c>
      <c r="D180" s="65">
        <v>10</v>
      </c>
      <c r="E180" s="65">
        <v>3</v>
      </c>
      <c r="F180" s="2">
        <v>1</v>
      </c>
      <c r="G180" s="6">
        <f t="shared" si="31"/>
        <v>58</v>
      </c>
      <c r="H180" s="25" t="s">
        <v>5</v>
      </c>
      <c r="I180" s="6">
        <f t="shared" si="32"/>
        <v>58</v>
      </c>
      <c r="J180" s="60"/>
      <c r="K180" s="37"/>
      <c r="L180" s="22"/>
      <c r="M180" s="22"/>
      <c r="N180" s="32"/>
      <c r="O180" s="30"/>
      <c r="P180" s="30"/>
    </row>
    <row r="181" spans="1:16" s="1" customFormat="1" ht="14.5" x14ac:dyDescent="0.35">
      <c r="A181" s="6">
        <f t="shared" si="30"/>
        <v>14</v>
      </c>
      <c r="B181" s="66" t="s">
        <v>162</v>
      </c>
      <c r="C181" s="65">
        <v>6</v>
      </c>
      <c r="D181" s="10">
        <v>11</v>
      </c>
      <c r="E181" s="65">
        <v>3</v>
      </c>
      <c r="F181" s="2">
        <v>1</v>
      </c>
      <c r="G181" s="6">
        <f t="shared" si="31"/>
        <v>59</v>
      </c>
      <c r="H181" s="25" t="s">
        <v>5</v>
      </c>
      <c r="I181" s="6">
        <f t="shared" si="32"/>
        <v>59</v>
      </c>
      <c r="J181" s="60"/>
      <c r="K181" s="37"/>
      <c r="L181" s="22"/>
      <c r="M181" s="22"/>
      <c r="N181" s="32"/>
      <c r="O181" s="30"/>
      <c r="P181" s="30"/>
    </row>
    <row r="182" spans="1:16" s="1" customFormat="1" ht="14.5" x14ac:dyDescent="0.35">
      <c r="A182" s="6">
        <f t="shared" si="30"/>
        <v>15</v>
      </c>
      <c r="B182" s="58" t="s">
        <v>163</v>
      </c>
      <c r="C182" s="65">
        <v>6</v>
      </c>
      <c r="D182" s="65">
        <v>12</v>
      </c>
      <c r="E182" s="65">
        <v>3</v>
      </c>
      <c r="F182" s="2">
        <v>1</v>
      </c>
      <c r="G182" s="6">
        <f t="shared" si="31"/>
        <v>60</v>
      </c>
      <c r="H182" s="25" t="s">
        <v>5</v>
      </c>
      <c r="I182" s="6">
        <f t="shared" si="32"/>
        <v>60</v>
      </c>
      <c r="J182" s="60"/>
      <c r="K182" s="37"/>
      <c r="L182" s="22"/>
      <c r="M182" s="22"/>
      <c r="N182" s="32"/>
      <c r="O182" s="30"/>
      <c r="P182" s="30"/>
    </row>
    <row r="183" spans="1:16" s="1" customFormat="1" ht="28.5" x14ac:dyDescent="0.35">
      <c r="A183" s="6">
        <f t="shared" si="30"/>
        <v>16</v>
      </c>
      <c r="B183" s="66" t="s">
        <v>164</v>
      </c>
      <c r="C183" s="65">
        <v>6</v>
      </c>
      <c r="D183" s="10">
        <v>13</v>
      </c>
      <c r="E183" s="65">
        <v>3</v>
      </c>
      <c r="F183" s="2">
        <v>1</v>
      </c>
      <c r="G183" s="6">
        <f t="shared" si="31"/>
        <v>61</v>
      </c>
      <c r="H183" s="25" t="s">
        <v>5</v>
      </c>
      <c r="I183" s="6">
        <f t="shared" si="32"/>
        <v>61</v>
      </c>
      <c r="J183" s="60"/>
      <c r="K183" s="37"/>
      <c r="L183" s="22"/>
      <c r="M183" s="22"/>
      <c r="N183" s="32"/>
      <c r="O183" s="30"/>
      <c r="P183" s="30"/>
    </row>
    <row r="184" spans="1:16" s="1" customFormat="1" ht="14.5" x14ac:dyDescent="0.35">
      <c r="A184" s="6">
        <f t="shared" si="30"/>
        <v>17</v>
      </c>
      <c r="B184" s="58" t="s">
        <v>181</v>
      </c>
      <c r="C184" s="65">
        <v>6</v>
      </c>
      <c r="D184" s="65">
        <v>14</v>
      </c>
      <c r="E184" s="65">
        <v>3</v>
      </c>
      <c r="F184" s="2">
        <v>1</v>
      </c>
      <c r="G184" s="6">
        <f t="shared" si="31"/>
        <v>62</v>
      </c>
      <c r="H184" s="25" t="s">
        <v>5</v>
      </c>
      <c r="I184" s="6">
        <f t="shared" si="32"/>
        <v>62</v>
      </c>
      <c r="J184" s="60"/>
      <c r="K184" s="37"/>
      <c r="L184" s="22"/>
      <c r="M184" s="22"/>
      <c r="N184" s="32"/>
      <c r="O184" s="30"/>
      <c r="P184" s="30"/>
    </row>
    <row r="185" spans="1:16" s="1" customFormat="1" ht="28" x14ac:dyDescent="0.35">
      <c r="A185" s="6">
        <f t="shared" si="30"/>
        <v>18</v>
      </c>
      <c r="B185" s="63" t="s">
        <v>165</v>
      </c>
      <c r="C185" s="65">
        <v>6</v>
      </c>
      <c r="D185" s="10">
        <v>15</v>
      </c>
      <c r="E185" s="65">
        <v>3</v>
      </c>
      <c r="F185" s="2">
        <v>1</v>
      </c>
      <c r="G185" s="6">
        <f t="shared" si="31"/>
        <v>63</v>
      </c>
      <c r="H185" s="25" t="s">
        <v>5</v>
      </c>
      <c r="I185" s="6">
        <f t="shared" si="32"/>
        <v>63</v>
      </c>
      <c r="J185" s="62"/>
      <c r="K185" s="37"/>
      <c r="L185" s="22"/>
      <c r="M185" s="22"/>
      <c r="N185" s="32"/>
      <c r="O185" s="30"/>
      <c r="P185" s="30"/>
    </row>
    <row r="186" spans="1:16" s="1" customFormat="1" ht="14.5" x14ac:dyDescent="0.35">
      <c r="A186" s="6">
        <f t="shared" si="30"/>
        <v>19</v>
      </c>
      <c r="B186" s="63" t="s">
        <v>166</v>
      </c>
      <c r="C186" s="65">
        <v>6</v>
      </c>
      <c r="D186" s="65">
        <v>16</v>
      </c>
      <c r="E186" s="65">
        <v>3</v>
      </c>
      <c r="F186" s="2">
        <v>1</v>
      </c>
      <c r="G186" s="6">
        <f t="shared" si="31"/>
        <v>64</v>
      </c>
      <c r="H186" s="25" t="s">
        <v>5</v>
      </c>
      <c r="I186" s="6">
        <f t="shared" si="32"/>
        <v>64</v>
      </c>
      <c r="J186" s="62"/>
      <c r="K186" s="37"/>
      <c r="L186" s="22"/>
      <c r="M186" s="22"/>
      <c r="N186" s="32"/>
      <c r="O186" s="30"/>
      <c r="P186" s="30"/>
    </row>
    <row r="187" spans="1:16" s="1" customFormat="1" ht="42.5" x14ac:dyDescent="0.35">
      <c r="A187" s="6">
        <f t="shared" si="30"/>
        <v>20</v>
      </c>
      <c r="B187" s="66" t="s">
        <v>167</v>
      </c>
      <c r="C187" s="65">
        <v>6</v>
      </c>
      <c r="D187" s="10">
        <v>17</v>
      </c>
      <c r="E187" s="65">
        <v>3</v>
      </c>
      <c r="F187" s="2">
        <v>1</v>
      </c>
      <c r="G187" s="6">
        <f t="shared" si="31"/>
        <v>65</v>
      </c>
      <c r="H187" s="25" t="s">
        <v>5</v>
      </c>
      <c r="I187" s="6">
        <f t="shared" si="32"/>
        <v>65</v>
      </c>
      <c r="J187" s="60"/>
      <c r="K187" s="37"/>
      <c r="L187" s="22"/>
      <c r="M187" s="22"/>
      <c r="N187" s="32"/>
      <c r="O187" s="30"/>
      <c r="P187" s="30"/>
    </row>
    <row r="188" spans="1:16" s="1" customFormat="1" ht="28.5" x14ac:dyDescent="0.35">
      <c r="A188" s="6">
        <f t="shared" si="30"/>
        <v>21</v>
      </c>
      <c r="B188" s="66" t="s">
        <v>168</v>
      </c>
      <c r="C188" s="65">
        <v>6</v>
      </c>
      <c r="D188" s="65">
        <v>18</v>
      </c>
      <c r="E188" s="65">
        <v>3</v>
      </c>
      <c r="F188" s="3">
        <v>1</v>
      </c>
      <c r="G188" s="6">
        <f t="shared" si="31"/>
        <v>66</v>
      </c>
      <c r="H188" s="25" t="s">
        <v>5</v>
      </c>
      <c r="I188" s="6">
        <f t="shared" si="32"/>
        <v>66</v>
      </c>
      <c r="J188" s="60"/>
      <c r="K188" s="37"/>
      <c r="L188" s="22"/>
      <c r="M188" s="22"/>
      <c r="N188" s="32"/>
      <c r="O188" s="30"/>
      <c r="P188" s="30"/>
    </row>
    <row r="189" spans="1:16" s="1" customFormat="1" ht="14.5" x14ac:dyDescent="0.35">
      <c r="A189" s="6">
        <f t="shared" si="30"/>
        <v>22</v>
      </c>
      <c r="B189" s="58" t="s">
        <v>169</v>
      </c>
      <c r="C189" s="65">
        <v>6</v>
      </c>
      <c r="D189" s="10">
        <v>19.100000000000001</v>
      </c>
      <c r="E189" s="65">
        <v>3</v>
      </c>
      <c r="F189" s="3">
        <v>1</v>
      </c>
      <c r="G189" s="6">
        <f t="shared" si="31"/>
        <v>67</v>
      </c>
      <c r="H189" s="25" t="s">
        <v>5</v>
      </c>
      <c r="I189" s="6">
        <f t="shared" si="32"/>
        <v>67</v>
      </c>
      <c r="J189" s="60"/>
      <c r="K189" s="37"/>
      <c r="L189" s="22"/>
      <c r="M189" s="22"/>
      <c r="N189" s="32"/>
      <c r="O189" s="30"/>
      <c r="P189" s="30"/>
    </row>
    <row r="190" spans="1:16" s="1" customFormat="1" ht="14.5" x14ac:dyDescent="0.35">
      <c r="A190" s="6">
        <f t="shared" si="30"/>
        <v>23</v>
      </c>
      <c r="B190" s="58" t="s">
        <v>182</v>
      </c>
      <c r="C190" s="65">
        <v>6</v>
      </c>
      <c r="D190" s="10">
        <v>19.2</v>
      </c>
      <c r="E190" s="65">
        <v>3</v>
      </c>
      <c r="F190" s="3">
        <v>1</v>
      </c>
      <c r="G190" s="6">
        <f t="shared" si="31"/>
        <v>68</v>
      </c>
      <c r="H190" s="25" t="s">
        <v>5</v>
      </c>
      <c r="I190" s="6">
        <f t="shared" si="32"/>
        <v>68</v>
      </c>
      <c r="J190" s="60"/>
      <c r="K190" s="37"/>
      <c r="L190" s="22"/>
      <c r="M190" s="22"/>
      <c r="N190" s="32"/>
      <c r="O190" s="30"/>
      <c r="P190" s="30"/>
    </row>
    <row r="191" spans="1:16" s="1" customFormat="1" ht="28.5" x14ac:dyDescent="0.35">
      <c r="A191" s="6">
        <f t="shared" si="30"/>
        <v>24</v>
      </c>
      <c r="B191" s="66" t="s">
        <v>170</v>
      </c>
      <c r="C191" s="65">
        <v>6</v>
      </c>
      <c r="D191" s="10">
        <v>20</v>
      </c>
      <c r="E191" s="65">
        <v>3</v>
      </c>
      <c r="F191" s="2">
        <v>1</v>
      </c>
      <c r="G191" s="6">
        <f t="shared" si="31"/>
        <v>69</v>
      </c>
      <c r="H191" s="25" t="s">
        <v>5</v>
      </c>
      <c r="I191" s="6">
        <f t="shared" si="32"/>
        <v>69</v>
      </c>
      <c r="J191" s="60"/>
      <c r="K191" s="37"/>
      <c r="L191" s="22"/>
      <c r="M191" s="22"/>
      <c r="N191" s="32"/>
      <c r="O191" s="30"/>
      <c r="P191" s="30"/>
    </row>
    <row r="192" spans="1:16" s="1" customFormat="1" ht="46.5" customHeight="1" x14ac:dyDescent="0.35">
      <c r="A192" s="6">
        <f t="shared" si="30"/>
        <v>25</v>
      </c>
      <c r="B192" s="63" t="s">
        <v>171</v>
      </c>
      <c r="C192" s="65">
        <v>6</v>
      </c>
      <c r="D192" s="10">
        <v>21</v>
      </c>
      <c r="E192" s="65">
        <v>3</v>
      </c>
      <c r="F192" s="2">
        <v>1</v>
      </c>
      <c r="G192" s="6">
        <f t="shared" si="31"/>
        <v>70</v>
      </c>
      <c r="H192" s="25" t="s">
        <v>5</v>
      </c>
      <c r="I192" s="6">
        <f t="shared" si="32"/>
        <v>70</v>
      </c>
      <c r="J192" s="62"/>
      <c r="K192" s="37"/>
      <c r="L192" s="22"/>
      <c r="M192" s="22"/>
      <c r="N192" s="32"/>
      <c r="O192" s="30"/>
      <c r="P192" s="30"/>
    </row>
    <row r="193" spans="1:16" s="1" customFormat="1" ht="42.5" x14ac:dyDescent="0.35">
      <c r="A193" s="6">
        <f t="shared" si="30"/>
        <v>26</v>
      </c>
      <c r="B193" s="66" t="s">
        <v>183</v>
      </c>
      <c r="C193" s="65">
        <v>6</v>
      </c>
      <c r="D193" s="10">
        <v>22</v>
      </c>
      <c r="E193" s="65">
        <v>3</v>
      </c>
      <c r="F193" s="2">
        <v>1</v>
      </c>
      <c r="G193" s="6">
        <f t="shared" si="31"/>
        <v>71</v>
      </c>
      <c r="H193" s="25" t="s">
        <v>5</v>
      </c>
      <c r="I193" s="6">
        <f t="shared" si="32"/>
        <v>71</v>
      </c>
      <c r="J193" s="60"/>
      <c r="K193" s="37"/>
      <c r="L193" s="22"/>
      <c r="M193" s="22"/>
      <c r="N193" s="32"/>
      <c r="O193" s="30"/>
      <c r="P193" s="30"/>
    </row>
    <row r="194" spans="1:16" s="1" customFormat="1" ht="28.5" x14ac:dyDescent="0.35">
      <c r="A194" s="6">
        <f t="shared" si="30"/>
        <v>27</v>
      </c>
      <c r="B194" s="66" t="s">
        <v>172</v>
      </c>
      <c r="C194" s="65">
        <v>6</v>
      </c>
      <c r="D194" s="10">
        <v>23.1</v>
      </c>
      <c r="E194" s="65">
        <v>3</v>
      </c>
      <c r="F194" s="2">
        <v>1</v>
      </c>
      <c r="G194" s="6">
        <f t="shared" si="31"/>
        <v>72</v>
      </c>
      <c r="H194" s="25" t="s">
        <v>5</v>
      </c>
      <c r="I194" s="6">
        <f t="shared" si="32"/>
        <v>72</v>
      </c>
      <c r="J194" s="60"/>
      <c r="K194" s="37"/>
      <c r="L194" s="22"/>
      <c r="M194" s="22"/>
      <c r="N194" s="32"/>
      <c r="O194" s="30"/>
      <c r="P194" s="30"/>
    </row>
    <row r="195" spans="1:16" s="1" customFormat="1" ht="14.5" x14ac:dyDescent="0.35">
      <c r="A195" s="6">
        <f t="shared" si="30"/>
        <v>28</v>
      </c>
      <c r="B195" s="58" t="s">
        <v>173</v>
      </c>
      <c r="C195" s="59">
        <v>6</v>
      </c>
      <c r="D195" s="16">
        <v>23.2</v>
      </c>
      <c r="E195" s="59">
        <v>3</v>
      </c>
      <c r="F195" s="13">
        <v>1</v>
      </c>
      <c r="G195" s="6">
        <f t="shared" si="31"/>
        <v>73</v>
      </c>
      <c r="H195" s="25" t="s">
        <v>5</v>
      </c>
      <c r="I195" s="6">
        <f t="shared" si="32"/>
        <v>73</v>
      </c>
      <c r="J195" s="62"/>
      <c r="K195" s="37"/>
      <c r="L195" s="22"/>
      <c r="M195" s="22"/>
      <c r="N195" s="32"/>
      <c r="O195" s="30"/>
      <c r="P195" s="30"/>
    </row>
    <row r="196" spans="1:16" s="1" customFormat="1" ht="14.5" x14ac:dyDescent="0.35">
      <c r="A196" s="6">
        <f t="shared" si="30"/>
        <v>29</v>
      </c>
      <c r="B196" s="58" t="s">
        <v>174</v>
      </c>
      <c r="C196" s="59">
        <v>6</v>
      </c>
      <c r="D196" s="16">
        <v>23.3</v>
      </c>
      <c r="E196" s="59">
        <v>3</v>
      </c>
      <c r="F196" s="13">
        <v>1</v>
      </c>
      <c r="G196" s="6">
        <f t="shared" si="31"/>
        <v>74</v>
      </c>
      <c r="H196" s="25" t="s">
        <v>5</v>
      </c>
      <c r="I196" s="6">
        <f t="shared" si="32"/>
        <v>74</v>
      </c>
      <c r="J196" s="36"/>
      <c r="K196" s="37"/>
      <c r="L196" s="22"/>
      <c r="M196" s="22"/>
      <c r="N196" s="32"/>
      <c r="O196" s="30"/>
      <c r="P196" s="30"/>
    </row>
    <row r="197" spans="1:16" s="1" customFormat="1" ht="14.5" x14ac:dyDescent="0.35">
      <c r="A197" s="6">
        <f t="shared" si="30"/>
        <v>30</v>
      </c>
      <c r="B197" s="58" t="s">
        <v>175</v>
      </c>
      <c r="C197" s="59">
        <v>6</v>
      </c>
      <c r="D197" s="16">
        <v>23.4</v>
      </c>
      <c r="E197" s="59">
        <v>3</v>
      </c>
      <c r="F197" s="13">
        <v>1</v>
      </c>
      <c r="G197" s="6">
        <f t="shared" si="31"/>
        <v>75</v>
      </c>
      <c r="H197" s="25" t="s">
        <v>5</v>
      </c>
      <c r="I197" s="6">
        <f t="shared" si="32"/>
        <v>75</v>
      </c>
      <c r="J197" s="36"/>
      <c r="K197" s="37"/>
      <c r="L197" s="22"/>
      <c r="M197" s="22"/>
      <c r="N197" s="32"/>
      <c r="O197" s="30"/>
      <c r="P197" s="30"/>
    </row>
    <row r="198" spans="1:16" s="1" customFormat="1" ht="14.5" x14ac:dyDescent="0.35">
      <c r="A198" s="6">
        <f t="shared" si="30"/>
        <v>31</v>
      </c>
      <c r="B198" s="63" t="s">
        <v>176</v>
      </c>
      <c r="C198" s="59">
        <v>6</v>
      </c>
      <c r="D198" s="16">
        <v>23.5</v>
      </c>
      <c r="E198" s="59">
        <v>3</v>
      </c>
      <c r="F198" s="13">
        <v>1</v>
      </c>
      <c r="G198" s="6">
        <f t="shared" si="31"/>
        <v>76</v>
      </c>
      <c r="H198" s="25" t="s">
        <v>5</v>
      </c>
      <c r="I198" s="6">
        <f t="shared" si="32"/>
        <v>76</v>
      </c>
      <c r="J198" s="62"/>
      <c r="K198" s="37"/>
      <c r="L198" s="22"/>
      <c r="M198" s="22"/>
      <c r="N198" s="32"/>
      <c r="O198" s="30"/>
      <c r="P198" s="30"/>
    </row>
    <row r="199" spans="1:16" s="1" customFormat="1" ht="14.5" x14ac:dyDescent="0.35">
      <c r="A199" s="6">
        <f t="shared" si="30"/>
        <v>32</v>
      </c>
      <c r="B199" s="1" t="s">
        <v>34</v>
      </c>
      <c r="C199" s="24"/>
      <c r="F199" s="1">
        <f>I199-I198</f>
        <v>50</v>
      </c>
      <c r="G199" s="6">
        <f t="shared" si="31"/>
        <v>77</v>
      </c>
      <c r="H199" s="37" t="s">
        <v>5</v>
      </c>
      <c r="I199" s="1">
        <v>126</v>
      </c>
      <c r="J199" s="60"/>
      <c r="K199" s="37"/>
      <c r="L199" s="22"/>
      <c r="M199" s="22"/>
      <c r="N199" s="32"/>
      <c r="O199" s="30"/>
      <c r="P199" s="30"/>
    </row>
    <row r="200" spans="1:16" s="1" customFormat="1" ht="14.5" x14ac:dyDescent="0.35">
      <c r="A200" s="1">
        <f t="shared" ref="A200:A201" si="33">(A199+1)</f>
        <v>33</v>
      </c>
      <c r="B200" s="1" t="s">
        <v>246</v>
      </c>
      <c r="C200" s="24"/>
      <c r="F200" s="1">
        <v>3</v>
      </c>
      <c r="G200" s="1">
        <f t="shared" si="31"/>
        <v>127</v>
      </c>
      <c r="H200" s="1" t="s">
        <v>5</v>
      </c>
      <c r="I200" s="1">
        <f>I199+F200</f>
        <v>129</v>
      </c>
      <c r="J200" s="36" t="s">
        <v>2</v>
      </c>
      <c r="K200" s="37"/>
      <c r="L200" s="22"/>
      <c r="M200" s="22"/>
      <c r="N200" s="32"/>
      <c r="O200" s="30"/>
      <c r="P200" s="30"/>
    </row>
    <row r="201" spans="1:16" s="1" customFormat="1" ht="14.5" x14ac:dyDescent="0.35">
      <c r="A201" s="39">
        <f t="shared" si="33"/>
        <v>34</v>
      </c>
      <c r="B201" s="39" t="s">
        <v>247</v>
      </c>
      <c r="C201" s="40"/>
      <c r="D201" s="39"/>
      <c r="E201" s="39"/>
      <c r="F201" s="39">
        <v>10</v>
      </c>
      <c r="G201" s="39">
        <f t="shared" si="31"/>
        <v>130</v>
      </c>
      <c r="H201" s="39" t="s">
        <v>5</v>
      </c>
      <c r="I201" s="39">
        <f>I200+F201</f>
        <v>139</v>
      </c>
      <c r="J201" s="41" t="s">
        <v>2</v>
      </c>
      <c r="K201" s="37"/>
      <c r="L201" s="22"/>
      <c r="M201" s="22"/>
      <c r="N201" s="32"/>
      <c r="O201" s="30"/>
      <c r="P201" s="30"/>
    </row>
    <row r="202" spans="1:16" s="1" customFormat="1" ht="14.5" x14ac:dyDescent="0.35">
      <c r="A202" s="19"/>
      <c r="C202" s="24"/>
      <c r="J202" s="25"/>
      <c r="K202" s="37"/>
      <c r="L202" s="22"/>
      <c r="M202" s="22"/>
      <c r="N202" s="32"/>
      <c r="O202" s="30"/>
      <c r="P202" s="30"/>
    </row>
    <row r="203" spans="1:16" s="1" customFormat="1" ht="14.5" x14ac:dyDescent="0.35">
      <c r="B203" s="28" t="s">
        <v>184</v>
      </c>
      <c r="C203" s="24"/>
      <c r="J203" s="42"/>
      <c r="K203" s="37"/>
      <c r="L203" s="22"/>
      <c r="M203" s="22"/>
      <c r="N203" s="32"/>
      <c r="O203" s="30"/>
      <c r="P203" s="30"/>
    </row>
    <row r="204" spans="1:16" s="1" customFormat="1" ht="14.5" x14ac:dyDescent="0.35">
      <c r="A204" s="8" t="s">
        <v>62</v>
      </c>
      <c r="B204" s="43" t="s">
        <v>0</v>
      </c>
      <c r="C204" s="8" t="s">
        <v>63</v>
      </c>
      <c r="D204" s="43" t="s">
        <v>0</v>
      </c>
      <c r="E204" s="8" t="s">
        <v>64</v>
      </c>
      <c r="F204" s="8" t="s">
        <v>65</v>
      </c>
      <c r="G204" s="43" t="s">
        <v>66</v>
      </c>
      <c r="H204" s="43"/>
      <c r="I204" s="43"/>
      <c r="J204" s="52" t="s">
        <v>1</v>
      </c>
      <c r="K204" s="37"/>
      <c r="L204" s="22"/>
      <c r="M204" s="22"/>
      <c r="N204" s="32"/>
      <c r="O204" s="30"/>
      <c r="P204" s="30"/>
    </row>
    <row r="205" spans="1:16" s="1" customFormat="1" ht="14.5" x14ac:dyDescent="0.35">
      <c r="A205" s="6">
        <v>1</v>
      </c>
      <c r="B205" s="9" t="s">
        <v>15</v>
      </c>
      <c r="C205" s="56"/>
      <c r="D205" s="9"/>
      <c r="E205" s="9"/>
      <c r="F205" s="11">
        <v>32</v>
      </c>
      <c r="G205" s="11">
        <v>1</v>
      </c>
      <c r="H205" s="53" t="s">
        <v>5</v>
      </c>
      <c r="I205" s="11">
        <f>F205</f>
        <v>32</v>
      </c>
      <c r="J205" s="36" t="s">
        <v>37</v>
      </c>
      <c r="K205" s="37"/>
      <c r="L205" s="22"/>
      <c r="M205" s="22"/>
      <c r="N205" s="32"/>
      <c r="O205" s="30"/>
      <c r="P205" s="30"/>
    </row>
    <row r="206" spans="1:16" s="1" customFormat="1" ht="14.5" x14ac:dyDescent="0.35">
      <c r="A206" s="6">
        <f>A205+1</f>
        <v>2</v>
      </c>
      <c r="B206" s="1" t="s">
        <v>21</v>
      </c>
      <c r="C206" s="57"/>
      <c r="F206" s="6">
        <v>2</v>
      </c>
      <c r="G206" s="6">
        <f t="shared" ref="G206:G227" si="34">I205+1</f>
        <v>33</v>
      </c>
      <c r="H206" s="25" t="s">
        <v>5</v>
      </c>
      <c r="I206" s="6">
        <f t="shared" ref="I206:I224" si="35">I205+F206</f>
        <v>34</v>
      </c>
      <c r="J206" s="36" t="s">
        <v>29</v>
      </c>
      <c r="K206" s="37"/>
      <c r="L206" s="22"/>
      <c r="M206" s="22"/>
      <c r="N206" s="32"/>
      <c r="O206" s="30"/>
      <c r="P206" s="30"/>
    </row>
    <row r="207" spans="1:16" s="1" customFormat="1" ht="14.5" x14ac:dyDescent="0.35">
      <c r="A207" s="6">
        <f t="shared" ref="A207:A225" si="36">A206+1</f>
        <v>3</v>
      </c>
      <c r="B207" s="1" t="s">
        <v>14</v>
      </c>
      <c r="C207" s="57"/>
      <c r="F207" s="6">
        <v>5</v>
      </c>
      <c r="G207" s="6">
        <f t="shared" si="34"/>
        <v>35</v>
      </c>
      <c r="H207" s="25" t="s">
        <v>5</v>
      </c>
      <c r="I207" s="6">
        <f t="shared" si="35"/>
        <v>39</v>
      </c>
      <c r="J207" s="36" t="s">
        <v>30</v>
      </c>
      <c r="K207" s="37"/>
      <c r="L207" s="22"/>
      <c r="M207" s="22"/>
      <c r="N207" s="32"/>
      <c r="O207" s="30"/>
      <c r="P207" s="30"/>
    </row>
    <row r="208" spans="1:16" s="1" customFormat="1" ht="14.5" x14ac:dyDescent="0.35">
      <c r="A208" s="6">
        <f t="shared" si="36"/>
        <v>4</v>
      </c>
      <c r="B208" s="58" t="s">
        <v>185</v>
      </c>
      <c r="C208" s="65">
        <v>7</v>
      </c>
      <c r="D208" s="10">
        <v>1</v>
      </c>
      <c r="E208" s="65">
        <v>3</v>
      </c>
      <c r="F208" s="2">
        <v>1</v>
      </c>
      <c r="G208" s="6">
        <f t="shared" si="34"/>
        <v>40</v>
      </c>
      <c r="H208" s="25" t="s">
        <v>5</v>
      </c>
      <c r="I208" s="6">
        <f t="shared" si="35"/>
        <v>40</v>
      </c>
      <c r="J208" s="60"/>
      <c r="K208" s="37"/>
      <c r="L208" s="22"/>
      <c r="M208" s="22"/>
      <c r="N208" s="32"/>
      <c r="O208" s="30"/>
      <c r="P208" s="30"/>
    </row>
    <row r="209" spans="1:16" s="1" customFormat="1" ht="14.5" x14ac:dyDescent="0.35">
      <c r="A209" s="6">
        <f t="shared" si="36"/>
        <v>5</v>
      </c>
      <c r="B209" s="58" t="s">
        <v>199</v>
      </c>
      <c r="C209" s="65">
        <v>7</v>
      </c>
      <c r="D209" s="65">
        <v>2</v>
      </c>
      <c r="E209" s="65">
        <v>3</v>
      </c>
      <c r="F209" s="2">
        <v>2</v>
      </c>
      <c r="G209" s="6">
        <f t="shared" si="34"/>
        <v>41</v>
      </c>
      <c r="H209" s="25" t="s">
        <v>5</v>
      </c>
      <c r="I209" s="6">
        <f t="shared" si="35"/>
        <v>42</v>
      </c>
      <c r="J209" s="60"/>
      <c r="K209" s="37"/>
      <c r="L209" s="22"/>
      <c r="M209" s="22"/>
      <c r="N209" s="32"/>
      <c r="O209" s="30"/>
      <c r="P209" s="30"/>
    </row>
    <row r="210" spans="1:16" s="1" customFormat="1" ht="14.5" x14ac:dyDescent="0.35">
      <c r="A210" s="6">
        <f t="shared" si="36"/>
        <v>6</v>
      </c>
      <c r="B210" s="58" t="s">
        <v>200</v>
      </c>
      <c r="C210" s="65">
        <v>7</v>
      </c>
      <c r="D210" s="10">
        <v>3</v>
      </c>
      <c r="E210" s="65">
        <v>3</v>
      </c>
      <c r="F210" s="2">
        <v>2</v>
      </c>
      <c r="G210" s="6">
        <f t="shared" si="34"/>
        <v>43</v>
      </c>
      <c r="H210" s="25" t="s">
        <v>5</v>
      </c>
      <c r="I210" s="6">
        <f t="shared" si="35"/>
        <v>44</v>
      </c>
      <c r="J210" s="60"/>
      <c r="K210" s="37"/>
      <c r="L210" s="22"/>
      <c r="M210" s="22"/>
      <c r="N210" s="32"/>
      <c r="O210" s="30"/>
      <c r="P210" s="30"/>
    </row>
    <row r="211" spans="1:16" s="1" customFormat="1" ht="14.5" x14ac:dyDescent="0.35">
      <c r="A211" s="6">
        <f t="shared" si="36"/>
        <v>7</v>
      </c>
      <c r="B211" s="58" t="s">
        <v>186</v>
      </c>
      <c r="C211" s="65">
        <v>7</v>
      </c>
      <c r="D211" s="10">
        <v>4</v>
      </c>
      <c r="E211" s="65">
        <v>3</v>
      </c>
      <c r="F211" s="17">
        <v>5</v>
      </c>
      <c r="G211" s="6">
        <f t="shared" si="34"/>
        <v>45</v>
      </c>
      <c r="H211" s="25" t="s">
        <v>5</v>
      </c>
      <c r="I211" s="6">
        <f t="shared" si="35"/>
        <v>49</v>
      </c>
      <c r="J211" s="60"/>
      <c r="K211" s="37"/>
      <c r="L211" s="22"/>
      <c r="M211" s="22"/>
      <c r="N211" s="32"/>
      <c r="O211" s="30"/>
      <c r="P211" s="30"/>
    </row>
    <row r="212" spans="1:16" s="1" customFormat="1" ht="14.5" x14ac:dyDescent="0.35">
      <c r="A212" s="6">
        <f t="shared" si="36"/>
        <v>8</v>
      </c>
      <c r="B212" s="58" t="s">
        <v>187</v>
      </c>
      <c r="C212" s="65">
        <v>7</v>
      </c>
      <c r="D212" s="65">
        <v>5</v>
      </c>
      <c r="E212" s="65">
        <v>3</v>
      </c>
      <c r="F212" s="2">
        <v>5</v>
      </c>
      <c r="G212" s="6">
        <f t="shared" si="34"/>
        <v>50</v>
      </c>
      <c r="H212" s="25" t="s">
        <v>5</v>
      </c>
      <c r="I212" s="6">
        <f t="shared" si="35"/>
        <v>54</v>
      </c>
      <c r="J212" s="60"/>
      <c r="K212" s="37"/>
      <c r="L212" s="22"/>
      <c r="M212" s="22"/>
      <c r="N212" s="32"/>
      <c r="O212" s="30"/>
      <c r="P212" s="30"/>
    </row>
    <row r="213" spans="1:16" s="1" customFormat="1" ht="14.5" x14ac:dyDescent="0.35">
      <c r="A213" s="6">
        <f t="shared" si="36"/>
        <v>9</v>
      </c>
      <c r="B213" s="58" t="s">
        <v>188</v>
      </c>
      <c r="C213" s="65">
        <v>7</v>
      </c>
      <c r="D213" s="10">
        <v>6</v>
      </c>
      <c r="E213" s="65">
        <v>3</v>
      </c>
      <c r="F213" s="2">
        <v>5</v>
      </c>
      <c r="G213" s="6">
        <f t="shared" si="34"/>
        <v>55</v>
      </c>
      <c r="H213" s="25" t="s">
        <v>5</v>
      </c>
      <c r="I213" s="6">
        <f t="shared" si="35"/>
        <v>59</v>
      </c>
      <c r="J213" s="60"/>
      <c r="K213" s="37"/>
      <c r="L213" s="22"/>
      <c r="M213" s="22"/>
      <c r="N213" s="32"/>
      <c r="O213" s="30"/>
      <c r="P213" s="30"/>
    </row>
    <row r="214" spans="1:16" s="1" customFormat="1" ht="14.5" x14ac:dyDescent="0.35">
      <c r="A214" s="6">
        <f t="shared" si="36"/>
        <v>10</v>
      </c>
      <c r="B214" s="58" t="s">
        <v>189</v>
      </c>
      <c r="C214" s="65">
        <v>7</v>
      </c>
      <c r="D214" s="10">
        <v>7</v>
      </c>
      <c r="E214" s="65">
        <v>3</v>
      </c>
      <c r="F214" s="2">
        <v>5</v>
      </c>
      <c r="G214" s="6">
        <f t="shared" si="34"/>
        <v>60</v>
      </c>
      <c r="H214" s="25" t="s">
        <v>5</v>
      </c>
      <c r="I214" s="6">
        <f t="shared" si="35"/>
        <v>64</v>
      </c>
      <c r="J214" s="60"/>
      <c r="K214" s="37"/>
      <c r="L214" s="22"/>
      <c r="M214" s="22"/>
      <c r="N214" s="32"/>
      <c r="O214" s="30"/>
      <c r="P214" s="30"/>
    </row>
    <row r="215" spans="1:16" s="1" customFormat="1" ht="14.5" x14ac:dyDescent="0.35">
      <c r="A215" s="6">
        <f t="shared" si="36"/>
        <v>11</v>
      </c>
      <c r="B215" s="66" t="s">
        <v>190</v>
      </c>
      <c r="C215" s="65">
        <v>7</v>
      </c>
      <c r="D215" s="65">
        <v>8</v>
      </c>
      <c r="E215" s="65">
        <v>3</v>
      </c>
      <c r="F215" s="2">
        <v>5</v>
      </c>
      <c r="G215" s="6">
        <f t="shared" si="34"/>
        <v>65</v>
      </c>
      <c r="H215" s="25" t="s">
        <v>5</v>
      </c>
      <c r="I215" s="6">
        <f t="shared" si="35"/>
        <v>69</v>
      </c>
      <c r="J215" s="60"/>
      <c r="K215" s="37"/>
      <c r="L215" s="22"/>
      <c r="M215" s="22"/>
      <c r="N215" s="32"/>
      <c r="O215" s="30"/>
      <c r="P215" s="30"/>
    </row>
    <row r="216" spans="1:16" s="1" customFormat="1" ht="14.5" x14ac:dyDescent="0.35">
      <c r="A216" s="6">
        <f t="shared" si="36"/>
        <v>12</v>
      </c>
      <c r="B216" s="58" t="s">
        <v>191</v>
      </c>
      <c r="C216" s="65">
        <v>7</v>
      </c>
      <c r="D216" s="10">
        <v>9</v>
      </c>
      <c r="E216" s="65">
        <v>3</v>
      </c>
      <c r="F216" s="2">
        <v>1</v>
      </c>
      <c r="G216" s="6">
        <f t="shared" si="34"/>
        <v>70</v>
      </c>
      <c r="H216" s="25" t="s">
        <v>5</v>
      </c>
      <c r="I216" s="6">
        <f t="shared" si="35"/>
        <v>70</v>
      </c>
      <c r="J216" s="60"/>
      <c r="K216" s="37"/>
      <c r="L216" s="22"/>
      <c r="M216" s="22"/>
      <c r="N216" s="32"/>
      <c r="O216" s="30"/>
      <c r="P216" s="30"/>
    </row>
    <row r="217" spans="1:16" s="1" customFormat="1" ht="28.5" x14ac:dyDescent="0.35">
      <c r="A217" s="6">
        <f t="shared" si="36"/>
        <v>13</v>
      </c>
      <c r="B217" s="66" t="s">
        <v>192</v>
      </c>
      <c r="C217" s="65">
        <v>7</v>
      </c>
      <c r="D217" s="10">
        <v>10</v>
      </c>
      <c r="E217" s="65">
        <v>3</v>
      </c>
      <c r="F217" s="2">
        <v>3</v>
      </c>
      <c r="G217" s="6">
        <f t="shared" si="34"/>
        <v>71</v>
      </c>
      <c r="H217" s="25" t="s">
        <v>5</v>
      </c>
      <c r="I217" s="6">
        <f t="shared" si="35"/>
        <v>73</v>
      </c>
      <c r="J217" s="60"/>
      <c r="K217" s="37"/>
      <c r="L217" s="22"/>
      <c r="M217" s="22"/>
      <c r="N217" s="32"/>
      <c r="O217" s="30"/>
      <c r="P217" s="30"/>
    </row>
    <row r="218" spans="1:16" s="1" customFormat="1" ht="28.5" x14ac:dyDescent="0.35">
      <c r="A218" s="6">
        <f t="shared" si="36"/>
        <v>14</v>
      </c>
      <c r="B218" s="66" t="s">
        <v>201</v>
      </c>
      <c r="C218" s="65">
        <v>7</v>
      </c>
      <c r="D218" s="65">
        <v>11</v>
      </c>
      <c r="E218" s="65">
        <v>3</v>
      </c>
      <c r="F218" s="2">
        <v>3</v>
      </c>
      <c r="G218" s="6">
        <f t="shared" si="34"/>
        <v>74</v>
      </c>
      <c r="H218" s="25" t="s">
        <v>5</v>
      </c>
      <c r="I218" s="6">
        <f t="shared" si="35"/>
        <v>76</v>
      </c>
      <c r="J218" s="60"/>
      <c r="K218" s="37"/>
      <c r="L218" s="22"/>
      <c r="M218" s="22"/>
      <c r="N218" s="32"/>
      <c r="O218" s="30"/>
      <c r="P218" s="30"/>
    </row>
    <row r="219" spans="1:16" s="26" customFormat="1" ht="14" x14ac:dyDescent="0.3">
      <c r="A219" s="6">
        <f t="shared" si="36"/>
        <v>15</v>
      </c>
      <c r="B219" s="58" t="s">
        <v>193</v>
      </c>
      <c r="C219" s="65">
        <v>7</v>
      </c>
      <c r="D219" s="10">
        <v>12</v>
      </c>
      <c r="E219" s="65">
        <v>3</v>
      </c>
      <c r="F219" s="2">
        <v>1</v>
      </c>
      <c r="G219" s="6">
        <f t="shared" si="34"/>
        <v>77</v>
      </c>
      <c r="H219" s="25" t="s">
        <v>5</v>
      </c>
      <c r="I219" s="6">
        <f t="shared" si="35"/>
        <v>77</v>
      </c>
      <c r="J219" s="60"/>
    </row>
    <row r="220" spans="1:16" s="1" customFormat="1" ht="14" x14ac:dyDescent="0.3">
      <c r="A220" s="6">
        <f t="shared" si="36"/>
        <v>16</v>
      </c>
      <c r="B220" s="67" t="s">
        <v>194</v>
      </c>
      <c r="C220" s="65">
        <v>7</v>
      </c>
      <c r="D220" s="10">
        <v>13</v>
      </c>
      <c r="E220" s="65">
        <v>3</v>
      </c>
      <c r="F220" s="2">
        <v>2</v>
      </c>
      <c r="G220" s="6">
        <f t="shared" si="34"/>
        <v>78</v>
      </c>
      <c r="H220" s="25" t="s">
        <v>5</v>
      </c>
      <c r="I220" s="6">
        <f t="shared" si="35"/>
        <v>79</v>
      </c>
      <c r="J220" s="60"/>
    </row>
    <row r="221" spans="1:16" s="1" customFormat="1" ht="14" x14ac:dyDescent="0.3">
      <c r="A221" s="6">
        <f t="shared" si="36"/>
        <v>17</v>
      </c>
      <c r="B221" s="58" t="s">
        <v>195</v>
      </c>
      <c r="C221" s="65">
        <v>7</v>
      </c>
      <c r="D221" s="65">
        <v>14</v>
      </c>
      <c r="E221" s="65">
        <v>3</v>
      </c>
      <c r="F221" s="2">
        <v>1</v>
      </c>
      <c r="G221" s="6">
        <f t="shared" si="34"/>
        <v>80</v>
      </c>
      <c r="H221" s="25" t="s">
        <v>5</v>
      </c>
      <c r="I221" s="6">
        <f t="shared" si="35"/>
        <v>80</v>
      </c>
      <c r="J221" s="60"/>
    </row>
    <row r="222" spans="1:16" s="26" customFormat="1" ht="14.5" x14ac:dyDescent="0.35">
      <c r="A222" s="6">
        <f t="shared" si="36"/>
        <v>18</v>
      </c>
      <c r="B222" s="63" t="s">
        <v>196</v>
      </c>
      <c r="C222" s="65">
        <v>7</v>
      </c>
      <c r="D222" s="10">
        <v>15</v>
      </c>
      <c r="E222" s="65">
        <v>3</v>
      </c>
      <c r="F222" s="2">
        <v>1</v>
      </c>
      <c r="G222" s="6">
        <f t="shared" si="34"/>
        <v>81</v>
      </c>
      <c r="H222" s="25" t="s">
        <v>5</v>
      </c>
      <c r="I222" s="6">
        <f t="shared" si="35"/>
        <v>81</v>
      </c>
      <c r="J222" s="62"/>
      <c r="K222" s="31"/>
      <c r="L222" s="32"/>
      <c r="M222" s="32"/>
      <c r="N222" s="32"/>
      <c r="O222" s="30"/>
      <c r="P222" s="30"/>
    </row>
    <row r="223" spans="1:16" s="26" customFormat="1" ht="14.5" x14ac:dyDescent="0.35">
      <c r="A223" s="6">
        <f t="shared" si="36"/>
        <v>19</v>
      </c>
      <c r="B223" s="63" t="s">
        <v>197</v>
      </c>
      <c r="C223" s="65">
        <v>7</v>
      </c>
      <c r="D223" s="10">
        <v>16</v>
      </c>
      <c r="E223" s="65">
        <v>3</v>
      </c>
      <c r="F223" s="2">
        <v>1</v>
      </c>
      <c r="G223" s="6">
        <f t="shared" si="34"/>
        <v>82</v>
      </c>
      <c r="H223" s="25" t="s">
        <v>5</v>
      </c>
      <c r="I223" s="6">
        <f t="shared" si="35"/>
        <v>82</v>
      </c>
      <c r="J223" s="62"/>
      <c r="K223" s="31"/>
      <c r="L223" s="32"/>
      <c r="M223" s="32"/>
      <c r="N223" s="32"/>
      <c r="O223" s="30"/>
      <c r="P223" s="30"/>
    </row>
    <row r="224" spans="1:16" s="1" customFormat="1" ht="14" x14ac:dyDescent="0.3">
      <c r="A224" s="6">
        <f t="shared" si="36"/>
        <v>20</v>
      </c>
      <c r="B224" s="66" t="s">
        <v>198</v>
      </c>
      <c r="C224" s="65">
        <v>7</v>
      </c>
      <c r="D224" s="65">
        <v>17</v>
      </c>
      <c r="E224" s="65">
        <v>3</v>
      </c>
      <c r="F224" s="17">
        <v>10</v>
      </c>
      <c r="G224" s="6">
        <f t="shared" si="34"/>
        <v>83</v>
      </c>
      <c r="H224" s="25" t="s">
        <v>5</v>
      </c>
      <c r="I224" s="6">
        <f t="shared" si="35"/>
        <v>92</v>
      </c>
      <c r="J224" s="60"/>
      <c r="K224" s="37"/>
    </row>
    <row r="225" spans="1:16" s="12" customFormat="1" ht="15" customHeight="1" x14ac:dyDescent="0.3">
      <c r="A225" s="6">
        <f t="shared" si="36"/>
        <v>21</v>
      </c>
      <c r="B225" s="1" t="s">
        <v>34</v>
      </c>
      <c r="C225" s="24"/>
      <c r="D225" s="1"/>
      <c r="E225" s="1"/>
      <c r="F225" s="1">
        <f>I225-I224</f>
        <v>34</v>
      </c>
      <c r="G225" s="6">
        <f t="shared" si="34"/>
        <v>93</v>
      </c>
      <c r="H225" s="37" t="s">
        <v>5</v>
      </c>
      <c r="I225" s="1">
        <v>126</v>
      </c>
      <c r="J225" s="60"/>
      <c r="K225" s="68"/>
      <c r="L225" s="69"/>
      <c r="M225" s="69"/>
    </row>
    <row r="226" spans="1:16" s="1" customFormat="1" ht="14.5" x14ac:dyDescent="0.35">
      <c r="A226" s="1">
        <f t="shared" ref="A226:A227" si="37">(A225+1)</f>
        <v>22</v>
      </c>
      <c r="B226" s="1" t="s">
        <v>246</v>
      </c>
      <c r="C226" s="24"/>
      <c r="F226" s="1">
        <v>3</v>
      </c>
      <c r="G226" s="1">
        <f t="shared" si="34"/>
        <v>127</v>
      </c>
      <c r="H226" s="1" t="s">
        <v>5</v>
      </c>
      <c r="I226" s="1">
        <f>I225+F226</f>
        <v>129</v>
      </c>
      <c r="J226" s="36" t="s">
        <v>2</v>
      </c>
      <c r="K226" s="37"/>
      <c r="L226" s="22"/>
      <c r="M226" s="22"/>
      <c r="N226" s="32"/>
      <c r="O226" s="30"/>
      <c r="P226" s="30"/>
    </row>
    <row r="227" spans="1:16" s="1" customFormat="1" ht="14.5" x14ac:dyDescent="0.35">
      <c r="A227" s="39">
        <f t="shared" si="37"/>
        <v>23</v>
      </c>
      <c r="B227" s="39" t="s">
        <v>247</v>
      </c>
      <c r="C227" s="40"/>
      <c r="D227" s="39"/>
      <c r="E227" s="39"/>
      <c r="F227" s="39">
        <v>10</v>
      </c>
      <c r="G227" s="39">
        <f t="shared" si="34"/>
        <v>130</v>
      </c>
      <c r="H227" s="39" t="s">
        <v>5</v>
      </c>
      <c r="I227" s="39">
        <f>I226+F227</f>
        <v>139</v>
      </c>
      <c r="J227" s="41" t="s">
        <v>2</v>
      </c>
      <c r="K227" s="37"/>
      <c r="L227" s="22"/>
      <c r="M227" s="22"/>
      <c r="N227" s="32"/>
      <c r="O227" s="30"/>
      <c r="P227" s="30"/>
    </row>
    <row r="228" spans="1:16" s="12" customFormat="1" ht="15" customHeight="1" x14ac:dyDescent="0.3">
      <c r="A228" s="6"/>
      <c r="B228" s="1"/>
      <c r="C228" s="24"/>
      <c r="D228" s="1"/>
      <c r="E228" s="1"/>
      <c r="F228" s="1"/>
      <c r="G228" s="6"/>
      <c r="H228" s="37"/>
      <c r="I228" s="1"/>
      <c r="J228" s="64"/>
      <c r="K228" s="68"/>
      <c r="L228" s="69"/>
      <c r="M228" s="69"/>
    </row>
    <row r="229" spans="1:16" s="12" customFormat="1" ht="15" customHeight="1" x14ac:dyDescent="0.3">
      <c r="A229" s="1"/>
      <c r="B229" s="28" t="s">
        <v>202</v>
      </c>
      <c r="C229" s="24"/>
      <c r="D229" s="1"/>
      <c r="E229" s="1"/>
      <c r="F229" s="1"/>
      <c r="G229" s="1"/>
      <c r="H229" s="1"/>
      <c r="I229" s="1"/>
      <c r="J229" s="42"/>
      <c r="K229" s="68"/>
      <c r="L229" s="69"/>
      <c r="M229" s="69"/>
    </row>
    <row r="230" spans="1:16" s="12" customFormat="1" ht="15" customHeight="1" x14ac:dyDescent="0.3">
      <c r="A230" s="8" t="s">
        <v>62</v>
      </c>
      <c r="B230" s="43" t="s">
        <v>0</v>
      </c>
      <c r="C230" s="8" t="s">
        <v>63</v>
      </c>
      <c r="D230" s="43" t="s">
        <v>0</v>
      </c>
      <c r="E230" s="8" t="s">
        <v>64</v>
      </c>
      <c r="F230" s="8" t="s">
        <v>65</v>
      </c>
      <c r="G230" s="43" t="s">
        <v>66</v>
      </c>
      <c r="H230" s="43"/>
      <c r="I230" s="43"/>
      <c r="J230" s="52" t="s">
        <v>1</v>
      </c>
      <c r="K230" s="68"/>
      <c r="L230" s="69"/>
      <c r="M230" s="69"/>
    </row>
    <row r="231" spans="1:16" s="12" customFormat="1" ht="15" customHeight="1" x14ac:dyDescent="0.3">
      <c r="A231" s="6">
        <v>1</v>
      </c>
      <c r="B231" s="9" t="s">
        <v>15</v>
      </c>
      <c r="C231" s="56"/>
      <c r="D231" s="9"/>
      <c r="E231" s="9"/>
      <c r="F231" s="11">
        <v>32</v>
      </c>
      <c r="G231" s="11">
        <v>1</v>
      </c>
      <c r="H231" s="53" t="s">
        <v>5</v>
      </c>
      <c r="I231" s="11">
        <f>F231</f>
        <v>32</v>
      </c>
      <c r="J231" s="36" t="s">
        <v>37</v>
      </c>
      <c r="K231" s="68"/>
      <c r="L231" s="69"/>
      <c r="M231" s="69"/>
    </row>
    <row r="232" spans="1:16" s="12" customFormat="1" ht="15" customHeight="1" x14ac:dyDescent="0.3">
      <c r="A232" s="6">
        <f>A231+1</f>
        <v>2</v>
      </c>
      <c r="B232" s="1" t="s">
        <v>21</v>
      </c>
      <c r="C232" s="57"/>
      <c r="D232" s="1"/>
      <c r="E232" s="1"/>
      <c r="F232" s="6">
        <v>2</v>
      </c>
      <c r="G232" s="6">
        <f t="shared" ref="G232:G243" si="38">I231+1</f>
        <v>33</v>
      </c>
      <c r="H232" s="25" t="s">
        <v>5</v>
      </c>
      <c r="I232" s="6">
        <f t="shared" ref="I232:I243" si="39">I231+F232</f>
        <v>34</v>
      </c>
      <c r="J232" s="36" t="s">
        <v>39</v>
      </c>
      <c r="K232" s="68"/>
      <c r="L232" s="69"/>
      <c r="M232" s="69"/>
    </row>
    <row r="233" spans="1:16" s="12" customFormat="1" ht="15" customHeight="1" x14ac:dyDescent="0.3">
      <c r="A233" s="6">
        <f t="shared" ref="A233:A243" si="40">A232+1</f>
        <v>3</v>
      </c>
      <c r="B233" s="1" t="s">
        <v>14</v>
      </c>
      <c r="C233" s="57"/>
      <c r="D233" s="1"/>
      <c r="E233" s="1"/>
      <c r="F233" s="6">
        <v>5</v>
      </c>
      <c r="G233" s="6">
        <f t="shared" si="38"/>
        <v>35</v>
      </c>
      <c r="H233" s="25" t="s">
        <v>5</v>
      </c>
      <c r="I233" s="6">
        <f t="shared" si="39"/>
        <v>39</v>
      </c>
      <c r="J233" s="36" t="s">
        <v>30</v>
      </c>
      <c r="K233" s="68"/>
      <c r="L233" s="69"/>
      <c r="M233" s="69"/>
    </row>
    <row r="234" spans="1:16" s="12" customFormat="1" ht="28" x14ac:dyDescent="0.3">
      <c r="A234" s="6">
        <f t="shared" si="40"/>
        <v>4</v>
      </c>
      <c r="B234" s="66" t="s">
        <v>203</v>
      </c>
      <c r="C234" s="65">
        <v>8</v>
      </c>
      <c r="D234" s="10">
        <v>1</v>
      </c>
      <c r="E234" s="65">
        <v>3</v>
      </c>
      <c r="F234" s="2">
        <v>2</v>
      </c>
      <c r="G234" s="6">
        <f t="shared" si="38"/>
        <v>40</v>
      </c>
      <c r="H234" s="25" t="s">
        <v>5</v>
      </c>
      <c r="I234" s="6">
        <f t="shared" si="39"/>
        <v>41</v>
      </c>
      <c r="J234" s="60"/>
      <c r="K234" s="68"/>
      <c r="L234" s="69"/>
      <c r="M234" s="69"/>
    </row>
    <row r="235" spans="1:16" s="12" customFormat="1" ht="28" x14ac:dyDescent="0.3">
      <c r="A235" s="6">
        <f t="shared" si="40"/>
        <v>5</v>
      </c>
      <c r="B235" s="66" t="s">
        <v>209</v>
      </c>
      <c r="C235" s="65">
        <v>8</v>
      </c>
      <c r="D235" s="65">
        <v>2</v>
      </c>
      <c r="E235" s="65">
        <v>3</v>
      </c>
      <c r="F235" s="2">
        <v>1</v>
      </c>
      <c r="G235" s="6">
        <f t="shared" si="38"/>
        <v>42</v>
      </c>
      <c r="H235" s="25" t="s">
        <v>5</v>
      </c>
      <c r="I235" s="6">
        <f t="shared" si="39"/>
        <v>42</v>
      </c>
      <c r="J235" s="60"/>
      <c r="K235" s="68"/>
      <c r="L235" s="69"/>
      <c r="M235" s="69"/>
    </row>
    <row r="236" spans="1:16" s="12" customFormat="1" ht="42" x14ac:dyDescent="0.3">
      <c r="A236" s="6">
        <f t="shared" si="40"/>
        <v>6</v>
      </c>
      <c r="B236" s="66" t="s">
        <v>210</v>
      </c>
      <c r="C236" s="65">
        <v>8</v>
      </c>
      <c r="D236" s="10">
        <v>3</v>
      </c>
      <c r="E236" s="65">
        <v>3</v>
      </c>
      <c r="F236" s="2">
        <v>1</v>
      </c>
      <c r="G236" s="6">
        <f t="shared" si="38"/>
        <v>43</v>
      </c>
      <c r="H236" s="25" t="s">
        <v>5</v>
      </c>
      <c r="I236" s="6">
        <f t="shared" si="39"/>
        <v>43</v>
      </c>
      <c r="J236" s="60"/>
      <c r="K236" s="68"/>
      <c r="L236" s="69"/>
      <c r="M236" s="69"/>
    </row>
    <row r="237" spans="1:16" s="12" customFormat="1" ht="14.5" x14ac:dyDescent="0.3">
      <c r="A237" s="6">
        <f t="shared" si="40"/>
        <v>7</v>
      </c>
      <c r="B237" s="66" t="s">
        <v>211</v>
      </c>
      <c r="C237" s="65">
        <v>8</v>
      </c>
      <c r="D237" s="10">
        <v>4</v>
      </c>
      <c r="E237" s="65">
        <v>3</v>
      </c>
      <c r="F237" s="2">
        <v>1</v>
      </c>
      <c r="G237" s="6">
        <f t="shared" si="38"/>
        <v>44</v>
      </c>
      <c r="H237" s="25" t="s">
        <v>5</v>
      </c>
      <c r="I237" s="6">
        <f t="shared" si="39"/>
        <v>44</v>
      </c>
      <c r="J237" s="60"/>
      <c r="K237" s="68"/>
      <c r="L237" s="69"/>
      <c r="M237" s="69"/>
    </row>
    <row r="238" spans="1:16" s="12" customFormat="1" ht="28" x14ac:dyDescent="0.3">
      <c r="A238" s="6">
        <f t="shared" si="40"/>
        <v>8</v>
      </c>
      <c r="B238" s="66" t="s">
        <v>204</v>
      </c>
      <c r="C238" s="65">
        <v>8</v>
      </c>
      <c r="D238" s="65">
        <v>5</v>
      </c>
      <c r="E238" s="65">
        <v>3</v>
      </c>
      <c r="F238" s="2">
        <v>3</v>
      </c>
      <c r="G238" s="6">
        <f t="shared" si="38"/>
        <v>45</v>
      </c>
      <c r="H238" s="25" t="s">
        <v>5</v>
      </c>
      <c r="I238" s="6">
        <f t="shared" si="39"/>
        <v>47</v>
      </c>
      <c r="J238" s="60"/>
      <c r="K238" s="68"/>
      <c r="L238" s="69"/>
      <c r="M238" s="69"/>
    </row>
    <row r="239" spans="1:16" s="12" customFormat="1" ht="28" x14ac:dyDescent="0.3">
      <c r="A239" s="6">
        <f t="shared" si="40"/>
        <v>9</v>
      </c>
      <c r="B239" s="66" t="s">
        <v>205</v>
      </c>
      <c r="C239" s="65">
        <v>8</v>
      </c>
      <c r="D239" s="10">
        <v>6</v>
      </c>
      <c r="E239" s="65">
        <v>3</v>
      </c>
      <c r="F239" s="2">
        <v>3</v>
      </c>
      <c r="G239" s="6">
        <f t="shared" si="38"/>
        <v>48</v>
      </c>
      <c r="H239" s="25" t="s">
        <v>5</v>
      </c>
      <c r="I239" s="6">
        <f t="shared" si="39"/>
        <v>50</v>
      </c>
      <c r="J239" s="60"/>
      <c r="K239" s="68"/>
      <c r="L239" s="69"/>
      <c r="M239" s="69"/>
    </row>
    <row r="240" spans="1:16" s="12" customFormat="1" ht="42" x14ac:dyDescent="0.3">
      <c r="A240" s="6">
        <f t="shared" si="40"/>
        <v>10</v>
      </c>
      <c r="B240" s="66" t="s">
        <v>206</v>
      </c>
      <c r="C240" s="65">
        <v>8</v>
      </c>
      <c r="D240" s="10">
        <v>7</v>
      </c>
      <c r="E240" s="65">
        <v>3</v>
      </c>
      <c r="F240" s="2">
        <v>1</v>
      </c>
      <c r="G240" s="6">
        <f t="shared" si="38"/>
        <v>51</v>
      </c>
      <c r="H240" s="25" t="s">
        <v>5</v>
      </c>
      <c r="I240" s="6">
        <f t="shared" si="39"/>
        <v>51</v>
      </c>
      <c r="J240" s="60"/>
      <c r="K240" s="68"/>
      <c r="L240" s="69"/>
      <c r="M240" s="69"/>
    </row>
    <row r="241" spans="1:16" s="12" customFormat="1" ht="42" x14ac:dyDescent="0.3">
      <c r="A241" s="6">
        <f t="shared" si="40"/>
        <v>11</v>
      </c>
      <c r="B241" s="66" t="s">
        <v>207</v>
      </c>
      <c r="C241" s="65">
        <v>8</v>
      </c>
      <c r="D241" s="65">
        <v>8</v>
      </c>
      <c r="E241" s="65">
        <v>3</v>
      </c>
      <c r="F241" s="2">
        <v>1</v>
      </c>
      <c r="G241" s="6">
        <f t="shared" si="38"/>
        <v>52</v>
      </c>
      <c r="H241" s="25" t="s">
        <v>5</v>
      </c>
      <c r="I241" s="6">
        <f t="shared" si="39"/>
        <v>52</v>
      </c>
      <c r="J241" s="60"/>
      <c r="K241" s="68"/>
      <c r="L241" s="69"/>
      <c r="M241" s="69"/>
    </row>
    <row r="242" spans="1:16" s="1" customFormat="1" ht="28" x14ac:dyDescent="0.3">
      <c r="A242" s="6">
        <f t="shared" si="40"/>
        <v>12</v>
      </c>
      <c r="B242" s="66" t="s">
        <v>208</v>
      </c>
      <c r="C242" s="65">
        <v>8</v>
      </c>
      <c r="D242" s="10">
        <v>9</v>
      </c>
      <c r="E242" s="65">
        <v>3</v>
      </c>
      <c r="F242" s="2">
        <v>1</v>
      </c>
      <c r="G242" s="6">
        <f t="shared" si="38"/>
        <v>53</v>
      </c>
      <c r="H242" s="25" t="s">
        <v>5</v>
      </c>
      <c r="I242" s="6">
        <f t="shared" si="39"/>
        <v>53</v>
      </c>
      <c r="J242" s="60"/>
    </row>
    <row r="243" spans="1:16" s="1" customFormat="1" ht="14" x14ac:dyDescent="0.3">
      <c r="A243" s="6">
        <f t="shared" si="40"/>
        <v>13</v>
      </c>
      <c r="B243" s="66" t="s">
        <v>212</v>
      </c>
      <c r="C243" s="65">
        <v>8</v>
      </c>
      <c r="D243" s="10">
        <v>10</v>
      </c>
      <c r="E243" s="65">
        <v>3</v>
      </c>
      <c r="F243" s="2">
        <v>1</v>
      </c>
      <c r="G243" s="6">
        <f t="shared" si="38"/>
        <v>54</v>
      </c>
      <c r="H243" s="25" t="s">
        <v>5</v>
      </c>
      <c r="I243" s="6">
        <f t="shared" si="39"/>
        <v>54</v>
      </c>
      <c r="J243" s="60"/>
    </row>
    <row r="244" spans="1:16" s="1" customFormat="1" ht="15" customHeight="1" x14ac:dyDescent="0.35">
      <c r="A244" s="6">
        <f>A243+1</f>
        <v>14</v>
      </c>
      <c r="B244" s="1" t="s">
        <v>34</v>
      </c>
      <c r="C244" s="24"/>
      <c r="F244" s="1">
        <f>I244-I243</f>
        <v>72</v>
      </c>
      <c r="G244" s="6">
        <f>I243+1</f>
        <v>55</v>
      </c>
      <c r="H244" s="37" t="s">
        <v>5</v>
      </c>
      <c r="I244" s="1">
        <v>126</v>
      </c>
      <c r="J244" s="60"/>
      <c r="K244" s="37"/>
      <c r="L244" s="22"/>
      <c r="M244" s="22"/>
    </row>
    <row r="245" spans="1:16" s="1" customFormat="1" ht="14.5" x14ac:dyDescent="0.35">
      <c r="A245" s="1">
        <f t="shared" ref="A245:A246" si="41">(A244+1)</f>
        <v>15</v>
      </c>
      <c r="B245" s="1" t="s">
        <v>246</v>
      </c>
      <c r="C245" s="24"/>
      <c r="F245" s="1">
        <v>3</v>
      </c>
      <c r="G245" s="1">
        <f t="shared" ref="G245:G246" si="42">I244+1</f>
        <v>127</v>
      </c>
      <c r="H245" s="1" t="s">
        <v>5</v>
      </c>
      <c r="I245" s="1">
        <f>I244+F245</f>
        <v>129</v>
      </c>
      <c r="J245" s="36" t="s">
        <v>2</v>
      </c>
      <c r="K245" s="37"/>
      <c r="L245" s="22"/>
      <c r="M245" s="22"/>
      <c r="N245" s="32"/>
      <c r="O245" s="30"/>
      <c r="P245" s="30"/>
    </row>
    <row r="246" spans="1:16" s="1" customFormat="1" ht="14.5" x14ac:dyDescent="0.35">
      <c r="A246" s="39">
        <f t="shared" si="41"/>
        <v>16</v>
      </c>
      <c r="B246" s="39" t="s">
        <v>247</v>
      </c>
      <c r="C246" s="40"/>
      <c r="D246" s="39"/>
      <c r="E246" s="39"/>
      <c r="F246" s="39">
        <v>10</v>
      </c>
      <c r="G246" s="39">
        <f t="shared" si="42"/>
        <v>130</v>
      </c>
      <c r="H246" s="39" t="s">
        <v>5</v>
      </c>
      <c r="I246" s="39">
        <f>I245+F246</f>
        <v>139</v>
      </c>
      <c r="J246" s="41" t="s">
        <v>2</v>
      </c>
      <c r="K246" s="37"/>
      <c r="L246" s="22"/>
      <c r="M246" s="22"/>
      <c r="N246" s="32"/>
      <c r="O246" s="30"/>
      <c r="P246" s="30"/>
    </row>
    <row r="247" spans="1:16" s="1" customFormat="1" ht="14" x14ac:dyDescent="0.3">
      <c r="A247" s="6"/>
      <c r="B247" s="66"/>
      <c r="C247" s="65"/>
      <c r="D247" s="10"/>
      <c r="E247" s="65"/>
      <c r="F247" s="2"/>
      <c r="G247" s="6"/>
      <c r="H247" s="25"/>
      <c r="I247" s="6"/>
      <c r="J247" s="64"/>
    </row>
    <row r="248" spans="1:16" s="1" customFormat="1" ht="14" x14ac:dyDescent="0.3">
      <c r="B248" s="28" t="s">
        <v>240</v>
      </c>
      <c r="C248" s="24"/>
      <c r="J248" s="42"/>
    </row>
    <row r="249" spans="1:16" s="1" customFormat="1" ht="14" x14ac:dyDescent="0.3">
      <c r="A249" s="8" t="s">
        <v>62</v>
      </c>
      <c r="B249" s="43" t="s">
        <v>0</v>
      </c>
      <c r="C249" s="8" t="s">
        <v>63</v>
      </c>
      <c r="D249" s="43" t="s">
        <v>0</v>
      </c>
      <c r="E249" s="8" t="s">
        <v>64</v>
      </c>
      <c r="F249" s="8" t="s">
        <v>65</v>
      </c>
      <c r="G249" s="43" t="s">
        <v>66</v>
      </c>
      <c r="H249" s="43"/>
      <c r="I249" s="43"/>
      <c r="J249" s="52" t="s">
        <v>1</v>
      </c>
    </row>
    <row r="250" spans="1:16" s="1" customFormat="1" ht="14" x14ac:dyDescent="0.3">
      <c r="A250" s="1">
        <v>1</v>
      </c>
      <c r="B250" s="9" t="s">
        <v>15</v>
      </c>
      <c r="C250" s="47"/>
      <c r="D250" s="9"/>
      <c r="E250" s="9"/>
      <c r="F250" s="9">
        <v>32</v>
      </c>
      <c r="G250" s="9">
        <v>1</v>
      </c>
      <c r="H250" s="48" t="s">
        <v>5</v>
      </c>
      <c r="I250" s="9">
        <f>F250</f>
        <v>32</v>
      </c>
      <c r="J250" s="36" t="s">
        <v>37</v>
      </c>
    </row>
    <row r="251" spans="1:16" s="1" customFormat="1" ht="14" x14ac:dyDescent="0.3">
      <c r="A251" s="1">
        <f>A250+1</f>
        <v>2</v>
      </c>
      <c r="B251" s="1" t="s">
        <v>21</v>
      </c>
      <c r="C251" s="24"/>
      <c r="F251" s="1">
        <v>2</v>
      </c>
      <c r="G251" s="1">
        <f>I250+1</f>
        <v>33</v>
      </c>
      <c r="H251" s="37" t="s">
        <v>5</v>
      </c>
      <c r="I251" s="1">
        <f>I250+F251</f>
        <v>34</v>
      </c>
      <c r="J251" s="36" t="s">
        <v>40</v>
      </c>
    </row>
    <row r="252" spans="1:16" s="1" customFormat="1" ht="14" x14ac:dyDescent="0.3">
      <c r="A252" s="1">
        <f t="shared" ref="A252:A264" si="43">A251+1</f>
        <v>3</v>
      </c>
      <c r="B252" s="1" t="s">
        <v>14</v>
      </c>
      <c r="C252" s="24"/>
      <c r="F252" s="1">
        <v>5</v>
      </c>
      <c r="G252" s="1">
        <f t="shared" ref="G252:G253" si="44">I251+1</f>
        <v>35</v>
      </c>
      <c r="H252" s="37" t="s">
        <v>5</v>
      </c>
      <c r="I252" s="1">
        <f t="shared" ref="I252:I253" si="45">I251+F252</f>
        <v>39</v>
      </c>
      <c r="J252" s="36" t="s">
        <v>30</v>
      </c>
    </row>
    <row r="253" spans="1:16" s="1" customFormat="1" ht="14" x14ac:dyDescent="0.3">
      <c r="A253" s="1">
        <f t="shared" si="43"/>
        <v>4</v>
      </c>
      <c r="B253" s="70" t="s">
        <v>242</v>
      </c>
      <c r="C253" s="18">
        <v>2</v>
      </c>
      <c r="D253" s="18" t="s">
        <v>53</v>
      </c>
      <c r="E253" s="70">
        <v>3</v>
      </c>
      <c r="F253" s="18">
        <v>4</v>
      </c>
      <c r="G253" s="1">
        <f t="shared" si="44"/>
        <v>40</v>
      </c>
      <c r="H253" s="37" t="s">
        <v>5</v>
      </c>
      <c r="I253" s="1">
        <f t="shared" si="45"/>
        <v>43</v>
      </c>
      <c r="J253" s="36"/>
    </row>
    <row r="254" spans="1:16" s="1" customFormat="1" ht="14" x14ac:dyDescent="0.3">
      <c r="A254" s="1">
        <f t="shared" si="43"/>
        <v>5</v>
      </c>
      <c r="B254" s="70" t="s">
        <v>243</v>
      </c>
      <c r="C254" s="18">
        <v>2</v>
      </c>
      <c r="D254" s="18" t="s">
        <v>53</v>
      </c>
      <c r="E254" s="70">
        <v>4</v>
      </c>
      <c r="F254" s="18">
        <v>4</v>
      </c>
      <c r="G254" s="1">
        <f t="shared" ref="G254" si="46">I253+1</f>
        <v>44</v>
      </c>
      <c r="H254" s="37" t="s">
        <v>5</v>
      </c>
      <c r="I254" s="1">
        <f t="shared" ref="I254" si="47">I253+F254</f>
        <v>47</v>
      </c>
      <c r="J254" s="36"/>
    </row>
    <row r="255" spans="1:16" s="1" customFormat="1" ht="14" x14ac:dyDescent="0.3">
      <c r="A255" s="1">
        <f t="shared" si="43"/>
        <v>6</v>
      </c>
      <c r="B255" s="70" t="s">
        <v>242</v>
      </c>
      <c r="C255" s="18">
        <v>2</v>
      </c>
      <c r="D255" s="18" t="s">
        <v>54</v>
      </c>
      <c r="E255" s="70">
        <v>3</v>
      </c>
      <c r="F255" s="18">
        <v>4</v>
      </c>
      <c r="G255" s="1">
        <f t="shared" ref="G255:G261" si="48">I254+1</f>
        <v>48</v>
      </c>
      <c r="H255" s="37" t="s">
        <v>5</v>
      </c>
      <c r="I255" s="1">
        <f t="shared" ref="I255:I261" si="49">I254+F255</f>
        <v>51</v>
      </c>
      <c r="J255" s="36"/>
    </row>
    <row r="256" spans="1:16" s="1" customFormat="1" ht="14" x14ac:dyDescent="0.3">
      <c r="A256" s="1">
        <f t="shared" si="43"/>
        <v>7</v>
      </c>
      <c r="B256" s="71" t="s">
        <v>19</v>
      </c>
      <c r="C256" s="18">
        <v>2</v>
      </c>
      <c r="D256" s="18" t="s">
        <v>35</v>
      </c>
      <c r="E256" s="70">
        <v>3</v>
      </c>
      <c r="F256" s="18">
        <v>6</v>
      </c>
      <c r="G256" s="1">
        <f t="shared" si="48"/>
        <v>52</v>
      </c>
      <c r="H256" s="37" t="s">
        <v>5</v>
      </c>
      <c r="I256" s="1">
        <f t="shared" si="49"/>
        <v>57</v>
      </c>
      <c r="J256" s="36"/>
    </row>
    <row r="257" spans="1:16" s="1" customFormat="1" ht="14" x14ac:dyDescent="0.3">
      <c r="A257" s="1">
        <f t="shared" si="43"/>
        <v>8</v>
      </c>
      <c r="B257" s="71" t="s">
        <v>20</v>
      </c>
      <c r="C257" s="19">
        <v>2</v>
      </c>
      <c r="D257" s="19" t="s">
        <v>36</v>
      </c>
      <c r="E257" s="4">
        <v>4</v>
      </c>
      <c r="F257" s="18">
        <v>6</v>
      </c>
      <c r="G257" s="1">
        <f t="shared" si="48"/>
        <v>58</v>
      </c>
      <c r="H257" s="37" t="s">
        <v>5</v>
      </c>
      <c r="I257" s="1">
        <f t="shared" si="49"/>
        <v>63</v>
      </c>
      <c r="J257" s="36"/>
    </row>
    <row r="258" spans="1:16" s="1" customFormat="1" ht="14" x14ac:dyDescent="0.3">
      <c r="A258" s="1">
        <f t="shared" si="43"/>
        <v>9</v>
      </c>
      <c r="B258" s="71" t="s">
        <v>241</v>
      </c>
      <c r="C258" s="19">
        <v>2</v>
      </c>
      <c r="D258" s="19">
        <v>4</v>
      </c>
      <c r="E258" s="4">
        <v>3</v>
      </c>
      <c r="F258" s="19">
        <v>3</v>
      </c>
      <c r="G258" s="1">
        <f t="shared" si="48"/>
        <v>64</v>
      </c>
      <c r="H258" s="37" t="s">
        <v>5</v>
      </c>
      <c r="I258" s="1">
        <f t="shared" si="49"/>
        <v>66</v>
      </c>
      <c r="J258" s="36"/>
    </row>
    <row r="259" spans="1:16" s="1" customFormat="1" ht="14" x14ac:dyDescent="0.3">
      <c r="A259" s="1">
        <f t="shared" si="43"/>
        <v>10</v>
      </c>
      <c r="B259" s="71" t="s">
        <v>92</v>
      </c>
      <c r="C259" s="19">
        <v>2</v>
      </c>
      <c r="D259" s="19" t="s">
        <v>51</v>
      </c>
      <c r="E259" s="4"/>
      <c r="F259" s="19">
        <v>1</v>
      </c>
      <c r="G259" s="1">
        <f t="shared" si="48"/>
        <v>67</v>
      </c>
      <c r="H259" s="37" t="s">
        <v>5</v>
      </c>
      <c r="I259" s="1">
        <f t="shared" si="49"/>
        <v>67</v>
      </c>
      <c r="J259" s="36"/>
    </row>
    <row r="260" spans="1:16" s="1" customFormat="1" ht="14" x14ac:dyDescent="0.3">
      <c r="A260" s="1">
        <f t="shared" si="43"/>
        <v>11</v>
      </c>
      <c r="B260" s="71" t="s">
        <v>93</v>
      </c>
      <c r="C260" s="19">
        <v>2</v>
      </c>
      <c r="D260" s="19" t="s">
        <v>51</v>
      </c>
      <c r="E260" s="4"/>
      <c r="F260" s="19">
        <v>1</v>
      </c>
      <c r="G260" s="1">
        <f t="shared" si="48"/>
        <v>68</v>
      </c>
      <c r="H260" s="37" t="s">
        <v>5</v>
      </c>
      <c r="I260" s="1">
        <f t="shared" si="49"/>
        <v>68</v>
      </c>
      <c r="J260" s="36"/>
    </row>
    <row r="261" spans="1:16" s="1" customFormat="1" ht="14" x14ac:dyDescent="0.3">
      <c r="A261" s="1">
        <f t="shared" si="43"/>
        <v>12</v>
      </c>
      <c r="B261" s="71" t="s">
        <v>49</v>
      </c>
      <c r="C261" s="19">
        <v>2</v>
      </c>
      <c r="D261" s="19" t="s">
        <v>52</v>
      </c>
      <c r="E261" s="4"/>
      <c r="F261" s="19">
        <v>1</v>
      </c>
      <c r="G261" s="1">
        <f t="shared" si="48"/>
        <v>69</v>
      </c>
      <c r="H261" s="37" t="s">
        <v>5</v>
      </c>
      <c r="I261" s="1">
        <f t="shared" si="49"/>
        <v>69</v>
      </c>
      <c r="J261" s="36"/>
    </row>
    <row r="262" spans="1:16" s="1" customFormat="1" ht="14" x14ac:dyDescent="0.3">
      <c r="A262" s="1">
        <v>13</v>
      </c>
      <c r="B262" s="71" t="s">
        <v>49</v>
      </c>
      <c r="C262" s="19">
        <v>2</v>
      </c>
      <c r="D262" s="19" t="s">
        <v>52</v>
      </c>
      <c r="E262" s="4"/>
      <c r="F262" s="19">
        <v>1</v>
      </c>
      <c r="G262" s="1">
        <f t="shared" ref="G262:G266" si="50">I261+1</f>
        <v>70</v>
      </c>
      <c r="H262" s="37" t="s">
        <v>5</v>
      </c>
      <c r="I262" s="1">
        <f t="shared" ref="I262:I264" si="51">I261+F262</f>
        <v>70</v>
      </c>
      <c r="J262" s="36"/>
    </row>
    <row r="263" spans="1:16" s="1" customFormat="1" ht="14" x14ac:dyDescent="0.3">
      <c r="A263" s="1">
        <v>14</v>
      </c>
      <c r="B263" s="71" t="s">
        <v>245</v>
      </c>
      <c r="C263" s="19">
        <v>2</v>
      </c>
      <c r="D263" s="19">
        <v>5</v>
      </c>
      <c r="E263" s="4">
        <v>3</v>
      </c>
      <c r="F263" s="19">
        <v>1</v>
      </c>
      <c r="G263" s="1">
        <f t="shared" si="50"/>
        <v>71</v>
      </c>
      <c r="H263" s="37" t="s">
        <v>5</v>
      </c>
      <c r="I263" s="1">
        <f t="shared" si="51"/>
        <v>71</v>
      </c>
      <c r="J263" s="36"/>
    </row>
    <row r="264" spans="1:16" s="1" customFormat="1" ht="14" x14ac:dyDescent="0.3">
      <c r="A264" s="1">
        <f t="shared" si="43"/>
        <v>15</v>
      </c>
      <c r="B264" s="1" t="s">
        <v>34</v>
      </c>
      <c r="C264" s="24"/>
      <c r="D264" s="24"/>
      <c r="F264" s="1">
        <v>55</v>
      </c>
      <c r="G264" s="1">
        <f t="shared" si="50"/>
        <v>72</v>
      </c>
      <c r="H264" s="37" t="s">
        <v>5</v>
      </c>
      <c r="I264" s="1">
        <f t="shared" si="51"/>
        <v>126</v>
      </c>
      <c r="J264" s="36"/>
    </row>
    <row r="265" spans="1:16" s="1" customFormat="1" ht="14.5" x14ac:dyDescent="0.35">
      <c r="A265" s="1">
        <f t="shared" ref="A265:A266" si="52">(A264+1)</f>
        <v>16</v>
      </c>
      <c r="B265" s="1" t="s">
        <v>246</v>
      </c>
      <c r="C265" s="24"/>
      <c r="F265" s="1">
        <v>3</v>
      </c>
      <c r="G265" s="1">
        <f t="shared" si="50"/>
        <v>127</v>
      </c>
      <c r="H265" s="1" t="s">
        <v>5</v>
      </c>
      <c r="I265" s="1">
        <f>I264+F265</f>
        <v>129</v>
      </c>
      <c r="J265" s="36" t="s">
        <v>2</v>
      </c>
      <c r="K265" s="37"/>
      <c r="L265" s="22"/>
      <c r="M265" s="22"/>
      <c r="N265" s="32"/>
      <c r="O265" s="30"/>
      <c r="P265" s="30"/>
    </row>
    <row r="266" spans="1:16" s="1" customFormat="1" ht="14.5" x14ac:dyDescent="0.35">
      <c r="A266" s="39">
        <f t="shared" si="52"/>
        <v>17</v>
      </c>
      <c r="B266" s="39" t="s">
        <v>247</v>
      </c>
      <c r="C266" s="40"/>
      <c r="D266" s="39"/>
      <c r="E266" s="39"/>
      <c r="F266" s="39">
        <v>10</v>
      </c>
      <c r="G266" s="39">
        <f t="shared" si="50"/>
        <v>130</v>
      </c>
      <c r="H266" s="39" t="s">
        <v>5</v>
      </c>
      <c r="I266" s="39">
        <f>I265+F266</f>
        <v>139</v>
      </c>
      <c r="J266" s="41" t="s">
        <v>2</v>
      </c>
      <c r="K266" s="37"/>
      <c r="L266" s="22"/>
      <c r="M266" s="22"/>
      <c r="N266" s="32"/>
      <c r="O266" s="30"/>
      <c r="P266" s="30"/>
    </row>
    <row r="267" spans="1:16" s="1" customFormat="1" ht="14" x14ac:dyDescent="0.3">
      <c r="C267" s="24"/>
      <c r="D267" s="24"/>
      <c r="H267" s="37"/>
      <c r="J267" s="25"/>
    </row>
  </sheetData>
  <mergeCells count="9">
    <mergeCell ref="A2:J2"/>
    <mergeCell ref="A1:J1"/>
    <mergeCell ref="A3:J3"/>
    <mergeCell ref="A8:A9"/>
    <mergeCell ref="B8:B9"/>
    <mergeCell ref="C8:E8"/>
    <mergeCell ref="F8:F9"/>
    <mergeCell ref="G8:I9"/>
    <mergeCell ref="J8:J9"/>
  </mergeCells>
  <phoneticPr fontId="0" type="noConversion"/>
  <printOptions horizontalCentered="1"/>
  <pageMargins left="0.19685039370078741" right="0.19685039370078741" top="0.55118110236220474" bottom="0.6692913385826772" header="0.39370078740157483" footer="0.43307086614173229"/>
  <pageSetup paperSize="9" scale="70" firstPageNumber="137" orientation="portrait" useFirstPageNumber="1" r:id="rId1"/>
  <headerFooter alignWithMargins="0">
    <oddHeader>&amp;L&amp;"Times New Roman,Italic"  NSS 75th Round&amp;R&amp;"Times New Roman,Italic"Text Data Layout</oddHeader>
    <oddFooter>&amp;C&amp;"Times New Roman,Regular"&amp;14&amp;P</oddFooter>
  </headerFooter>
  <rowBreaks count="1" manualBreakCount="1">
    <brk id="3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9013-4E4C-4BB7-92E7-9D09F5294210}">
  <sheetPr filterMode="1"/>
  <dimension ref="A1:N153"/>
  <sheetViews>
    <sheetView tabSelected="1" zoomScale="110" zoomScaleNormal="110" workbookViewId="0">
      <pane ySplit="1" topLeftCell="A2" activePane="bottomLeft" state="frozen"/>
      <selection pane="bottomLeft" activeCell="C108" sqref="C108"/>
    </sheetView>
  </sheetViews>
  <sheetFormatPr defaultRowHeight="15.5" x14ac:dyDescent="0.35"/>
  <cols>
    <col min="1" max="1" width="6.1796875" style="75" customWidth="1"/>
    <col min="2" max="2" width="6.36328125" style="75" customWidth="1"/>
    <col min="3" max="3" width="98.453125" style="75" customWidth="1"/>
    <col min="4" max="4" width="14.453125" style="75" customWidth="1"/>
    <col min="5" max="5" width="10.7265625" style="74" customWidth="1"/>
    <col min="6" max="16384" width="8.7265625" style="74"/>
  </cols>
  <sheetData>
    <row r="1" spans="1:14" ht="14.5" x14ac:dyDescent="0.35">
      <c r="A1" s="76" t="s">
        <v>260</v>
      </c>
      <c r="B1" s="76" t="s">
        <v>347</v>
      </c>
      <c r="C1" s="86" t="s">
        <v>346</v>
      </c>
      <c r="D1" s="76" t="s">
        <v>349</v>
      </c>
      <c r="E1" s="74" t="s">
        <v>345</v>
      </c>
      <c r="F1" s="74" t="s">
        <v>344</v>
      </c>
      <c r="G1" s="74" t="s">
        <v>343</v>
      </c>
      <c r="H1" s="74" t="s">
        <v>342</v>
      </c>
      <c r="I1" s="74" t="s">
        <v>341</v>
      </c>
      <c r="J1" s="74" t="s">
        <v>340</v>
      </c>
      <c r="K1" s="74" t="s">
        <v>339</v>
      </c>
      <c r="L1" s="74" t="s">
        <v>338</v>
      </c>
      <c r="M1" s="74" t="s">
        <v>337</v>
      </c>
      <c r="N1" s="74" t="s">
        <v>336</v>
      </c>
    </row>
    <row r="2" spans="1:14" ht="14.5" hidden="1" x14ac:dyDescent="0.35">
      <c r="A2" s="76">
        <v>22</v>
      </c>
      <c r="B2" s="76">
        <v>76</v>
      </c>
      <c r="C2" s="78" t="s">
        <v>335</v>
      </c>
      <c r="D2" s="76" t="s">
        <v>330</v>
      </c>
      <c r="E2" s="74">
        <v>1</v>
      </c>
      <c r="F2" s="74">
        <v>1</v>
      </c>
      <c r="G2" s="74">
        <v>1</v>
      </c>
      <c r="I2" s="74" t="s">
        <v>334</v>
      </c>
    </row>
    <row r="3" spans="1:14" hidden="1" x14ac:dyDescent="0.35">
      <c r="A3" s="76">
        <v>23</v>
      </c>
      <c r="B3" s="76">
        <v>76</v>
      </c>
      <c r="C3" s="75" t="s">
        <v>333</v>
      </c>
      <c r="D3" s="76" t="s">
        <v>330</v>
      </c>
      <c r="E3" s="74">
        <v>0</v>
      </c>
      <c r="F3" s="74">
        <v>0</v>
      </c>
      <c r="G3" s="74">
        <v>1</v>
      </c>
      <c r="I3" s="74">
        <v>1</v>
      </c>
      <c r="J3" s="74" t="s">
        <v>332</v>
      </c>
    </row>
    <row r="4" spans="1:14" hidden="1" x14ac:dyDescent="0.35">
      <c r="A4" s="76">
        <v>24</v>
      </c>
      <c r="B4" s="76">
        <v>76</v>
      </c>
      <c r="C4" s="75" t="s">
        <v>331</v>
      </c>
      <c r="D4" s="76" t="s">
        <v>330</v>
      </c>
      <c r="E4" s="74">
        <v>0</v>
      </c>
      <c r="F4" s="74">
        <v>0</v>
      </c>
      <c r="G4" s="74">
        <v>1</v>
      </c>
      <c r="I4" s="74">
        <v>0</v>
      </c>
    </row>
    <row r="5" spans="1:14" ht="14.5" hidden="1" x14ac:dyDescent="0.35">
      <c r="A5" s="76">
        <v>25</v>
      </c>
      <c r="B5" s="76">
        <v>76</v>
      </c>
      <c r="C5" s="78" t="s">
        <v>218</v>
      </c>
      <c r="D5" s="76" t="s">
        <v>330</v>
      </c>
      <c r="E5" s="74">
        <v>1</v>
      </c>
      <c r="F5" s="74">
        <v>1</v>
      </c>
      <c r="G5" s="74">
        <v>1</v>
      </c>
    </row>
    <row r="6" spans="1:14" ht="14.5" hidden="1" x14ac:dyDescent="0.35">
      <c r="A6" s="76">
        <v>26</v>
      </c>
      <c r="B6" s="76">
        <v>76</v>
      </c>
      <c r="C6" s="78" t="s">
        <v>329</v>
      </c>
      <c r="D6" s="76" t="s">
        <v>330</v>
      </c>
      <c r="E6" s="74">
        <v>1</v>
      </c>
      <c r="F6" s="74">
        <v>1</v>
      </c>
      <c r="G6" s="74">
        <v>1</v>
      </c>
      <c r="I6" s="74">
        <v>1</v>
      </c>
    </row>
    <row r="7" spans="1:14" ht="14.5" hidden="1" x14ac:dyDescent="0.35">
      <c r="A7" s="76">
        <v>125</v>
      </c>
      <c r="B7" s="76">
        <v>76</v>
      </c>
      <c r="C7" s="81" t="s">
        <v>198</v>
      </c>
      <c r="D7" s="79" t="s">
        <v>328</v>
      </c>
      <c r="E7" s="74">
        <v>1</v>
      </c>
      <c r="F7" s="74">
        <v>1</v>
      </c>
      <c r="G7" s="74">
        <v>1</v>
      </c>
      <c r="I7" s="74">
        <v>1</v>
      </c>
    </row>
    <row r="8" spans="1:14" ht="14.5" hidden="1" x14ac:dyDescent="0.35">
      <c r="A8" s="76">
        <v>1</v>
      </c>
      <c r="B8" s="76">
        <v>76</v>
      </c>
      <c r="C8" s="76" t="s">
        <v>95</v>
      </c>
      <c r="D8" s="76" t="s">
        <v>325</v>
      </c>
      <c r="E8" s="74" t="s">
        <v>318</v>
      </c>
      <c r="F8" s="74">
        <v>0</v>
      </c>
      <c r="G8" s="74">
        <v>0</v>
      </c>
      <c r="H8" s="74">
        <v>0</v>
      </c>
      <c r="I8" s="74">
        <v>0</v>
      </c>
    </row>
    <row r="9" spans="1:14" ht="14.5" hidden="1" x14ac:dyDescent="0.35">
      <c r="A9" s="76">
        <v>2</v>
      </c>
      <c r="B9" s="76">
        <v>76</v>
      </c>
      <c r="C9" s="76" t="s">
        <v>60</v>
      </c>
      <c r="D9" s="76" t="s">
        <v>325</v>
      </c>
      <c r="E9" s="74" t="s">
        <v>318</v>
      </c>
      <c r="F9" s="74">
        <v>1</v>
      </c>
      <c r="G9" s="74">
        <v>1</v>
      </c>
      <c r="I9" s="74">
        <v>1</v>
      </c>
    </row>
    <row r="10" spans="1:14" ht="14.5" hidden="1" x14ac:dyDescent="0.35">
      <c r="A10" s="76">
        <v>3</v>
      </c>
      <c r="B10" s="76">
        <v>76</v>
      </c>
      <c r="C10" s="76" t="s">
        <v>23</v>
      </c>
      <c r="D10" s="76" t="s">
        <v>325</v>
      </c>
      <c r="E10" s="74" t="s">
        <v>318</v>
      </c>
      <c r="F10" s="74">
        <v>1</v>
      </c>
      <c r="G10" s="74">
        <v>0</v>
      </c>
    </row>
    <row r="11" spans="1:14" ht="14.5" hidden="1" x14ac:dyDescent="0.35">
      <c r="A11" s="76">
        <v>4</v>
      </c>
      <c r="B11" s="76">
        <v>76</v>
      </c>
      <c r="C11" s="76" t="s">
        <v>59</v>
      </c>
      <c r="D11" s="76" t="s">
        <v>325</v>
      </c>
      <c r="E11" s="74" t="s">
        <v>318</v>
      </c>
      <c r="F11" s="74">
        <v>0</v>
      </c>
      <c r="I11" s="74">
        <v>0</v>
      </c>
    </row>
    <row r="12" spans="1:14" ht="14.5" hidden="1" x14ac:dyDescent="0.35">
      <c r="A12" s="76">
        <v>5</v>
      </c>
      <c r="B12" s="76">
        <v>76</v>
      </c>
      <c r="C12" s="76" t="s">
        <v>84</v>
      </c>
      <c r="D12" s="76" t="s">
        <v>325</v>
      </c>
      <c r="E12" s="74" t="s">
        <v>318</v>
      </c>
      <c r="F12" s="74">
        <v>1</v>
      </c>
    </row>
    <row r="13" spans="1:14" ht="14.5" hidden="1" x14ac:dyDescent="0.35">
      <c r="A13" s="76">
        <v>6</v>
      </c>
      <c r="B13" s="76">
        <v>76</v>
      </c>
      <c r="C13" s="76" t="s">
        <v>91</v>
      </c>
      <c r="D13" s="76" t="s">
        <v>325</v>
      </c>
      <c r="E13" s="74" t="s">
        <v>318</v>
      </c>
      <c r="F13" s="74">
        <v>0</v>
      </c>
    </row>
    <row r="14" spans="1:14" ht="14.5" hidden="1" x14ac:dyDescent="0.35">
      <c r="A14" s="76">
        <v>7</v>
      </c>
      <c r="B14" s="76">
        <v>76</v>
      </c>
      <c r="C14" s="76" t="s">
        <v>96</v>
      </c>
      <c r="D14" s="76" t="s">
        <v>325</v>
      </c>
      <c r="E14" s="74" t="s">
        <v>318</v>
      </c>
      <c r="F14" s="74">
        <v>1</v>
      </c>
      <c r="G14" s="74">
        <v>1</v>
      </c>
    </row>
    <row r="15" spans="1:14" ht="14.5" hidden="1" x14ac:dyDescent="0.35">
      <c r="A15" s="76">
        <v>8</v>
      </c>
      <c r="B15" s="76">
        <v>76</v>
      </c>
      <c r="C15" s="76" t="s">
        <v>327</v>
      </c>
      <c r="D15" s="76" t="s">
        <v>325</v>
      </c>
      <c r="E15" s="74">
        <v>0</v>
      </c>
      <c r="F15" s="74">
        <v>1</v>
      </c>
      <c r="G15" s="74">
        <v>1</v>
      </c>
      <c r="J15" s="74" t="s">
        <v>326</v>
      </c>
    </row>
    <row r="16" spans="1:14" ht="14.5" hidden="1" x14ac:dyDescent="0.35">
      <c r="A16" s="76">
        <v>9</v>
      </c>
      <c r="B16" s="76">
        <v>76</v>
      </c>
      <c r="C16" s="76" t="s">
        <v>97</v>
      </c>
      <c r="D16" s="76" t="s">
        <v>325</v>
      </c>
      <c r="E16" s="74" t="s">
        <v>318</v>
      </c>
      <c r="F16" s="74">
        <v>1</v>
      </c>
    </row>
    <row r="17" spans="1:9" ht="14.5" hidden="1" x14ac:dyDescent="0.35">
      <c r="A17" s="76">
        <v>15</v>
      </c>
      <c r="B17" s="76">
        <v>76</v>
      </c>
      <c r="C17" s="84" t="s">
        <v>22</v>
      </c>
      <c r="D17" s="76" t="s">
        <v>325</v>
      </c>
      <c r="E17" s="74">
        <v>1</v>
      </c>
      <c r="F17" s="74">
        <v>1</v>
      </c>
      <c r="G17" s="74">
        <v>1</v>
      </c>
    </row>
    <row r="18" spans="1:9" ht="14.5" hidden="1" x14ac:dyDescent="0.35">
      <c r="A18" s="76">
        <v>16</v>
      </c>
      <c r="B18" s="76">
        <v>76</v>
      </c>
      <c r="C18" s="84" t="s">
        <v>85</v>
      </c>
      <c r="D18" s="76" t="s">
        <v>325</v>
      </c>
      <c r="E18" s="74">
        <v>1</v>
      </c>
      <c r="F18" s="74">
        <v>1</v>
      </c>
      <c r="G18" s="74">
        <v>1</v>
      </c>
      <c r="I18" s="74">
        <v>1</v>
      </c>
    </row>
    <row r="19" spans="1:9" ht="14.5" hidden="1" x14ac:dyDescent="0.35">
      <c r="A19" s="76">
        <v>28</v>
      </c>
      <c r="B19" s="76">
        <v>76</v>
      </c>
      <c r="C19" s="84" t="s">
        <v>225</v>
      </c>
      <c r="D19" s="76" t="s">
        <v>324</v>
      </c>
      <c r="E19" s="74">
        <v>1</v>
      </c>
      <c r="F19" s="74">
        <v>0</v>
      </c>
      <c r="G19" s="74">
        <v>0</v>
      </c>
      <c r="H19" s="74">
        <v>0</v>
      </c>
      <c r="I19" s="74">
        <v>0</v>
      </c>
    </row>
    <row r="20" spans="1:9" ht="14.5" hidden="1" x14ac:dyDescent="0.35">
      <c r="A20" s="76">
        <v>29</v>
      </c>
      <c r="B20" s="76">
        <v>76</v>
      </c>
      <c r="C20" s="84" t="s">
        <v>231</v>
      </c>
      <c r="D20" s="76" t="s">
        <v>324</v>
      </c>
      <c r="E20" s="74">
        <v>1</v>
      </c>
      <c r="F20" s="74">
        <v>0</v>
      </c>
      <c r="G20" s="74">
        <v>0</v>
      </c>
      <c r="H20" s="74">
        <v>0</v>
      </c>
      <c r="I20" s="74">
        <v>0</v>
      </c>
    </row>
    <row r="21" spans="1:9" ht="14.5" hidden="1" x14ac:dyDescent="0.35">
      <c r="A21" s="76">
        <v>30</v>
      </c>
      <c r="B21" s="76">
        <v>76</v>
      </c>
      <c r="C21" s="84" t="s">
        <v>230</v>
      </c>
      <c r="D21" s="76" t="s">
        <v>324</v>
      </c>
      <c r="E21" s="74">
        <v>1</v>
      </c>
      <c r="F21" s="74">
        <v>0</v>
      </c>
      <c r="G21" s="74">
        <v>0</v>
      </c>
      <c r="H21" s="74">
        <v>0</v>
      </c>
      <c r="I21" s="74">
        <v>0</v>
      </c>
    </row>
    <row r="22" spans="1:9" ht="14.5" hidden="1" x14ac:dyDescent="0.35">
      <c r="A22" s="76">
        <v>31</v>
      </c>
      <c r="B22" s="76">
        <v>76</v>
      </c>
      <c r="C22" s="84" t="s">
        <v>227</v>
      </c>
      <c r="D22" s="76" t="s">
        <v>324</v>
      </c>
      <c r="E22" s="74">
        <v>1</v>
      </c>
      <c r="F22" s="74">
        <v>0</v>
      </c>
      <c r="G22" s="74">
        <v>0</v>
      </c>
      <c r="H22" s="74">
        <v>0</v>
      </c>
      <c r="I22" s="74">
        <v>0</v>
      </c>
    </row>
    <row r="23" spans="1:9" ht="14.5" hidden="1" x14ac:dyDescent="0.35">
      <c r="A23" s="76">
        <v>32</v>
      </c>
      <c r="B23" s="76">
        <v>76</v>
      </c>
      <c r="C23" s="84" t="s">
        <v>232</v>
      </c>
      <c r="D23" s="76" t="s">
        <v>324</v>
      </c>
      <c r="E23" s="74">
        <v>1</v>
      </c>
      <c r="F23" s="74">
        <v>0</v>
      </c>
      <c r="G23" s="74">
        <v>0</v>
      </c>
      <c r="H23" s="74">
        <v>0</v>
      </c>
      <c r="I23" s="74">
        <v>0</v>
      </c>
    </row>
    <row r="24" spans="1:9" ht="14.5" hidden="1" x14ac:dyDescent="0.35">
      <c r="A24" s="76">
        <v>33</v>
      </c>
      <c r="B24" s="76">
        <v>76</v>
      </c>
      <c r="C24" s="84" t="s">
        <v>233</v>
      </c>
      <c r="D24" s="76" t="s">
        <v>324</v>
      </c>
      <c r="E24" s="74">
        <v>1</v>
      </c>
      <c r="F24" s="74">
        <v>0</v>
      </c>
      <c r="G24" s="74">
        <v>0</v>
      </c>
      <c r="H24" s="74">
        <v>0</v>
      </c>
      <c r="I24" s="74">
        <v>0</v>
      </c>
    </row>
    <row r="25" spans="1:9" ht="14.5" hidden="1" x14ac:dyDescent="0.35">
      <c r="A25" s="76">
        <v>34</v>
      </c>
      <c r="B25" s="76">
        <v>76</v>
      </c>
      <c r="C25" s="84" t="s">
        <v>226</v>
      </c>
      <c r="D25" s="76" t="s">
        <v>324</v>
      </c>
      <c r="E25" s="74">
        <v>1</v>
      </c>
      <c r="F25" s="74">
        <v>0</v>
      </c>
      <c r="G25" s="74">
        <v>0</v>
      </c>
      <c r="H25" s="74">
        <v>0</v>
      </c>
      <c r="I25" s="74">
        <v>0</v>
      </c>
    </row>
    <row r="26" spans="1:9" ht="14.5" hidden="1" x14ac:dyDescent="0.35">
      <c r="A26" s="76">
        <v>35</v>
      </c>
      <c r="B26" s="76">
        <v>76</v>
      </c>
      <c r="C26" s="84" t="s">
        <v>234</v>
      </c>
      <c r="D26" s="76" t="s">
        <v>324</v>
      </c>
      <c r="E26" s="74">
        <v>1</v>
      </c>
      <c r="F26" s="74">
        <v>0</v>
      </c>
      <c r="G26" s="74">
        <v>0</v>
      </c>
      <c r="H26" s="74">
        <v>0</v>
      </c>
      <c r="I26" s="74">
        <v>0</v>
      </c>
    </row>
    <row r="27" spans="1:9" ht="14.5" hidden="1" x14ac:dyDescent="0.35">
      <c r="A27" s="76">
        <v>36</v>
      </c>
      <c r="B27" s="76">
        <v>76</v>
      </c>
      <c r="C27" s="84" t="s">
        <v>235</v>
      </c>
      <c r="D27" s="76" t="s">
        <v>324</v>
      </c>
      <c r="E27" s="74">
        <v>1</v>
      </c>
      <c r="F27" s="74">
        <v>0</v>
      </c>
      <c r="G27" s="74">
        <v>0</v>
      </c>
      <c r="H27" s="74">
        <v>0</v>
      </c>
      <c r="I27" s="74">
        <v>0</v>
      </c>
    </row>
    <row r="28" spans="1:9" ht="14.5" hidden="1" x14ac:dyDescent="0.35">
      <c r="A28" s="76">
        <v>37</v>
      </c>
      <c r="B28" s="76">
        <v>76</v>
      </c>
      <c r="C28" s="84" t="s">
        <v>228</v>
      </c>
      <c r="D28" s="76" t="s">
        <v>324</v>
      </c>
      <c r="E28" s="74">
        <v>1</v>
      </c>
      <c r="F28" s="74">
        <v>0</v>
      </c>
      <c r="G28" s="74">
        <v>0</v>
      </c>
      <c r="H28" s="74">
        <v>0</v>
      </c>
      <c r="I28" s="74">
        <v>0</v>
      </c>
    </row>
    <row r="29" spans="1:9" ht="14.5" hidden="1" x14ac:dyDescent="0.35">
      <c r="A29" s="76">
        <v>38</v>
      </c>
      <c r="B29" s="76">
        <v>76</v>
      </c>
      <c r="C29" s="84" t="s">
        <v>236</v>
      </c>
      <c r="D29" s="76" t="s">
        <v>324</v>
      </c>
      <c r="E29" s="74">
        <v>1</v>
      </c>
      <c r="F29" s="74">
        <v>0</v>
      </c>
      <c r="G29" s="74">
        <v>0</v>
      </c>
      <c r="H29" s="74">
        <v>0</v>
      </c>
      <c r="I29" s="74">
        <v>0</v>
      </c>
    </row>
    <row r="30" spans="1:9" ht="14.5" hidden="1" x14ac:dyDescent="0.35">
      <c r="A30" s="76">
        <v>39</v>
      </c>
      <c r="B30" s="76">
        <v>76</v>
      </c>
      <c r="C30" s="84" t="s">
        <v>237</v>
      </c>
      <c r="D30" s="76" t="s">
        <v>324</v>
      </c>
      <c r="E30" s="74">
        <v>1</v>
      </c>
      <c r="F30" s="74">
        <v>0</v>
      </c>
      <c r="G30" s="74">
        <v>0</v>
      </c>
      <c r="H30" s="74">
        <v>0</v>
      </c>
      <c r="I30" s="74">
        <v>0</v>
      </c>
    </row>
    <row r="31" spans="1:9" ht="14.5" hidden="1" x14ac:dyDescent="0.35">
      <c r="A31" s="76">
        <v>40</v>
      </c>
      <c r="B31" s="76">
        <v>76</v>
      </c>
      <c r="C31" s="84" t="s">
        <v>229</v>
      </c>
      <c r="D31" s="76" t="s">
        <v>324</v>
      </c>
      <c r="E31" s="74">
        <v>1</v>
      </c>
      <c r="F31" s="74">
        <v>0</v>
      </c>
      <c r="G31" s="74">
        <v>0</v>
      </c>
    </row>
    <row r="32" spans="1:9" ht="14.5" hidden="1" x14ac:dyDescent="0.35">
      <c r="A32" s="76">
        <v>41</v>
      </c>
      <c r="B32" s="76">
        <v>76</v>
      </c>
      <c r="C32" s="84" t="s">
        <v>238</v>
      </c>
      <c r="D32" s="76" t="s">
        <v>324</v>
      </c>
      <c r="E32" s="74">
        <v>1</v>
      </c>
      <c r="F32" s="74">
        <v>0</v>
      </c>
      <c r="G32" s="74">
        <v>0</v>
      </c>
    </row>
    <row r="33" spans="1:9" ht="14.5" hidden="1" x14ac:dyDescent="0.35">
      <c r="A33" s="76">
        <v>42</v>
      </c>
      <c r="B33" s="76">
        <v>76</v>
      </c>
      <c r="C33" s="84" t="s">
        <v>239</v>
      </c>
      <c r="D33" s="76" t="s">
        <v>324</v>
      </c>
      <c r="E33" s="74">
        <v>1</v>
      </c>
      <c r="F33" s="74">
        <v>0</v>
      </c>
      <c r="G33" s="74">
        <v>0</v>
      </c>
    </row>
    <row r="34" spans="1:9" ht="14.5" hidden="1" x14ac:dyDescent="0.35">
      <c r="A34" s="76">
        <v>133</v>
      </c>
      <c r="B34" s="76">
        <v>76</v>
      </c>
      <c r="C34" s="82" t="s">
        <v>207</v>
      </c>
      <c r="D34" s="76" t="s">
        <v>324</v>
      </c>
      <c r="E34" s="74">
        <v>1</v>
      </c>
      <c r="F34" s="74">
        <v>1</v>
      </c>
      <c r="I34" s="74">
        <v>1</v>
      </c>
    </row>
    <row r="35" spans="1:9" ht="14.5" hidden="1" x14ac:dyDescent="0.35">
      <c r="A35" s="76">
        <v>105</v>
      </c>
      <c r="B35" s="76">
        <v>76</v>
      </c>
      <c r="C35" s="82" t="s">
        <v>172</v>
      </c>
      <c r="D35" s="76" t="s">
        <v>323</v>
      </c>
      <c r="E35" s="74">
        <v>1</v>
      </c>
      <c r="F35" s="74">
        <v>1</v>
      </c>
    </row>
    <row r="36" spans="1:9" ht="14.5" hidden="1" x14ac:dyDescent="0.35">
      <c r="A36" s="76">
        <v>106</v>
      </c>
      <c r="B36" s="76">
        <v>76</v>
      </c>
      <c r="C36" s="82" t="s">
        <v>173</v>
      </c>
      <c r="D36" s="76" t="s">
        <v>323</v>
      </c>
      <c r="E36" s="74">
        <v>1</v>
      </c>
      <c r="F36" s="74">
        <v>1</v>
      </c>
    </row>
    <row r="37" spans="1:9" ht="14.5" hidden="1" x14ac:dyDescent="0.35">
      <c r="A37" s="76">
        <v>107</v>
      </c>
      <c r="B37" s="76">
        <v>76</v>
      </c>
      <c r="C37" s="82" t="s">
        <v>174</v>
      </c>
      <c r="D37" s="76" t="s">
        <v>323</v>
      </c>
      <c r="E37" s="74">
        <v>1</v>
      </c>
      <c r="F37" s="74">
        <v>1</v>
      </c>
    </row>
    <row r="38" spans="1:9" ht="14.5" hidden="1" x14ac:dyDescent="0.35">
      <c r="A38" s="76">
        <v>108</v>
      </c>
      <c r="B38" s="76">
        <v>76</v>
      </c>
      <c r="C38" s="88" t="s">
        <v>175</v>
      </c>
      <c r="D38" s="76" t="s">
        <v>323</v>
      </c>
      <c r="E38" s="74">
        <v>1</v>
      </c>
      <c r="F38" s="74">
        <v>0</v>
      </c>
    </row>
    <row r="39" spans="1:9" ht="14.5" hidden="1" x14ac:dyDescent="0.35">
      <c r="A39" s="76">
        <v>118</v>
      </c>
      <c r="B39" s="76">
        <v>76</v>
      </c>
      <c r="C39" s="89" t="s">
        <v>192</v>
      </c>
      <c r="D39" s="76" t="s">
        <v>322</v>
      </c>
      <c r="E39" s="74">
        <v>1</v>
      </c>
      <c r="F39" s="74">
        <v>1</v>
      </c>
      <c r="G39" s="74">
        <v>1</v>
      </c>
    </row>
    <row r="40" spans="1:9" hidden="1" x14ac:dyDescent="0.35">
      <c r="A40" s="76">
        <v>119</v>
      </c>
      <c r="B40" s="76">
        <v>76</v>
      </c>
      <c r="C40" s="81" t="s">
        <v>201</v>
      </c>
      <c r="D40" s="76" t="s">
        <v>322</v>
      </c>
      <c r="E40" s="74">
        <v>1</v>
      </c>
      <c r="F40" s="74">
        <v>1</v>
      </c>
      <c r="G40" s="75">
        <v>1</v>
      </c>
      <c r="I40" s="75" t="s">
        <v>321</v>
      </c>
    </row>
    <row r="41" spans="1:9" ht="14.5" hidden="1" x14ac:dyDescent="0.35">
      <c r="A41" s="76">
        <v>126</v>
      </c>
      <c r="B41" s="76">
        <v>76</v>
      </c>
      <c r="C41" s="82" t="s">
        <v>203</v>
      </c>
      <c r="D41" s="76" t="s">
        <v>350</v>
      </c>
      <c r="E41" s="74">
        <v>1</v>
      </c>
      <c r="F41" s="74">
        <v>1</v>
      </c>
    </row>
    <row r="42" spans="1:9" ht="14.5" hidden="1" x14ac:dyDescent="0.35">
      <c r="A42" s="76">
        <v>127</v>
      </c>
      <c r="B42" s="76">
        <v>76</v>
      </c>
      <c r="C42" s="82" t="s">
        <v>209</v>
      </c>
      <c r="D42" s="76" t="s">
        <v>350</v>
      </c>
      <c r="E42" s="74">
        <v>1</v>
      </c>
      <c r="F42" s="74">
        <v>1</v>
      </c>
    </row>
    <row r="43" spans="1:9" ht="14.5" hidden="1" x14ac:dyDescent="0.35">
      <c r="A43" s="76">
        <v>128</v>
      </c>
      <c r="B43" s="76">
        <v>76</v>
      </c>
      <c r="C43" s="82" t="s">
        <v>210</v>
      </c>
      <c r="D43" s="76" t="s">
        <v>350</v>
      </c>
      <c r="E43" s="74">
        <v>1</v>
      </c>
      <c r="F43" s="74">
        <v>1</v>
      </c>
    </row>
    <row r="44" spans="1:9" ht="14.5" hidden="1" x14ac:dyDescent="0.35">
      <c r="A44" s="76">
        <v>129</v>
      </c>
      <c r="B44" s="76">
        <v>76</v>
      </c>
      <c r="C44" s="82" t="s">
        <v>211</v>
      </c>
      <c r="D44" s="76" t="s">
        <v>350</v>
      </c>
      <c r="E44" s="74">
        <v>1</v>
      </c>
      <c r="F44" s="74">
        <v>1</v>
      </c>
      <c r="I44" s="74">
        <v>1</v>
      </c>
    </row>
    <row r="45" spans="1:9" ht="14.5" hidden="1" x14ac:dyDescent="0.35">
      <c r="A45" s="76">
        <v>130</v>
      </c>
      <c r="B45" s="76">
        <v>76</v>
      </c>
      <c r="C45" s="82" t="s">
        <v>204</v>
      </c>
      <c r="D45" s="76" t="s">
        <v>350</v>
      </c>
      <c r="E45" s="74">
        <v>1</v>
      </c>
      <c r="F45" s="74">
        <v>1</v>
      </c>
    </row>
    <row r="46" spans="1:9" ht="14.5" hidden="1" x14ac:dyDescent="0.35">
      <c r="A46" s="76">
        <v>131</v>
      </c>
      <c r="B46" s="76">
        <v>76</v>
      </c>
      <c r="C46" s="82" t="s">
        <v>205</v>
      </c>
      <c r="D46" s="76" t="s">
        <v>350</v>
      </c>
      <c r="E46" s="74">
        <v>1</v>
      </c>
      <c r="F46" s="74">
        <v>1</v>
      </c>
    </row>
    <row r="47" spans="1:9" ht="14.5" hidden="1" x14ac:dyDescent="0.35">
      <c r="A47" s="76">
        <v>132</v>
      </c>
      <c r="B47" s="76">
        <v>76</v>
      </c>
      <c r="C47" s="81" t="s">
        <v>206</v>
      </c>
      <c r="D47" s="76" t="s">
        <v>350</v>
      </c>
      <c r="E47" s="74">
        <v>1</v>
      </c>
      <c r="F47" s="74">
        <v>1</v>
      </c>
      <c r="I47" s="74">
        <v>1</v>
      </c>
    </row>
    <row r="48" spans="1:9" ht="14.5" hidden="1" x14ac:dyDescent="0.35">
      <c r="A48" s="76">
        <v>134</v>
      </c>
      <c r="B48" s="76">
        <v>76</v>
      </c>
      <c r="C48" s="82" t="s">
        <v>208</v>
      </c>
      <c r="D48" s="76" t="s">
        <v>350</v>
      </c>
      <c r="E48" s="74">
        <v>1</v>
      </c>
      <c r="F48" s="74">
        <v>1</v>
      </c>
      <c r="I48" s="74">
        <v>1</v>
      </c>
    </row>
    <row r="49" spans="1:14" ht="14.5" hidden="1" x14ac:dyDescent="0.35">
      <c r="A49" s="76">
        <v>135</v>
      </c>
      <c r="B49" s="76">
        <v>76</v>
      </c>
      <c r="C49" s="82" t="s">
        <v>212</v>
      </c>
      <c r="D49" s="76" t="s">
        <v>350</v>
      </c>
      <c r="E49" s="74">
        <v>1</v>
      </c>
      <c r="F49" s="74">
        <v>1</v>
      </c>
      <c r="I49" s="74">
        <v>1</v>
      </c>
    </row>
    <row r="50" spans="1:14" ht="14.5" hidden="1" x14ac:dyDescent="0.35">
      <c r="A50" s="76">
        <v>10</v>
      </c>
      <c r="B50" s="76">
        <v>76</v>
      </c>
      <c r="C50" s="76" t="s">
        <v>320</v>
      </c>
      <c r="D50" s="76" t="s">
        <v>315</v>
      </c>
      <c r="E50" s="74" t="s">
        <v>318</v>
      </c>
      <c r="F50" s="74" t="s">
        <v>319</v>
      </c>
      <c r="I50" s="74">
        <v>1</v>
      </c>
    </row>
    <row r="51" spans="1:14" ht="14.5" hidden="1" x14ac:dyDescent="0.35">
      <c r="A51" s="76">
        <v>11</v>
      </c>
      <c r="B51" s="76">
        <v>76</v>
      </c>
      <c r="C51" s="76" t="s">
        <v>99</v>
      </c>
      <c r="D51" s="76" t="s">
        <v>315</v>
      </c>
      <c r="E51" s="74" t="s">
        <v>318</v>
      </c>
      <c r="F51" s="74">
        <v>0</v>
      </c>
      <c r="I51" s="74">
        <v>1</v>
      </c>
      <c r="K51" s="74">
        <v>1</v>
      </c>
      <c r="L51" s="74">
        <v>1</v>
      </c>
      <c r="M51" s="74">
        <v>1</v>
      </c>
      <c r="N51" s="74">
        <v>1</v>
      </c>
    </row>
    <row r="52" spans="1:14" ht="14.5" hidden="1" x14ac:dyDescent="0.35">
      <c r="A52" s="76">
        <v>12</v>
      </c>
      <c r="B52" s="76">
        <v>76</v>
      </c>
      <c r="C52" s="76" t="s">
        <v>100</v>
      </c>
      <c r="D52" s="76" t="s">
        <v>315</v>
      </c>
      <c r="E52" s="74">
        <v>1</v>
      </c>
      <c r="F52" s="74">
        <v>1</v>
      </c>
      <c r="I52" s="74">
        <v>1</v>
      </c>
    </row>
    <row r="53" spans="1:14" ht="14.5" hidden="1" x14ac:dyDescent="0.35">
      <c r="A53" s="76">
        <v>13</v>
      </c>
      <c r="B53" s="76">
        <v>76</v>
      </c>
      <c r="C53" s="76" t="s">
        <v>101</v>
      </c>
      <c r="D53" s="76" t="s">
        <v>315</v>
      </c>
      <c r="E53" s="74">
        <v>1</v>
      </c>
      <c r="F53" s="74">
        <v>1</v>
      </c>
    </row>
    <row r="54" spans="1:14" ht="14.5" hidden="1" x14ac:dyDescent="0.35">
      <c r="A54" s="76">
        <v>43</v>
      </c>
      <c r="B54" s="76">
        <v>76</v>
      </c>
      <c r="C54" s="82" t="s">
        <v>106</v>
      </c>
      <c r="D54" s="76" t="s">
        <v>315</v>
      </c>
      <c r="E54" s="74">
        <v>1</v>
      </c>
      <c r="F54" s="74">
        <v>1</v>
      </c>
      <c r="G54" s="74">
        <v>1</v>
      </c>
      <c r="I54" s="74">
        <v>1</v>
      </c>
    </row>
    <row r="55" spans="1:14" ht="14.5" hidden="1" x14ac:dyDescent="0.35">
      <c r="A55" s="76">
        <v>44</v>
      </c>
      <c r="B55" s="76">
        <v>76</v>
      </c>
      <c r="C55" s="88" t="s">
        <v>107</v>
      </c>
      <c r="D55" s="76" t="s">
        <v>315</v>
      </c>
      <c r="E55" s="74">
        <v>1</v>
      </c>
      <c r="F55" s="74">
        <v>1</v>
      </c>
      <c r="G55" s="74">
        <v>1</v>
      </c>
      <c r="I55" s="74">
        <v>1</v>
      </c>
    </row>
    <row r="56" spans="1:14" ht="14.5" hidden="1" x14ac:dyDescent="0.35">
      <c r="A56" s="76">
        <v>45</v>
      </c>
      <c r="B56" s="76">
        <v>76</v>
      </c>
      <c r="C56" s="82" t="s">
        <v>317</v>
      </c>
      <c r="D56" s="76" t="s">
        <v>315</v>
      </c>
      <c r="E56" s="74">
        <v>1</v>
      </c>
      <c r="F56" s="74">
        <v>1</v>
      </c>
      <c r="G56" s="74">
        <v>1</v>
      </c>
    </row>
    <row r="57" spans="1:14" ht="14.5" hidden="1" x14ac:dyDescent="0.35">
      <c r="A57" s="76">
        <v>46</v>
      </c>
      <c r="B57" s="76">
        <v>76</v>
      </c>
      <c r="C57" s="80" t="s">
        <v>120</v>
      </c>
      <c r="D57" s="76" t="s">
        <v>315</v>
      </c>
      <c r="E57" s="74">
        <v>1</v>
      </c>
      <c r="F57" s="74">
        <v>1</v>
      </c>
      <c r="G57" s="74">
        <v>1</v>
      </c>
      <c r="I57" s="74">
        <v>1</v>
      </c>
    </row>
    <row r="58" spans="1:14" ht="14.5" hidden="1" x14ac:dyDescent="0.35">
      <c r="A58" s="76">
        <v>47</v>
      </c>
      <c r="B58" s="76">
        <v>76</v>
      </c>
      <c r="C58" s="80" t="s">
        <v>121</v>
      </c>
      <c r="D58" s="76" t="s">
        <v>315</v>
      </c>
      <c r="E58" s="74">
        <v>1</v>
      </c>
      <c r="F58" s="74">
        <v>1</v>
      </c>
      <c r="G58" s="74">
        <v>1</v>
      </c>
      <c r="I58" s="74">
        <v>1</v>
      </c>
    </row>
    <row r="59" spans="1:14" ht="14.5" hidden="1" x14ac:dyDescent="0.35">
      <c r="A59" s="76">
        <v>48</v>
      </c>
      <c r="B59" s="76">
        <v>76</v>
      </c>
      <c r="C59" s="82" t="s">
        <v>122</v>
      </c>
      <c r="D59" s="76" t="s">
        <v>315</v>
      </c>
      <c r="E59" s="74">
        <v>1</v>
      </c>
      <c r="F59" s="74">
        <v>1</v>
      </c>
      <c r="G59" s="74">
        <v>0</v>
      </c>
    </row>
    <row r="60" spans="1:14" ht="14.5" hidden="1" x14ac:dyDescent="0.35">
      <c r="A60" s="76">
        <v>49</v>
      </c>
      <c r="B60" s="76">
        <v>76</v>
      </c>
      <c r="C60" s="82" t="s">
        <v>123</v>
      </c>
      <c r="D60" s="76" t="s">
        <v>315</v>
      </c>
      <c r="E60" s="74">
        <v>1</v>
      </c>
      <c r="F60" s="74">
        <v>1</v>
      </c>
      <c r="G60" s="74">
        <v>0</v>
      </c>
    </row>
    <row r="61" spans="1:14" ht="14.5" hidden="1" x14ac:dyDescent="0.35">
      <c r="A61" s="76">
        <v>50</v>
      </c>
      <c r="B61" s="76">
        <v>76</v>
      </c>
      <c r="C61" s="82" t="s">
        <v>124</v>
      </c>
      <c r="D61" s="76" t="s">
        <v>315</v>
      </c>
      <c r="E61" s="74">
        <v>1</v>
      </c>
      <c r="F61" s="74">
        <v>1</v>
      </c>
      <c r="G61" s="74">
        <v>0</v>
      </c>
    </row>
    <row r="62" spans="1:14" ht="14.5" hidden="1" x14ac:dyDescent="0.35">
      <c r="A62" s="76">
        <v>51</v>
      </c>
      <c r="B62" s="76">
        <v>76</v>
      </c>
      <c r="C62" s="82" t="s">
        <v>133</v>
      </c>
      <c r="D62" s="76" t="s">
        <v>315</v>
      </c>
      <c r="E62" s="74">
        <v>1</v>
      </c>
      <c r="F62" s="74">
        <v>0</v>
      </c>
      <c r="G62" s="74">
        <v>0</v>
      </c>
    </row>
    <row r="63" spans="1:14" ht="14.5" hidden="1" x14ac:dyDescent="0.35">
      <c r="A63" s="76">
        <v>52</v>
      </c>
      <c r="B63" s="76">
        <v>76</v>
      </c>
      <c r="C63" s="82" t="s">
        <v>316</v>
      </c>
      <c r="D63" s="76" t="s">
        <v>315</v>
      </c>
      <c r="E63" s="74">
        <v>0</v>
      </c>
      <c r="F63" s="74">
        <v>1</v>
      </c>
      <c r="G63" s="74">
        <v>0</v>
      </c>
    </row>
    <row r="64" spans="1:14" ht="14.5" hidden="1" x14ac:dyDescent="0.35">
      <c r="A64" s="76">
        <v>53</v>
      </c>
      <c r="B64" s="76">
        <v>76</v>
      </c>
      <c r="C64" s="82" t="s">
        <v>125</v>
      </c>
      <c r="D64" s="76" t="s">
        <v>315</v>
      </c>
      <c r="E64" s="74">
        <v>1</v>
      </c>
      <c r="F64" s="74">
        <v>1</v>
      </c>
      <c r="G64" s="74">
        <v>0</v>
      </c>
    </row>
    <row r="65" spans="1:9" ht="14.5" hidden="1" x14ac:dyDescent="0.35">
      <c r="A65" s="76">
        <v>54</v>
      </c>
      <c r="B65" s="76">
        <v>76</v>
      </c>
      <c r="C65" s="85" t="s">
        <v>126</v>
      </c>
      <c r="D65" s="76" t="s">
        <v>315</v>
      </c>
      <c r="E65" s="74">
        <v>1</v>
      </c>
      <c r="F65" s="74">
        <v>1</v>
      </c>
      <c r="G65" s="74">
        <v>0</v>
      </c>
    </row>
    <row r="66" spans="1:9" ht="14.5" hidden="1" x14ac:dyDescent="0.35">
      <c r="A66" s="76">
        <v>55</v>
      </c>
      <c r="B66" s="76">
        <v>76</v>
      </c>
      <c r="C66" s="82" t="s">
        <v>127</v>
      </c>
      <c r="D66" s="76" t="s">
        <v>315</v>
      </c>
      <c r="E66" s="74">
        <v>1</v>
      </c>
      <c r="F66" s="74">
        <v>1</v>
      </c>
      <c r="G66" s="74">
        <v>0</v>
      </c>
    </row>
    <row r="67" spans="1:9" ht="14.5" hidden="1" x14ac:dyDescent="0.35">
      <c r="A67" s="76">
        <v>56</v>
      </c>
      <c r="B67" s="76">
        <v>76</v>
      </c>
      <c r="C67" s="82" t="s">
        <v>128</v>
      </c>
      <c r="D67" s="76" t="s">
        <v>315</v>
      </c>
      <c r="E67" s="74">
        <v>1</v>
      </c>
      <c r="F67" s="74">
        <v>1</v>
      </c>
      <c r="G67" s="74">
        <v>0</v>
      </c>
    </row>
    <row r="68" spans="1:9" ht="14.5" hidden="1" x14ac:dyDescent="0.35">
      <c r="A68" s="76">
        <v>57</v>
      </c>
      <c r="B68" s="76">
        <v>76</v>
      </c>
      <c r="C68" s="82" t="s">
        <v>134</v>
      </c>
      <c r="D68" s="76" t="s">
        <v>315</v>
      </c>
      <c r="E68" s="74">
        <v>1</v>
      </c>
      <c r="F68" s="74">
        <v>0</v>
      </c>
      <c r="G68" s="74">
        <v>0</v>
      </c>
      <c r="H68" s="74">
        <v>0</v>
      </c>
      <c r="I68" s="74">
        <v>0</v>
      </c>
    </row>
    <row r="69" spans="1:9" ht="14.5" hidden="1" x14ac:dyDescent="0.35">
      <c r="A69" s="76">
        <v>58</v>
      </c>
      <c r="B69" s="76">
        <v>76</v>
      </c>
      <c r="C69" s="82" t="s">
        <v>135</v>
      </c>
      <c r="D69" s="76" t="s">
        <v>315</v>
      </c>
      <c r="E69" s="74">
        <v>1</v>
      </c>
      <c r="F69" s="74">
        <v>0</v>
      </c>
      <c r="G69" s="74">
        <v>0</v>
      </c>
      <c r="H69" s="74">
        <v>0</v>
      </c>
      <c r="I69" s="74">
        <v>0</v>
      </c>
    </row>
    <row r="70" spans="1:9" ht="14.5" hidden="1" x14ac:dyDescent="0.35">
      <c r="A70" s="76">
        <v>59</v>
      </c>
      <c r="B70" s="76">
        <v>76</v>
      </c>
      <c r="C70" s="82" t="s">
        <v>136</v>
      </c>
      <c r="D70" s="76" t="s">
        <v>315</v>
      </c>
      <c r="E70" s="74">
        <v>1</v>
      </c>
      <c r="F70" s="74">
        <v>1</v>
      </c>
      <c r="G70" s="74">
        <v>0</v>
      </c>
    </row>
    <row r="71" spans="1:9" ht="14.5" hidden="1" x14ac:dyDescent="0.35">
      <c r="A71" s="76">
        <v>60</v>
      </c>
      <c r="B71" s="76">
        <v>76</v>
      </c>
      <c r="C71" s="85" t="s">
        <v>129</v>
      </c>
      <c r="D71" s="76" t="s">
        <v>315</v>
      </c>
      <c r="E71" s="74">
        <v>1</v>
      </c>
      <c r="F71" s="74">
        <v>1</v>
      </c>
      <c r="G71" s="74">
        <v>0</v>
      </c>
    </row>
    <row r="72" spans="1:9" ht="14.5" hidden="1" x14ac:dyDescent="0.35">
      <c r="A72" s="76">
        <v>61</v>
      </c>
      <c r="B72" s="76">
        <v>76</v>
      </c>
      <c r="C72" s="82" t="s">
        <v>130</v>
      </c>
      <c r="D72" s="76" t="s">
        <v>315</v>
      </c>
      <c r="E72" s="74">
        <v>1</v>
      </c>
      <c r="F72" s="74">
        <v>1</v>
      </c>
    </row>
    <row r="73" spans="1:9" ht="14.5" hidden="1" x14ac:dyDescent="0.35">
      <c r="A73" s="76">
        <v>62</v>
      </c>
      <c r="B73" s="76">
        <v>76</v>
      </c>
      <c r="C73" s="82" t="s">
        <v>131</v>
      </c>
      <c r="D73" s="76" t="s">
        <v>315</v>
      </c>
      <c r="E73" s="74">
        <v>1</v>
      </c>
      <c r="F73" s="74">
        <v>1</v>
      </c>
    </row>
    <row r="74" spans="1:9" ht="14.5" hidden="1" x14ac:dyDescent="0.35">
      <c r="A74" s="76">
        <v>63</v>
      </c>
      <c r="B74" s="76">
        <v>76</v>
      </c>
      <c r="C74" s="82" t="s">
        <v>132</v>
      </c>
      <c r="D74" s="76" t="s">
        <v>315</v>
      </c>
      <c r="E74" s="74">
        <v>1</v>
      </c>
      <c r="F74" s="74">
        <v>1</v>
      </c>
    </row>
    <row r="75" spans="1:9" ht="14.5" hidden="1" x14ac:dyDescent="0.35">
      <c r="A75" s="76">
        <v>64</v>
      </c>
      <c r="B75" s="79">
        <v>76</v>
      </c>
      <c r="C75" s="81" t="s">
        <v>137</v>
      </c>
      <c r="D75" s="79" t="s">
        <v>328</v>
      </c>
      <c r="E75" s="74">
        <v>1</v>
      </c>
      <c r="F75" s="74">
        <v>1</v>
      </c>
    </row>
    <row r="76" spans="1:9" ht="14.5" hidden="1" x14ac:dyDescent="0.35">
      <c r="A76" s="76">
        <v>65</v>
      </c>
      <c r="B76" s="79">
        <v>76</v>
      </c>
      <c r="C76" s="81" t="s">
        <v>138</v>
      </c>
      <c r="D76" s="79" t="s">
        <v>315</v>
      </c>
      <c r="E76" s="74">
        <v>1</v>
      </c>
      <c r="F76" s="74">
        <v>1</v>
      </c>
    </row>
    <row r="77" spans="1:9" ht="14.5" hidden="1" x14ac:dyDescent="0.35">
      <c r="A77" s="76">
        <v>66</v>
      </c>
      <c r="B77" s="76">
        <v>76</v>
      </c>
      <c r="C77" s="81" t="s">
        <v>139</v>
      </c>
      <c r="D77" s="76" t="s">
        <v>315</v>
      </c>
      <c r="E77" s="74">
        <v>1</v>
      </c>
      <c r="F77" s="74">
        <v>1</v>
      </c>
      <c r="G77" s="74">
        <v>1</v>
      </c>
    </row>
    <row r="78" spans="1:9" ht="14.5" hidden="1" x14ac:dyDescent="0.35">
      <c r="A78" s="76">
        <v>67</v>
      </c>
      <c r="B78" s="76">
        <v>76</v>
      </c>
      <c r="C78" s="82" t="s">
        <v>146</v>
      </c>
      <c r="D78" s="76" t="s">
        <v>315</v>
      </c>
      <c r="E78" s="74">
        <v>1</v>
      </c>
      <c r="F78" s="74">
        <v>1</v>
      </c>
      <c r="I78" s="74">
        <v>1</v>
      </c>
    </row>
    <row r="79" spans="1:9" ht="14.5" hidden="1" x14ac:dyDescent="0.35">
      <c r="A79" s="76">
        <v>68</v>
      </c>
      <c r="B79" s="76">
        <v>76</v>
      </c>
      <c r="C79" s="81" t="s">
        <v>140</v>
      </c>
      <c r="D79" s="76" t="s">
        <v>315</v>
      </c>
      <c r="E79" s="74">
        <v>1</v>
      </c>
      <c r="F79" s="74">
        <v>1</v>
      </c>
      <c r="G79" s="74">
        <v>1</v>
      </c>
      <c r="I79" s="74">
        <v>1</v>
      </c>
    </row>
    <row r="80" spans="1:9" ht="14.5" hidden="1" x14ac:dyDescent="0.35">
      <c r="A80" s="76">
        <v>69</v>
      </c>
      <c r="B80" s="76">
        <v>76</v>
      </c>
      <c r="C80" s="81" t="s">
        <v>141</v>
      </c>
      <c r="D80" s="76" t="s">
        <v>315</v>
      </c>
      <c r="E80" s="74">
        <v>1</v>
      </c>
      <c r="F80" s="74">
        <v>1</v>
      </c>
      <c r="G80" s="74">
        <v>1</v>
      </c>
    </row>
    <row r="81" spans="1:9" ht="14.5" hidden="1" x14ac:dyDescent="0.35">
      <c r="A81" s="76">
        <v>70</v>
      </c>
      <c r="B81" s="76">
        <v>76</v>
      </c>
      <c r="C81" s="81" t="s">
        <v>147</v>
      </c>
      <c r="D81" s="76" t="s">
        <v>315</v>
      </c>
      <c r="E81" s="74">
        <v>1</v>
      </c>
      <c r="F81" s="74">
        <v>1</v>
      </c>
      <c r="G81" s="74">
        <v>1</v>
      </c>
    </row>
    <row r="82" spans="1:9" ht="14.5" hidden="1" x14ac:dyDescent="0.35">
      <c r="A82" s="76">
        <v>71</v>
      </c>
      <c r="B82" s="76">
        <v>76</v>
      </c>
      <c r="C82" s="81" t="s">
        <v>142</v>
      </c>
      <c r="D82" s="76" t="s">
        <v>315</v>
      </c>
      <c r="E82" s="74">
        <v>1</v>
      </c>
      <c r="F82" s="74">
        <v>1</v>
      </c>
    </row>
    <row r="83" spans="1:9" ht="14.5" hidden="1" x14ac:dyDescent="0.35">
      <c r="A83" s="76">
        <v>72</v>
      </c>
      <c r="B83" s="76">
        <v>76</v>
      </c>
      <c r="C83" s="82" t="s">
        <v>148</v>
      </c>
      <c r="D83" s="76" t="s">
        <v>315</v>
      </c>
      <c r="E83" s="74">
        <v>1</v>
      </c>
      <c r="F83" s="74">
        <v>0</v>
      </c>
    </row>
    <row r="84" spans="1:9" ht="14.5" hidden="1" x14ac:dyDescent="0.35">
      <c r="A84" s="76">
        <v>73</v>
      </c>
      <c r="B84" s="76">
        <v>76</v>
      </c>
      <c r="C84" s="82" t="s">
        <v>149</v>
      </c>
      <c r="D84" s="76" t="s">
        <v>315</v>
      </c>
      <c r="E84" s="74">
        <v>1</v>
      </c>
      <c r="F84" s="74">
        <v>0</v>
      </c>
    </row>
    <row r="85" spans="1:9" ht="14.5" hidden="1" x14ac:dyDescent="0.35">
      <c r="A85" s="76">
        <v>74</v>
      </c>
      <c r="B85" s="76">
        <v>76</v>
      </c>
      <c r="C85" s="82" t="s">
        <v>150</v>
      </c>
      <c r="D85" s="76" t="s">
        <v>315</v>
      </c>
      <c r="E85" s="74">
        <v>1</v>
      </c>
      <c r="F85" s="74">
        <v>0</v>
      </c>
    </row>
    <row r="86" spans="1:9" ht="14.5" hidden="1" x14ac:dyDescent="0.35">
      <c r="A86" s="76">
        <v>75</v>
      </c>
      <c r="B86" s="76">
        <v>76</v>
      </c>
      <c r="C86" s="81" t="s">
        <v>151</v>
      </c>
      <c r="D86" s="76" t="s">
        <v>328</v>
      </c>
      <c r="E86" s="74">
        <v>1</v>
      </c>
      <c r="F86" s="74">
        <v>0</v>
      </c>
    </row>
    <row r="87" spans="1:9" ht="14.5" hidden="1" x14ac:dyDescent="0.35">
      <c r="A87" s="76">
        <v>76</v>
      </c>
      <c r="B87" s="76">
        <v>76</v>
      </c>
      <c r="C87" s="82" t="s">
        <v>152</v>
      </c>
      <c r="D87" s="76" t="s">
        <v>315</v>
      </c>
      <c r="E87" s="74">
        <v>1</v>
      </c>
      <c r="F87" s="74">
        <v>0</v>
      </c>
    </row>
    <row r="88" spans="1:9" ht="14.5" hidden="1" x14ac:dyDescent="0.35">
      <c r="A88" s="76">
        <v>77</v>
      </c>
      <c r="B88" s="76">
        <v>76</v>
      </c>
      <c r="C88" s="82" t="s">
        <v>143</v>
      </c>
      <c r="D88" s="76" t="s">
        <v>315</v>
      </c>
      <c r="E88" s="74">
        <v>1</v>
      </c>
      <c r="F88" s="74">
        <v>0</v>
      </c>
    </row>
    <row r="89" spans="1:9" ht="14.5" hidden="1" x14ac:dyDescent="0.35">
      <c r="A89" s="76">
        <v>78</v>
      </c>
      <c r="B89" s="76">
        <v>76</v>
      </c>
      <c r="C89" s="82" t="s">
        <v>153</v>
      </c>
      <c r="D89" s="76" t="s">
        <v>315</v>
      </c>
      <c r="E89" s="74">
        <v>1</v>
      </c>
      <c r="F89" s="74">
        <v>0</v>
      </c>
    </row>
    <row r="90" spans="1:9" ht="14.5" hidden="1" x14ac:dyDescent="0.35">
      <c r="A90" s="76">
        <v>79</v>
      </c>
      <c r="B90" s="76">
        <v>76</v>
      </c>
      <c r="C90" s="82" t="s">
        <v>144</v>
      </c>
      <c r="D90" s="76" t="s">
        <v>323</v>
      </c>
      <c r="E90" s="74">
        <v>1</v>
      </c>
      <c r="F90" s="74">
        <v>0</v>
      </c>
    </row>
    <row r="91" spans="1:9" ht="14.5" hidden="1" x14ac:dyDescent="0.35">
      <c r="A91" s="76">
        <v>80</v>
      </c>
      <c r="B91" s="76">
        <v>76</v>
      </c>
      <c r="C91" s="82" t="s">
        <v>145</v>
      </c>
      <c r="D91" s="76" t="s">
        <v>323</v>
      </c>
      <c r="E91" s="74">
        <v>1</v>
      </c>
      <c r="F91" s="74">
        <v>0</v>
      </c>
    </row>
    <row r="92" spans="1:9" ht="14.5" hidden="1" x14ac:dyDescent="0.35">
      <c r="A92" s="76">
        <v>92</v>
      </c>
      <c r="B92" s="76">
        <v>76</v>
      </c>
      <c r="C92" s="82" t="s">
        <v>162</v>
      </c>
      <c r="D92" s="76" t="s">
        <v>312</v>
      </c>
      <c r="E92" s="74">
        <v>1</v>
      </c>
      <c r="F92" s="74">
        <v>1</v>
      </c>
    </row>
    <row r="93" spans="1:9" ht="14.5" hidden="1" x14ac:dyDescent="0.35">
      <c r="A93" s="76">
        <v>93</v>
      </c>
      <c r="B93" s="76">
        <v>76</v>
      </c>
      <c r="C93" s="82" t="s">
        <v>314</v>
      </c>
      <c r="D93" s="76" t="s">
        <v>312</v>
      </c>
      <c r="E93" s="74">
        <v>1</v>
      </c>
      <c r="F93" s="74">
        <v>1</v>
      </c>
    </row>
    <row r="94" spans="1:9" ht="14.5" hidden="1" x14ac:dyDescent="0.35">
      <c r="A94" s="76">
        <v>94</v>
      </c>
      <c r="B94" s="76">
        <v>76</v>
      </c>
      <c r="C94" s="82" t="s">
        <v>313</v>
      </c>
      <c r="D94" s="76" t="s">
        <v>312</v>
      </c>
      <c r="E94" s="74">
        <v>1</v>
      </c>
      <c r="F94" s="74">
        <v>1</v>
      </c>
      <c r="G94" s="74">
        <v>1</v>
      </c>
      <c r="I94" s="74">
        <v>1</v>
      </c>
    </row>
    <row r="95" spans="1:9" ht="14.5" hidden="1" x14ac:dyDescent="0.35">
      <c r="A95" s="76">
        <v>95</v>
      </c>
      <c r="B95" s="76">
        <v>76</v>
      </c>
      <c r="C95" s="82" t="s">
        <v>181</v>
      </c>
      <c r="D95" s="76" t="s">
        <v>312</v>
      </c>
      <c r="E95" s="74">
        <v>1</v>
      </c>
      <c r="F95" s="74">
        <v>1</v>
      </c>
    </row>
    <row r="96" spans="1:9" ht="14.5" hidden="1" x14ac:dyDescent="0.35">
      <c r="A96" s="76">
        <v>96</v>
      </c>
      <c r="B96" s="76">
        <v>76</v>
      </c>
      <c r="C96" s="85" t="s">
        <v>165</v>
      </c>
      <c r="D96" s="76" t="s">
        <v>312</v>
      </c>
      <c r="E96" s="74">
        <v>1</v>
      </c>
      <c r="F96" s="74">
        <v>1</v>
      </c>
      <c r="G96" s="74">
        <v>1</v>
      </c>
    </row>
    <row r="97" spans="1:14" ht="14.5" hidden="1" x14ac:dyDescent="0.35">
      <c r="A97" s="76">
        <v>97</v>
      </c>
      <c r="B97" s="76">
        <v>76</v>
      </c>
      <c r="C97" s="85" t="s">
        <v>166</v>
      </c>
      <c r="D97" s="76" t="s">
        <v>312</v>
      </c>
      <c r="E97" s="74">
        <v>1</v>
      </c>
      <c r="F97" s="74">
        <v>1</v>
      </c>
      <c r="G97" s="74">
        <v>1</v>
      </c>
      <c r="I97" s="74">
        <v>1</v>
      </c>
    </row>
    <row r="98" spans="1:14" ht="14.5" hidden="1" x14ac:dyDescent="0.35">
      <c r="A98" s="76">
        <v>98</v>
      </c>
      <c r="B98" s="76">
        <v>76</v>
      </c>
      <c r="C98" s="82" t="s">
        <v>167</v>
      </c>
      <c r="D98" s="76" t="s">
        <v>312</v>
      </c>
      <c r="E98" s="74">
        <v>1</v>
      </c>
      <c r="F98" s="74">
        <v>1</v>
      </c>
    </row>
    <row r="99" spans="1:14" ht="14.5" hidden="1" x14ac:dyDescent="0.35">
      <c r="A99" s="76">
        <v>99</v>
      </c>
      <c r="B99" s="76">
        <v>76</v>
      </c>
      <c r="C99" s="82" t="s">
        <v>168</v>
      </c>
      <c r="D99" s="76" t="s">
        <v>312</v>
      </c>
      <c r="E99" s="74">
        <v>1</v>
      </c>
      <c r="F99" s="74">
        <v>0</v>
      </c>
    </row>
    <row r="100" spans="1:14" ht="14.5" hidden="1" x14ac:dyDescent="0.35">
      <c r="A100" s="76">
        <v>100</v>
      </c>
      <c r="B100" s="76">
        <v>76</v>
      </c>
      <c r="C100" s="82" t="s">
        <v>169</v>
      </c>
      <c r="D100" s="76" t="s">
        <v>312</v>
      </c>
      <c r="E100" s="74">
        <v>1</v>
      </c>
      <c r="F100" s="74">
        <v>1</v>
      </c>
      <c r="G100" s="74">
        <v>1</v>
      </c>
    </row>
    <row r="101" spans="1:14" ht="14.5" hidden="1" x14ac:dyDescent="0.35">
      <c r="A101" s="76">
        <v>101</v>
      </c>
      <c r="B101" s="76">
        <v>76</v>
      </c>
      <c r="C101" s="82" t="s">
        <v>182</v>
      </c>
      <c r="D101" s="76" t="s">
        <v>312</v>
      </c>
      <c r="E101" s="74">
        <v>1</v>
      </c>
      <c r="F101" s="74">
        <v>1</v>
      </c>
    </row>
    <row r="102" spans="1:14" ht="14.5" hidden="1" x14ac:dyDescent="0.35">
      <c r="A102" s="76">
        <v>102</v>
      </c>
      <c r="B102" s="76">
        <v>76</v>
      </c>
      <c r="C102" s="82" t="s">
        <v>170</v>
      </c>
      <c r="D102" s="76" t="s">
        <v>312</v>
      </c>
      <c r="E102" s="74">
        <v>1</v>
      </c>
      <c r="F102" s="74">
        <v>1</v>
      </c>
    </row>
    <row r="103" spans="1:14" ht="14.5" hidden="1" x14ac:dyDescent="0.35">
      <c r="A103" s="76">
        <v>103</v>
      </c>
      <c r="B103" s="76">
        <v>76</v>
      </c>
      <c r="C103" s="85" t="s">
        <v>171</v>
      </c>
      <c r="D103" s="76" t="s">
        <v>312</v>
      </c>
      <c r="E103" s="74">
        <v>1</v>
      </c>
      <c r="F103" s="74">
        <v>1</v>
      </c>
    </row>
    <row r="104" spans="1:14" ht="14.5" hidden="1" x14ac:dyDescent="0.35">
      <c r="A104" s="76">
        <v>104</v>
      </c>
      <c r="B104" s="76">
        <v>76</v>
      </c>
      <c r="C104" s="82" t="s">
        <v>183</v>
      </c>
      <c r="D104" s="76" t="s">
        <v>312</v>
      </c>
      <c r="E104" s="74">
        <v>1</v>
      </c>
      <c r="F104" s="74">
        <v>1</v>
      </c>
    </row>
    <row r="105" spans="1:14" ht="14.5" hidden="1" x14ac:dyDescent="0.35">
      <c r="A105" s="76">
        <v>20</v>
      </c>
      <c r="B105" s="76">
        <v>76</v>
      </c>
      <c r="C105" s="78" t="s">
        <v>103</v>
      </c>
      <c r="D105" s="79" t="s">
        <v>311</v>
      </c>
      <c r="E105" s="74">
        <v>1</v>
      </c>
      <c r="F105" s="74">
        <v>1</v>
      </c>
      <c r="G105" s="74">
        <v>1</v>
      </c>
      <c r="I105" s="74">
        <v>1</v>
      </c>
      <c r="K105" s="74">
        <v>1</v>
      </c>
      <c r="L105" s="74">
        <v>1</v>
      </c>
      <c r="M105" s="74">
        <v>1</v>
      </c>
      <c r="N105" s="74">
        <v>1</v>
      </c>
    </row>
    <row r="106" spans="1:14" ht="14.5" x14ac:dyDescent="0.35">
      <c r="A106" s="76">
        <v>14</v>
      </c>
      <c r="B106" s="76">
        <v>76</v>
      </c>
      <c r="C106" s="78" t="s">
        <v>310</v>
      </c>
      <c r="D106" s="79" t="s">
        <v>307</v>
      </c>
      <c r="E106" s="74">
        <v>1</v>
      </c>
      <c r="F106" s="74">
        <v>1</v>
      </c>
      <c r="G106" s="74">
        <v>1</v>
      </c>
    </row>
    <row r="107" spans="1:14" ht="14.5" x14ac:dyDescent="0.35">
      <c r="A107" s="76">
        <v>81</v>
      </c>
      <c r="B107" s="76">
        <v>76</v>
      </c>
      <c r="C107" s="81" t="s">
        <v>156</v>
      </c>
      <c r="D107" s="79" t="s">
        <v>307</v>
      </c>
      <c r="E107" s="74">
        <v>1</v>
      </c>
      <c r="F107" s="74">
        <v>1</v>
      </c>
      <c r="G107" s="74">
        <v>1</v>
      </c>
      <c r="I107" s="74">
        <v>0</v>
      </c>
      <c r="J107" s="74" t="s">
        <v>309</v>
      </c>
    </row>
    <row r="108" spans="1:14" x14ac:dyDescent="0.35">
      <c r="A108" s="76">
        <v>82</v>
      </c>
      <c r="B108" s="76">
        <v>76</v>
      </c>
      <c r="C108" s="83" t="s">
        <v>308</v>
      </c>
      <c r="D108" s="79" t="s">
        <v>307</v>
      </c>
      <c r="E108" s="74">
        <v>0</v>
      </c>
      <c r="F108" s="74">
        <v>0</v>
      </c>
      <c r="G108" s="74">
        <v>1</v>
      </c>
      <c r="I108" s="74">
        <v>1</v>
      </c>
    </row>
    <row r="109" spans="1:14" ht="14.5" x14ac:dyDescent="0.35">
      <c r="A109" s="76">
        <v>83</v>
      </c>
      <c r="B109" s="76">
        <v>76</v>
      </c>
      <c r="C109" s="81" t="s">
        <v>157</v>
      </c>
      <c r="D109" s="79" t="s">
        <v>307</v>
      </c>
      <c r="E109" s="74">
        <v>1</v>
      </c>
      <c r="F109" s="74">
        <v>1</v>
      </c>
    </row>
    <row r="110" spans="1:14" ht="14.5" x14ac:dyDescent="0.35">
      <c r="A110" s="76">
        <v>84</v>
      </c>
      <c r="B110" s="76">
        <v>76</v>
      </c>
      <c r="C110" s="81" t="s">
        <v>158</v>
      </c>
      <c r="D110" s="79" t="s">
        <v>307</v>
      </c>
      <c r="E110" s="74">
        <v>1</v>
      </c>
      <c r="F110" s="74">
        <v>1</v>
      </c>
      <c r="G110" s="74">
        <v>1</v>
      </c>
    </row>
    <row r="111" spans="1:14" ht="14.5" x14ac:dyDescent="0.35">
      <c r="A111" s="76">
        <v>85</v>
      </c>
      <c r="B111" s="76">
        <v>76</v>
      </c>
      <c r="C111" s="81" t="s">
        <v>180</v>
      </c>
      <c r="D111" s="79" t="s">
        <v>307</v>
      </c>
      <c r="E111" s="74">
        <v>1</v>
      </c>
      <c r="F111" s="74">
        <v>1</v>
      </c>
      <c r="G111" s="74">
        <v>1</v>
      </c>
    </row>
    <row r="112" spans="1:14" ht="14.5" hidden="1" x14ac:dyDescent="0.35">
      <c r="A112" s="76">
        <v>86</v>
      </c>
      <c r="B112" s="76">
        <v>76</v>
      </c>
      <c r="C112" s="82" t="s">
        <v>179</v>
      </c>
      <c r="D112" s="79" t="s">
        <v>307</v>
      </c>
      <c r="E112" s="74">
        <v>1</v>
      </c>
      <c r="F112" s="74">
        <v>1</v>
      </c>
      <c r="G112" s="74">
        <v>1</v>
      </c>
    </row>
    <row r="113" spans="1:14" ht="14.5" hidden="1" x14ac:dyDescent="0.35">
      <c r="A113" s="76">
        <v>87</v>
      </c>
      <c r="B113" s="76">
        <v>76</v>
      </c>
      <c r="C113" s="82" t="s">
        <v>178</v>
      </c>
      <c r="D113" s="79" t="s">
        <v>307</v>
      </c>
      <c r="E113" s="74">
        <v>1</v>
      </c>
      <c r="F113" s="74">
        <v>1</v>
      </c>
      <c r="G113" s="74">
        <v>1</v>
      </c>
    </row>
    <row r="114" spans="1:14" ht="14.5" x14ac:dyDescent="0.35">
      <c r="A114" s="76">
        <v>88</v>
      </c>
      <c r="B114" s="76">
        <v>76</v>
      </c>
      <c r="C114" s="81" t="s">
        <v>159</v>
      </c>
      <c r="D114" s="79" t="s">
        <v>307</v>
      </c>
      <c r="E114" s="74">
        <v>1</v>
      </c>
      <c r="F114" s="74">
        <v>1</v>
      </c>
      <c r="G114" s="74">
        <v>1</v>
      </c>
      <c r="I114" s="74">
        <v>1</v>
      </c>
    </row>
    <row r="115" spans="1:14" ht="14.5" x14ac:dyDescent="0.35">
      <c r="A115" s="76">
        <v>89</v>
      </c>
      <c r="B115" s="76">
        <v>76</v>
      </c>
      <c r="C115" s="81" t="s">
        <v>160</v>
      </c>
      <c r="D115" s="79" t="s">
        <v>307</v>
      </c>
      <c r="E115" s="74">
        <v>1</v>
      </c>
      <c r="F115" s="74">
        <v>1</v>
      </c>
      <c r="G115" s="74">
        <v>1</v>
      </c>
      <c r="I115" s="74">
        <v>1</v>
      </c>
      <c r="L115" s="74">
        <v>1</v>
      </c>
      <c r="M115" s="74">
        <v>1</v>
      </c>
      <c r="N115" s="74">
        <v>1</v>
      </c>
    </row>
    <row r="116" spans="1:14" ht="14.5" hidden="1" x14ac:dyDescent="0.35">
      <c r="A116" s="76">
        <v>90</v>
      </c>
      <c r="B116" s="76">
        <v>76</v>
      </c>
      <c r="C116" s="82" t="s">
        <v>177</v>
      </c>
      <c r="D116" s="79" t="s">
        <v>307</v>
      </c>
      <c r="E116" s="74">
        <v>1</v>
      </c>
      <c r="F116" s="74">
        <v>1</v>
      </c>
      <c r="G116" s="74">
        <v>1</v>
      </c>
      <c r="I116" s="74">
        <v>1</v>
      </c>
    </row>
    <row r="117" spans="1:14" ht="14.5" x14ac:dyDescent="0.35">
      <c r="A117" s="76">
        <v>91</v>
      </c>
      <c r="B117" s="76">
        <v>76</v>
      </c>
      <c r="C117" s="81" t="s">
        <v>161</v>
      </c>
      <c r="D117" s="79" t="s">
        <v>307</v>
      </c>
      <c r="E117" s="74">
        <v>1</v>
      </c>
      <c r="F117" s="74">
        <v>1</v>
      </c>
      <c r="G117" s="74">
        <v>1</v>
      </c>
      <c r="I117" s="74">
        <v>1</v>
      </c>
    </row>
    <row r="118" spans="1:14" ht="14.5" x14ac:dyDescent="0.35">
      <c r="A118" s="76">
        <v>109</v>
      </c>
      <c r="B118" s="76">
        <v>76</v>
      </c>
      <c r="C118" s="81" t="s">
        <v>185</v>
      </c>
      <c r="D118" s="79" t="s">
        <v>307</v>
      </c>
      <c r="E118" s="74">
        <v>1</v>
      </c>
      <c r="F118" s="74">
        <v>1</v>
      </c>
      <c r="G118" s="74">
        <v>1</v>
      </c>
      <c r="I118" s="74">
        <v>1</v>
      </c>
      <c r="K118" s="74">
        <v>1</v>
      </c>
      <c r="L118" s="74">
        <v>1</v>
      </c>
      <c r="M118" s="74">
        <v>1</v>
      </c>
      <c r="N118" s="74">
        <v>1</v>
      </c>
    </row>
    <row r="119" spans="1:14" ht="14.5" x14ac:dyDescent="0.35">
      <c r="A119" s="76">
        <v>110</v>
      </c>
      <c r="B119" s="76">
        <v>76</v>
      </c>
      <c r="C119" s="81" t="s">
        <v>199</v>
      </c>
      <c r="D119" s="79" t="s">
        <v>307</v>
      </c>
      <c r="E119" s="74">
        <v>1</v>
      </c>
      <c r="F119" s="74">
        <v>1</v>
      </c>
      <c r="G119" s="74">
        <v>1</v>
      </c>
      <c r="I119" s="74">
        <v>1</v>
      </c>
    </row>
    <row r="120" spans="1:14" ht="14.5" x14ac:dyDescent="0.35">
      <c r="A120" s="76">
        <v>111</v>
      </c>
      <c r="B120" s="76">
        <v>76</v>
      </c>
      <c r="C120" s="81" t="s">
        <v>200</v>
      </c>
      <c r="D120" s="79" t="s">
        <v>307</v>
      </c>
      <c r="E120" s="74">
        <v>1</v>
      </c>
      <c r="F120" s="74">
        <v>1</v>
      </c>
      <c r="G120" s="74">
        <v>1</v>
      </c>
      <c r="I120" s="74">
        <v>1</v>
      </c>
    </row>
    <row r="121" spans="1:14" ht="14.5" x14ac:dyDescent="0.35">
      <c r="A121" s="76">
        <v>112</v>
      </c>
      <c r="B121" s="76">
        <v>76</v>
      </c>
      <c r="C121" s="81" t="s">
        <v>186</v>
      </c>
      <c r="D121" s="79" t="s">
        <v>307</v>
      </c>
      <c r="E121" s="74">
        <v>1</v>
      </c>
      <c r="F121" s="74">
        <v>1</v>
      </c>
      <c r="G121" s="74">
        <v>1</v>
      </c>
      <c r="I121" s="74">
        <v>1</v>
      </c>
    </row>
    <row r="122" spans="1:14" ht="14.5" x14ac:dyDescent="0.35">
      <c r="A122" s="76">
        <v>113</v>
      </c>
      <c r="B122" s="76">
        <v>76</v>
      </c>
      <c r="C122" s="81" t="s">
        <v>187</v>
      </c>
      <c r="D122" s="79" t="s">
        <v>307</v>
      </c>
      <c r="E122" s="74">
        <v>1</v>
      </c>
      <c r="F122" s="74">
        <v>1</v>
      </c>
      <c r="G122" s="74">
        <v>1</v>
      </c>
      <c r="I122" s="74">
        <v>1</v>
      </c>
    </row>
    <row r="123" spans="1:14" ht="14.5" x14ac:dyDescent="0.35">
      <c r="A123" s="76">
        <v>114</v>
      </c>
      <c r="B123" s="76">
        <v>76</v>
      </c>
      <c r="C123" s="81" t="s">
        <v>188</v>
      </c>
      <c r="D123" s="79" t="s">
        <v>307</v>
      </c>
      <c r="E123" s="74">
        <v>1</v>
      </c>
      <c r="F123" s="74">
        <v>1</v>
      </c>
      <c r="G123" s="74">
        <v>1</v>
      </c>
      <c r="I123" s="74">
        <v>1</v>
      </c>
    </row>
    <row r="124" spans="1:14" ht="14.5" x14ac:dyDescent="0.35">
      <c r="A124" s="76">
        <v>115</v>
      </c>
      <c r="B124" s="76">
        <v>76</v>
      </c>
      <c r="C124" s="81" t="s">
        <v>189</v>
      </c>
      <c r="D124" s="79" t="s">
        <v>307</v>
      </c>
      <c r="E124" s="74">
        <v>1</v>
      </c>
      <c r="F124" s="74">
        <v>1</v>
      </c>
      <c r="G124" s="74">
        <v>1</v>
      </c>
      <c r="I124" s="74">
        <v>1</v>
      </c>
    </row>
    <row r="125" spans="1:14" ht="14.5" x14ac:dyDescent="0.35">
      <c r="A125" s="76">
        <v>116</v>
      </c>
      <c r="B125" s="76">
        <v>76</v>
      </c>
      <c r="C125" s="81" t="s">
        <v>190</v>
      </c>
      <c r="D125" s="79" t="s">
        <v>307</v>
      </c>
      <c r="E125" s="74">
        <v>1</v>
      </c>
      <c r="F125" s="74">
        <v>1</v>
      </c>
      <c r="G125" s="74">
        <v>1</v>
      </c>
    </row>
    <row r="126" spans="1:14" ht="14.5" x14ac:dyDescent="0.35">
      <c r="A126" s="76">
        <v>117</v>
      </c>
      <c r="B126" s="76">
        <v>76</v>
      </c>
      <c r="C126" s="81" t="s">
        <v>191</v>
      </c>
      <c r="D126" s="79" t="s">
        <v>307</v>
      </c>
      <c r="E126" s="74">
        <v>1</v>
      </c>
      <c r="F126" s="74">
        <v>1</v>
      </c>
      <c r="G126" s="74">
        <v>1</v>
      </c>
      <c r="I126" s="74">
        <v>1</v>
      </c>
    </row>
    <row r="127" spans="1:14" ht="14.5" x14ac:dyDescent="0.35">
      <c r="A127" s="76">
        <v>120</v>
      </c>
      <c r="B127" s="76">
        <v>76</v>
      </c>
      <c r="C127" s="81" t="s">
        <v>193</v>
      </c>
      <c r="D127" s="79" t="s">
        <v>307</v>
      </c>
      <c r="E127" s="74">
        <v>1</v>
      </c>
      <c r="F127" s="74">
        <v>1</v>
      </c>
      <c r="G127" s="74">
        <v>1</v>
      </c>
      <c r="I127" s="74">
        <v>1</v>
      </c>
    </row>
    <row r="128" spans="1:14" ht="14.5" x14ac:dyDescent="0.35">
      <c r="A128" s="76">
        <v>121</v>
      </c>
      <c r="B128" s="76">
        <v>76</v>
      </c>
      <c r="C128" s="74" t="s">
        <v>194</v>
      </c>
      <c r="D128" s="74" t="s">
        <v>307</v>
      </c>
      <c r="E128" s="74">
        <v>1</v>
      </c>
      <c r="F128" s="74">
        <v>0</v>
      </c>
      <c r="G128" s="74">
        <v>0</v>
      </c>
      <c r="I128" s="74">
        <v>1</v>
      </c>
    </row>
    <row r="129" spans="1:10" ht="14.5" x14ac:dyDescent="0.35">
      <c r="A129" s="76">
        <v>122</v>
      </c>
      <c r="B129" s="76">
        <v>76</v>
      </c>
      <c r="C129" s="81" t="s">
        <v>195</v>
      </c>
      <c r="D129" s="79" t="s">
        <v>307</v>
      </c>
      <c r="E129" s="74">
        <v>1</v>
      </c>
      <c r="F129" s="74">
        <v>1</v>
      </c>
      <c r="G129" s="74">
        <v>1</v>
      </c>
      <c r="I129" s="74">
        <v>1</v>
      </c>
    </row>
    <row r="130" spans="1:10" ht="14.5" x14ac:dyDescent="0.35">
      <c r="A130" s="76">
        <v>123</v>
      </c>
      <c r="B130" s="76">
        <v>76</v>
      </c>
      <c r="C130" s="80" t="s">
        <v>196</v>
      </c>
      <c r="D130" s="79" t="s">
        <v>307</v>
      </c>
      <c r="E130" s="74">
        <v>1</v>
      </c>
      <c r="F130" s="74">
        <v>1</v>
      </c>
      <c r="G130" s="74">
        <v>1</v>
      </c>
      <c r="I130" s="74">
        <v>1</v>
      </c>
    </row>
    <row r="131" spans="1:10" ht="14.5" x14ac:dyDescent="0.35">
      <c r="A131" s="76">
        <v>124</v>
      </c>
      <c r="B131" s="76">
        <v>76</v>
      </c>
      <c r="C131" s="80" t="s">
        <v>197</v>
      </c>
      <c r="D131" s="79" t="s">
        <v>307</v>
      </c>
      <c r="E131" s="74">
        <v>1</v>
      </c>
      <c r="F131" s="74">
        <v>1</v>
      </c>
      <c r="G131" s="74">
        <v>1</v>
      </c>
      <c r="I131" s="74">
        <v>1</v>
      </c>
    </row>
    <row r="132" spans="1:10" ht="14.5" hidden="1" x14ac:dyDescent="0.35">
      <c r="A132" s="76">
        <v>21</v>
      </c>
      <c r="B132" s="76">
        <v>76</v>
      </c>
      <c r="C132" s="78" t="s">
        <v>104</v>
      </c>
      <c r="D132" s="79" t="s">
        <v>348</v>
      </c>
      <c r="E132" s="74">
        <v>1</v>
      </c>
      <c r="F132" s="74">
        <v>1</v>
      </c>
      <c r="G132" s="74">
        <v>1</v>
      </c>
      <c r="I132" s="74">
        <v>1</v>
      </c>
      <c r="J132" s="74" t="s">
        <v>306</v>
      </c>
    </row>
    <row r="133" spans="1:10" ht="14.5" hidden="1" x14ac:dyDescent="0.35">
      <c r="A133" s="76">
        <v>27</v>
      </c>
      <c r="B133" s="76">
        <v>76</v>
      </c>
      <c r="C133" s="78" t="s">
        <v>305</v>
      </c>
      <c r="D133" s="79" t="s">
        <v>348</v>
      </c>
      <c r="E133" s="74" t="s">
        <v>304</v>
      </c>
      <c r="F133" s="74">
        <v>1</v>
      </c>
      <c r="G133" s="74">
        <v>1</v>
      </c>
    </row>
    <row r="134" spans="1:10" ht="14.5" hidden="1" x14ac:dyDescent="0.35">
      <c r="A134" s="76">
        <v>17</v>
      </c>
      <c r="B134" s="76">
        <v>76</v>
      </c>
      <c r="C134" s="78" t="s">
        <v>86</v>
      </c>
      <c r="D134" s="79" t="s">
        <v>303</v>
      </c>
      <c r="E134" s="74">
        <v>1</v>
      </c>
      <c r="F134" s="74">
        <v>1</v>
      </c>
      <c r="G134" s="74">
        <v>1</v>
      </c>
      <c r="I134" s="74">
        <v>1</v>
      </c>
    </row>
    <row r="135" spans="1:10" ht="14.5" hidden="1" x14ac:dyDescent="0.35">
      <c r="A135" s="76">
        <v>18</v>
      </c>
      <c r="B135" s="76">
        <v>76</v>
      </c>
      <c r="C135" s="78" t="s">
        <v>102</v>
      </c>
      <c r="D135" s="79" t="s">
        <v>303</v>
      </c>
      <c r="E135" s="74">
        <v>1</v>
      </c>
      <c r="F135" s="74">
        <v>0</v>
      </c>
      <c r="G135" s="74">
        <v>0</v>
      </c>
      <c r="H135" s="74">
        <v>0</v>
      </c>
      <c r="I135" s="74">
        <v>0</v>
      </c>
    </row>
    <row r="136" spans="1:10" hidden="1" x14ac:dyDescent="0.35">
      <c r="A136" s="76">
        <v>19</v>
      </c>
      <c r="B136" s="76" t="s">
        <v>285</v>
      </c>
      <c r="C136" s="75" t="s">
        <v>302</v>
      </c>
      <c r="D136" s="77"/>
      <c r="E136" s="74">
        <v>0</v>
      </c>
      <c r="F136" s="74">
        <v>1</v>
      </c>
      <c r="G136" s="74">
        <v>1</v>
      </c>
      <c r="I136" s="74">
        <v>1</v>
      </c>
    </row>
    <row r="137" spans="1:10" hidden="1" x14ac:dyDescent="0.35">
      <c r="A137" s="76">
        <v>137</v>
      </c>
      <c r="B137" s="76" t="s">
        <v>285</v>
      </c>
      <c r="C137" s="75" t="s">
        <v>301</v>
      </c>
      <c r="D137" s="76"/>
      <c r="E137" s="74">
        <v>0</v>
      </c>
      <c r="F137" s="74">
        <v>0</v>
      </c>
      <c r="I137" s="74">
        <v>1</v>
      </c>
    </row>
    <row r="138" spans="1:10" hidden="1" x14ac:dyDescent="0.35">
      <c r="A138" s="76">
        <v>138</v>
      </c>
      <c r="B138" s="76" t="s">
        <v>285</v>
      </c>
      <c r="C138" s="75" t="s">
        <v>300</v>
      </c>
      <c r="E138" s="74">
        <v>0</v>
      </c>
      <c r="F138" s="74">
        <v>0</v>
      </c>
      <c r="I138" s="74">
        <v>1</v>
      </c>
    </row>
    <row r="139" spans="1:10" hidden="1" x14ac:dyDescent="0.35">
      <c r="A139" s="76">
        <v>139</v>
      </c>
      <c r="B139" s="76" t="s">
        <v>285</v>
      </c>
      <c r="C139" s="75" t="s">
        <v>299</v>
      </c>
      <c r="E139" s="74">
        <v>0</v>
      </c>
      <c r="I139" s="74">
        <v>1</v>
      </c>
    </row>
    <row r="140" spans="1:10" hidden="1" x14ac:dyDescent="0.35">
      <c r="A140" s="76">
        <v>140</v>
      </c>
      <c r="B140" s="76" t="s">
        <v>285</v>
      </c>
      <c r="C140" s="75" t="s">
        <v>298</v>
      </c>
      <c r="E140" s="74">
        <v>0</v>
      </c>
      <c r="F140" s="74">
        <v>0</v>
      </c>
      <c r="I140" s="74">
        <v>1</v>
      </c>
    </row>
    <row r="141" spans="1:10" hidden="1" x14ac:dyDescent="0.35">
      <c r="A141" s="76">
        <v>141</v>
      </c>
      <c r="B141" s="76" t="s">
        <v>285</v>
      </c>
      <c r="C141" s="75" t="s">
        <v>297</v>
      </c>
      <c r="E141" s="74">
        <v>0</v>
      </c>
      <c r="F141" s="74">
        <v>0</v>
      </c>
      <c r="I141" s="74">
        <v>1</v>
      </c>
    </row>
    <row r="142" spans="1:10" hidden="1" x14ac:dyDescent="0.35">
      <c r="A142" s="76">
        <v>142</v>
      </c>
      <c r="B142" s="76" t="s">
        <v>285</v>
      </c>
      <c r="C142" s="75" t="s">
        <v>296</v>
      </c>
      <c r="E142" s="74">
        <v>0</v>
      </c>
      <c r="F142" s="74">
        <v>0</v>
      </c>
      <c r="I142" s="74">
        <v>1</v>
      </c>
    </row>
    <row r="143" spans="1:10" hidden="1" x14ac:dyDescent="0.35">
      <c r="A143" s="76">
        <v>143</v>
      </c>
      <c r="B143" s="76" t="s">
        <v>285</v>
      </c>
      <c r="C143" s="75" t="s">
        <v>295</v>
      </c>
      <c r="E143" s="74">
        <v>0</v>
      </c>
      <c r="F143" s="74">
        <v>0</v>
      </c>
      <c r="I143" s="74">
        <v>1</v>
      </c>
    </row>
    <row r="144" spans="1:10" hidden="1" x14ac:dyDescent="0.35">
      <c r="A144" s="76">
        <v>144</v>
      </c>
      <c r="B144" s="76" t="s">
        <v>285</v>
      </c>
      <c r="C144" s="75" t="s">
        <v>294</v>
      </c>
      <c r="E144" s="74">
        <v>0</v>
      </c>
      <c r="F144" s="74">
        <v>0</v>
      </c>
      <c r="I144" s="74">
        <v>1</v>
      </c>
    </row>
    <row r="145" spans="1:9" hidden="1" x14ac:dyDescent="0.35">
      <c r="A145" s="76">
        <v>145</v>
      </c>
      <c r="B145" s="76" t="s">
        <v>285</v>
      </c>
      <c r="C145" s="75" t="s">
        <v>293</v>
      </c>
      <c r="E145" s="74">
        <v>0</v>
      </c>
      <c r="F145" s="74">
        <v>0</v>
      </c>
      <c r="I145" s="74">
        <v>1</v>
      </c>
    </row>
    <row r="146" spans="1:9" hidden="1" x14ac:dyDescent="0.35">
      <c r="A146" s="76">
        <v>146</v>
      </c>
      <c r="B146" s="76" t="s">
        <v>285</v>
      </c>
      <c r="C146" s="75" t="s">
        <v>292</v>
      </c>
      <c r="E146" s="74">
        <v>0</v>
      </c>
      <c r="F146" s="74">
        <v>0</v>
      </c>
      <c r="I146" s="74">
        <v>1</v>
      </c>
    </row>
    <row r="147" spans="1:9" hidden="1" x14ac:dyDescent="0.35">
      <c r="A147" s="76">
        <v>147</v>
      </c>
      <c r="B147" s="76" t="s">
        <v>285</v>
      </c>
      <c r="C147" s="75" t="s">
        <v>291</v>
      </c>
      <c r="E147" s="74">
        <v>0</v>
      </c>
      <c r="F147" s="74">
        <v>0</v>
      </c>
      <c r="I147" s="74">
        <v>1</v>
      </c>
    </row>
    <row r="148" spans="1:9" hidden="1" x14ac:dyDescent="0.35">
      <c r="A148" s="76">
        <v>148</v>
      </c>
      <c r="B148" s="76" t="s">
        <v>285</v>
      </c>
      <c r="C148" s="75" t="s">
        <v>290</v>
      </c>
      <c r="E148" s="74">
        <v>0</v>
      </c>
      <c r="F148" s="74">
        <v>0</v>
      </c>
      <c r="I148" s="74">
        <v>1</v>
      </c>
    </row>
    <row r="149" spans="1:9" hidden="1" x14ac:dyDescent="0.35">
      <c r="A149" s="76">
        <v>149</v>
      </c>
      <c r="B149" s="76" t="s">
        <v>285</v>
      </c>
      <c r="C149" s="75" t="s">
        <v>289</v>
      </c>
      <c r="E149" s="74">
        <v>0</v>
      </c>
      <c r="F149" s="74">
        <v>0</v>
      </c>
      <c r="I149" s="74">
        <v>1</v>
      </c>
    </row>
    <row r="150" spans="1:9" hidden="1" x14ac:dyDescent="0.35">
      <c r="A150" s="76">
        <v>150</v>
      </c>
      <c r="B150" s="76" t="s">
        <v>285</v>
      </c>
      <c r="C150" s="75" t="s">
        <v>288</v>
      </c>
      <c r="E150" s="74">
        <v>0</v>
      </c>
      <c r="F150" s="74">
        <v>0</v>
      </c>
      <c r="I150" s="74">
        <v>1</v>
      </c>
    </row>
    <row r="151" spans="1:9" hidden="1" x14ac:dyDescent="0.35">
      <c r="A151" s="76">
        <v>151</v>
      </c>
      <c r="B151" s="76" t="s">
        <v>285</v>
      </c>
      <c r="C151" s="75" t="s">
        <v>287</v>
      </c>
      <c r="E151" s="74">
        <v>0</v>
      </c>
      <c r="F151" s="74">
        <v>0</v>
      </c>
      <c r="I151" s="74">
        <v>1</v>
      </c>
    </row>
    <row r="152" spans="1:9" hidden="1" x14ac:dyDescent="0.35">
      <c r="A152" s="76">
        <v>152</v>
      </c>
      <c r="B152" s="76" t="s">
        <v>285</v>
      </c>
      <c r="C152" s="75" t="s">
        <v>286</v>
      </c>
      <c r="E152" s="74">
        <v>0</v>
      </c>
      <c r="F152" s="74">
        <v>0</v>
      </c>
      <c r="I152" s="74">
        <v>1</v>
      </c>
    </row>
    <row r="153" spans="1:9" hidden="1" x14ac:dyDescent="0.35">
      <c r="A153" s="76">
        <v>153</v>
      </c>
      <c r="B153" s="76" t="s">
        <v>285</v>
      </c>
      <c r="C153" s="75" t="s">
        <v>284</v>
      </c>
      <c r="E153" s="74">
        <v>0</v>
      </c>
      <c r="F153" s="74">
        <v>0</v>
      </c>
      <c r="I153" s="74">
        <v>1</v>
      </c>
    </row>
  </sheetData>
  <autoFilter ref="A1:N153" xr:uid="{FD7F77F5-D149-47BF-B3CD-7CA30D6DA4D3}">
    <filterColumn colId="2">
      <colorFilter dxfId="0"/>
    </filterColumn>
    <filterColumn colId="3">
      <filters>
        <filter val="physical structure"/>
      </filters>
    </filterColumn>
    <sortState xmlns:xlrd2="http://schemas.microsoft.com/office/spreadsheetml/2017/richdata2" ref="A2:N153">
      <sortCondition ref="A2:A15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BBAA-0ED1-4B9B-99A8-1E4418D7529E}">
  <dimension ref="A1:S252"/>
  <sheetViews>
    <sheetView zoomScale="120" zoomScaleNormal="120" zoomScaleSheetLayoutView="100" workbookViewId="0">
      <selection activeCell="C37" sqref="C37"/>
    </sheetView>
  </sheetViews>
  <sheetFormatPr defaultColWidth="9.1796875" defaultRowHeight="15.5" x14ac:dyDescent="0.35"/>
  <cols>
    <col min="1" max="1" width="9.1796875" style="123"/>
    <col min="2" max="2" width="9" style="123" customWidth="1"/>
    <col min="3" max="3" width="55.6328125" style="123" customWidth="1"/>
    <col min="4" max="4" width="26.7265625" style="123" customWidth="1"/>
    <col min="5" max="5" width="9.26953125" style="72" hidden="1" customWidth="1"/>
    <col min="6" max="6" width="7.7265625" style="20" hidden="1" customWidth="1"/>
    <col min="7" max="7" width="7" style="20" hidden="1" customWidth="1"/>
    <col min="8" max="8" width="9.7265625" style="20" hidden="1" customWidth="1"/>
    <col min="9" max="9" width="5" style="20" hidden="1" customWidth="1"/>
    <col min="10" max="10" width="4" style="20" hidden="1" customWidth="1"/>
    <col min="11" max="11" width="5.1796875" style="20" hidden="1" customWidth="1"/>
    <col min="12" max="12" width="22.453125" style="73" hidden="1" customWidth="1"/>
    <col min="13" max="13" width="22.54296875" style="96" customWidth="1"/>
    <col min="14" max="14" width="15.81640625" style="123" customWidth="1"/>
    <col min="15" max="15" width="12.08984375" style="20" hidden="1" customWidth="1"/>
    <col min="16" max="16" width="8.81640625" style="20" hidden="1" customWidth="1"/>
    <col min="17" max="17" width="13.81640625" style="123" customWidth="1"/>
    <col min="18" max="18" width="9.1796875" style="20" hidden="1" customWidth="1"/>
    <col min="19" max="19" width="13.90625" style="123" customWidth="1"/>
    <col min="20" max="16384" width="9.1796875" style="123"/>
  </cols>
  <sheetData>
    <row r="1" spans="1:19" s="111" customFormat="1" ht="15" customHeight="1" x14ac:dyDescent="0.3">
      <c r="A1" s="111" t="s">
        <v>412</v>
      </c>
      <c r="B1" s="112" t="s">
        <v>42</v>
      </c>
      <c r="C1" s="113" t="s">
        <v>43</v>
      </c>
      <c r="D1" s="114" t="s">
        <v>257</v>
      </c>
      <c r="E1" s="102" t="s">
        <v>44</v>
      </c>
      <c r="F1" s="103" t="s">
        <v>413</v>
      </c>
      <c r="G1" s="104" t="s">
        <v>414</v>
      </c>
      <c r="H1" s="105" t="s">
        <v>48</v>
      </c>
      <c r="I1" s="105" t="s">
        <v>45</v>
      </c>
      <c r="J1" s="106" t="s">
        <v>415</v>
      </c>
      <c r="K1" s="107" t="s">
        <v>416</v>
      </c>
      <c r="L1" s="101" t="s">
        <v>1</v>
      </c>
      <c r="M1" s="115" t="s">
        <v>372</v>
      </c>
      <c r="N1" s="108" t="s">
        <v>349</v>
      </c>
      <c r="O1" s="5" t="s">
        <v>251</v>
      </c>
      <c r="P1" s="5" t="s">
        <v>249</v>
      </c>
      <c r="Q1" s="108" t="s">
        <v>351</v>
      </c>
      <c r="R1" s="5" t="s">
        <v>250</v>
      </c>
      <c r="S1" s="108" t="s">
        <v>374</v>
      </c>
    </row>
    <row r="2" spans="1:19" s="1" customFormat="1" ht="14" hidden="1" x14ac:dyDescent="0.3">
      <c r="A2" s="1">
        <v>1</v>
      </c>
      <c r="B2" s="27"/>
      <c r="C2" s="28" t="s">
        <v>244</v>
      </c>
      <c r="D2" s="28"/>
      <c r="E2" s="24"/>
      <c r="G2" s="5" t="s">
        <v>248</v>
      </c>
      <c r="H2" s="5"/>
      <c r="I2" s="5"/>
      <c r="J2" s="5"/>
      <c r="K2" s="5"/>
      <c r="L2" s="25"/>
      <c r="M2" s="93"/>
    </row>
    <row r="3" spans="1:19" s="1" customFormat="1" ht="14.5" hidden="1" x14ac:dyDescent="0.35">
      <c r="A3" s="1">
        <v>2</v>
      </c>
      <c r="B3" s="19">
        <v>1</v>
      </c>
      <c r="C3" s="1" t="s">
        <v>55</v>
      </c>
      <c r="E3" s="24">
        <v>1</v>
      </c>
      <c r="F3" s="1" t="s">
        <v>259</v>
      </c>
      <c r="H3" s="1">
        <v>3</v>
      </c>
      <c r="I3" s="1">
        <v>1</v>
      </c>
      <c r="J3" s="1" t="s">
        <v>5</v>
      </c>
      <c r="K3" s="1">
        <f>H3</f>
        <v>3</v>
      </c>
      <c r="L3" s="36" t="s">
        <v>2</v>
      </c>
      <c r="M3" s="93"/>
      <c r="N3" s="22"/>
      <c r="O3" s="22"/>
    </row>
    <row r="4" spans="1:19" s="1" customFormat="1" ht="14.5" hidden="1" x14ac:dyDescent="0.35">
      <c r="A4" s="1">
        <v>3</v>
      </c>
      <c r="B4" s="19">
        <f>B3+1</f>
        <v>2</v>
      </c>
      <c r="C4" s="1" t="s">
        <v>41</v>
      </c>
      <c r="E4" s="24">
        <v>1</v>
      </c>
      <c r="F4" s="1">
        <v>1</v>
      </c>
      <c r="H4" s="1">
        <v>5</v>
      </c>
      <c r="I4" s="1">
        <f>K3+1</f>
        <v>4</v>
      </c>
      <c r="J4" s="1" t="s">
        <v>5</v>
      </c>
      <c r="K4" s="1">
        <f>K3+H4</f>
        <v>8</v>
      </c>
      <c r="L4" s="36"/>
      <c r="M4" s="93"/>
      <c r="N4" s="22"/>
      <c r="O4" s="22"/>
    </row>
    <row r="5" spans="1:19" s="1" customFormat="1" ht="14.5" hidden="1" x14ac:dyDescent="0.35">
      <c r="A5" s="1">
        <v>4</v>
      </c>
      <c r="B5" s="19">
        <f>B4+1</f>
        <v>3</v>
      </c>
      <c r="C5" s="1" t="s">
        <v>3</v>
      </c>
      <c r="E5" s="24">
        <v>1</v>
      </c>
      <c r="F5" s="1">
        <v>2</v>
      </c>
      <c r="H5" s="1">
        <v>2</v>
      </c>
      <c r="I5" s="1">
        <f t="shared" ref="I5:I7" si="0">K4+1</f>
        <v>9</v>
      </c>
      <c r="J5" s="1" t="s">
        <v>5</v>
      </c>
      <c r="K5" s="1">
        <f t="shared" ref="K5:K7" si="1">K4+H5</f>
        <v>10</v>
      </c>
      <c r="L5" s="36" t="s">
        <v>69</v>
      </c>
      <c r="M5" s="93"/>
      <c r="N5" s="22"/>
      <c r="O5" s="22"/>
    </row>
    <row r="6" spans="1:19" s="1" customFormat="1" ht="14.5" hidden="1" x14ac:dyDescent="0.35">
      <c r="A6" s="1">
        <v>5</v>
      </c>
      <c r="B6" s="19">
        <f>B5+1</f>
        <v>4</v>
      </c>
      <c r="C6" s="1" t="s">
        <v>4</v>
      </c>
      <c r="E6" s="24">
        <v>1</v>
      </c>
      <c r="F6" s="1">
        <v>3</v>
      </c>
      <c r="H6" s="1">
        <v>3</v>
      </c>
      <c r="I6" s="1">
        <f t="shared" si="0"/>
        <v>11</v>
      </c>
      <c r="J6" s="1" t="s">
        <v>5</v>
      </c>
      <c r="K6" s="1">
        <f t="shared" si="1"/>
        <v>13</v>
      </c>
      <c r="L6" s="36" t="s">
        <v>213</v>
      </c>
      <c r="M6" s="93"/>
      <c r="N6" s="22"/>
      <c r="O6" s="22"/>
    </row>
    <row r="7" spans="1:19" s="23" customFormat="1" ht="14.5" hidden="1" x14ac:dyDescent="0.35">
      <c r="A7" s="1">
        <v>6</v>
      </c>
      <c r="B7" s="1">
        <f t="shared" ref="B7" si="2">(B6+1)</f>
        <v>5</v>
      </c>
      <c r="C7" s="1" t="s">
        <v>6</v>
      </c>
      <c r="D7" s="1" t="s">
        <v>258</v>
      </c>
      <c r="E7" s="24">
        <v>0</v>
      </c>
      <c r="F7" s="1">
        <v>4</v>
      </c>
      <c r="G7" s="1"/>
      <c r="H7" s="1">
        <v>1</v>
      </c>
      <c r="I7" s="1">
        <f t="shared" si="0"/>
        <v>14</v>
      </c>
      <c r="J7" s="1" t="s">
        <v>5</v>
      </c>
      <c r="K7" s="1">
        <f t="shared" si="1"/>
        <v>14</v>
      </c>
      <c r="L7" s="36" t="s">
        <v>68</v>
      </c>
      <c r="M7" s="93"/>
      <c r="N7" s="22"/>
      <c r="O7" s="22"/>
      <c r="P7" s="1"/>
      <c r="Q7" s="1"/>
      <c r="R7" s="1"/>
      <c r="S7" s="1"/>
    </row>
    <row r="8" spans="1:19" s="117" customFormat="1" ht="14.5" x14ac:dyDescent="0.35">
      <c r="A8" s="1">
        <v>62</v>
      </c>
      <c r="B8" s="6">
        <f>B7+1</f>
        <v>6</v>
      </c>
      <c r="C8" s="54" t="s">
        <v>105</v>
      </c>
      <c r="D8" s="54"/>
      <c r="E8" s="51">
        <v>4</v>
      </c>
      <c r="F8" s="1">
        <v>12</v>
      </c>
      <c r="G8" s="1"/>
      <c r="H8" s="6">
        <v>1</v>
      </c>
      <c r="I8" s="6">
        <f t="shared" ref="I8:I25" si="3">K7+1</f>
        <v>15</v>
      </c>
      <c r="J8" s="25" t="s">
        <v>5</v>
      </c>
      <c r="K8" s="6">
        <f t="shared" ref="K8:K22" si="4">K7+H8</f>
        <v>15</v>
      </c>
      <c r="L8" s="36"/>
      <c r="M8" s="93"/>
      <c r="N8" s="22" t="s">
        <v>330</v>
      </c>
      <c r="O8" s="22" t="str">
        <f>_xlfn.CONCAT("_column(",I8,")")</f>
        <v>_column(15)</v>
      </c>
      <c r="P8" s="1" t="s">
        <v>252</v>
      </c>
      <c r="Q8" s="1" t="str">
        <f>_xlfn.CONCAT("b",E8,"_",F8)</f>
        <v>b4_12</v>
      </c>
      <c r="R8" s="1" t="str">
        <f>_xlfn.CONCAT("%",H8,"f")</f>
        <v>%1f</v>
      </c>
      <c r="S8" s="1"/>
    </row>
    <row r="9" spans="1:19" s="23" customFormat="1" ht="14.5" hidden="1" x14ac:dyDescent="0.35">
      <c r="A9" s="1">
        <v>8</v>
      </c>
      <c r="B9" s="1">
        <f t="shared" ref="B9:B15" si="5">(B8+1)</f>
        <v>7</v>
      </c>
      <c r="C9" s="1" t="s">
        <v>57</v>
      </c>
      <c r="D9" s="1" t="s">
        <v>258</v>
      </c>
      <c r="E9" s="24">
        <v>0</v>
      </c>
      <c r="F9" s="1">
        <v>6</v>
      </c>
      <c r="G9" s="1"/>
      <c r="H9" s="1">
        <v>3</v>
      </c>
      <c r="I9" s="1">
        <f t="shared" si="3"/>
        <v>16</v>
      </c>
      <c r="J9" s="1" t="s">
        <v>5</v>
      </c>
      <c r="K9" s="1">
        <f t="shared" si="4"/>
        <v>18</v>
      </c>
      <c r="L9" s="36" t="s">
        <v>68</v>
      </c>
      <c r="M9" s="93"/>
      <c r="N9" s="22"/>
      <c r="O9" s="22"/>
      <c r="P9" s="1"/>
      <c r="Q9" s="1"/>
      <c r="R9" s="1"/>
      <c r="S9" s="1"/>
    </row>
    <row r="10" spans="1:19" s="23" customFormat="1" ht="14.5" hidden="1" x14ac:dyDescent="0.35">
      <c r="A10" s="1">
        <v>9</v>
      </c>
      <c r="B10" s="1">
        <f t="shared" si="5"/>
        <v>8</v>
      </c>
      <c r="C10" s="1" t="s">
        <v>8</v>
      </c>
      <c r="D10" s="1" t="s">
        <v>258</v>
      </c>
      <c r="E10" s="24">
        <v>0</v>
      </c>
      <c r="F10" s="1">
        <v>7</v>
      </c>
      <c r="G10" s="1"/>
      <c r="H10" s="1">
        <v>2</v>
      </c>
      <c r="I10" s="1">
        <f t="shared" si="3"/>
        <v>19</v>
      </c>
      <c r="J10" s="1" t="s">
        <v>5</v>
      </c>
      <c r="K10" s="1">
        <f t="shared" si="4"/>
        <v>20</v>
      </c>
      <c r="L10" s="36" t="s">
        <v>68</v>
      </c>
      <c r="M10" s="93"/>
      <c r="N10" s="22"/>
      <c r="O10" s="22"/>
      <c r="P10" s="1"/>
      <c r="Q10" s="1"/>
      <c r="R10" s="1"/>
      <c r="S10" s="1"/>
    </row>
    <row r="11" spans="1:19" s="23" customFormat="1" ht="14.5" hidden="1" x14ac:dyDescent="0.35">
      <c r="A11" s="1">
        <v>10</v>
      </c>
      <c r="B11" s="1">
        <f t="shared" si="5"/>
        <v>9</v>
      </c>
      <c r="C11" s="1" t="s">
        <v>9</v>
      </c>
      <c r="D11" s="1" t="s">
        <v>258</v>
      </c>
      <c r="E11" s="24">
        <v>0</v>
      </c>
      <c r="F11" s="1">
        <v>8</v>
      </c>
      <c r="G11" s="1"/>
      <c r="H11" s="1">
        <v>2</v>
      </c>
      <c r="I11" s="1">
        <f t="shared" si="3"/>
        <v>21</v>
      </c>
      <c r="J11" s="1" t="s">
        <v>5</v>
      </c>
      <c r="K11" s="1">
        <f t="shared" si="4"/>
        <v>22</v>
      </c>
      <c r="L11" s="36" t="s">
        <v>68</v>
      </c>
      <c r="M11" s="93"/>
      <c r="N11" s="22"/>
      <c r="O11" s="22"/>
      <c r="P11" s="1"/>
      <c r="Q11" s="1"/>
      <c r="R11" s="1"/>
      <c r="S11" s="1"/>
    </row>
    <row r="12" spans="1:19" s="23" customFormat="1" ht="14.5" hidden="1" x14ac:dyDescent="0.35">
      <c r="A12" s="1">
        <v>11</v>
      </c>
      <c r="B12" s="1">
        <f t="shared" si="5"/>
        <v>10</v>
      </c>
      <c r="C12" s="1" t="s">
        <v>56</v>
      </c>
      <c r="D12" s="1" t="s">
        <v>258</v>
      </c>
      <c r="E12" s="24">
        <v>0</v>
      </c>
      <c r="F12" s="1">
        <v>9</v>
      </c>
      <c r="G12" s="1"/>
      <c r="H12" s="1">
        <v>2</v>
      </c>
      <c r="I12" s="1">
        <f t="shared" si="3"/>
        <v>23</v>
      </c>
      <c r="J12" s="1" t="s">
        <v>5</v>
      </c>
      <c r="K12" s="1">
        <f t="shared" si="4"/>
        <v>24</v>
      </c>
      <c r="L12" s="36" t="s">
        <v>68</v>
      </c>
      <c r="M12" s="93"/>
      <c r="N12" s="22"/>
      <c r="O12" s="22"/>
      <c r="P12" s="1"/>
      <c r="Q12" s="1"/>
      <c r="R12" s="1"/>
      <c r="S12" s="1"/>
    </row>
    <row r="13" spans="1:19" s="23" customFormat="1" ht="14.5" hidden="1" x14ac:dyDescent="0.35">
      <c r="A13" s="1">
        <v>12</v>
      </c>
      <c r="B13" s="1">
        <f t="shared" si="5"/>
        <v>11</v>
      </c>
      <c r="C13" s="1" t="s">
        <v>10</v>
      </c>
      <c r="D13" s="1" t="s">
        <v>258</v>
      </c>
      <c r="E13" s="24">
        <v>0</v>
      </c>
      <c r="F13" s="1">
        <v>10</v>
      </c>
      <c r="G13" s="1"/>
      <c r="H13" s="1">
        <v>1</v>
      </c>
      <c r="I13" s="1">
        <f t="shared" si="3"/>
        <v>25</v>
      </c>
      <c r="J13" s="1" t="s">
        <v>5</v>
      </c>
      <c r="K13" s="1">
        <f t="shared" si="4"/>
        <v>25</v>
      </c>
      <c r="L13" s="36" t="s">
        <v>68</v>
      </c>
      <c r="M13" s="93"/>
      <c r="N13" s="22"/>
      <c r="O13" s="22"/>
      <c r="P13" s="1"/>
      <c r="Q13" s="1"/>
      <c r="R13" s="1"/>
      <c r="S13" s="1"/>
    </row>
    <row r="14" spans="1:19" s="23" customFormat="1" ht="14.5" hidden="1" x14ac:dyDescent="0.35">
      <c r="A14" s="1">
        <v>13</v>
      </c>
      <c r="B14" s="1">
        <f t="shared" si="5"/>
        <v>12</v>
      </c>
      <c r="C14" s="98" t="s">
        <v>11</v>
      </c>
      <c r="D14" s="1" t="s">
        <v>258</v>
      </c>
      <c r="E14" s="24">
        <v>0</v>
      </c>
      <c r="F14" s="1">
        <v>11</v>
      </c>
      <c r="G14" s="1"/>
      <c r="H14" s="1">
        <v>4</v>
      </c>
      <c r="I14" s="1">
        <f t="shared" si="3"/>
        <v>26</v>
      </c>
      <c r="J14" s="1" t="s">
        <v>5</v>
      </c>
      <c r="K14" s="1">
        <f t="shared" si="4"/>
        <v>29</v>
      </c>
      <c r="L14" s="36" t="s">
        <v>68</v>
      </c>
      <c r="M14" s="93"/>
      <c r="N14" s="22"/>
      <c r="O14" s="22"/>
      <c r="P14" s="1"/>
      <c r="Q14" s="98"/>
      <c r="R14" s="1"/>
      <c r="S14" s="1"/>
    </row>
    <row r="15" spans="1:19" s="1" customFormat="1" ht="14.5" hidden="1" x14ac:dyDescent="0.35">
      <c r="A15" s="1">
        <v>14</v>
      </c>
      <c r="B15" s="1">
        <f t="shared" si="5"/>
        <v>13</v>
      </c>
      <c r="C15" s="1" t="s">
        <v>32</v>
      </c>
      <c r="E15" s="24">
        <v>1</v>
      </c>
      <c r="F15" s="1">
        <v>4</v>
      </c>
      <c r="H15" s="1">
        <v>1</v>
      </c>
      <c r="I15" s="1">
        <f t="shared" si="3"/>
        <v>30</v>
      </c>
      <c r="J15" s="1" t="s">
        <v>5</v>
      </c>
      <c r="K15" s="1">
        <f t="shared" si="4"/>
        <v>30</v>
      </c>
      <c r="L15" s="36"/>
      <c r="M15" s="93"/>
      <c r="N15" s="22"/>
      <c r="O15" s="22"/>
    </row>
    <row r="16" spans="1:19" s="57" customFormat="1" ht="14.5" x14ac:dyDescent="0.35">
      <c r="A16" s="1">
        <v>63</v>
      </c>
      <c r="B16" s="6">
        <f>B15+1</f>
        <v>14</v>
      </c>
      <c r="C16" s="54" t="s">
        <v>218</v>
      </c>
      <c r="D16" s="54"/>
      <c r="E16" s="51">
        <v>4</v>
      </c>
      <c r="F16" s="1">
        <v>13</v>
      </c>
      <c r="G16" s="1"/>
      <c r="H16" s="6">
        <v>10</v>
      </c>
      <c r="I16" s="6">
        <f t="shared" si="3"/>
        <v>31</v>
      </c>
      <c r="J16" s="25" t="s">
        <v>5</v>
      </c>
      <c r="K16" s="6">
        <f t="shared" si="4"/>
        <v>40</v>
      </c>
      <c r="L16" s="36"/>
      <c r="M16" s="93"/>
      <c r="N16" s="22" t="s">
        <v>330</v>
      </c>
      <c r="O16" s="22" t="str">
        <f t="shared" ref="O16:O22" si="6">_xlfn.CONCAT("_column(",I16,")")</f>
        <v>_column(31)</v>
      </c>
      <c r="P16" s="1" t="s">
        <v>252</v>
      </c>
      <c r="Q16" s="1" t="str">
        <f t="shared" ref="Q16:Q22" si="7">_xlfn.CONCAT("b",E16,"_",F16)</f>
        <v>b4_13</v>
      </c>
      <c r="R16" s="1" t="str">
        <f t="shared" ref="R16:R22" si="8">_xlfn.CONCAT("%",H16,"f")</f>
        <v>%10f</v>
      </c>
      <c r="S16" s="1"/>
    </row>
    <row r="17" spans="1:18" s="1" customFormat="1" ht="14.5" hidden="1" x14ac:dyDescent="0.35">
      <c r="A17" s="1">
        <v>16</v>
      </c>
      <c r="B17" s="1">
        <f t="shared" ref="B17:B25" si="9">(B16+1)</f>
        <v>15</v>
      </c>
      <c r="C17" s="1" t="s">
        <v>17</v>
      </c>
      <c r="E17" s="24">
        <v>1</v>
      </c>
      <c r="F17" s="1" t="s">
        <v>253</v>
      </c>
      <c r="H17" s="1">
        <v>2</v>
      </c>
      <c r="I17" s="1">
        <f t="shared" si="3"/>
        <v>41</v>
      </c>
      <c r="J17" s="1" t="s">
        <v>5</v>
      </c>
      <c r="K17" s="1">
        <f t="shared" si="4"/>
        <v>42</v>
      </c>
      <c r="L17" s="36" t="s">
        <v>13</v>
      </c>
      <c r="M17" s="93"/>
      <c r="N17" s="22"/>
      <c r="O17" s="22" t="str">
        <f t="shared" si="6"/>
        <v>_column(41)</v>
      </c>
      <c r="P17" s="1" t="s">
        <v>252</v>
      </c>
      <c r="Q17" s="1" t="str">
        <f t="shared" si="7"/>
        <v>b1_level</v>
      </c>
      <c r="R17" s="1" t="str">
        <f t="shared" si="8"/>
        <v>%2f</v>
      </c>
    </row>
    <row r="18" spans="1:18" s="1" customFormat="1" ht="14.5" hidden="1" x14ac:dyDescent="0.35">
      <c r="A18" s="1">
        <v>17</v>
      </c>
      <c r="B18" s="1">
        <f t="shared" si="9"/>
        <v>16</v>
      </c>
      <c r="C18" s="1" t="s">
        <v>14</v>
      </c>
      <c r="E18" s="24">
        <v>1</v>
      </c>
      <c r="F18" s="1" t="s">
        <v>254</v>
      </c>
      <c r="H18" s="1">
        <v>5</v>
      </c>
      <c r="I18" s="1">
        <f t="shared" si="3"/>
        <v>43</v>
      </c>
      <c r="J18" s="1" t="s">
        <v>5</v>
      </c>
      <c r="K18" s="1">
        <f t="shared" si="4"/>
        <v>47</v>
      </c>
      <c r="L18" s="36" t="s">
        <v>16</v>
      </c>
      <c r="M18" s="93"/>
      <c r="N18" s="22"/>
      <c r="O18" s="22" t="str">
        <f t="shared" si="6"/>
        <v>_column(43)</v>
      </c>
      <c r="P18" s="1" t="s">
        <v>252</v>
      </c>
      <c r="Q18" s="1" t="str">
        <f t="shared" si="7"/>
        <v>b1_filler</v>
      </c>
      <c r="R18" s="1" t="str">
        <f t="shared" si="8"/>
        <v>%5f</v>
      </c>
    </row>
    <row r="19" spans="1:18" s="1" customFormat="1" ht="14.5" hidden="1" x14ac:dyDescent="0.35">
      <c r="A19" s="1">
        <v>18</v>
      </c>
      <c r="B19" s="1">
        <f t="shared" si="9"/>
        <v>17</v>
      </c>
      <c r="C19" s="1" t="s">
        <v>83</v>
      </c>
      <c r="E19" s="24">
        <v>1</v>
      </c>
      <c r="F19" s="1">
        <v>6</v>
      </c>
      <c r="H19" s="1">
        <v>2</v>
      </c>
      <c r="I19" s="1">
        <f t="shared" si="3"/>
        <v>48</v>
      </c>
      <c r="J19" s="1" t="s">
        <v>5</v>
      </c>
      <c r="K19" s="1">
        <f t="shared" si="4"/>
        <v>49</v>
      </c>
      <c r="L19" s="36"/>
      <c r="M19" s="93"/>
      <c r="N19" s="22"/>
      <c r="O19" s="22" t="str">
        <f t="shared" si="6"/>
        <v>_column(48)</v>
      </c>
      <c r="P19" s="1" t="s">
        <v>252</v>
      </c>
      <c r="Q19" s="1" t="str">
        <f t="shared" si="7"/>
        <v>b1_6</v>
      </c>
      <c r="R19" s="1" t="str">
        <f t="shared" si="8"/>
        <v>%2f</v>
      </c>
    </row>
    <row r="20" spans="1:18" s="1" customFormat="1" ht="14.5" hidden="1" x14ac:dyDescent="0.35">
      <c r="A20" s="1">
        <v>19</v>
      </c>
      <c r="B20" s="1">
        <f t="shared" si="9"/>
        <v>18</v>
      </c>
      <c r="C20" s="1" t="s">
        <v>18</v>
      </c>
      <c r="E20" s="24">
        <v>1</v>
      </c>
      <c r="F20" s="1">
        <v>7</v>
      </c>
      <c r="H20" s="1">
        <v>1</v>
      </c>
      <c r="I20" s="1">
        <f t="shared" si="3"/>
        <v>50</v>
      </c>
      <c r="J20" s="1" t="s">
        <v>5</v>
      </c>
      <c r="K20" s="1">
        <f t="shared" si="4"/>
        <v>50</v>
      </c>
      <c r="L20" s="36"/>
      <c r="M20" s="93"/>
      <c r="N20" s="22"/>
      <c r="O20" s="22" t="str">
        <f t="shared" si="6"/>
        <v>_column(50)</v>
      </c>
      <c r="P20" s="1" t="s">
        <v>252</v>
      </c>
      <c r="Q20" s="1" t="str">
        <f t="shared" si="7"/>
        <v>b1_7</v>
      </c>
      <c r="R20" s="1" t="str">
        <f t="shared" si="8"/>
        <v>%1f</v>
      </c>
    </row>
    <row r="21" spans="1:18" s="1" customFormat="1" ht="14.5" hidden="1" x14ac:dyDescent="0.35">
      <c r="A21" s="1">
        <v>20</v>
      </c>
      <c r="B21" s="1">
        <f t="shared" si="9"/>
        <v>19</v>
      </c>
      <c r="C21" s="1" t="s">
        <v>12</v>
      </c>
      <c r="E21" s="24">
        <v>1</v>
      </c>
      <c r="F21" s="1">
        <v>8</v>
      </c>
      <c r="H21" s="1">
        <v>1</v>
      </c>
      <c r="I21" s="1">
        <f t="shared" si="3"/>
        <v>51</v>
      </c>
      <c r="J21" s="1" t="s">
        <v>5</v>
      </c>
      <c r="K21" s="1">
        <f t="shared" si="4"/>
        <v>51</v>
      </c>
      <c r="L21" s="36"/>
      <c r="M21" s="93"/>
      <c r="N21" s="22"/>
      <c r="O21" s="22" t="str">
        <f t="shared" si="6"/>
        <v>_column(51)</v>
      </c>
      <c r="P21" s="1" t="s">
        <v>252</v>
      </c>
      <c r="Q21" s="1" t="str">
        <f t="shared" si="7"/>
        <v>b1_8</v>
      </c>
      <c r="R21" s="1" t="str">
        <f t="shared" si="8"/>
        <v>%1f</v>
      </c>
    </row>
    <row r="22" spans="1:18" s="1" customFormat="1" ht="14.5" hidden="1" x14ac:dyDescent="0.35">
      <c r="A22" s="1">
        <v>21</v>
      </c>
      <c r="B22" s="1">
        <f t="shared" si="9"/>
        <v>20</v>
      </c>
      <c r="C22" s="1" t="s">
        <v>61</v>
      </c>
      <c r="E22" s="24">
        <v>1</v>
      </c>
      <c r="F22" s="1">
        <v>9</v>
      </c>
      <c r="H22" s="1">
        <v>1</v>
      </c>
      <c r="I22" s="1">
        <f t="shared" si="3"/>
        <v>52</v>
      </c>
      <c r="J22" s="1" t="s">
        <v>5</v>
      </c>
      <c r="K22" s="1">
        <f t="shared" si="4"/>
        <v>52</v>
      </c>
      <c r="L22" s="36"/>
      <c r="M22" s="93"/>
      <c r="N22" s="22"/>
      <c r="O22" s="22" t="str">
        <f t="shared" si="6"/>
        <v>_column(52)</v>
      </c>
      <c r="P22" s="1" t="s">
        <v>252</v>
      </c>
      <c r="Q22" s="1" t="str">
        <f t="shared" si="7"/>
        <v>b1_9</v>
      </c>
      <c r="R22" s="1" t="str">
        <f t="shared" si="8"/>
        <v>%1f</v>
      </c>
    </row>
    <row r="23" spans="1:18" s="1" customFormat="1" ht="14.5" hidden="1" x14ac:dyDescent="0.35">
      <c r="A23" s="1">
        <v>22</v>
      </c>
      <c r="B23" s="1">
        <f t="shared" si="9"/>
        <v>21</v>
      </c>
      <c r="C23" s="1" t="s">
        <v>34</v>
      </c>
      <c r="E23" s="24">
        <v>1</v>
      </c>
      <c r="F23" s="1" t="s">
        <v>255</v>
      </c>
      <c r="H23" s="1">
        <f>K23-K22</f>
        <v>74</v>
      </c>
      <c r="I23" s="1">
        <f t="shared" si="3"/>
        <v>53</v>
      </c>
      <c r="J23" s="1" t="s">
        <v>5</v>
      </c>
      <c r="K23" s="1">
        <v>126</v>
      </c>
      <c r="L23" s="36"/>
      <c r="M23" s="93"/>
      <c r="N23" s="22"/>
      <c r="O23" s="22"/>
    </row>
    <row r="24" spans="1:18" s="1" customFormat="1" ht="14.5" hidden="1" x14ac:dyDescent="0.35">
      <c r="A24" s="1">
        <v>23</v>
      </c>
      <c r="B24" s="1">
        <f t="shared" si="9"/>
        <v>22</v>
      </c>
      <c r="C24" s="1" t="s">
        <v>246</v>
      </c>
      <c r="E24" s="24">
        <v>1</v>
      </c>
      <c r="F24" s="1" t="s">
        <v>256</v>
      </c>
      <c r="H24" s="1">
        <v>3</v>
      </c>
      <c r="I24" s="1">
        <f t="shared" si="3"/>
        <v>127</v>
      </c>
      <c r="J24" s="1" t="s">
        <v>5</v>
      </c>
      <c r="K24" s="1">
        <f>K23+H24</f>
        <v>129</v>
      </c>
      <c r="L24" s="36" t="s">
        <v>2</v>
      </c>
      <c r="M24" s="93"/>
      <c r="N24" s="22"/>
      <c r="O24" s="22" t="str">
        <f>_xlfn.CONCAT("_column(",I24,")")</f>
        <v>_column(127)</v>
      </c>
      <c r="P24" s="1" t="s">
        <v>252</v>
      </c>
      <c r="Q24" s="1" t="str">
        <f>_xlfn.CONCAT("b",E24,"_",F24)</f>
        <v>b1_nsc</v>
      </c>
      <c r="R24" s="1" t="str">
        <f>_xlfn.CONCAT("%",H24,"f")</f>
        <v>%3f</v>
      </c>
    </row>
    <row r="25" spans="1:18" s="1" customFormat="1" ht="14.5" hidden="1" x14ac:dyDescent="0.35">
      <c r="A25" s="1">
        <v>24</v>
      </c>
      <c r="B25" s="39">
        <f t="shared" si="9"/>
        <v>23</v>
      </c>
      <c r="C25" s="39" t="s">
        <v>247</v>
      </c>
      <c r="D25" s="39"/>
      <c r="E25" s="24">
        <v>1</v>
      </c>
      <c r="F25" s="39" t="s">
        <v>261</v>
      </c>
      <c r="G25" s="39"/>
      <c r="H25" s="39">
        <v>10</v>
      </c>
      <c r="I25" s="39">
        <f t="shared" si="3"/>
        <v>130</v>
      </c>
      <c r="J25" s="39" t="s">
        <v>5</v>
      </c>
      <c r="K25" s="39">
        <f>K24+H25</f>
        <v>139</v>
      </c>
      <c r="L25" s="41" t="s">
        <v>2</v>
      </c>
      <c r="M25" s="93"/>
      <c r="N25" s="22"/>
      <c r="O25" s="22" t="str">
        <f>_xlfn.CONCAT("_column(",I25,")")</f>
        <v>_column(130)</v>
      </c>
      <c r="P25" s="1" t="s">
        <v>370</v>
      </c>
      <c r="Q25" s="1" t="str">
        <f>_xlfn.CONCAT("b",E25,"_",F25)</f>
        <v>b1_mtpl</v>
      </c>
      <c r="R25" s="1" t="str">
        <f>_xlfn.CONCAT("%",H25,"s")</f>
        <v>%10s</v>
      </c>
    </row>
    <row r="26" spans="1:18" s="1" customFormat="1" ht="14.5" hidden="1" x14ac:dyDescent="0.35">
      <c r="A26" s="1">
        <v>25</v>
      </c>
      <c r="B26" s="19"/>
      <c r="E26" s="24"/>
      <c r="L26" s="25"/>
      <c r="M26" s="93"/>
      <c r="N26" s="22"/>
      <c r="O26" s="22"/>
      <c r="P26" s="32"/>
      <c r="Q26" s="30"/>
      <c r="R26" s="30"/>
    </row>
    <row r="27" spans="1:18" s="1" customFormat="1" ht="14.5" hidden="1" x14ac:dyDescent="0.35">
      <c r="A27" s="1">
        <v>26</v>
      </c>
      <c r="C27" s="28" t="s">
        <v>94</v>
      </c>
      <c r="D27" s="28"/>
      <c r="E27" s="24"/>
      <c r="L27" s="42"/>
      <c r="M27" s="93"/>
      <c r="N27" s="22"/>
      <c r="O27" s="22"/>
      <c r="P27" s="32"/>
      <c r="Q27" s="30"/>
      <c r="R27" s="30"/>
    </row>
    <row r="28" spans="1:18" s="1" customFormat="1" ht="14.5" hidden="1" x14ac:dyDescent="0.35">
      <c r="A28" s="1">
        <v>27</v>
      </c>
      <c r="B28" s="1">
        <v>1</v>
      </c>
      <c r="C28" s="9" t="s">
        <v>15</v>
      </c>
      <c r="E28" s="24">
        <v>3</v>
      </c>
      <c r="F28" s="9" t="s">
        <v>260</v>
      </c>
      <c r="G28" s="9"/>
      <c r="H28" s="9">
        <v>32</v>
      </c>
      <c r="I28" s="9">
        <v>1</v>
      </c>
      <c r="J28" s="48" t="s">
        <v>5</v>
      </c>
      <c r="K28" s="9">
        <f>H28</f>
        <v>32</v>
      </c>
      <c r="L28" s="49" t="s">
        <v>37</v>
      </c>
      <c r="M28" s="93"/>
      <c r="N28" s="22"/>
      <c r="O28" s="22" t="str">
        <f t="shared" ref="O28:O43" si="10">_xlfn.CONCAT("_column(",I28,")")</f>
        <v>_column(1)</v>
      </c>
      <c r="P28" s="1" t="s">
        <v>262</v>
      </c>
      <c r="Q28" s="1" t="str">
        <f>_xlfn.CONCAT("b",E28,"_",F28)</f>
        <v>b3_id</v>
      </c>
      <c r="R28" s="1" t="str">
        <f>_xlfn.CONCAT("%",H28,"s")</f>
        <v>%32s</v>
      </c>
    </row>
    <row r="29" spans="1:18" s="1" customFormat="1" ht="14.5" hidden="1" x14ac:dyDescent="0.35">
      <c r="A29" s="1">
        <v>28</v>
      </c>
      <c r="B29" s="1">
        <f t="shared" ref="B29:B44" si="11">B28+1</f>
        <v>2</v>
      </c>
      <c r="C29" s="1" t="s">
        <v>21</v>
      </c>
      <c r="E29" s="24">
        <v>3</v>
      </c>
      <c r="F29" s="1" t="s">
        <v>253</v>
      </c>
      <c r="H29" s="1">
        <v>2</v>
      </c>
      <c r="I29" s="1">
        <f t="shared" ref="I29:I46" si="12">K28+1</f>
        <v>33</v>
      </c>
      <c r="J29" s="37" t="s">
        <v>5</v>
      </c>
      <c r="K29" s="1">
        <f t="shared" ref="K29:K43" si="13">K28+H29</f>
        <v>34</v>
      </c>
      <c r="L29" s="36" t="s">
        <v>25</v>
      </c>
      <c r="M29" s="93"/>
      <c r="N29" s="22"/>
      <c r="O29" s="22" t="str">
        <f t="shared" si="10"/>
        <v>_column(33)</v>
      </c>
      <c r="P29" s="1" t="s">
        <v>252</v>
      </c>
      <c r="Q29" s="1" t="str">
        <f>_xlfn.CONCAT("b",E29,"_",F29)</f>
        <v>b3_level</v>
      </c>
      <c r="R29" s="1" t="str">
        <f t="shared" ref="R29:R43" si="14">_xlfn.CONCAT("%",H29,"f")</f>
        <v>%2f</v>
      </c>
    </row>
    <row r="30" spans="1:18" s="1" customFormat="1" ht="14.5" hidden="1" x14ac:dyDescent="0.35">
      <c r="A30" s="1">
        <v>29</v>
      </c>
      <c r="B30" s="1">
        <f t="shared" si="11"/>
        <v>3</v>
      </c>
      <c r="C30" s="1" t="s">
        <v>14</v>
      </c>
      <c r="E30" s="24">
        <v>3</v>
      </c>
      <c r="F30" s="1" t="s">
        <v>254</v>
      </c>
      <c r="H30" s="1">
        <v>3</v>
      </c>
      <c r="I30" s="1">
        <f t="shared" si="12"/>
        <v>35</v>
      </c>
      <c r="J30" s="37" t="s">
        <v>5</v>
      </c>
      <c r="K30" s="1">
        <f t="shared" si="13"/>
        <v>37</v>
      </c>
      <c r="L30" s="36" t="s">
        <v>31</v>
      </c>
      <c r="M30" s="93"/>
      <c r="N30" s="22"/>
      <c r="O30" s="22" t="str">
        <f t="shared" si="10"/>
        <v>_column(35)</v>
      </c>
      <c r="P30" s="1" t="s">
        <v>252</v>
      </c>
      <c r="Q30" s="1" t="str">
        <f>_xlfn.CONCAT("b",E30,"_",F30)</f>
        <v>b3_filler</v>
      </c>
      <c r="R30" s="1" t="str">
        <f t="shared" si="14"/>
        <v>%3f</v>
      </c>
    </row>
    <row r="31" spans="1:18" s="1" customFormat="1" ht="14.5" hidden="1" x14ac:dyDescent="0.35">
      <c r="A31" s="1">
        <v>30</v>
      </c>
      <c r="B31" s="1">
        <f t="shared" si="11"/>
        <v>4</v>
      </c>
      <c r="C31" s="1" t="s">
        <v>67</v>
      </c>
      <c r="E31" s="24">
        <v>3</v>
      </c>
      <c r="F31" s="24">
        <v>0</v>
      </c>
      <c r="G31" s="1">
        <v>1</v>
      </c>
      <c r="H31" s="10">
        <v>2</v>
      </c>
      <c r="I31" s="1">
        <f t="shared" si="12"/>
        <v>38</v>
      </c>
      <c r="J31" s="37" t="s">
        <v>5</v>
      </c>
      <c r="K31" s="1">
        <f t="shared" si="13"/>
        <v>39</v>
      </c>
      <c r="L31" s="36"/>
      <c r="M31" s="93"/>
      <c r="N31" s="22"/>
      <c r="O31" s="22" t="str">
        <f t="shared" si="10"/>
        <v>_column(38)</v>
      </c>
      <c r="P31" s="1" t="s">
        <v>252</v>
      </c>
      <c r="Q31" s="1" t="str">
        <f>_xlfn.CONCAT("b",E31,"_",F31,"_",G31)</f>
        <v>b3_0_1</v>
      </c>
      <c r="R31" s="1" t="str">
        <f t="shared" si="14"/>
        <v>%2f</v>
      </c>
    </row>
    <row r="32" spans="1:18" s="1" customFormat="1" ht="14.5" x14ac:dyDescent="0.35">
      <c r="A32" s="1">
        <v>64</v>
      </c>
      <c r="B32" s="6">
        <f t="shared" si="11"/>
        <v>5</v>
      </c>
      <c r="C32" s="54" t="s">
        <v>219</v>
      </c>
      <c r="D32" s="54"/>
      <c r="E32" s="51">
        <v>4</v>
      </c>
      <c r="F32" s="1" t="s">
        <v>263</v>
      </c>
      <c r="H32" s="6">
        <v>2</v>
      </c>
      <c r="I32" s="6">
        <f t="shared" si="12"/>
        <v>40</v>
      </c>
      <c r="J32" s="25" t="s">
        <v>5</v>
      </c>
      <c r="K32" s="6">
        <f t="shared" si="13"/>
        <v>41</v>
      </c>
      <c r="L32" s="36"/>
      <c r="M32" s="93"/>
      <c r="N32" s="22" t="s">
        <v>330</v>
      </c>
      <c r="O32" s="22" t="str">
        <f t="shared" si="10"/>
        <v>_column(40)</v>
      </c>
      <c r="P32" s="1" t="s">
        <v>252</v>
      </c>
      <c r="Q32" s="1" t="str">
        <f t="shared" ref="Q32:Q39" si="15">_xlfn.CONCAT("b",E32,"_",F32)</f>
        <v>b4_14a</v>
      </c>
      <c r="R32" s="1" t="str">
        <f t="shared" si="14"/>
        <v>%2f</v>
      </c>
    </row>
    <row r="33" spans="1:19" s="1" customFormat="1" ht="14.5" x14ac:dyDescent="0.35">
      <c r="A33" s="1">
        <v>65</v>
      </c>
      <c r="B33" s="6">
        <f t="shared" si="11"/>
        <v>6</v>
      </c>
      <c r="C33" s="54" t="s">
        <v>220</v>
      </c>
      <c r="D33" s="54"/>
      <c r="E33" s="51">
        <v>4</v>
      </c>
      <c r="F33" s="1" t="s">
        <v>264</v>
      </c>
      <c r="H33" s="6">
        <v>2</v>
      </c>
      <c r="I33" s="6">
        <f t="shared" si="12"/>
        <v>42</v>
      </c>
      <c r="J33" s="25" t="s">
        <v>5</v>
      </c>
      <c r="K33" s="6">
        <f t="shared" si="13"/>
        <v>43</v>
      </c>
      <c r="L33" s="36"/>
      <c r="M33" s="93"/>
      <c r="N33" s="22" t="s">
        <v>330</v>
      </c>
      <c r="O33" s="22" t="str">
        <f t="shared" si="10"/>
        <v>_column(42)</v>
      </c>
      <c r="P33" s="1" t="s">
        <v>252</v>
      </c>
      <c r="Q33" s="1" t="str">
        <f t="shared" si="15"/>
        <v>b4_14b</v>
      </c>
      <c r="R33" s="1" t="str">
        <f t="shared" si="14"/>
        <v>%2f</v>
      </c>
    </row>
    <row r="34" spans="1:19" s="1" customFormat="1" ht="14.5" x14ac:dyDescent="0.35">
      <c r="A34" s="1">
        <v>66</v>
      </c>
      <c r="B34" s="6">
        <f t="shared" si="11"/>
        <v>7</v>
      </c>
      <c r="C34" s="54" t="s">
        <v>221</v>
      </c>
      <c r="D34" s="54"/>
      <c r="E34" s="51">
        <v>4</v>
      </c>
      <c r="F34" s="1" t="s">
        <v>268</v>
      </c>
      <c r="H34" s="6">
        <v>2</v>
      </c>
      <c r="I34" s="6">
        <f t="shared" si="12"/>
        <v>44</v>
      </c>
      <c r="J34" s="25" t="s">
        <v>5</v>
      </c>
      <c r="K34" s="6">
        <f t="shared" si="13"/>
        <v>45</v>
      </c>
      <c r="L34" s="36"/>
      <c r="M34" s="93"/>
      <c r="N34" s="22" t="s">
        <v>330</v>
      </c>
      <c r="O34" s="22" t="str">
        <f t="shared" si="10"/>
        <v>_column(44)</v>
      </c>
      <c r="P34" s="1" t="s">
        <v>252</v>
      </c>
      <c r="Q34" s="1" t="str">
        <f t="shared" si="15"/>
        <v>b4_14c</v>
      </c>
      <c r="R34" s="1" t="str">
        <f t="shared" si="14"/>
        <v>%2f</v>
      </c>
    </row>
    <row r="35" spans="1:19" s="1" customFormat="1" ht="14.5" x14ac:dyDescent="0.35">
      <c r="A35" s="1">
        <v>67</v>
      </c>
      <c r="B35" s="6">
        <f t="shared" si="11"/>
        <v>8</v>
      </c>
      <c r="C35" s="54" t="s">
        <v>222</v>
      </c>
      <c r="D35" s="54"/>
      <c r="E35" s="51">
        <v>4</v>
      </c>
      <c r="F35" s="1" t="s">
        <v>269</v>
      </c>
      <c r="H35" s="6">
        <v>2</v>
      </c>
      <c r="I35" s="6">
        <f t="shared" si="12"/>
        <v>46</v>
      </c>
      <c r="J35" s="25" t="s">
        <v>5</v>
      </c>
      <c r="K35" s="6">
        <f t="shared" si="13"/>
        <v>47</v>
      </c>
      <c r="L35" s="36"/>
      <c r="M35" s="93"/>
      <c r="N35" s="22" t="s">
        <v>330</v>
      </c>
      <c r="O35" s="22" t="str">
        <f t="shared" si="10"/>
        <v>_column(46)</v>
      </c>
      <c r="P35" s="1" t="s">
        <v>252</v>
      </c>
      <c r="Q35" s="1" t="str">
        <f t="shared" si="15"/>
        <v>b4_14d</v>
      </c>
      <c r="R35" s="1" t="str">
        <f t="shared" si="14"/>
        <v>%2f</v>
      </c>
    </row>
    <row r="36" spans="1:19" s="1" customFormat="1" ht="14.5" x14ac:dyDescent="0.35">
      <c r="A36" s="57">
        <v>134</v>
      </c>
      <c r="B36" s="57">
        <f t="shared" si="11"/>
        <v>9</v>
      </c>
      <c r="C36" s="92" t="s">
        <v>138</v>
      </c>
      <c r="D36" s="67"/>
      <c r="E36" s="59">
        <v>5</v>
      </c>
      <c r="F36" s="16" t="s">
        <v>276</v>
      </c>
      <c r="G36" s="59"/>
      <c r="H36" s="15">
        <v>10</v>
      </c>
      <c r="I36" s="6">
        <f t="shared" si="12"/>
        <v>48</v>
      </c>
      <c r="J36" s="25" t="s">
        <v>5</v>
      </c>
      <c r="K36" s="6">
        <f t="shared" si="13"/>
        <v>57</v>
      </c>
      <c r="L36" s="60"/>
      <c r="M36" s="93"/>
      <c r="N36" s="116" t="s">
        <v>328</v>
      </c>
      <c r="O36" s="22" t="str">
        <f t="shared" si="10"/>
        <v>_column(48)</v>
      </c>
      <c r="P36" s="1" t="s">
        <v>252</v>
      </c>
      <c r="Q36" s="57" t="str">
        <f t="shared" si="15"/>
        <v>b5_21b</v>
      </c>
      <c r="R36" s="1" t="str">
        <f t="shared" si="14"/>
        <v>%10f</v>
      </c>
      <c r="S36" s="57" t="s">
        <v>419</v>
      </c>
    </row>
    <row r="37" spans="1:19" s="1" customFormat="1" ht="14.5" x14ac:dyDescent="0.35">
      <c r="A37" s="57">
        <v>144</v>
      </c>
      <c r="B37" s="57">
        <f t="shared" si="11"/>
        <v>10</v>
      </c>
      <c r="C37" s="92" t="s">
        <v>151</v>
      </c>
      <c r="D37" s="67"/>
      <c r="E37" s="59">
        <v>5</v>
      </c>
      <c r="F37" s="16">
        <v>31</v>
      </c>
      <c r="G37" s="59"/>
      <c r="H37" s="16">
        <v>8</v>
      </c>
      <c r="I37" s="6">
        <f t="shared" si="12"/>
        <v>58</v>
      </c>
      <c r="J37" s="25" t="s">
        <v>5</v>
      </c>
      <c r="K37" s="6">
        <f t="shared" si="13"/>
        <v>65</v>
      </c>
      <c r="L37" s="60"/>
      <c r="M37" s="93"/>
      <c r="N37" s="116" t="s">
        <v>328</v>
      </c>
      <c r="O37" s="22" t="str">
        <f t="shared" si="10"/>
        <v>_column(58)</v>
      </c>
      <c r="P37" s="1" t="s">
        <v>252</v>
      </c>
      <c r="Q37" s="57" t="str">
        <f t="shared" si="15"/>
        <v>b5_31</v>
      </c>
      <c r="R37" s="1" t="str">
        <f t="shared" si="14"/>
        <v>%8f</v>
      </c>
      <c r="S37" s="57" t="s">
        <v>418</v>
      </c>
    </row>
    <row r="38" spans="1:19" s="1" customFormat="1" ht="14.5" x14ac:dyDescent="0.35">
      <c r="A38" s="57">
        <v>210</v>
      </c>
      <c r="B38" s="6">
        <f t="shared" si="11"/>
        <v>11</v>
      </c>
      <c r="C38" s="92" t="s">
        <v>198</v>
      </c>
      <c r="D38" s="67"/>
      <c r="E38" s="65">
        <v>7</v>
      </c>
      <c r="F38" s="65">
        <v>17</v>
      </c>
      <c r="G38" s="65">
        <v>3</v>
      </c>
      <c r="H38" s="17">
        <v>10</v>
      </c>
      <c r="I38" s="6">
        <f t="shared" si="12"/>
        <v>66</v>
      </c>
      <c r="J38" s="25" t="s">
        <v>5</v>
      </c>
      <c r="K38" s="6">
        <f t="shared" si="13"/>
        <v>75</v>
      </c>
      <c r="L38" s="60"/>
      <c r="M38" s="93"/>
      <c r="N38" s="116" t="s">
        <v>328</v>
      </c>
      <c r="O38" s="22" t="str">
        <f t="shared" si="10"/>
        <v>_column(66)</v>
      </c>
      <c r="P38" s="1" t="s">
        <v>252</v>
      </c>
      <c r="Q38" s="57" t="str">
        <f t="shared" si="15"/>
        <v>b7_17</v>
      </c>
      <c r="R38" s="1" t="str">
        <f t="shared" si="14"/>
        <v>%10f</v>
      </c>
      <c r="S38" s="57" t="s">
        <v>420</v>
      </c>
    </row>
    <row r="39" spans="1:19" s="1" customFormat="1" ht="14.5" x14ac:dyDescent="0.35">
      <c r="A39" s="1">
        <v>133</v>
      </c>
      <c r="B39" s="1">
        <f t="shared" si="11"/>
        <v>12</v>
      </c>
      <c r="C39" s="58" t="s">
        <v>137</v>
      </c>
      <c r="D39" s="58"/>
      <c r="E39" s="59">
        <v>5</v>
      </c>
      <c r="F39" s="16" t="s">
        <v>275</v>
      </c>
      <c r="G39" s="59"/>
      <c r="H39" s="13">
        <v>1</v>
      </c>
      <c r="I39" s="6">
        <f t="shared" si="12"/>
        <v>76</v>
      </c>
      <c r="J39" s="25" t="s">
        <v>5</v>
      </c>
      <c r="K39" s="6">
        <f t="shared" si="13"/>
        <v>76</v>
      </c>
      <c r="L39" s="60"/>
      <c r="M39" s="93"/>
      <c r="N39" s="22" t="s">
        <v>328</v>
      </c>
      <c r="O39" s="22" t="str">
        <f t="shared" si="10"/>
        <v>_column(76)</v>
      </c>
      <c r="P39" s="1" t="s">
        <v>252</v>
      </c>
      <c r="Q39" s="1" t="str">
        <f t="shared" si="15"/>
        <v>b5_21a</v>
      </c>
      <c r="R39" s="1" t="str">
        <f t="shared" si="14"/>
        <v>%1f</v>
      </c>
    </row>
    <row r="40" spans="1:19" s="1" customFormat="1" ht="14.5" x14ac:dyDescent="0.35">
      <c r="A40" s="1">
        <v>31</v>
      </c>
      <c r="B40" s="1">
        <f t="shared" si="11"/>
        <v>13</v>
      </c>
      <c r="C40" s="1" t="s">
        <v>95</v>
      </c>
      <c r="E40" s="24">
        <v>3</v>
      </c>
      <c r="F40" s="24">
        <v>0</v>
      </c>
      <c r="G40" s="6">
        <v>3</v>
      </c>
      <c r="H40" s="1">
        <v>1</v>
      </c>
      <c r="I40" s="1">
        <f t="shared" si="12"/>
        <v>77</v>
      </c>
      <c r="J40" s="37" t="s">
        <v>5</v>
      </c>
      <c r="K40" s="1">
        <f t="shared" si="13"/>
        <v>77</v>
      </c>
      <c r="L40" s="36"/>
      <c r="M40" s="93"/>
      <c r="N40" s="22" t="s">
        <v>325</v>
      </c>
      <c r="O40" s="22" t="str">
        <f t="shared" si="10"/>
        <v>_column(77)</v>
      </c>
      <c r="P40" s="1" t="s">
        <v>252</v>
      </c>
      <c r="Q40" s="1" t="str">
        <f>_xlfn.CONCAT("b",E40,"_",F40,"_",G40)</f>
        <v>b3_0_3</v>
      </c>
      <c r="R40" s="1" t="str">
        <f t="shared" si="14"/>
        <v>%1f</v>
      </c>
    </row>
    <row r="41" spans="1:19" s="1" customFormat="1" ht="14.5" x14ac:dyDescent="0.35">
      <c r="A41" s="1">
        <v>32</v>
      </c>
      <c r="B41" s="1">
        <f t="shared" si="11"/>
        <v>14</v>
      </c>
      <c r="C41" s="1" t="s">
        <v>60</v>
      </c>
      <c r="E41" s="24">
        <v>3</v>
      </c>
      <c r="F41" s="24">
        <v>0</v>
      </c>
      <c r="G41" s="6">
        <v>4</v>
      </c>
      <c r="H41" s="1">
        <v>1</v>
      </c>
      <c r="I41" s="1">
        <f t="shared" si="12"/>
        <v>78</v>
      </c>
      <c r="J41" s="37" t="s">
        <v>5</v>
      </c>
      <c r="K41" s="1">
        <f t="shared" si="13"/>
        <v>78</v>
      </c>
      <c r="L41" s="36"/>
      <c r="M41" s="93"/>
      <c r="N41" s="22" t="s">
        <v>325</v>
      </c>
      <c r="O41" s="22" t="str">
        <f t="shared" si="10"/>
        <v>_column(78)</v>
      </c>
      <c r="P41" s="1" t="s">
        <v>252</v>
      </c>
      <c r="Q41" s="1" t="str">
        <f>_xlfn.CONCAT("b",E41,"_",F41,"_",G41)</f>
        <v>b3_0_4</v>
      </c>
      <c r="R41" s="1" t="str">
        <f t="shared" si="14"/>
        <v>%1f</v>
      </c>
    </row>
    <row r="42" spans="1:19" s="1" customFormat="1" ht="14.5" x14ac:dyDescent="0.35">
      <c r="A42" s="1">
        <v>33</v>
      </c>
      <c r="B42" s="1">
        <f t="shared" si="11"/>
        <v>15</v>
      </c>
      <c r="C42" s="1" t="s">
        <v>23</v>
      </c>
      <c r="E42" s="24">
        <v>3</v>
      </c>
      <c r="F42" s="24">
        <v>0</v>
      </c>
      <c r="G42" s="6">
        <v>5</v>
      </c>
      <c r="H42" s="1">
        <v>3</v>
      </c>
      <c r="I42" s="1">
        <f t="shared" si="12"/>
        <v>79</v>
      </c>
      <c r="J42" s="37" t="s">
        <v>5</v>
      </c>
      <c r="K42" s="1">
        <f t="shared" si="13"/>
        <v>81</v>
      </c>
      <c r="L42" s="36"/>
      <c r="M42" s="93"/>
      <c r="N42" s="22" t="s">
        <v>325</v>
      </c>
      <c r="O42" s="22" t="str">
        <f t="shared" si="10"/>
        <v>_column(79)</v>
      </c>
      <c r="P42" s="1" t="s">
        <v>252</v>
      </c>
      <c r="Q42" s="1" t="str">
        <f>_xlfn.CONCAT("b",E42,"_",F42,"_",G42)</f>
        <v>b3_0_5</v>
      </c>
      <c r="R42" s="1" t="str">
        <f t="shared" si="14"/>
        <v>%3f</v>
      </c>
    </row>
    <row r="43" spans="1:19" s="1" customFormat="1" ht="14.5" x14ac:dyDescent="0.35">
      <c r="A43" s="1">
        <v>34</v>
      </c>
      <c r="B43" s="1">
        <f t="shared" si="11"/>
        <v>16</v>
      </c>
      <c r="C43" s="1" t="s">
        <v>59</v>
      </c>
      <c r="E43" s="24">
        <v>3</v>
      </c>
      <c r="F43" s="24">
        <v>0</v>
      </c>
      <c r="G43" s="6">
        <v>6</v>
      </c>
      <c r="H43" s="1">
        <v>1</v>
      </c>
      <c r="I43" s="1">
        <f t="shared" si="12"/>
        <v>82</v>
      </c>
      <c r="J43" s="37" t="s">
        <v>5</v>
      </c>
      <c r="K43" s="1">
        <f t="shared" si="13"/>
        <v>82</v>
      </c>
      <c r="L43" s="36"/>
      <c r="M43" s="93"/>
      <c r="N43" s="22" t="s">
        <v>325</v>
      </c>
      <c r="O43" s="22" t="str">
        <f t="shared" si="10"/>
        <v>_column(82)</v>
      </c>
      <c r="P43" s="1" t="s">
        <v>252</v>
      </c>
      <c r="Q43" s="1" t="str">
        <f>_xlfn.CONCAT("b",E43,"_",F43,"_",G43)</f>
        <v>b3_0_6</v>
      </c>
      <c r="R43" s="1" t="str">
        <f t="shared" si="14"/>
        <v>%1f</v>
      </c>
    </row>
    <row r="44" spans="1:19" s="1" customFormat="1" ht="14.5" hidden="1" x14ac:dyDescent="0.35">
      <c r="A44" s="1">
        <v>43</v>
      </c>
      <c r="B44" s="1">
        <f t="shared" si="11"/>
        <v>17</v>
      </c>
      <c r="C44" s="1" t="s">
        <v>34</v>
      </c>
      <c r="E44" s="51">
        <v>3</v>
      </c>
      <c r="F44" s="1" t="s">
        <v>255</v>
      </c>
      <c r="H44" s="1">
        <f>K44-K43</f>
        <v>44</v>
      </c>
      <c r="I44" s="1">
        <f t="shared" si="12"/>
        <v>83</v>
      </c>
      <c r="J44" s="37" t="s">
        <v>5</v>
      </c>
      <c r="K44" s="1">
        <v>126</v>
      </c>
      <c r="L44" s="36"/>
      <c r="M44" s="93"/>
      <c r="N44" s="22"/>
      <c r="O44" s="22"/>
    </row>
    <row r="45" spans="1:19" s="1" customFormat="1" ht="14.5" hidden="1" x14ac:dyDescent="0.35">
      <c r="A45" s="1">
        <v>44</v>
      </c>
      <c r="B45" s="1">
        <f>(B44+1)</f>
        <v>18</v>
      </c>
      <c r="C45" s="1" t="s">
        <v>246</v>
      </c>
      <c r="E45" s="51">
        <v>3</v>
      </c>
      <c r="F45" s="1" t="s">
        <v>256</v>
      </c>
      <c r="H45" s="1">
        <v>3</v>
      </c>
      <c r="I45" s="1">
        <f t="shared" si="12"/>
        <v>127</v>
      </c>
      <c r="J45" s="1" t="s">
        <v>5</v>
      </c>
      <c r="K45" s="1">
        <f>K44+H45</f>
        <v>129</v>
      </c>
      <c r="L45" s="36" t="s">
        <v>2</v>
      </c>
      <c r="M45" s="93"/>
      <c r="N45" s="22"/>
      <c r="O45" s="22" t="str">
        <f>_xlfn.CONCAT("_column(",I45,")")</f>
        <v>_column(127)</v>
      </c>
      <c r="P45" s="1" t="s">
        <v>252</v>
      </c>
      <c r="Q45" s="1" t="str">
        <f>_xlfn.CONCAT("b",E45,"_",F45)</f>
        <v>b3_nsc</v>
      </c>
      <c r="R45" s="1" t="str">
        <f>_xlfn.CONCAT("%",H45,"f")</f>
        <v>%3f</v>
      </c>
    </row>
    <row r="46" spans="1:19" s="1" customFormat="1" ht="14.5" hidden="1" x14ac:dyDescent="0.35">
      <c r="A46" s="1">
        <v>45</v>
      </c>
      <c r="B46" s="39">
        <f>(B45+1)</f>
        <v>19</v>
      </c>
      <c r="C46" s="39" t="s">
        <v>247</v>
      </c>
      <c r="E46" s="51">
        <v>3</v>
      </c>
      <c r="F46" s="39" t="s">
        <v>261</v>
      </c>
      <c r="G46" s="39"/>
      <c r="H46" s="39">
        <v>10</v>
      </c>
      <c r="I46" s="39">
        <f t="shared" si="12"/>
        <v>130</v>
      </c>
      <c r="J46" s="39" t="s">
        <v>5</v>
      </c>
      <c r="K46" s="39">
        <f>K45+H46</f>
        <v>139</v>
      </c>
      <c r="L46" s="41" t="s">
        <v>2</v>
      </c>
      <c r="M46" s="93"/>
      <c r="N46" s="22"/>
      <c r="O46" s="22" t="str">
        <f>_xlfn.CONCAT("_column(",I46,")")</f>
        <v>_column(130)</v>
      </c>
      <c r="P46" s="1" t="s">
        <v>252</v>
      </c>
      <c r="Q46" s="1" t="str">
        <f>_xlfn.CONCAT("b",E46,"_",F46)</f>
        <v>b3_mtpl</v>
      </c>
      <c r="R46" s="1" t="str">
        <f>_xlfn.CONCAT("%",H46,"f")</f>
        <v>%10f</v>
      </c>
    </row>
    <row r="47" spans="1:19" s="1" customFormat="1" ht="14.5" hidden="1" x14ac:dyDescent="0.35">
      <c r="A47" s="1">
        <v>46</v>
      </c>
      <c r="B47" s="12"/>
      <c r="E47" s="24"/>
      <c r="F47" s="24"/>
      <c r="I47" s="12"/>
      <c r="J47" s="37"/>
      <c r="L47" s="25"/>
      <c r="M47" s="93"/>
      <c r="N47" s="22"/>
      <c r="O47" s="22"/>
      <c r="Q47" s="30"/>
      <c r="R47" s="30"/>
    </row>
    <row r="48" spans="1:19" s="1" customFormat="1" ht="14.5" hidden="1" x14ac:dyDescent="0.35">
      <c r="A48" s="1">
        <v>47</v>
      </c>
      <c r="C48" s="28" t="s">
        <v>223</v>
      </c>
      <c r="D48" s="28"/>
      <c r="E48" s="24"/>
      <c r="L48" s="42"/>
      <c r="M48" s="93"/>
      <c r="N48" s="22"/>
      <c r="O48" s="22"/>
      <c r="Q48" s="30"/>
      <c r="R48" s="30"/>
    </row>
    <row r="49" spans="1:19" s="1" customFormat="1" ht="14.5" hidden="1" x14ac:dyDescent="0.35">
      <c r="A49" s="1">
        <v>48</v>
      </c>
      <c r="B49" s="1">
        <v>1</v>
      </c>
      <c r="C49" s="99" t="s">
        <v>15</v>
      </c>
      <c r="E49" s="51">
        <v>4</v>
      </c>
      <c r="F49" s="9" t="s">
        <v>260</v>
      </c>
      <c r="G49" s="9"/>
      <c r="H49" s="11">
        <v>32</v>
      </c>
      <c r="I49" s="11">
        <v>1</v>
      </c>
      <c r="J49" s="53" t="s">
        <v>5</v>
      </c>
      <c r="K49" s="11">
        <f>H49</f>
        <v>32</v>
      </c>
      <c r="L49" s="36" t="s">
        <v>37</v>
      </c>
      <c r="M49" s="93"/>
      <c r="N49" s="22"/>
      <c r="O49" s="22" t="str">
        <f t="shared" ref="O49:O58" si="16">_xlfn.CONCAT("_column(",I49,")")</f>
        <v>_column(1)</v>
      </c>
      <c r="P49" s="1" t="s">
        <v>262</v>
      </c>
      <c r="Q49" s="1" t="str">
        <f>_xlfn.CONCAT("b",E49,"_",F49)</f>
        <v>b4_id</v>
      </c>
      <c r="R49" s="1" t="str">
        <f>_xlfn.CONCAT("%",H49,"s")</f>
        <v>%32s</v>
      </c>
    </row>
    <row r="50" spans="1:19" s="1" customFormat="1" ht="14.5" hidden="1" x14ac:dyDescent="0.35">
      <c r="A50" s="1">
        <v>49</v>
      </c>
      <c r="B50" s="1">
        <f t="shared" ref="B50:B58" si="17">B49+1</f>
        <v>2</v>
      </c>
      <c r="C50" s="1" t="s">
        <v>21</v>
      </c>
      <c r="E50" s="51">
        <v>4</v>
      </c>
      <c r="F50" s="1" t="s">
        <v>253</v>
      </c>
      <c r="H50" s="6">
        <v>2</v>
      </c>
      <c r="I50" s="6">
        <f t="shared" ref="I50:I74" si="18">K49+1</f>
        <v>33</v>
      </c>
      <c r="J50" s="25" t="s">
        <v>5</v>
      </c>
      <c r="K50" s="6">
        <f t="shared" ref="K50:K71" si="19">K49+H50</f>
        <v>34</v>
      </c>
      <c r="L50" s="36" t="s">
        <v>24</v>
      </c>
      <c r="M50" s="93"/>
      <c r="N50" s="22"/>
      <c r="O50" s="22" t="str">
        <f t="shared" si="16"/>
        <v>_column(33)</v>
      </c>
      <c r="P50" s="1" t="s">
        <v>252</v>
      </c>
      <c r="Q50" s="1" t="str">
        <f>_xlfn.CONCAT("b",E50,"_",F50)</f>
        <v>b4_level</v>
      </c>
      <c r="R50" s="1" t="str">
        <f t="shared" ref="R50:R58" si="20">_xlfn.CONCAT("%",H50,"f")</f>
        <v>%2f</v>
      </c>
    </row>
    <row r="51" spans="1:19" s="1" customFormat="1" ht="14.5" x14ac:dyDescent="0.35">
      <c r="A51" s="1">
        <v>35</v>
      </c>
      <c r="B51" s="1">
        <f t="shared" si="17"/>
        <v>3</v>
      </c>
      <c r="C51" s="1" t="s">
        <v>84</v>
      </c>
      <c r="E51" s="24">
        <v>3</v>
      </c>
      <c r="F51" s="24">
        <v>0</v>
      </c>
      <c r="G51" s="6">
        <v>7</v>
      </c>
      <c r="H51" s="1">
        <v>2</v>
      </c>
      <c r="I51" s="1">
        <f t="shared" si="18"/>
        <v>35</v>
      </c>
      <c r="J51" s="37" t="s">
        <v>5</v>
      </c>
      <c r="K51" s="1">
        <f t="shared" si="19"/>
        <v>36</v>
      </c>
      <c r="L51" s="36"/>
      <c r="M51" s="93"/>
      <c r="N51" s="22" t="s">
        <v>325</v>
      </c>
      <c r="O51" s="22" t="str">
        <f t="shared" si="16"/>
        <v>_column(35)</v>
      </c>
      <c r="P51" s="1" t="s">
        <v>252</v>
      </c>
      <c r="Q51" s="1" t="str">
        <f>_xlfn.CONCAT("b",E51,"_",F51,"_",G51)</f>
        <v>b3_0_7</v>
      </c>
      <c r="R51" s="1" t="str">
        <f t="shared" si="20"/>
        <v>%2f</v>
      </c>
    </row>
    <row r="52" spans="1:19" s="57" customFormat="1" ht="14.5" x14ac:dyDescent="0.35">
      <c r="A52" s="1">
        <v>36</v>
      </c>
      <c r="B52" s="1">
        <f t="shared" si="17"/>
        <v>4</v>
      </c>
      <c r="C52" s="1" t="s">
        <v>91</v>
      </c>
      <c r="D52" s="1"/>
      <c r="E52" s="24">
        <v>3</v>
      </c>
      <c r="F52" s="24">
        <v>0</v>
      </c>
      <c r="G52" s="6">
        <v>8</v>
      </c>
      <c r="H52" s="1">
        <v>2</v>
      </c>
      <c r="I52" s="1">
        <f t="shared" si="18"/>
        <v>37</v>
      </c>
      <c r="J52" s="37" t="s">
        <v>5</v>
      </c>
      <c r="K52" s="1">
        <f t="shared" si="19"/>
        <v>38</v>
      </c>
      <c r="L52" s="36"/>
      <c r="M52" s="93"/>
      <c r="N52" s="22" t="s">
        <v>325</v>
      </c>
      <c r="O52" s="22" t="str">
        <f t="shared" si="16"/>
        <v>_column(37)</v>
      </c>
      <c r="P52" s="1" t="s">
        <v>252</v>
      </c>
      <c r="Q52" s="1" t="str">
        <f>_xlfn.CONCAT("b",E52,"_",F52,"_",G52)</f>
        <v>b3_0_8</v>
      </c>
      <c r="R52" s="1" t="str">
        <f t="shared" si="20"/>
        <v>%2f</v>
      </c>
      <c r="S52" s="1"/>
    </row>
    <row r="53" spans="1:19" s="1" customFormat="1" ht="14.5" x14ac:dyDescent="0.35">
      <c r="A53" s="1">
        <v>37</v>
      </c>
      <c r="B53" s="1">
        <f t="shared" si="17"/>
        <v>5</v>
      </c>
      <c r="C53" s="50" t="s">
        <v>96</v>
      </c>
      <c r="D53" s="50"/>
      <c r="E53" s="24">
        <v>3</v>
      </c>
      <c r="F53" s="24">
        <v>0</v>
      </c>
      <c r="G53" s="6">
        <v>9</v>
      </c>
      <c r="H53" s="1">
        <v>2</v>
      </c>
      <c r="I53" s="1">
        <f t="shared" si="18"/>
        <v>39</v>
      </c>
      <c r="J53" s="37" t="s">
        <v>5</v>
      </c>
      <c r="K53" s="1">
        <f t="shared" si="19"/>
        <v>40</v>
      </c>
      <c r="L53" s="36"/>
      <c r="M53" s="93"/>
      <c r="N53" s="22" t="s">
        <v>325</v>
      </c>
      <c r="O53" s="22" t="str">
        <f t="shared" si="16"/>
        <v>_column(39)</v>
      </c>
      <c r="P53" s="1" t="s">
        <v>252</v>
      </c>
      <c r="Q53" s="1" t="str">
        <f>_xlfn.CONCAT("b",E53,"_",F53,"_",G53)</f>
        <v>b3_0_9</v>
      </c>
      <c r="R53" s="1" t="str">
        <f t="shared" si="20"/>
        <v>%2f</v>
      </c>
    </row>
    <row r="54" spans="1:19" s="1" customFormat="1" ht="14.5" x14ac:dyDescent="0.35">
      <c r="A54" s="1">
        <v>38</v>
      </c>
      <c r="B54" s="1">
        <f t="shared" si="17"/>
        <v>6</v>
      </c>
      <c r="C54" s="50" t="s">
        <v>97</v>
      </c>
      <c r="D54" s="50"/>
      <c r="E54" s="24">
        <v>3</v>
      </c>
      <c r="F54" s="24">
        <v>0</v>
      </c>
      <c r="G54" s="6">
        <v>10</v>
      </c>
      <c r="H54" s="1">
        <v>2</v>
      </c>
      <c r="I54" s="1">
        <f t="shared" si="18"/>
        <v>41</v>
      </c>
      <c r="J54" s="37" t="s">
        <v>5</v>
      </c>
      <c r="K54" s="1">
        <f t="shared" si="19"/>
        <v>42</v>
      </c>
      <c r="L54" s="36"/>
      <c r="M54" s="93"/>
      <c r="N54" s="22" t="s">
        <v>325</v>
      </c>
      <c r="O54" s="22" t="str">
        <f t="shared" si="16"/>
        <v>_column(41)</v>
      </c>
      <c r="P54" s="1" t="s">
        <v>252</v>
      </c>
      <c r="Q54" s="1" t="str">
        <f>_xlfn.CONCAT("b",E54,"_",F54,"_",G54)</f>
        <v>b3_0_10</v>
      </c>
      <c r="R54" s="1" t="str">
        <f t="shared" si="20"/>
        <v>%2f</v>
      </c>
    </row>
    <row r="55" spans="1:19" s="57" customFormat="1" ht="14.5" x14ac:dyDescent="0.35">
      <c r="A55" s="1">
        <v>50</v>
      </c>
      <c r="B55" s="1">
        <f t="shared" si="17"/>
        <v>7</v>
      </c>
      <c r="C55" s="1" t="s">
        <v>14</v>
      </c>
      <c r="D55" s="1"/>
      <c r="E55" s="51">
        <v>4</v>
      </c>
      <c r="F55" s="1" t="s">
        <v>254</v>
      </c>
      <c r="G55" s="1"/>
      <c r="H55" s="6">
        <v>5</v>
      </c>
      <c r="I55" s="6">
        <f t="shared" si="18"/>
        <v>43</v>
      </c>
      <c r="J55" s="25" t="s">
        <v>5</v>
      </c>
      <c r="K55" s="6">
        <f t="shared" si="19"/>
        <v>47</v>
      </c>
      <c r="L55" s="36" t="s">
        <v>30</v>
      </c>
      <c r="M55" s="93"/>
      <c r="N55" s="22" t="s">
        <v>325</v>
      </c>
      <c r="O55" s="22" t="str">
        <f t="shared" si="16"/>
        <v>_column(43)</v>
      </c>
      <c r="P55" s="1" t="s">
        <v>252</v>
      </c>
      <c r="Q55" s="1" t="str">
        <f>_xlfn.CONCAT("b",E55,"_",F55)</f>
        <v>b4_filler</v>
      </c>
      <c r="R55" s="1" t="str">
        <f t="shared" si="20"/>
        <v>%5f</v>
      </c>
      <c r="S55" s="1"/>
    </row>
    <row r="56" spans="1:19" s="1" customFormat="1" ht="36" customHeight="1" x14ac:dyDescent="0.35">
      <c r="A56" s="1">
        <v>52</v>
      </c>
      <c r="B56" s="1">
        <f t="shared" si="17"/>
        <v>8</v>
      </c>
      <c r="C56" s="54" t="s">
        <v>22</v>
      </c>
      <c r="D56" s="54"/>
      <c r="E56" s="51">
        <v>4</v>
      </c>
      <c r="F56" s="1">
        <v>2</v>
      </c>
      <c r="H56" s="6">
        <v>1</v>
      </c>
      <c r="I56" s="6">
        <f t="shared" si="18"/>
        <v>48</v>
      </c>
      <c r="J56" s="25" t="s">
        <v>5</v>
      </c>
      <c r="K56" s="6">
        <f t="shared" si="19"/>
        <v>48</v>
      </c>
      <c r="L56" s="36"/>
      <c r="M56" s="93"/>
      <c r="N56" s="22" t="s">
        <v>325</v>
      </c>
      <c r="O56" s="22" t="str">
        <f t="shared" si="16"/>
        <v>_column(48)</v>
      </c>
      <c r="P56" s="1" t="s">
        <v>252</v>
      </c>
      <c r="Q56" s="1" t="str">
        <f>_xlfn.CONCAT("b",E56,"_",F56)</f>
        <v>b4_2</v>
      </c>
      <c r="R56" s="1" t="str">
        <f t="shared" si="20"/>
        <v>%1f</v>
      </c>
    </row>
    <row r="57" spans="1:19" s="1" customFormat="1" ht="14.5" x14ac:dyDescent="0.35">
      <c r="A57" s="1">
        <v>53</v>
      </c>
      <c r="B57" s="1">
        <f t="shared" si="17"/>
        <v>9</v>
      </c>
      <c r="C57" s="54" t="s">
        <v>85</v>
      </c>
      <c r="D57" s="54"/>
      <c r="E57" s="51">
        <v>4</v>
      </c>
      <c r="F57" s="1">
        <v>3</v>
      </c>
      <c r="H57" s="6">
        <v>1</v>
      </c>
      <c r="I57" s="6">
        <f t="shared" si="18"/>
        <v>49</v>
      </c>
      <c r="J57" s="25" t="s">
        <v>5</v>
      </c>
      <c r="K57" s="6">
        <f t="shared" si="19"/>
        <v>49</v>
      </c>
      <c r="L57" s="36"/>
      <c r="M57" s="93"/>
      <c r="N57" s="22" t="s">
        <v>325</v>
      </c>
      <c r="O57" s="22" t="str">
        <f t="shared" si="16"/>
        <v>_column(49)</v>
      </c>
      <c r="P57" s="1" t="s">
        <v>252</v>
      </c>
      <c r="Q57" s="1" t="str">
        <f>_xlfn.CONCAT("b",E57,"_",F57)</f>
        <v>b4_3</v>
      </c>
      <c r="R57" s="1" t="str">
        <f t="shared" si="20"/>
        <v>%1f</v>
      </c>
    </row>
    <row r="58" spans="1:19" s="1" customFormat="1" ht="14.5" x14ac:dyDescent="0.35">
      <c r="A58" s="57">
        <v>51</v>
      </c>
      <c r="B58" s="57">
        <f t="shared" si="17"/>
        <v>10</v>
      </c>
      <c r="C58" s="118" t="s">
        <v>38</v>
      </c>
      <c r="D58" s="119"/>
      <c r="E58" s="51">
        <v>4</v>
      </c>
      <c r="F58" s="1">
        <v>1</v>
      </c>
      <c r="H58" s="6">
        <v>2</v>
      </c>
      <c r="I58" s="6">
        <f t="shared" si="18"/>
        <v>50</v>
      </c>
      <c r="J58" s="25" t="s">
        <v>5</v>
      </c>
      <c r="K58" s="6">
        <f t="shared" si="19"/>
        <v>51</v>
      </c>
      <c r="L58" s="36"/>
      <c r="M58" s="93"/>
      <c r="N58" s="116" t="s">
        <v>325</v>
      </c>
      <c r="O58" s="22" t="str">
        <f t="shared" si="16"/>
        <v>_column(50)</v>
      </c>
      <c r="P58" s="1" t="s">
        <v>252</v>
      </c>
      <c r="Q58" s="57" t="str">
        <f>_xlfn.CONCAT("b",E58,"_",F58)</f>
        <v>b4_1</v>
      </c>
      <c r="R58" s="1" t="str">
        <f t="shared" si="20"/>
        <v>%2f</v>
      </c>
      <c r="S58" s="57" t="s">
        <v>375</v>
      </c>
    </row>
    <row r="59" spans="1:19" s="1" customFormat="1" ht="14.5" x14ac:dyDescent="0.35">
      <c r="A59" s="57">
        <v>7</v>
      </c>
      <c r="B59" s="57">
        <f>(B58+1)</f>
        <v>11</v>
      </c>
      <c r="C59" s="57" t="s">
        <v>7</v>
      </c>
      <c r="D59" s="57" t="s">
        <v>258</v>
      </c>
      <c r="E59" s="24">
        <v>0</v>
      </c>
      <c r="F59" s="1">
        <v>5</v>
      </c>
      <c r="H59" s="1">
        <v>1</v>
      </c>
      <c r="I59" s="1">
        <f t="shared" si="18"/>
        <v>52</v>
      </c>
      <c r="J59" s="1" t="s">
        <v>5</v>
      </c>
      <c r="K59" s="1">
        <f t="shared" si="19"/>
        <v>52</v>
      </c>
      <c r="L59" s="36" t="s">
        <v>68</v>
      </c>
      <c r="M59" s="93"/>
      <c r="N59" s="116" t="s">
        <v>325</v>
      </c>
      <c r="O59" s="22"/>
      <c r="Q59" s="57"/>
      <c r="S59" s="57" t="s">
        <v>417</v>
      </c>
    </row>
    <row r="60" spans="1:19" s="57" customFormat="1" ht="14.5" x14ac:dyDescent="0.35">
      <c r="A60" s="57">
        <v>226</v>
      </c>
      <c r="B60" s="6">
        <f t="shared" ref="B60:B72" si="21">B59+1</f>
        <v>12</v>
      </c>
      <c r="C60" s="92" t="s">
        <v>207</v>
      </c>
      <c r="D60" s="67"/>
      <c r="E60" s="65">
        <v>8</v>
      </c>
      <c r="F60" s="65">
        <v>8</v>
      </c>
      <c r="G60" s="65">
        <v>3</v>
      </c>
      <c r="H60" s="2">
        <v>1</v>
      </c>
      <c r="I60" s="6">
        <f t="shared" si="18"/>
        <v>53</v>
      </c>
      <c r="J60" s="25" t="s">
        <v>5</v>
      </c>
      <c r="K60" s="6">
        <f t="shared" si="19"/>
        <v>53</v>
      </c>
      <c r="L60" s="60"/>
      <c r="M60" s="120"/>
      <c r="N60" s="116" t="s">
        <v>324</v>
      </c>
      <c r="O60" s="22" t="str">
        <f t="shared" ref="O60:O71" si="22">_xlfn.CONCAT("_column(",I60,")")</f>
        <v>_column(53)</v>
      </c>
      <c r="P60" s="1" t="s">
        <v>252</v>
      </c>
      <c r="Q60" s="57" t="str">
        <f>_xlfn.CONCAT("b",E60,"_",F60)</f>
        <v>b8_8</v>
      </c>
      <c r="R60" s="1" t="str">
        <f t="shared" ref="R60:R71" si="23">_xlfn.CONCAT("%",H60,"f")</f>
        <v>%1f</v>
      </c>
      <c r="S60" s="6" t="s">
        <v>411</v>
      </c>
    </row>
    <row r="61" spans="1:19" s="57" customFormat="1" ht="14.5" x14ac:dyDescent="0.35">
      <c r="A61" s="1">
        <v>79</v>
      </c>
      <c r="B61" s="6">
        <f t="shared" si="21"/>
        <v>13</v>
      </c>
      <c r="C61" s="54" t="s">
        <v>225</v>
      </c>
      <c r="D61" s="54"/>
      <c r="E61" s="51">
        <v>4</v>
      </c>
      <c r="F61" s="6" t="s">
        <v>270</v>
      </c>
      <c r="G61" s="6">
        <v>1</v>
      </c>
      <c r="H61" s="6">
        <v>1</v>
      </c>
      <c r="I61" s="6">
        <f t="shared" si="18"/>
        <v>54</v>
      </c>
      <c r="J61" s="25" t="s">
        <v>5</v>
      </c>
      <c r="K61" s="6">
        <f t="shared" si="19"/>
        <v>54</v>
      </c>
      <c r="L61" s="36"/>
      <c r="M61" s="93"/>
      <c r="N61" s="22" t="s">
        <v>324</v>
      </c>
      <c r="O61" s="22" t="str">
        <f t="shared" si="22"/>
        <v>_column(54)</v>
      </c>
      <c r="P61" s="1" t="s">
        <v>252</v>
      </c>
      <c r="Q61" s="1" t="str">
        <f t="shared" ref="Q61:Q71" si="24">_xlfn.CONCAT("b",E61,"_",F61,"_",G61)</f>
        <v>b4_15a_1</v>
      </c>
      <c r="R61" s="1" t="str">
        <f t="shared" si="23"/>
        <v>%1f</v>
      </c>
      <c r="S61" s="1"/>
    </row>
    <row r="62" spans="1:19" s="57" customFormat="1" ht="28" x14ac:dyDescent="0.35">
      <c r="A62" s="1">
        <v>80</v>
      </c>
      <c r="B62" s="6">
        <f t="shared" si="21"/>
        <v>14</v>
      </c>
      <c r="C62" s="54" t="s">
        <v>231</v>
      </c>
      <c r="D62" s="54"/>
      <c r="E62" s="51">
        <v>4</v>
      </c>
      <c r="F62" s="6" t="s">
        <v>270</v>
      </c>
      <c r="G62" s="6">
        <v>2</v>
      </c>
      <c r="H62" s="6">
        <v>1</v>
      </c>
      <c r="I62" s="6">
        <f t="shared" si="18"/>
        <v>55</v>
      </c>
      <c r="J62" s="25" t="s">
        <v>5</v>
      </c>
      <c r="K62" s="6">
        <f t="shared" si="19"/>
        <v>55</v>
      </c>
      <c r="L62" s="36"/>
      <c r="M62" s="93"/>
      <c r="N62" s="22" t="s">
        <v>324</v>
      </c>
      <c r="O62" s="22" t="str">
        <f t="shared" si="22"/>
        <v>_column(55)</v>
      </c>
      <c r="P62" s="1" t="s">
        <v>252</v>
      </c>
      <c r="Q62" s="1" t="str">
        <f t="shared" si="24"/>
        <v>b4_15a_2</v>
      </c>
      <c r="R62" s="1" t="str">
        <f t="shared" si="23"/>
        <v>%1f</v>
      </c>
      <c r="S62" s="1"/>
    </row>
    <row r="63" spans="1:19" s="1" customFormat="1" ht="28" x14ac:dyDescent="0.35">
      <c r="A63" s="1">
        <v>81</v>
      </c>
      <c r="B63" s="6">
        <f t="shared" si="21"/>
        <v>15</v>
      </c>
      <c r="C63" s="54" t="s">
        <v>230</v>
      </c>
      <c r="D63" s="54"/>
      <c r="E63" s="51">
        <v>4</v>
      </c>
      <c r="F63" s="6" t="s">
        <v>270</v>
      </c>
      <c r="G63" s="6">
        <v>3</v>
      </c>
      <c r="H63" s="6">
        <v>1</v>
      </c>
      <c r="I63" s="6">
        <f t="shared" si="18"/>
        <v>56</v>
      </c>
      <c r="J63" s="25" t="s">
        <v>5</v>
      </c>
      <c r="K63" s="6">
        <f t="shared" si="19"/>
        <v>56</v>
      </c>
      <c r="L63" s="36"/>
      <c r="M63" s="93"/>
      <c r="N63" s="22" t="s">
        <v>324</v>
      </c>
      <c r="O63" s="22" t="str">
        <f t="shared" si="22"/>
        <v>_column(56)</v>
      </c>
      <c r="P63" s="1" t="s">
        <v>252</v>
      </c>
      <c r="Q63" s="1" t="str">
        <f t="shared" si="24"/>
        <v>b4_15a_3</v>
      </c>
      <c r="R63" s="1" t="str">
        <f t="shared" si="23"/>
        <v>%1f</v>
      </c>
    </row>
    <row r="64" spans="1:19" s="1" customFormat="1" ht="14.5" x14ac:dyDescent="0.35">
      <c r="A64" s="1">
        <v>82</v>
      </c>
      <c r="B64" s="6">
        <f t="shared" si="21"/>
        <v>16</v>
      </c>
      <c r="C64" s="54" t="s">
        <v>227</v>
      </c>
      <c r="D64" s="54"/>
      <c r="E64" s="51">
        <v>4</v>
      </c>
      <c r="F64" s="6" t="s">
        <v>271</v>
      </c>
      <c r="G64" s="6">
        <v>1</v>
      </c>
      <c r="H64" s="6">
        <v>1</v>
      </c>
      <c r="I64" s="6">
        <f t="shared" si="18"/>
        <v>57</v>
      </c>
      <c r="J64" s="25" t="s">
        <v>5</v>
      </c>
      <c r="K64" s="6">
        <f t="shared" si="19"/>
        <v>57</v>
      </c>
      <c r="L64" s="36"/>
      <c r="M64" s="93"/>
      <c r="N64" s="22" t="s">
        <v>324</v>
      </c>
      <c r="O64" s="22" t="str">
        <f t="shared" si="22"/>
        <v>_column(57)</v>
      </c>
      <c r="P64" s="1" t="s">
        <v>252</v>
      </c>
      <c r="Q64" s="1" t="str">
        <f t="shared" si="24"/>
        <v>b4_15b_1</v>
      </c>
      <c r="R64" s="1" t="str">
        <f t="shared" si="23"/>
        <v>%1f</v>
      </c>
    </row>
    <row r="65" spans="1:19" s="1" customFormat="1" ht="28" x14ac:dyDescent="0.35">
      <c r="A65" s="1">
        <v>83</v>
      </c>
      <c r="B65" s="6">
        <f t="shared" si="21"/>
        <v>17</v>
      </c>
      <c r="C65" s="54" t="s">
        <v>232</v>
      </c>
      <c r="D65" s="54"/>
      <c r="E65" s="51">
        <v>4</v>
      </c>
      <c r="F65" s="6" t="s">
        <v>271</v>
      </c>
      <c r="G65" s="6">
        <v>2</v>
      </c>
      <c r="H65" s="12">
        <v>1</v>
      </c>
      <c r="I65" s="6">
        <f t="shared" si="18"/>
        <v>58</v>
      </c>
      <c r="J65" s="25" t="s">
        <v>5</v>
      </c>
      <c r="K65" s="6">
        <f t="shared" si="19"/>
        <v>58</v>
      </c>
      <c r="L65" s="55"/>
      <c r="M65" s="93"/>
      <c r="N65" s="22" t="s">
        <v>324</v>
      </c>
      <c r="O65" s="22" t="str">
        <f t="shared" si="22"/>
        <v>_column(58)</v>
      </c>
      <c r="P65" s="1" t="s">
        <v>252</v>
      </c>
      <c r="Q65" s="1" t="str">
        <f t="shared" si="24"/>
        <v>b4_15b_2</v>
      </c>
      <c r="R65" s="1" t="str">
        <f t="shared" si="23"/>
        <v>%1f</v>
      </c>
    </row>
    <row r="66" spans="1:19" s="1" customFormat="1" ht="28" x14ac:dyDescent="0.35">
      <c r="A66" s="1">
        <v>84</v>
      </c>
      <c r="B66" s="6">
        <f t="shared" si="21"/>
        <v>18</v>
      </c>
      <c r="C66" s="54" t="s">
        <v>233</v>
      </c>
      <c r="D66" s="54"/>
      <c r="E66" s="51">
        <v>4</v>
      </c>
      <c r="F66" s="6" t="s">
        <v>271</v>
      </c>
      <c r="G66" s="6">
        <v>3</v>
      </c>
      <c r="H66" s="6">
        <v>1</v>
      </c>
      <c r="I66" s="6">
        <f t="shared" si="18"/>
        <v>59</v>
      </c>
      <c r="J66" s="25" t="s">
        <v>5</v>
      </c>
      <c r="K66" s="6">
        <f t="shared" si="19"/>
        <v>59</v>
      </c>
      <c r="L66" s="36"/>
      <c r="M66" s="93"/>
      <c r="N66" s="22" t="s">
        <v>324</v>
      </c>
      <c r="O66" s="22" t="str">
        <f t="shared" si="22"/>
        <v>_column(59)</v>
      </c>
      <c r="P66" s="1" t="s">
        <v>252</v>
      </c>
      <c r="Q66" s="1" t="str">
        <f t="shared" si="24"/>
        <v>b4_15b_3</v>
      </c>
      <c r="R66" s="1" t="str">
        <f t="shared" si="23"/>
        <v>%1f</v>
      </c>
    </row>
    <row r="67" spans="1:19" s="1" customFormat="1" ht="14.5" x14ac:dyDescent="0.35">
      <c r="A67" s="1">
        <v>85</v>
      </c>
      <c r="B67" s="6">
        <f t="shared" si="21"/>
        <v>19</v>
      </c>
      <c r="C67" s="54" t="s">
        <v>226</v>
      </c>
      <c r="D67" s="54"/>
      <c r="E67" s="51">
        <v>4</v>
      </c>
      <c r="F67" s="6" t="s">
        <v>272</v>
      </c>
      <c r="G67" s="6">
        <v>1</v>
      </c>
      <c r="H67" s="6">
        <v>1</v>
      </c>
      <c r="I67" s="6">
        <f t="shared" si="18"/>
        <v>60</v>
      </c>
      <c r="J67" s="25" t="s">
        <v>5</v>
      </c>
      <c r="K67" s="6">
        <f t="shared" si="19"/>
        <v>60</v>
      </c>
      <c r="L67" s="36"/>
      <c r="M67" s="93"/>
      <c r="N67" s="22" t="s">
        <v>324</v>
      </c>
      <c r="O67" s="22" t="str">
        <f t="shared" si="22"/>
        <v>_column(60)</v>
      </c>
      <c r="P67" s="1" t="s">
        <v>252</v>
      </c>
      <c r="Q67" s="1" t="str">
        <f t="shared" si="24"/>
        <v>b4_15c_1</v>
      </c>
      <c r="R67" s="1" t="str">
        <f t="shared" si="23"/>
        <v>%1f</v>
      </c>
    </row>
    <row r="68" spans="1:19" s="1" customFormat="1" ht="28" x14ac:dyDescent="0.35">
      <c r="A68" s="1">
        <v>86</v>
      </c>
      <c r="B68" s="6">
        <f t="shared" si="21"/>
        <v>20</v>
      </c>
      <c r="C68" s="54" t="s">
        <v>234</v>
      </c>
      <c r="D68" s="54"/>
      <c r="E68" s="51">
        <v>4</v>
      </c>
      <c r="F68" s="6" t="s">
        <v>272</v>
      </c>
      <c r="G68" s="6">
        <v>2</v>
      </c>
      <c r="H68" s="6">
        <v>1</v>
      </c>
      <c r="I68" s="6">
        <f t="shared" si="18"/>
        <v>61</v>
      </c>
      <c r="J68" s="25" t="s">
        <v>5</v>
      </c>
      <c r="K68" s="6">
        <f t="shared" si="19"/>
        <v>61</v>
      </c>
      <c r="L68" s="36"/>
      <c r="M68" s="93"/>
      <c r="N68" s="22" t="s">
        <v>324</v>
      </c>
      <c r="O68" s="22" t="str">
        <f t="shared" si="22"/>
        <v>_column(61)</v>
      </c>
      <c r="P68" s="1" t="s">
        <v>252</v>
      </c>
      <c r="Q68" s="1" t="str">
        <f t="shared" si="24"/>
        <v>b4_15c_2</v>
      </c>
      <c r="R68" s="1" t="str">
        <f t="shared" si="23"/>
        <v>%1f</v>
      </c>
    </row>
    <row r="69" spans="1:19" s="57" customFormat="1" ht="28" x14ac:dyDescent="0.35">
      <c r="A69" s="1">
        <v>87</v>
      </c>
      <c r="B69" s="6">
        <f t="shared" si="21"/>
        <v>21</v>
      </c>
      <c r="C69" s="54" t="s">
        <v>235</v>
      </c>
      <c r="D69" s="54"/>
      <c r="E69" s="51">
        <v>4</v>
      </c>
      <c r="F69" s="6" t="s">
        <v>272</v>
      </c>
      <c r="G69" s="6">
        <v>3</v>
      </c>
      <c r="H69" s="6">
        <v>1</v>
      </c>
      <c r="I69" s="6">
        <f t="shared" si="18"/>
        <v>62</v>
      </c>
      <c r="J69" s="25" t="s">
        <v>5</v>
      </c>
      <c r="K69" s="6">
        <f t="shared" si="19"/>
        <v>62</v>
      </c>
      <c r="L69" s="36"/>
      <c r="M69" s="93"/>
      <c r="N69" s="22" t="s">
        <v>324</v>
      </c>
      <c r="O69" s="22" t="str">
        <f t="shared" si="22"/>
        <v>_column(62)</v>
      </c>
      <c r="P69" s="1" t="s">
        <v>252</v>
      </c>
      <c r="Q69" s="1" t="str">
        <f t="shared" si="24"/>
        <v>b4_15c_3</v>
      </c>
      <c r="R69" s="1" t="str">
        <f t="shared" si="23"/>
        <v>%1f</v>
      </c>
      <c r="S69" s="1"/>
    </row>
    <row r="70" spans="1:19" s="57" customFormat="1" ht="28" x14ac:dyDescent="0.35">
      <c r="A70" s="1">
        <v>88</v>
      </c>
      <c r="B70" s="6">
        <f t="shared" si="21"/>
        <v>22</v>
      </c>
      <c r="C70" s="54" t="s">
        <v>228</v>
      </c>
      <c r="D70" s="54"/>
      <c r="E70" s="51">
        <v>4</v>
      </c>
      <c r="F70" s="6" t="s">
        <v>273</v>
      </c>
      <c r="G70" s="6">
        <v>1</v>
      </c>
      <c r="H70" s="6">
        <v>1</v>
      </c>
      <c r="I70" s="6">
        <f t="shared" si="18"/>
        <v>63</v>
      </c>
      <c r="J70" s="25" t="s">
        <v>5</v>
      </c>
      <c r="K70" s="6">
        <f t="shared" si="19"/>
        <v>63</v>
      </c>
      <c r="L70" s="36"/>
      <c r="M70" s="93"/>
      <c r="N70" s="22" t="s">
        <v>324</v>
      </c>
      <c r="O70" s="22" t="str">
        <f t="shared" si="22"/>
        <v>_column(63)</v>
      </c>
      <c r="P70" s="1" t="s">
        <v>252</v>
      </c>
      <c r="Q70" s="1" t="str">
        <f t="shared" si="24"/>
        <v>b4_15d_1</v>
      </c>
      <c r="R70" s="1" t="str">
        <f t="shared" si="23"/>
        <v>%1f</v>
      </c>
      <c r="S70" s="1"/>
    </row>
    <row r="71" spans="1:19" s="57" customFormat="1" ht="28" x14ac:dyDescent="0.35">
      <c r="A71" s="1">
        <v>89</v>
      </c>
      <c r="B71" s="6">
        <f t="shared" si="21"/>
        <v>23</v>
      </c>
      <c r="C71" s="54" t="s">
        <v>236</v>
      </c>
      <c r="D71" s="54"/>
      <c r="E71" s="51">
        <v>4</v>
      </c>
      <c r="F71" s="6" t="s">
        <v>273</v>
      </c>
      <c r="G71" s="6">
        <v>2</v>
      </c>
      <c r="H71" s="6">
        <v>1</v>
      </c>
      <c r="I71" s="6">
        <f t="shared" si="18"/>
        <v>64</v>
      </c>
      <c r="J71" s="25" t="s">
        <v>5</v>
      </c>
      <c r="K71" s="6">
        <f t="shared" si="19"/>
        <v>64</v>
      </c>
      <c r="L71" s="36"/>
      <c r="M71" s="93"/>
      <c r="N71" s="22" t="s">
        <v>324</v>
      </c>
      <c r="O71" s="22" t="str">
        <f t="shared" si="22"/>
        <v>_column(64)</v>
      </c>
      <c r="P71" s="1" t="s">
        <v>252</v>
      </c>
      <c r="Q71" s="1" t="str">
        <f t="shared" si="24"/>
        <v>b4_15d_2</v>
      </c>
      <c r="R71" s="1" t="str">
        <f t="shared" si="23"/>
        <v>%1f</v>
      </c>
      <c r="S71" s="1"/>
    </row>
    <row r="72" spans="1:19" s="1" customFormat="1" ht="14.5" hidden="1" x14ac:dyDescent="0.35">
      <c r="A72" s="1">
        <v>71</v>
      </c>
      <c r="B72" s="6">
        <f t="shared" si="21"/>
        <v>24</v>
      </c>
      <c r="C72" s="1" t="s">
        <v>34</v>
      </c>
      <c r="E72" s="51">
        <v>4</v>
      </c>
      <c r="H72" s="1">
        <f>K72-K71</f>
        <v>62</v>
      </c>
      <c r="I72" s="6">
        <f t="shared" si="18"/>
        <v>65</v>
      </c>
      <c r="J72" s="37" t="s">
        <v>5</v>
      </c>
      <c r="K72" s="1">
        <v>126</v>
      </c>
      <c r="L72" s="36"/>
      <c r="M72" s="93"/>
      <c r="N72" s="22"/>
      <c r="O72" s="22"/>
      <c r="Q72" s="30"/>
    </row>
    <row r="73" spans="1:19" s="1" customFormat="1" ht="14.5" hidden="1" x14ac:dyDescent="0.35">
      <c r="A73" s="1">
        <v>72</v>
      </c>
      <c r="B73" s="1">
        <f>(B72+1)</f>
        <v>25</v>
      </c>
      <c r="C73" s="1" t="s">
        <v>246</v>
      </c>
      <c r="E73" s="51">
        <v>4</v>
      </c>
      <c r="F73" s="1" t="s">
        <v>256</v>
      </c>
      <c r="H73" s="1">
        <v>3</v>
      </c>
      <c r="I73" s="1">
        <f t="shared" si="18"/>
        <v>127</v>
      </c>
      <c r="J73" s="1" t="s">
        <v>5</v>
      </c>
      <c r="K73" s="1">
        <f>K72+H73</f>
        <v>129</v>
      </c>
      <c r="L73" s="36" t="s">
        <v>2</v>
      </c>
      <c r="M73" s="93"/>
      <c r="N73" s="22"/>
      <c r="O73" s="22" t="str">
        <f>_xlfn.CONCAT("_column(",I73,")")</f>
        <v>_column(127)</v>
      </c>
      <c r="P73" s="1" t="s">
        <v>252</v>
      </c>
      <c r="Q73" s="1" t="str">
        <f>_xlfn.CONCAT("b",E73,"_",F73)</f>
        <v>b4_nsc</v>
      </c>
      <c r="R73" s="1" t="str">
        <f>_xlfn.CONCAT("%",H73,"f")</f>
        <v>%3f</v>
      </c>
    </row>
    <row r="74" spans="1:19" s="1" customFormat="1" ht="14.5" hidden="1" x14ac:dyDescent="0.35">
      <c r="A74" s="1">
        <v>73</v>
      </c>
      <c r="B74" s="39">
        <f>(B73+1)</f>
        <v>26</v>
      </c>
      <c r="C74" s="39" t="s">
        <v>247</v>
      </c>
      <c r="E74" s="51">
        <v>4</v>
      </c>
      <c r="F74" s="39" t="s">
        <v>261</v>
      </c>
      <c r="G74" s="39"/>
      <c r="H74" s="39">
        <v>10</v>
      </c>
      <c r="I74" s="39">
        <f t="shared" si="18"/>
        <v>130</v>
      </c>
      <c r="J74" s="39" t="s">
        <v>5</v>
      </c>
      <c r="K74" s="39">
        <f>K73+H74</f>
        <v>139</v>
      </c>
      <c r="L74" s="41" t="s">
        <v>2</v>
      </c>
      <c r="M74" s="93"/>
      <c r="N74" s="22"/>
      <c r="O74" s="22" t="str">
        <f>_xlfn.CONCAT("_column(",I74,")")</f>
        <v>_column(130)</v>
      </c>
      <c r="P74" s="1" t="s">
        <v>368</v>
      </c>
      <c r="Q74" s="1" t="str">
        <f>_xlfn.CONCAT("b",E74,"_",F74)</f>
        <v>b4_mtpl</v>
      </c>
      <c r="R74" s="1" t="str">
        <f>_xlfn.CONCAT("%",H74,"s")</f>
        <v>%10s</v>
      </c>
    </row>
    <row r="75" spans="1:19" s="1" customFormat="1" ht="14.5" hidden="1" x14ac:dyDescent="0.35">
      <c r="A75" s="1">
        <v>74</v>
      </c>
      <c r="B75" s="19"/>
      <c r="E75" s="24"/>
      <c r="L75" s="25"/>
      <c r="M75" s="93"/>
      <c r="N75" s="22"/>
      <c r="O75" s="22"/>
      <c r="P75" s="32"/>
      <c r="Q75" s="30"/>
      <c r="R75" s="30"/>
    </row>
    <row r="76" spans="1:19" s="1" customFormat="1" ht="14.5" hidden="1" x14ac:dyDescent="0.35">
      <c r="A76" s="1">
        <v>75</v>
      </c>
      <c r="C76" s="28" t="s">
        <v>224</v>
      </c>
      <c r="D76" s="28"/>
      <c r="E76" s="24"/>
      <c r="L76" s="42"/>
      <c r="M76" s="93"/>
      <c r="N76" s="22"/>
      <c r="O76" s="22"/>
      <c r="P76" s="32"/>
      <c r="Q76" s="30"/>
      <c r="R76" s="30"/>
    </row>
    <row r="77" spans="1:19" s="1" customFormat="1" ht="14.5" hidden="1" x14ac:dyDescent="0.35">
      <c r="A77" s="1">
        <v>76</v>
      </c>
      <c r="B77" s="1">
        <v>1</v>
      </c>
      <c r="C77" s="99" t="s">
        <v>15</v>
      </c>
      <c r="E77" s="51">
        <v>4</v>
      </c>
      <c r="F77" s="9" t="s">
        <v>260</v>
      </c>
      <c r="G77" s="9"/>
      <c r="H77" s="11">
        <v>32</v>
      </c>
      <c r="I77" s="11">
        <v>1</v>
      </c>
      <c r="J77" s="53" t="s">
        <v>5</v>
      </c>
      <c r="K77" s="11">
        <f>H77</f>
        <v>32</v>
      </c>
      <c r="L77" s="36" t="s">
        <v>37</v>
      </c>
      <c r="M77" s="93"/>
      <c r="N77" s="22"/>
      <c r="O77" s="22" t="str">
        <f t="shared" ref="O77:O94" si="25">_xlfn.CONCAT("_column(",I77,")")</f>
        <v>_column(1)</v>
      </c>
      <c r="P77" s="1" t="s">
        <v>262</v>
      </c>
      <c r="Q77" s="1" t="str">
        <f>_xlfn.CONCAT("b",E77,"_",F77)</f>
        <v>b4_id</v>
      </c>
      <c r="R77" s="1" t="str">
        <f>_xlfn.CONCAT("%",H77,"s")</f>
        <v>%32s</v>
      </c>
    </row>
    <row r="78" spans="1:19" s="1" customFormat="1" ht="14.5" hidden="1" x14ac:dyDescent="0.35">
      <c r="A78" s="1">
        <v>77</v>
      </c>
      <c r="B78" s="1">
        <f t="shared" ref="B78:B95" si="26">B77+1</f>
        <v>2</v>
      </c>
      <c r="C78" s="1" t="s">
        <v>21</v>
      </c>
      <c r="E78" s="51">
        <v>4</v>
      </c>
      <c r="F78" s="1" t="s">
        <v>253</v>
      </c>
      <c r="H78" s="6">
        <v>2</v>
      </c>
      <c r="I78" s="6">
        <f t="shared" ref="I78:I97" si="27">K77+1</f>
        <v>33</v>
      </c>
      <c r="J78" s="25" t="s">
        <v>5</v>
      </c>
      <c r="K78" s="6">
        <f t="shared" ref="K78:K94" si="28">K77+H78</f>
        <v>34</v>
      </c>
      <c r="L78" s="36" t="s">
        <v>26</v>
      </c>
      <c r="M78" s="93"/>
      <c r="N78" s="22"/>
      <c r="O78" s="22" t="str">
        <f t="shared" si="25"/>
        <v>_column(33)</v>
      </c>
      <c r="P78" s="1" t="s">
        <v>252</v>
      </c>
      <c r="Q78" s="1" t="str">
        <f>_xlfn.CONCAT("b",E78,"_",F78)</f>
        <v>b4_level</v>
      </c>
      <c r="R78" s="1" t="str">
        <f t="shared" ref="R78:R94" si="29">_xlfn.CONCAT("%",H78,"f")</f>
        <v>%2f</v>
      </c>
    </row>
    <row r="79" spans="1:19" s="1" customFormat="1" ht="14.5" hidden="1" x14ac:dyDescent="0.35">
      <c r="A79" s="1">
        <v>78</v>
      </c>
      <c r="B79" s="1">
        <f t="shared" si="26"/>
        <v>3</v>
      </c>
      <c r="C79" s="1" t="s">
        <v>14</v>
      </c>
      <c r="E79" s="51">
        <v>4</v>
      </c>
      <c r="F79" s="1" t="s">
        <v>254</v>
      </c>
      <c r="H79" s="6">
        <v>5</v>
      </c>
      <c r="I79" s="6">
        <f t="shared" si="27"/>
        <v>35</v>
      </c>
      <c r="J79" s="25" t="s">
        <v>5</v>
      </c>
      <c r="K79" s="6">
        <f t="shared" si="28"/>
        <v>39</v>
      </c>
      <c r="L79" s="36" t="s">
        <v>30</v>
      </c>
      <c r="M79" s="93"/>
      <c r="N79" s="22"/>
      <c r="O79" s="22" t="str">
        <f t="shared" si="25"/>
        <v>_column(35)</v>
      </c>
      <c r="P79" s="1" t="s">
        <v>252</v>
      </c>
      <c r="Q79" s="1" t="str">
        <f>_xlfn.CONCAT("b",E79,"_",F79)</f>
        <v>b4_filler</v>
      </c>
      <c r="R79" s="1" t="str">
        <f t="shared" si="29"/>
        <v>%5f</v>
      </c>
    </row>
    <row r="80" spans="1:19" s="1" customFormat="1" ht="28" x14ac:dyDescent="0.35">
      <c r="A80" s="1">
        <v>90</v>
      </c>
      <c r="B80" s="6">
        <f t="shared" si="26"/>
        <v>4</v>
      </c>
      <c r="C80" s="54" t="s">
        <v>237</v>
      </c>
      <c r="D80" s="54"/>
      <c r="E80" s="51">
        <v>4</v>
      </c>
      <c r="F80" s="6" t="s">
        <v>273</v>
      </c>
      <c r="G80" s="6">
        <v>3</v>
      </c>
      <c r="H80" s="6">
        <v>1</v>
      </c>
      <c r="I80" s="6">
        <f t="shared" si="27"/>
        <v>40</v>
      </c>
      <c r="J80" s="25" t="s">
        <v>5</v>
      </c>
      <c r="K80" s="6">
        <f t="shared" si="28"/>
        <v>40</v>
      </c>
      <c r="L80" s="36"/>
      <c r="M80" s="93"/>
      <c r="N80" s="22" t="s">
        <v>324</v>
      </c>
      <c r="O80" s="22" t="str">
        <f t="shared" si="25"/>
        <v>_column(40)</v>
      </c>
      <c r="P80" s="1" t="s">
        <v>252</v>
      </c>
      <c r="Q80" s="1" t="str">
        <f>_xlfn.CONCAT("b",E80,"_",F80,"_",G80)</f>
        <v>b4_15d_3</v>
      </c>
      <c r="R80" s="1" t="str">
        <f t="shared" si="29"/>
        <v>%1f</v>
      </c>
    </row>
    <row r="81" spans="1:19" s="1" customFormat="1" ht="33" customHeight="1" x14ac:dyDescent="0.35">
      <c r="A81" s="1">
        <v>91</v>
      </c>
      <c r="B81" s="6">
        <f t="shared" si="26"/>
        <v>5</v>
      </c>
      <c r="C81" s="54" t="s">
        <v>229</v>
      </c>
      <c r="D81" s="54"/>
      <c r="E81" s="51">
        <v>4</v>
      </c>
      <c r="F81" s="6" t="s">
        <v>274</v>
      </c>
      <c r="G81" s="6">
        <v>1</v>
      </c>
      <c r="H81" s="6">
        <v>1</v>
      </c>
      <c r="I81" s="6">
        <f t="shared" si="27"/>
        <v>41</v>
      </c>
      <c r="J81" s="25" t="s">
        <v>5</v>
      </c>
      <c r="K81" s="6">
        <f t="shared" si="28"/>
        <v>41</v>
      </c>
      <c r="L81" s="36"/>
      <c r="M81" s="93"/>
      <c r="N81" s="22" t="s">
        <v>324</v>
      </c>
      <c r="O81" s="22" t="str">
        <f t="shared" si="25"/>
        <v>_column(41)</v>
      </c>
      <c r="P81" s="1" t="s">
        <v>252</v>
      </c>
      <c r="Q81" s="1" t="str">
        <f>_xlfn.CONCAT("b",E81,"_",F81,"_",G81)</f>
        <v>b4_15e_1</v>
      </c>
      <c r="R81" s="1" t="str">
        <f t="shared" si="29"/>
        <v>%1f</v>
      </c>
    </row>
    <row r="82" spans="1:19" s="1" customFormat="1" ht="34.5" customHeight="1" x14ac:dyDescent="0.35">
      <c r="A82" s="1">
        <v>92</v>
      </c>
      <c r="B82" s="6">
        <f t="shared" si="26"/>
        <v>6</v>
      </c>
      <c r="C82" s="54" t="s">
        <v>238</v>
      </c>
      <c r="D82" s="54"/>
      <c r="E82" s="51">
        <v>4</v>
      </c>
      <c r="F82" s="6" t="s">
        <v>274</v>
      </c>
      <c r="G82" s="6">
        <v>2</v>
      </c>
      <c r="H82" s="6">
        <v>1</v>
      </c>
      <c r="I82" s="6">
        <f t="shared" si="27"/>
        <v>42</v>
      </c>
      <c r="J82" s="25" t="s">
        <v>5</v>
      </c>
      <c r="K82" s="6">
        <f t="shared" si="28"/>
        <v>42</v>
      </c>
      <c r="L82" s="36"/>
      <c r="M82" s="93"/>
      <c r="N82" s="22" t="s">
        <v>324</v>
      </c>
      <c r="O82" s="22" t="str">
        <f t="shared" si="25"/>
        <v>_column(42)</v>
      </c>
      <c r="P82" s="1" t="s">
        <v>252</v>
      </c>
      <c r="Q82" s="1" t="str">
        <f>_xlfn.CONCAT("b",E82,"_",F82,"_",G82)</f>
        <v>b4_15e_2</v>
      </c>
      <c r="R82" s="1" t="str">
        <f t="shared" si="29"/>
        <v>%1f</v>
      </c>
    </row>
    <row r="83" spans="1:19" s="1" customFormat="1" ht="28" x14ac:dyDescent="0.35">
      <c r="A83" s="1">
        <v>93</v>
      </c>
      <c r="B83" s="6">
        <f t="shared" si="26"/>
        <v>7</v>
      </c>
      <c r="C83" s="54" t="s">
        <v>239</v>
      </c>
      <c r="D83" s="54"/>
      <c r="E83" s="51">
        <v>4</v>
      </c>
      <c r="F83" s="6" t="s">
        <v>274</v>
      </c>
      <c r="G83" s="6">
        <v>3</v>
      </c>
      <c r="H83" s="6">
        <v>1</v>
      </c>
      <c r="I83" s="6">
        <f t="shared" si="27"/>
        <v>43</v>
      </c>
      <c r="J83" s="25" t="s">
        <v>5</v>
      </c>
      <c r="K83" s="6">
        <f t="shared" si="28"/>
        <v>43</v>
      </c>
      <c r="L83" s="36"/>
      <c r="M83" s="93"/>
      <c r="N83" s="22" t="s">
        <v>324</v>
      </c>
      <c r="O83" s="22" t="str">
        <f t="shared" si="25"/>
        <v>_column(43)</v>
      </c>
      <c r="P83" s="1" t="s">
        <v>252</v>
      </c>
      <c r="Q83" s="1" t="str">
        <f>_xlfn.CONCAT("b",E83,"_",F83,"_",G83)</f>
        <v>b4_15e_3</v>
      </c>
      <c r="R83" s="1" t="str">
        <f t="shared" si="29"/>
        <v>%1f</v>
      </c>
    </row>
    <row r="84" spans="1:19" s="1" customFormat="1" ht="30.75" customHeight="1" x14ac:dyDescent="0.35">
      <c r="A84" s="1">
        <v>148</v>
      </c>
      <c r="B84" s="1">
        <f t="shared" si="26"/>
        <v>8</v>
      </c>
      <c r="C84" s="58" t="s">
        <v>144</v>
      </c>
      <c r="D84" s="58"/>
      <c r="E84" s="59">
        <v>5</v>
      </c>
      <c r="F84" s="16">
        <v>35</v>
      </c>
      <c r="G84" s="59"/>
      <c r="H84" s="16">
        <v>1</v>
      </c>
      <c r="I84" s="6">
        <f t="shared" si="27"/>
        <v>44</v>
      </c>
      <c r="J84" s="25" t="s">
        <v>5</v>
      </c>
      <c r="K84" s="6">
        <f t="shared" si="28"/>
        <v>44</v>
      </c>
      <c r="L84" s="60"/>
      <c r="M84" s="93"/>
      <c r="N84" s="22" t="s">
        <v>323</v>
      </c>
      <c r="O84" s="22" t="str">
        <f t="shared" si="25"/>
        <v>_column(44)</v>
      </c>
      <c r="P84" s="1" t="s">
        <v>252</v>
      </c>
      <c r="Q84" s="1" t="str">
        <f t="shared" ref="Q84:Q89" si="30">_xlfn.CONCAT("b",E84,"_",F84)</f>
        <v>b5_35</v>
      </c>
      <c r="R84" s="1" t="str">
        <f t="shared" si="29"/>
        <v>%1f</v>
      </c>
    </row>
    <row r="85" spans="1:19" s="1" customFormat="1" ht="14.5" x14ac:dyDescent="0.35">
      <c r="A85" s="1">
        <v>149</v>
      </c>
      <c r="B85" s="1">
        <f t="shared" si="26"/>
        <v>9</v>
      </c>
      <c r="C85" s="58" t="s">
        <v>145</v>
      </c>
      <c r="D85" s="58"/>
      <c r="E85" s="59">
        <v>5</v>
      </c>
      <c r="F85" s="16">
        <v>36</v>
      </c>
      <c r="G85" s="59"/>
      <c r="H85" s="16">
        <v>1</v>
      </c>
      <c r="I85" s="6">
        <f t="shared" si="27"/>
        <v>45</v>
      </c>
      <c r="J85" s="25" t="s">
        <v>5</v>
      </c>
      <c r="K85" s="6">
        <f t="shared" si="28"/>
        <v>45</v>
      </c>
      <c r="L85" s="60"/>
      <c r="M85" s="93"/>
      <c r="N85" s="22" t="s">
        <v>323</v>
      </c>
      <c r="O85" s="22" t="str">
        <f t="shared" si="25"/>
        <v>_column(45)</v>
      </c>
      <c r="P85" s="1" t="s">
        <v>252</v>
      </c>
      <c r="Q85" s="1" t="str">
        <f t="shared" si="30"/>
        <v>b5_36</v>
      </c>
      <c r="R85" s="1" t="str">
        <f t="shared" si="29"/>
        <v>%1f</v>
      </c>
    </row>
    <row r="86" spans="1:19" s="1" customFormat="1" ht="14.5" x14ac:dyDescent="0.35">
      <c r="A86" s="1">
        <v>181</v>
      </c>
      <c r="B86" s="6">
        <f t="shared" si="26"/>
        <v>10</v>
      </c>
      <c r="C86" s="66" t="s">
        <v>172</v>
      </c>
      <c r="D86" s="66"/>
      <c r="E86" s="65">
        <v>6</v>
      </c>
      <c r="F86" s="10" t="s">
        <v>279</v>
      </c>
      <c r="G86" s="65"/>
      <c r="H86" s="2">
        <v>1</v>
      </c>
      <c r="I86" s="6">
        <f t="shared" si="27"/>
        <v>46</v>
      </c>
      <c r="J86" s="25" t="s">
        <v>5</v>
      </c>
      <c r="K86" s="6">
        <f t="shared" si="28"/>
        <v>46</v>
      </c>
      <c r="L86" s="60"/>
      <c r="M86" s="93"/>
      <c r="N86" s="22" t="s">
        <v>323</v>
      </c>
      <c r="O86" s="22" t="str">
        <f t="shared" si="25"/>
        <v>_column(46)</v>
      </c>
      <c r="P86" s="1" t="s">
        <v>252</v>
      </c>
      <c r="Q86" s="1" t="str">
        <f t="shared" si="30"/>
        <v>b6_23a</v>
      </c>
      <c r="R86" s="1" t="str">
        <f t="shared" si="29"/>
        <v>%1f</v>
      </c>
    </row>
    <row r="87" spans="1:19" s="1" customFormat="1" ht="33.75" customHeight="1" x14ac:dyDescent="0.35">
      <c r="A87" s="1">
        <v>182</v>
      </c>
      <c r="B87" s="6">
        <f t="shared" si="26"/>
        <v>11</v>
      </c>
      <c r="C87" s="58" t="s">
        <v>173</v>
      </c>
      <c r="D87" s="58"/>
      <c r="E87" s="65">
        <v>6</v>
      </c>
      <c r="F87" s="16" t="s">
        <v>280</v>
      </c>
      <c r="G87" s="59"/>
      <c r="H87" s="13">
        <v>1</v>
      </c>
      <c r="I87" s="6">
        <f t="shared" si="27"/>
        <v>47</v>
      </c>
      <c r="J87" s="25" t="s">
        <v>5</v>
      </c>
      <c r="K87" s="6">
        <f t="shared" si="28"/>
        <v>47</v>
      </c>
      <c r="L87" s="62"/>
      <c r="M87" s="93"/>
      <c r="N87" s="22" t="s">
        <v>323</v>
      </c>
      <c r="O87" s="22" t="str">
        <f t="shared" si="25"/>
        <v>_column(47)</v>
      </c>
      <c r="P87" s="1" t="s">
        <v>252</v>
      </c>
      <c r="Q87" s="1" t="str">
        <f t="shared" si="30"/>
        <v>b6_23b</v>
      </c>
      <c r="R87" s="1" t="str">
        <f t="shared" si="29"/>
        <v>%1f</v>
      </c>
    </row>
    <row r="88" spans="1:19" s="1" customFormat="1" ht="14.5" x14ac:dyDescent="0.35">
      <c r="A88" s="1">
        <v>183</v>
      </c>
      <c r="B88" s="6">
        <f t="shared" si="26"/>
        <v>12</v>
      </c>
      <c r="C88" s="58" t="s">
        <v>174</v>
      </c>
      <c r="D88" s="58"/>
      <c r="E88" s="65">
        <v>6</v>
      </c>
      <c r="F88" s="16" t="s">
        <v>281</v>
      </c>
      <c r="G88" s="59"/>
      <c r="H88" s="13">
        <v>1</v>
      </c>
      <c r="I88" s="6">
        <f t="shared" si="27"/>
        <v>48</v>
      </c>
      <c r="J88" s="25" t="s">
        <v>5</v>
      </c>
      <c r="K88" s="6">
        <f t="shared" si="28"/>
        <v>48</v>
      </c>
      <c r="L88" s="36"/>
      <c r="M88" s="93"/>
      <c r="N88" s="22" t="s">
        <v>323</v>
      </c>
      <c r="O88" s="22" t="str">
        <f t="shared" si="25"/>
        <v>_column(48)</v>
      </c>
      <c r="P88" s="1" t="s">
        <v>252</v>
      </c>
      <c r="Q88" s="1" t="str">
        <f t="shared" si="30"/>
        <v>b6_23c</v>
      </c>
      <c r="R88" s="1" t="str">
        <f t="shared" si="29"/>
        <v>%1f</v>
      </c>
    </row>
    <row r="89" spans="1:19" s="1" customFormat="1" ht="14.5" x14ac:dyDescent="0.35">
      <c r="A89" s="1">
        <v>184</v>
      </c>
      <c r="B89" s="6">
        <f t="shared" si="26"/>
        <v>13</v>
      </c>
      <c r="C89" s="58" t="s">
        <v>175</v>
      </c>
      <c r="D89" s="58"/>
      <c r="E89" s="65">
        <v>6</v>
      </c>
      <c r="F89" s="16" t="s">
        <v>282</v>
      </c>
      <c r="G89" s="59"/>
      <c r="H89" s="13">
        <v>1</v>
      </c>
      <c r="I89" s="6">
        <f t="shared" si="27"/>
        <v>49</v>
      </c>
      <c r="J89" s="25" t="s">
        <v>5</v>
      </c>
      <c r="K89" s="6">
        <f t="shared" si="28"/>
        <v>49</v>
      </c>
      <c r="L89" s="36"/>
      <c r="M89" s="93"/>
      <c r="N89" s="22" t="s">
        <v>323</v>
      </c>
      <c r="O89" s="22" t="str">
        <f t="shared" si="25"/>
        <v>_column(49)</v>
      </c>
      <c r="P89" s="1" t="s">
        <v>252</v>
      </c>
      <c r="Q89" s="1" t="str">
        <f t="shared" si="30"/>
        <v>b6_23d</v>
      </c>
      <c r="R89" s="1" t="str">
        <f t="shared" si="29"/>
        <v>%1f</v>
      </c>
    </row>
    <row r="90" spans="1:19" s="1" customFormat="1" ht="33" customHeight="1" x14ac:dyDescent="0.35">
      <c r="A90" s="1">
        <v>39</v>
      </c>
      <c r="B90" s="1">
        <f t="shared" si="26"/>
        <v>14</v>
      </c>
      <c r="C90" s="50" t="s">
        <v>98</v>
      </c>
      <c r="D90" s="50"/>
      <c r="E90" s="24">
        <v>3</v>
      </c>
      <c r="F90" s="24">
        <v>0</v>
      </c>
      <c r="G90" s="6">
        <v>11</v>
      </c>
      <c r="H90" s="1">
        <v>1</v>
      </c>
      <c r="I90" s="1">
        <f t="shared" si="27"/>
        <v>50</v>
      </c>
      <c r="J90" s="37" t="s">
        <v>5</v>
      </c>
      <c r="K90" s="1">
        <f t="shared" si="28"/>
        <v>50</v>
      </c>
      <c r="L90" s="36"/>
      <c r="M90" s="93"/>
      <c r="N90" s="22" t="s">
        <v>315</v>
      </c>
      <c r="O90" s="22" t="str">
        <f t="shared" si="25"/>
        <v>_column(50)</v>
      </c>
      <c r="P90" s="1" t="s">
        <v>252</v>
      </c>
      <c r="Q90" s="1" t="str">
        <f>_xlfn.CONCAT("b",E90,"_",F90,"_",G90)</f>
        <v>b3_0_11</v>
      </c>
      <c r="R90" s="1" t="str">
        <f t="shared" si="29"/>
        <v>%1f</v>
      </c>
    </row>
    <row r="91" spans="1:19" s="1" customFormat="1" ht="33.75" customHeight="1" x14ac:dyDescent="0.35">
      <c r="A91" s="1">
        <v>40</v>
      </c>
      <c r="B91" s="1">
        <f t="shared" si="26"/>
        <v>15</v>
      </c>
      <c r="C91" s="50" t="s">
        <v>99</v>
      </c>
      <c r="D91" s="50"/>
      <c r="E91" s="24">
        <v>3</v>
      </c>
      <c r="F91" s="24">
        <v>0</v>
      </c>
      <c r="G91" s="6">
        <v>12</v>
      </c>
      <c r="H91" s="1">
        <v>2</v>
      </c>
      <c r="I91" s="1">
        <f t="shared" si="27"/>
        <v>51</v>
      </c>
      <c r="J91" s="37" t="s">
        <v>5</v>
      </c>
      <c r="K91" s="1">
        <f t="shared" si="28"/>
        <v>52</v>
      </c>
      <c r="L91" s="36"/>
      <c r="M91" s="93"/>
      <c r="N91" s="22" t="s">
        <v>315</v>
      </c>
      <c r="O91" s="22" t="str">
        <f t="shared" si="25"/>
        <v>_column(51)</v>
      </c>
      <c r="P91" s="1" t="s">
        <v>252</v>
      </c>
      <c r="Q91" s="1" t="str">
        <f>_xlfn.CONCAT("b",E91,"_",F91,"_",G91)</f>
        <v>b3_0_12</v>
      </c>
      <c r="R91" s="1" t="str">
        <f t="shared" si="29"/>
        <v>%2f</v>
      </c>
    </row>
    <row r="92" spans="1:19" s="1" customFormat="1" ht="28.5" x14ac:dyDescent="0.35">
      <c r="A92" s="1">
        <v>41</v>
      </c>
      <c r="B92" s="6">
        <f t="shared" si="26"/>
        <v>16</v>
      </c>
      <c r="C92" s="50" t="s">
        <v>100</v>
      </c>
      <c r="D92" s="50"/>
      <c r="E92" s="51">
        <v>3</v>
      </c>
      <c r="F92" s="24">
        <v>0</v>
      </c>
      <c r="G92" s="6">
        <v>13</v>
      </c>
      <c r="H92" s="6">
        <v>1</v>
      </c>
      <c r="I92" s="6">
        <f t="shared" si="27"/>
        <v>53</v>
      </c>
      <c r="J92" s="25" t="s">
        <v>5</v>
      </c>
      <c r="K92" s="6">
        <f t="shared" si="28"/>
        <v>53</v>
      </c>
      <c r="L92" s="36"/>
      <c r="M92" s="93"/>
      <c r="N92" s="22" t="s">
        <v>315</v>
      </c>
      <c r="O92" s="22" t="str">
        <f t="shared" si="25"/>
        <v>_column(53)</v>
      </c>
      <c r="P92" s="1" t="s">
        <v>252</v>
      </c>
      <c r="Q92" s="1" t="str">
        <f>_xlfn.CONCAT("b",E92,"_",F92,"_",G92)</f>
        <v>b3_0_13</v>
      </c>
      <c r="R92" s="1" t="str">
        <f t="shared" si="29"/>
        <v>%1f</v>
      </c>
    </row>
    <row r="93" spans="1:19" s="1" customFormat="1" ht="14.5" x14ac:dyDescent="0.35">
      <c r="A93" s="1">
        <v>42</v>
      </c>
      <c r="B93" s="1">
        <f t="shared" si="26"/>
        <v>17</v>
      </c>
      <c r="C93" s="50" t="s">
        <v>101</v>
      </c>
      <c r="D93" s="50"/>
      <c r="E93" s="51">
        <v>3</v>
      </c>
      <c r="F93" s="24">
        <v>0</v>
      </c>
      <c r="G93" s="6">
        <v>14</v>
      </c>
      <c r="H93" s="1">
        <v>1</v>
      </c>
      <c r="I93" s="1">
        <f t="shared" si="27"/>
        <v>54</v>
      </c>
      <c r="J93" s="37" t="s">
        <v>5</v>
      </c>
      <c r="K93" s="1">
        <f t="shared" si="28"/>
        <v>54</v>
      </c>
      <c r="L93" s="36"/>
      <c r="M93" s="93"/>
      <c r="N93" s="22" t="s">
        <v>315</v>
      </c>
      <c r="O93" s="22" t="str">
        <f t="shared" si="25"/>
        <v>_column(54)</v>
      </c>
      <c r="P93" s="1" t="s">
        <v>252</v>
      </c>
      <c r="Q93" s="1" t="str">
        <f>_xlfn.CONCAT("b",E93,"_",F93,"_",G93)</f>
        <v>b3_0_14</v>
      </c>
      <c r="R93" s="1" t="str">
        <f t="shared" si="29"/>
        <v>%1f</v>
      </c>
    </row>
    <row r="94" spans="1:19" s="1" customFormat="1" ht="14.5" x14ac:dyDescent="0.35">
      <c r="A94" s="57">
        <v>102</v>
      </c>
      <c r="B94" s="57">
        <f t="shared" si="26"/>
        <v>18</v>
      </c>
      <c r="C94" s="92" t="s">
        <v>106</v>
      </c>
      <c r="D94" s="67"/>
      <c r="E94" s="59">
        <v>5</v>
      </c>
      <c r="F94" s="59">
        <v>1</v>
      </c>
      <c r="G94" s="59"/>
      <c r="H94" s="13">
        <v>2</v>
      </c>
      <c r="I94" s="6">
        <f t="shared" si="27"/>
        <v>55</v>
      </c>
      <c r="J94" s="25" t="s">
        <v>5</v>
      </c>
      <c r="K94" s="6">
        <f t="shared" si="28"/>
        <v>56</v>
      </c>
      <c r="L94" s="60"/>
      <c r="M94" s="87" t="s">
        <v>356</v>
      </c>
      <c r="N94" s="116" t="s">
        <v>315</v>
      </c>
      <c r="O94" s="22" t="str">
        <f t="shared" si="25"/>
        <v>_column(55)</v>
      </c>
      <c r="P94" s="1" t="s">
        <v>252</v>
      </c>
      <c r="Q94" s="57" t="str">
        <f>_xlfn.CONCAT("b",E94,"_",F94)</f>
        <v>b5_1</v>
      </c>
      <c r="R94" s="1" t="str">
        <f t="shared" si="29"/>
        <v>%2f</v>
      </c>
      <c r="S94" s="57" t="s">
        <v>383</v>
      </c>
    </row>
    <row r="95" spans="1:19" s="1" customFormat="1" ht="14.5" hidden="1" x14ac:dyDescent="0.35">
      <c r="A95" s="1">
        <v>94</v>
      </c>
      <c r="B95" s="6">
        <f t="shared" si="26"/>
        <v>19</v>
      </c>
      <c r="C95" s="1" t="s">
        <v>34</v>
      </c>
      <c r="E95" s="51">
        <v>4</v>
      </c>
      <c r="H95" s="1">
        <f>K95-K94</f>
        <v>70</v>
      </c>
      <c r="I95" s="6">
        <f t="shared" si="27"/>
        <v>57</v>
      </c>
      <c r="J95" s="37" t="s">
        <v>5</v>
      </c>
      <c r="K95" s="1">
        <v>126</v>
      </c>
      <c r="L95" s="36"/>
      <c r="M95" s="93"/>
      <c r="N95" s="22"/>
      <c r="O95" s="22"/>
      <c r="P95" s="32"/>
      <c r="Q95" s="30"/>
      <c r="R95" s="30"/>
    </row>
    <row r="96" spans="1:19" s="1" customFormat="1" ht="14.5" hidden="1" x14ac:dyDescent="0.35">
      <c r="A96" s="1">
        <v>95</v>
      </c>
      <c r="B96" s="1">
        <f>(B95+1)</f>
        <v>20</v>
      </c>
      <c r="C96" s="1" t="s">
        <v>246</v>
      </c>
      <c r="E96" s="51">
        <v>4</v>
      </c>
      <c r="F96" s="1" t="s">
        <v>256</v>
      </c>
      <c r="H96" s="1">
        <v>3</v>
      </c>
      <c r="I96" s="1">
        <f t="shared" si="27"/>
        <v>127</v>
      </c>
      <c r="J96" s="1" t="s">
        <v>5</v>
      </c>
      <c r="K96" s="1">
        <f>K95+H96</f>
        <v>129</v>
      </c>
      <c r="L96" s="36" t="s">
        <v>2</v>
      </c>
      <c r="M96" s="93"/>
      <c r="N96" s="22"/>
      <c r="O96" s="22" t="str">
        <f>_xlfn.CONCAT("_column(",I96,")")</f>
        <v>_column(127)</v>
      </c>
      <c r="P96" s="1" t="s">
        <v>252</v>
      </c>
      <c r="Q96" s="1" t="str">
        <f>_xlfn.CONCAT("b",E96,"_",F96)</f>
        <v>b4_nsc</v>
      </c>
      <c r="R96" s="1" t="str">
        <f>_xlfn.CONCAT("%",H96,"f")</f>
        <v>%3f</v>
      </c>
    </row>
    <row r="97" spans="1:19" s="1" customFormat="1" ht="14.5" hidden="1" x14ac:dyDescent="0.35">
      <c r="A97" s="1">
        <v>96</v>
      </c>
      <c r="B97" s="39">
        <f>(B96+1)</f>
        <v>21</v>
      </c>
      <c r="C97" s="39" t="s">
        <v>247</v>
      </c>
      <c r="E97" s="51">
        <v>4</v>
      </c>
      <c r="F97" s="39" t="s">
        <v>261</v>
      </c>
      <c r="G97" s="39"/>
      <c r="H97" s="39">
        <v>10</v>
      </c>
      <c r="I97" s="39">
        <f t="shared" si="27"/>
        <v>130</v>
      </c>
      <c r="J97" s="39" t="s">
        <v>5</v>
      </c>
      <c r="K97" s="39">
        <f>K96+H97</f>
        <v>139</v>
      </c>
      <c r="L97" s="41" t="s">
        <v>2</v>
      </c>
      <c r="M97" s="93"/>
      <c r="N97" s="22"/>
      <c r="O97" s="22" t="str">
        <f>_xlfn.CONCAT("_column(",I97,")")</f>
        <v>_column(130)</v>
      </c>
      <c r="P97" s="1" t="s">
        <v>252</v>
      </c>
      <c r="Q97" s="1" t="str">
        <f>_xlfn.CONCAT("b",E97,"_",F97)</f>
        <v>b4_mtpl</v>
      </c>
      <c r="R97" s="1" t="str">
        <f>_xlfn.CONCAT("%",H97,"f")</f>
        <v>%10f</v>
      </c>
    </row>
    <row r="98" spans="1:19" s="1" customFormat="1" ht="14.5" hidden="1" x14ac:dyDescent="0.35">
      <c r="A98" s="1">
        <v>97</v>
      </c>
      <c r="B98" s="19"/>
      <c r="E98" s="24"/>
      <c r="L98" s="25"/>
      <c r="M98" s="93"/>
      <c r="N98" s="22"/>
      <c r="O98" s="22"/>
      <c r="P98" s="32"/>
      <c r="Q98" s="30"/>
      <c r="R98" s="30"/>
    </row>
    <row r="99" spans="1:19" s="1" customFormat="1" ht="14.5" hidden="1" x14ac:dyDescent="0.35">
      <c r="A99" s="1">
        <v>98</v>
      </c>
      <c r="C99" s="28" t="s">
        <v>155</v>
      </c>
      <c r="D99" s="28"/>
      <c r="E99" s="24"/>
      <c r="L99" s="42"/>
      <c r="M99" s="93"/>
      <c r="N99" s="22"/>
      <c r="O99" s="22"/>
      <c r="P99" s="32"/>
      <c r="Q99" s="30"/>
      <c r="R99" s="30"/>
    </row>
    <row r="100" spans="1:19" s="1" customFormat="1" ht="14.5" hidden="1" x14ac:dyDescent="0.35">
      <c r="A100" s="1">
        <v>99</v>
      </c>
      <c r="B100" s="1">
        <v>1</v>
      </c>
      <c r="C100" s="9" t="s">
        <v>15</v>
      </c>
      <c r="E100" s="59">
        <v>5</v>
      </c>
      <c r="F100" s="9" t="s">
        <v>260</v>
      </c>
      <c r="G100" s="9"/>
      <c r="H100" s="11">
        <v>32</v>
      </c>
      <c r="I100" s="11">
        <v>1</v>
      </c>
      <c r="J100" s="53" t="s">
        <v>5</v>
      </c>
      <c r="K100" s="11">
        <f>H100</f>
        <v>32</v>
      </c>
      <c r="L100" s="36" t="s">
        <v>37</v>
      </c>
      <c r="M100" s="93"/>
      <c r="N100" s="22"/>
      <c r="O100" s="22" t="str">
        <f t="shared" ref="O100:O131" si="31">_xlfn.CONCAT("_column(",I100,")")</f>
        <v>_column(1)</v>
      </c>
      <c r="P100" s="1" t="s">
        <v>262</v>
      </c>
      <c r="Q100" s="1" t="str">
        <f t="shared" ref="Q100:Q106" si="32">_xlfn.CONCAT("b",E100,"_",F100)</f>
        <v>b5_id</v>
      </c>
      <c r="R100" s="1" t="str">
        <f>_xlfn.CONCAT("%",H100,"s")</f>
        <v>%32s</v>
      </c>
    </row>
    <row r="101" spans="1:19" s="1" customFormat="1" ht="14.5" hidden="1" x14ac:dyDescent="0.35">
      <c r="A101" s="1">
        <v>100</v>
      </c>
      <c r="B101" s="1">
        <f t="shared" ref="B101:B132" si="33">B100+1</f>
        <v>2</v>
      </c>
      <c r="C101" s="1" t="s">
        <v>21</v>
      </c>
      <c r="E101" s="59">
        <v>5</v>
      </c>
      <c r="F101" s="1" t="s">
        <v>253</v>
      </c>
      <c r="H101" s="6">
        <v>2</v>
      </c>
      <c r="I101" s="6">
        <f t="shared" ref="I101:I132" si="34">K100+1</f>
        <v>33</v>
      </c>
      <c r="J101" s="25" t="s">
        <v>5</v>
      </c>
      <c r="K101" s="6">
        <f t="shared" ref="K101:K132" si="35">K100+H101</f>
        <v>34</v>
      </c>
      <c r="L101" s="36" t="s">
        <v>28</v>
      </c>
      <c r="M101" s="93"/>
      <c r="N101" s="22"/>
      <c r="O101" s="22" t="str">
        <f t="shared" si="31"/>
        <v>_column(33)</v>
      </c>
      <c r="P101" s="1" t="s">
        <v>252</v>
      </c>
      <c r="Q101" s="1" t="str">
        <f t="shared" si="32"/>
        <v>b5_level</v>
      </c>
      <c r="R101" s="1" t="str">
        <f t="shared" ref="R101:R132" si="36">_xlfn.CONCAT("%",H101,"f")</f>
        <v>%2f</v>
      </c>
    </row>
    <row r="102" spans="1:19" s="1" customFormat="1" ht="14.5" hidden="1" x14ac:dyDescent="0.35">
      <c r="A102" s="1">
        <v>101</v>
      </c>
      <c r="B102" s="1">
        <f t="shared" si="33"/>
        <v>3</v>
      </c>
      <c r="C102" s="1" t="s">
        <v>14</v>
      </c>
      <c r="E102" s="59">
        <v>5</v>
      </c>
      <c r="F102" s="1" t="s">
        <v>254</v>
      </c>
      <c r="H102" s="6">
        <v>5</v>
      </c>
      <c r="I102" s="6">
        <f t="shared" si="34"/>
        <v>35</v>
      </c>
      <c r="J102" s="25" t="s">
        <v>5</v>
      </c>
      <c r="K102" s="6">
        <f t="shared" si="35"/>
        <v>39</v>
      </c>
      <c r="L102" s="36" t="s">
        <v>30</v>
      </c>
      <c r="M102" s="93"/>
      <c r="N102" s="22"/>
      <c r="O102" s="22" t="str">
        <f t="shared" si="31"/>
        <v>_column(35)</v>
      </c>
      <c r="P102" s="1" t="s">
        <v>252</v>
      </c>
      <c r="Q102" s="1" t="str">
        <f t="shared" si="32"/>
        <v>b5_filler</v>
      </c>
      <c r="R102" s="1" t="str">
        <f t="shared" si="36"/>
        <v>%5f</v>
      </c>
    </row>
    <row r="103" spans="1:19" s="57" customFormat="1" ht="14.5" x14ac:dyDescent="0.35">
      <c r="A103" s="57">
        <v>103</v>
      </c>
      <c r="B103" s="57">
        <f t="shared" si="33"/>
        <v>4</v>
      </c>
      <c r="C103" s="92" t="s">
        <v>107</v>
      </c>
      <c r="D103" s="67"/>
      <c r="E103" s="59">
        <v>5</v>
      </c>
      <c r="F103" s="59">
        <v>2</v>
      </c>
      <c r="G103" s="59"/>
      <c r="H103" s="13">
        <v>1</v>
      </c>
      <c r="I103" s="6">
        <f t="shared" si="34"/>
        <v>40</v>
      </c>
      <c r="J103" s="25" t="s">
        <v>5</v>
      </c>
      <c r="K103" s="6">
        <f t="shared" si="35"/>
        <v>40</v>
      </c>
      <c r="L103" s="60"/>
      <c r="M103" s="93" t="s">
        <v>366</v>
      </c>
      <c r="N103" s="116" t="s">
        <v>315</v>
      </c>
      <c r="O103" s="22" t="str">
        <f t="shared" si="31"/>
        <v>_column(40)</v>
      </c>
      <c r="P103" s="1" t="s">
        <v>252</v>
      </c>
      <c r="Q103" s="57" t="str">
        <f t="shared" si="32"/>
        <v>b5_2</v>
      </c>
      <c r="R103" s="1" t="str">
        <f t="shared" si="36"/>
        <v>%1f</v>
      </c>
      <c r="S103" s="57" t="s">
        <v>384</v>
      </c>
    </row>
    <row r="104" spans="1:19" s="57" customFormat="1" ht="14.5" x14ac:dyDescent="0.35">
      <c r="A104" s="57">
        <v>117</v>
      </c>
      <c r="B104" s="57">
        <f t="shared" si="33"/>
        <v>5</v>
      </c>
      <c r="C104" s="100" t="s">
        <v>121</v>
      </c>
      <c r="D104" s="61"/>
      <c r="E104" s="59">
        <v>5</v>
      </c>
      <c r="F104" s="16">
        <v>5</v>
      </c>
      <c r="G104" s="59"/>
      <c r="H104" s="13">
        <v>1</v>
      </c>
      <c r="I104" s="6">
        <f t="shared" si="34"/>
        <v>41</v>
      </c>
      <c r="J104" s="25" t="s">
        <v>5</v>
      </c>
      <c r="K104" s="6">
        <f t="shared" si="35"/>
        <v>41</v>
      </c>
      <c r="L104" s="62"/>
      <c r="M104" s="93" t="s">
        <v>367</v>
      </c>
      <c r="N104" s="116" t="s">
        <v>315</v>
      </c>
      <c r="O104" s="22" t="str">
        <f t="shared" si="31"/>
        <v>_column(41)</v>
      </c>
      <c r="P104" s="32" t="s">
        <v>252</v>
      </c>
      <c r="Q104" s="121" t="str">
        <f t="shared" si="32"/>
        <v>b5_5</v>
      </c>
      <c r="R104" s="30" t="str">
        <f t="shared" si="36"/>
        <v>%1f</v>
      </c>
      <c r="S104" s="57" t="s">
        <v>385</v>
      </c>
    </row>
    <row r="105" spans="1:19" s="1" customFormat="1" ht="14.5" x14ac:dyDescent="0.35">
      <c r="A105" s="57">
        <v>139</v>
      </c>
      <c r="B105" s="57">
        <f t="shared" si="33"/>
        <v>6</v>
      </c>
      <c r="C105" s="92" t="s">
        <v>147</v>
      </c>
      <c r="D105" s="67"/>
      <c r="E105" s="59">
        <v>5</v>
      </c>
      <c r="F105" s="16">
        <v>26</v>
      </c>
      <c r="G105" s="59"/>
      <c r="H105" s="16">
        <v>2</v>
      </c>
      <c r="I105" s="6">
        <f t="shared" si="34"/>
        <v>42</v>
      </c>
      <c r="J105" s="25" t="s">
        <v>5</v>
      </c>
      <c r="K105" s="6">
        <f t="shared" si="35"/>
        <v>43</v>
      </c>
      <c r="L105" s="60"/>
      <c r="M105" s="87" t="s">
        <v>357</v>
      </c>
      <c r="N105" s="116" t="s">
        <v>315</v>
      </c>
      <c r="O105" s="22" t="str">
        <f t="shared" si="31"/>
        <v>_column(42)</v>
      </c>
      <c r="P105" s="1" t="s">
        <v>252</v>
      </c>
      <c r="Q105" s="57" t="str">
        <f t="shared" si="32"/>
        <v>b5_26</v>
      </c>
      <c r="R105" s="1" t="str">
        <f t="shared" si="36"/>
        <v>%2f</v>
      </c>
      <c r="S105" s="57" t="s">
        <v>388</v>
      </c>
    </row>
    <row r="106" spans="1:19" s="1" customFormat="1" ht="14.5" x14ac:dyDescent="0.35">
      <c r="A106" s="57">
        <v>140</v>
      </c>
      <c r="B106" s="57">
        <f t="shared" si="33"/>
        <v>7</v>
      </c>
      <c r="C106" s="92" t="s">
        <v>142</v>
      </c>
      <c r="D106" s="67"/>
      <c r="E106" s="59">
        <v>5</v>
      </c>
      <c r="F106" s="16">
        <v>27</v>
      </c>
      <c r="G106" s="59"/>
      <c r="H106" s="16">
        <v>1</v>
      </c>
      <c r="I106" s="6">
        <f t="shared" si="34"/>
        <v>44</v>
      </c>
      <c r="J106" s="25" t="s">
        <v>5</v>
      </c>
      <c r="K106" s="6">
        <f t="shared" si="35"/>
        <v>44</v>
      </c>
      <c r="L106" s="60"/>
      <c r="M106" s="93"/>
      <c r="N106" s="116" t="s">
        <v>315</v>
      </c>
      <c r="O106" s="22" t="str">
        <f t="shared" si="31"/>
        <v>_column(44)</v>
      </c>
      <c r="P106" s="1" t="s">
        <v>252</v>
      </c>
      <c r="Q106" s="57" t="str">
        <f t="shared" si="32"/>
        <v>b5_27</v>
      </c>
      <c r="R106" s="1" t="str">
        <f t="shared" si="36"/>
        <v>%1f</v>
      </c>
      <c r="S106" s="57" t="s">
        <v>389</v>
      </c>
    </row>
    <row r="107" spans="1:19" s="1" customFormat="1" ht="14.5" x14ac:dyDescent="0.35">
      <c r="A107" s="1">
        <v>104</v>
      </c>
      <c r="B107" s="1">
        <f t="shared" si="33"/>
        <v>8</v>
      </c>
      <c r="C107" s="58" t="s">
        <v>108</v>
      </c>
      <c r="D107" s="58"/>
      <c r="E107" s="59">
        <v>5</v>
      </c>
      <c r="F107" s="59">
        <v>3</v>
      </c>
      <c r="G107" s="59" t="s">
        <v>82</v>
      </c>
      <c r="H107" s="13">
        <v>1</v>
      </c>
      <c r="I107" s="6">
        <f t="shared" si="34"/>
        <v>45</v>
      </c>
      <c r="J107" s="25" t="s">
        <v>5</v>
      </c>
      <c r="K107" s="6">
        <f t="shared" si="35"/>
        <v>45</v>
      </c>
      <c r="L107" s="60"/>
      <c r="M107" s="93"/>
      <c r="N107" s="22" t="s">
        <v>315</v>
      </c>
      <c r="O107" s="22" t="str">
        <f t="shared" si="31"/>
        <v>_column(45)</v>
      </c>
      <c r="P107" s="1" t="s">
        <v>252</v>
      </c>
      <c r="Q107" s="1" t="str">
        <f t="shared" ref="Q107:Q118" si="37">_xlfn.CONCAT("b",E107,"_",F107,"_",G107)</f>
        <v>b5_3_1         </v>
      </c>
      <c r="R107" s="1" t="str">
        <f t="shared" si="36"/>
        <v>%1f</v>
      </c>
    </row>
    <row r="108" spans="1:19" s="1" customFormat="1" ht="14.5" x14ac:dyDescent="0.35">
      <c r="A108" s="1">
        <v>105</v>
      </c>
      <c r="B108" s="1">
        <f t="shared" si="33"/>
        <v>9</v>
      </c>
      <c r="C108" s="58" t="s">
        <v>109</v>
      </c>
      <c r="D108" s="58"/>
      <c r="E108" s="59">
        <v>5</v>
      </c>
      <c r="F108" s="59">
        <v>3</v>
      </c>
      <c r="G108" s="59" t="s">
        <v>71</v>
      </c>
      <c r="H108" s="13">
        <v>1</v>
      </c>
      <c r="I108" s="6">
        <f t="shared" si="34"/>
        <v>46</v>
      </c>
      <c r="J108" s="25" t="s">
        <v>5</v>
      </c>
      <c r="K108" s="6">
        <f t="shared" si="35"/>
        <v>46</v>
      </c>
      <c r="L108" s="60"/>
      <c r="M108" s="93"/>
      <c r="N108" s="22" t="s">
        <v>315</v>
      </c>
      <c r="O108" s="22" t="str">
        <f t="shared" si="31"/>
        <v>_column(46)</v>
      </c>
      <c r="P108" s="1" t="s">
        <v>252</v>
      </c>
      <c r="Q108" s="1" t="str">
        <f t="shared" si="37"/>
        <v>b5_3_2         </v>
      </c>
      <c r="R108" s="1" t="str">
        <f t="shared" si="36"/>
        <v>%1f</v>
      </c>
    </row>
    <row r="109" spans="1:19" s="1" customFormat="1" ht="14.5" x14ac:dyDescent="0.35">
      <c r="A109" s="1">
        <v>106</v>
      </c>
      <c r="B109" s="1">
        <f t="shared" si="33"/>
        <v>10</v>
      </c>
      <c r="C109" s="58" t="s">
        <v>110</v>
      </c>
      <c r="D109" s="58"/>
      <c r="E109" s="59">
        <v>5</v>
      </c>
      <c r="F109" s="59">
        <v>3</v>
      </c>
      <c r="G109" s="59" t="s">
        <v>72</v>
      </c>
      <c r="H109" s="13">
        <v>1</v>
      </c>
      <c r="I109" s="6">
        <f t="shared" si="34"/>
        <v>47</v>
      </c>
      <c r="J109" s="25" t="s">
        <v>5</v>
      </c>
      <c r="K109" s="6">
        <f t="shared" si="35"/>
        <v>47</v>
      </c>
      <c r="L109" s="60"/>
      <c r="M109" s="93"/>
      <c r="N109" s="22" t="s">
        <v>315</v>
      </c>
      <c r="O109" s="22" t="str">
        <f t="shared" si="31"/>
        <v>_column(47)</v>
      </c>
      <c r="P109" s="1" t="s">
        <v>252</v>
      </c>
      <c r="Q109" s="1" t="str">
        <f t="shared" si="37"/>
        <v>b5_3_3         </v>
      </c>
      <c r="R109" s="1" t="str">
        <f t="shared" si="36"/>
        <v>%1f</v>
      </c>
    </row>
    <row r="110" spans="1:19" s="1" customFormat="1" ht="14.5" x14ac:dyDescent="0.35">
      <c r="A110" s="1">
        <v>107</v>
      </c>
      <c r="B110" s="1">
        <f t="shared" si="33"/>
        <v>11</v>
      </c>
      <c r="C110" s="58" t="s">
        <v>111</v>
      </c>
      <c r="D110" s="58"/>
      <c r="E110" s="59">
        <v>5</v>
      </c>
      <c r="F110" s="59">
        <v>3</v>
      </c>
      <c r="G110" s="59" t="s">
        <v>73</v>
      </c>
      <c r="H110" s="13">
        <v>1</v>
      </c>
      <c r="I110" s="6">
        <f t="shared" si="34"/>
        <v>48</v>
      </c>
      <c r="J110" s="25" t="s">
        <v>5</v>
      </c>
      <c r="K110" s="6">
        <f t="shared" si="35"/>
        <v>48</v>
      </c>
      <c r="L110" s="60"/>
      <c r="M110" s="93"/>
      <c r="N110" s="22" t="s">
        <v>315</v>
      </c>
      <c r="O110" s="22" t="str">
        <f t="shared" si="31"/>
        <v>_column(48)</v>
      </c>
      <c r="P110" s="1" t="s">
        <v>252</v>
      </c>
      <c r="Q110" s="1" t="str">
        <f t="shared" si="37"/>
        <v>b5_3_4         </v>
      </c>
      <c r="R110" s="1" t="str">
        <f t="shared" si="36"/>
        <v>%1f</v>
      </c>
    </row>
    <row r="111" spans="1:19" s="1" customFormat="1" ht="14.5" x14ac:dyDescent="0.35">
      <c r="A111" s="1">
        <v>108</v>
      </c>
      <c r="B111" s="1">
        <f t="shared" si="33"/>
        <v>12</v>
      </c>
      <c r="C111" s="58" t="s">
        <v>112</v>
      </c>
      <c r="D111" s="58"/>
      <c r="E111" s="59">
        <v>5</v>
      </c>
      <c r="F111" s="59">
        <v>3</v>
      </c>
      <c r="G111" s="59" t="s">
        <v>74</v>
      </c>
      <c r="H111" s="13">
        <v>1</v>
      </c>
      <c r="I111" s="6">
        <f t="shared" si="34"/>
        <v>49</v>
      </c>
      <c r="J111" s="25" t="s">
        <v>5</v>
      </c>
      <c r="K111" s="6">
        <f t="shared" si="35"/>
        <v>49</v>
      </c>
      <c r="L111" s="60"/>
      <c r="M111" s="93"/>
      <c r="N111" s="22" t="s">
        <v>315</v>
      </c>
      <c r="O111" s="22" t="str">
        <f t="shared" si="31"/>
        <v>_column(49)</v>
      </c>
      <c r="P111" s="1" t="s">
        <v>252</v>
      </c>
      <c r="Q111" s="1" t="str">
        <f t="shared" si="37"/>
        <v>b5_3_5         </v>
      </c>
      <c r="R111" s="1" t="str">
        <f t="shared" si="36"/>
        <v>%1f</v>
      </c>
    </row>
    <row r="112" spans="1:19" s="1" customFormat="1" ht="14.5" x14ac:dyDescent="0.35">
      <c r="A112" s="1">
        <v>109</v>
      </c>
      <c r="B112" s="1">
        <f t="shared" si="33"/>
        <v>13</v>
      </c>
      <c r="C112" s="58" t="s">
        <v>113</v>
      </c>
      <c r="D112" s="58"/>
      <c r="E112" s="59">
        <v>5</v>
      </c>
      <c r="F112" s="59">
        <v>3</v>
      </c>
      <c r="G112" s="59" t="s">
        <v>75</v>
      </c>
      <c r="H112" s="13">
        <v>1</v>
      </c>
      <c r="I112" s="6">
        <f t="shared" si="34"/>
        <v>50</v>
      </c>
      <c r="J112" s="25" t="s">
        <v>5</v>
      </c>
      <c r="K112" s="6">
        <f t="shared" si="35"/>
        <v>50</v>
      </c>
      <c r="L112" s="60"/>
      <c r="M112" s="93"/>
      <c r="N112" s="22" t="s">
        <v>315</v>
      </c>
      <c r="O112" s="22" t="str">
        <f t="shared" si="31"/>
        <v>_column(50)</v>
      </c>
      <c r="P112" s="1" t="s">
        <v>252</v>
      </c>
      <c r="Q112" s="1" t="str">
        <f t="shared" si="37"/>
        <v>b5_3_6         </v>
      </c>
      <c r="R112" s="1" t="str">
        <f t="shared" si="36"/>
        <v>%1f</v>
      </c>
    </row>
    <row r="113" spans="1:19" s="1" customFormat="1" ht="14.5" x14ac:dyDescent="0.35">
      <c r="A113" s="1">
        <v>110</v>
      </c>
      <c r="B113" s="1">
        <f t="shared" si="33"/>
        <v>14</v>
      </c>
      <c r="C113" s="58" t="s">
        <v>114</v>
      </c>
      <c r="D113" s="58"/>
      <c r="E113" s="59">
        <v>5</v>
      </c>
      <c r="F113" s="59">
        <v>3</v>
      </c>
      <c r="G113" s="59" t="s">
        <v>76</v>
      </c>
      <c r="H113" s="13">
        <v>1</v>
      </c>
      <c r="I113" s="6">
        <f t="shared" si="34"/>
        <v>51</v>
      </c>
      <c r="J113" s="25" t="s">
        <v>5</v>
      </c>
      <c r="K113" s="6">
        <f t="shared" si="35"/>
        <v>51</v>
      </c>
      <c r="L113" s="60"/>
      <c r="M113" s="93"/>
      <c r="N113" s="22" t="s">
        <v>315</v>
      </c>
      <c r="O113" s="22" t="str">
        <f t="shared" si="31"/>
        <v>_column(51)</v>
      </c>
      <c r="P113" s="1" t="s">
        <v>252</v>
      </c>
      <c r="Q113" s="1" t="str">
        <f t="shared" si="37"/>
        <v>b5_3_7         </v>
      </c>
      <c r="R113" s="1" t="str">
        <f t="shared" si="36"/>
        <v>%1f</v>
      </c>
    </row>
    <row r="114" spans="1:19" s="1" customFormat="1" ht="14.5" x14ac:dyDescent="0.35">
      <c r="A114" s="1">
        <v>111</v>
      </c>
      <c r="B114" s="1">
        <f t="shared" si="33"/>
        <v>15</v>
      </c>
      <c r="C114" s="58" t="s">
        <v>115</v>
      </c>
      <c r="D114" s="58"/>
      <c r="E114" s="59">
        <v>5</v>
      </c>
      <c r="F114" s="59">
        <v>3</v>
      </c>
      <c r="G114" s="59" t="s">
        <v>77</v>
      </c>
      <c r="H114" s="13">
        <v>1</v>
      </c>
      <c r="I114" s="6">
        <f t="shared" si="34"/>
        <v>52</v>
      </c>
      <c r="J114" s="25" t="s">
        <v>5</v>
      </c>
      <c r="K114" s="6">
        <f t="shared" si="35"/>
        <v>52</v>
      </c>
      <c r="L114" s="60"/>
      <c r="M114" s="93"/>
      <c r="N114" s="22" t="s">
        <v>315</v>
      </c>
      <c r="O114" s="22" t="str">
        <f t="shared" si="31"/>
        <v>_column(52)</v>
      </c>
      <c r="P114" s="1" t="s">
        <v>252</v>
      </c>
      <c r="Q114" s="1" t="str">
        <f t="shared" si="37"/>
        <v>b5_3_8         </v>
      </c>
      <c r="R114" s="1" t="str">
        <f t="shared" si="36"/>
        <v>%1f</v>
      </c>
    </row>
    <row r="115" spans="1:19" s="1" customFormat="1" ht="14.5" x14ac:dyDescent="0.35">
      <c r="A115" s="1">
        <v>112</v>
      </c>
      <c r="B115" s="1">
        <f t="shared" si="33"/>
        <v>16</v>
      </c>
      <c r="C115" s="58" t="s">
        <v>116</v>
      </c>
      <c r="D115" s="58"/>
      <c r="E115" s="59">
        <v>5</v>
      </c>
      <c r="F115" s="59">
        <v>3</v>
      </c>
      <c r="G115" s="59" t="s">
        <v>78</v>
      </c>
      <c r="H115" s="13">
        <v>1</v>
      </c>
      <c r="I115" s="6">
        <f t="shared" si="34"/>
        <v>53</v>
      </c>
      <c r="J115" s="25" t="s">
        <v>5</v>
      </c>
      <c r="K115" s="6">
        <f t="shared" si="35"/>
        <v>53</v>
      </c>
      <c r="L115" s="60"/>
      <c r="M115" s="93"/>
      <c r="N115" s="22" t="s">
        <v>315</v>
      </c>
      <c r="O115" s="22" t="str">
        <f t="shared" si="31"/>
        <v>_column(53)</v>
      </c>
      <c r="P115" s="1" t="s">
        <v>252</v>
      </c>
      <c r="Q115" s="1" t="str">
        <f t="shared" si="37"/>
        <v>b5_3_9         </v>
      </c>
      <c r="R115" s="1" t="str">
        <f t="shared" si="36"/>
        <v>%1f</v>
      </c>
    </row>
    <row r="116" spans="1:19" s="1" customFormat="1" ht="14.5" x14ac:dyDescent="0.35">
      <c r="A116" s="1">
        <v>113</v>
      </c>
      <c r="B116" s="1">
        <f t="shared" si="33"/>
        <v>17</v>
      </c>
      <c r="C116" s="58" t="s">
        <v>117</v>
      </c>
      <c r="D116" s="58"/>
      <c r="E116" s="59">
        <v>5</v>
      </c>
      <c r="F116" s="59">
        <v>3</v>
      </c>
      <c r="G116" s="59" t="s">
        <v>79</v>
      </c>
      <c r="H116" s="13">
        <v>1</v>
      </c>
      <c r="I116" s="6">
        <f t="shared" si="34"/>
        <v>54</v>
      </c>
      <c r="J116" s="25" t="s">
        <v>5</v>
      </c>
      <c r="K116" s="6">
        <f t="shared" si="35"/>
        <v>54</v>
      </c>
      <c r="L116" s="60"/>
      <c r="M116" s="93"/>
      <c r="N116" s="22" t="s">
        <v>315</v>
      </c>
      <c r="O116" s="22" t="str">
        <f t="shared" si="31"/>
        <v>_column(54)</v>
      </c>
      <c r="P116" s="1" t="s">
        <v>252</v>
      </c>
      <c r="Q116" s="1" t="str">
        <f t="shared" si="37"/>
        <v>b5_3_10     </v>
      </c>
      <c r="R116" s="1" t="str">
        <f t="shared" si="36"/>
        <v>%1f</v>
      </c>
    </row>
    <row r="117" spans="1:19" s="1" customFormat="1" ht="14.5" x14ac:dyDescent="0.35">
      <c r="A117" s="1">
        <v>114</v>
      </c>
      <c r="B117" s="1">
        <f t="shared" si="33"/>
        <v>18</v>
      </c>
      <c r="C117" s="58" t="s">
        <v>118</v>
      </c>
      <c r="D117" s="58"/>
      <c r="E117" s="59">
        <v>5</v>
      </c>
      <c r="F117" s="59">
        <v>3</v>
      </c>
      <c r="G117" s="59" t="s">
        <v>80</v>
      </c>
      <c r="H117" s="13">
        <v>1</v>
      </c>
      <c r="I117" s="6">
        <f t="shared" si="34"/>
        <v>55</v>
      </c>
      <c r="J117" s="25" t="s">
        <v>5</v>
      </c>
      <c r="K117" s="6">
        <f t="shared" si="35"/>
        <v>55</v>
      </c>
      <c r="L117" s="60"/>
      <c r="M117" s="93"/>
      <c r="N117" s="22" t="s">
        <v>315</v>
      </c>
      <c r="O117" s="22" t="str">
        <f t="shared" si="31"/>
        <v>_column(55)</v>
      </c>
      <c r="P117" s="1" t="s">
        <v>252</v>
      </c>
      <c r="Q117" s="1" t="str">
        <f t="shared" si="37"/>
        <v>b5_3_11     </v>
      </c>
      <c r="R117" s="1" t="str">
        <f t="shared" si="36"/>
        <v>%1f</v>
      </c>
    </row>
    <row r="118" spans="1:19" s="57" customFormat="1" ht="14.5" x14ac:dyDescent="0.35">
      <c r="A118" s="1">
        <v>115</v>
      </c>
      <c r="B118" s="1">
        <f t="shared" si="33"/>
        <v>19</v>
      </c>
      <c r="C118" s="58" t="s">
        <v>119</v>
      </c>
      <c r="D118" s="58"/>
      <c r="E118" s="59">
        <v>5</v>
      </c>
      <c r="F118" s="59">
        <v>3</v>
      </c>
      <c r="G118" s="59" t="s">
        <v>81</v>
      </c>
      <c r="H118" s="13">
        <v>1</v>
      </c>
      <c r="I118" s="6">
        <f t="shared" si="34"/>
        <v>56</v>
      </c>
      <c r="J118" s="25" t="s">
        <v>5</v>
      </c>
      <c r="K118" s="6">
        <f t="shared" si="35"/>
        <v>56</v>
      </c>
      <c r="L118" s="60"/>
      <c r="M118" s="93"/>
      <c r="N118" s="22" t="s">
        <v>315</v>
      </c>
      <c r="O118" s="22" t="str">
        <f t="shared" si="31"/>
        <v>_column(56)</v>
      </c>
      <c r="P118" s="1" t="s">
        <v>252</v>
      </c>
      <c r="Q118" s="1" t="str">
        <f t="shared" si="37"/>
        <v>b5_3_12     </v>
      </c>
      <c r="R118" s="1" t="str">
        <f t="shared" si="36"/>
        <v>%1f</v>
      </c>
      <c r="S118" s="1"/>
    </row>
    <row r="119" spans="1:19" s="1" customFormat="1" ht="14.5" x14ac:dyDescent="0.35">
      <c r="A119" s="1">
        <v>116</v>
      </c>
      <c r="B119" s="1">
        <f t="shared" si="33"/>
        <v>20</v>
      </c>
      <c r="C119" s="61" t="s">
        <v>120</v>
      </c>
      <c r="D119" s="61"/>
      <c r="E119" s="59">
        <v>5</v>
      </c>
      <c r="F119" s="16">
        <v>4</v>
      </c>
      <c r="G119" s="59"/>
      <c r="H119" s="13">
        <v>1</v>
      </c>
      <c r="I119" s="6">
        <f t="shared" si="34"/>
        <v>57</v>
      </c>
      <c r="J119" s="25" t="s">
        <v>5</v>
      </c>
      <c r="K119" s="6">
        <f t="shared" si="35"/>
        <v>57</v>
      </c>
      <c r="L119" s="62"/>
      <c r="M119" s="93" t="s">
        <v>365</v>
      </c>
      <c r="N119" s="22" t="s">
        <v>315</v>
      </c>
      <c r="O119" s="22" t="str">
        <f t="shared" si="31"/>
        <v>_column(57)</v>
      </c>
      <c r="P119" s="1" t="s">
        <v>252</v>
      </c>
      <c r="Q119" s="1" t="str">
        <f t="shared" ref="Q119:Q150" si="38">_xlfn.CONCAT("b",E119,"_",F119)</f>
        <v>b5_4</v>
      </c>
      <c r="R119" s="1" t="str">
        <f t="shared" si="36"/>
        <v>%1f</v>
      </c>
    </row>
    <row r="120" spans="1:19" s="1" customFormat="1" ht="14.5" x14ac:dyDescent="0.35">
      <c r="A120" s="1">
        <v>118</v>
      </c>
      <c r="B120" s="1">
        <f t="shared" si="33"/>
        <v>21</v>
      </c>
      <c r="C120" s="58" t="s">
        <v>122</v>
      </c>
      <c r="D120" s="58"/>
      <c r="E120" s="59">
        <v>5</v>
      </c>
      <c r="F120" s="16">
        <v>6</v>
      </c>
      <c r="G120" s="59"/>
      <c r="H120" s="13">
        <v>1</v>
      </c>
      <c r="I120" s="6">
        <f t="shared" si="34"/>
        <v>58</v>
      </c>
      <c r="J120" s="25" t="s">
        <v>5</v>
      </c>
      <c r="K120" s="6">
        <f t="shared" si="35"/>
        <v>58</v>
      </c>
      <c r="L120" s="60"/>
      <c r="M120" s="93"/>
      <c r="N120" s="22" t="s">
        <v>315</v>
      </c>
      <c r="O120" s="22" t="str">
        <f t="shared" si="31"/>
        <v>_column(58)</v>
      </c>
      <c r="P120" s="1" t="s">
        <v>252</v>
      </c>
      <c r="Q120" s="1" t="str">
        <f t="shared" si="38"/>
        <v>b5_6</v>
      </c>
      <c r="R120" s="1" t="str">
        <f t="shared" si="36"/>
        <v>%1f</v>
      </c>
    </row>
    <row r="121" spans="1:19" s="1" customFormat="1" ht="14.5" x14ac:dyDescent="0.35">
      <c r="A121" s="1">
        <v>119</v>
      </c>
      <c r="B121" s="1">
        <f t="shared" si="33"/>
        <v>22</v>
      </c>
      <c r="C121" s="58" t="s">
        <v>123</v>
      </c>
      <c r="D121" s="58"/>
      <c r="E121" s="59">
        <v>5</v>
      </c>
      <c r="F121" s="16">
        <v>7</v>
      </c>
      <c r="G121" s="59"/>
      <c r="H121" s="14">
        <v>3</v>
      </c>
      <c r="I121" s="6">
        <f t="shared" si="34"/>
        <v>59</v>
      </c>
      <c r="J121" s="25" t="s">
        <v>5</v>
      </c>
      <c r="K121" s="6">
        <f t="shared" si="35"/>
        <v>61</v>
      </c>
      <c r="L121" s="60"/>
      <c r="M121" s="93"/>
      <c r="N121" s="22" t="s">
        <v>315</v>
      </c>
      <c r="O121" s="22" t="str">
        <f t="shared" si="31"/>
        <v>_column(59)</v>
      </c>
      <c r="P121" s="1" t="s">
        <v>252</v>
      </c>
      <c r="Q121" s="1" t="str">
        <f t="shared" si="38"/>
        <v>b5_7</v>
      </c>
      <c r="R121" s="1" t="str">
        <f t="shared" si="36"/>
        <v>%3f</v>
      </c>
    </row>
    <row r="122" spans="1:19" s="1" customFormat="1" ht="14.5" x14ac:dyDescent="0.35">
      <c r="A122" s="1">
        <v>120</v>
      </c>
      <c r="B122" s="1">
        <f t="shared" si="33"/>
        <v>23</v>
      </c>
      <c r="C122" s="58" t="s">
        <v>124</v>
      </c>
      <c r="D122" s="58"/>
      <c r="E122" s="59">
        <v>5</v>
      </c>
      <c r="F122" s="16">
        <v>8</v>
      </c>
      <c r="G122" s="59"/>
      <c r="H122" s="14">
        <v>3</v>
      </c>
      <c r="I122" s="6">
        <f t="shared" si="34"/>
        <v>62</v>
      </c>
      <c r="J122" s="25" t="s">
        <v>5</v>
      </c>
      <c r="K122" s="6">
        <f t="shared" si="35"/>
        <v>64</v>
      </c>
      <c r="L122" s="60"/>
      <c r="M122" s="93"/>
      <c r="N122" s="22" t="s">
        <v>315</v>
      </c>
      <c r="O122" s="22" t="str">
        <f t="shared" si="31"/>
        <v>_column(62)</v>
      </c>
      <c r="P122" s="1" t="s">
        <v>252</v>
      </c>
      <c r="Q122" s="1" t="str">
        <f t="shared" si="38"/>
        <v>b5_8</v>
      </c>
      <c r="R122" s="1" t="str">
        <f t="shared" si="36"/>
        <v>%3f</v>
      </c>
    </row>
    <row r="123" spans="1:19" s="1" customFormat="1" ht="14.5" x14ac:dyDescent="0.35">
      <c r="A123" s="1">
        <v>121</v>
      </c>
      <c r="B123" s="1">
        <f t="shared" si="33"/>
        <v>24</v>
      </c>
      <c r="C123" s="58" t="s">
        <v>133</v>
      </c>
      <c r="D123" s="58"/>
      <c r="E123" s="59">
        <v>5</v>
      </c>
      <c r="F123" s="16">
        <v>9</v>
      </c>
      <c r="G123" s="59"/>
      <c r="H123" s="14">
        <v>2</v>
      </c>
      <c r="I123" s="6">
        <f t="shared" si="34"/>
        <v>65</v>
      </c>
      <c r="J123" s="25" t="s">
        <v>5</v>
      </c>
      <c r="K123" s="6">
        <f t="shared" si="35"/>
        <v>66</v>
      </c>
      <c r="L123" s="60"/>
      <c r="M123" s="93"/>
      <c r="N123" s="22" t="s">
        <v>315</v>
      </c>
      <c r="O123" s="22" t="str">
        <f t="shared" si="31"/>
        <v>_column(65)</v>
      </c>
      <c r="P123" s="1" t="s">
        <v>252</v>
      </c>
      <c r="Q123" s="1" t="str">
        <f t="shared" si="38"/>
        <v>b5_9</v>
      </c>
      <c r="R123" s="1" t="str">
        <f t="shared" si="36"/>
        <v>%2f</v>
      </c>
    </row>
    <row r="124" spans="1:19" s="1" customFormat="1" ht="14.5" x14ac:dyDescent="0.35">
      <c r="A124" s="1">
        <v>122</v>
      </c>
      <c r="B124" s="1">
        <f t="shared" si="33"/>
        <v>25</v>
      </c>
      <c r="C124" s="58" t="s">
        <v>125</v>
      </c>
      <c r="D124" s="58"/>
      <c r="E124" s="59">
        <v>5</v>
      </c>
      <c r="F124" s="16">
        <v>10</v>
      </c>
      <c r="G124" s="59"/>
      <c r="H124" s="13">
        <v>1</v>
      </c>
      <c r="I124" s="6">
        <f t="shared" si="34"/>
        <v>67</v>
      </c>
      <c r="J124" s="25" t="s">
        <v>5</v>
      </c>
      <c r="K124" s="6">
        <f t="shared" si="35"/>
        <v>67</v>
      </c>
      <c r="L124" s="60"/>
      <c r="M124" s="93"/>
      <c r="N124" s="22" t="s">
        <v>315</v>
      </c>
      <c r="O124" s="22" t="str">
        <f t="shared" si="31"/>
        <v>_column(67)</v>
      </c>
      <c r="P124" s="1" t="s">
        <v>252</v>
      </c>
      <c r="Q124" s="1" t="str">
        <f t="shared" si="38"/>
        <v>b5_10</v>
      </c>
      <c r="R124" s="1" t="str">
        <f t="shared" si="36"/>
        <v>%1f</v>
      </c>
    </row>
    <row r="125" spans="1:19" s="1" customFormat="1" ht="14.5" x14ac:dyDescent="0.35">
      <c r="A125" s="1">
        <v>123</v>
      </c>
      <c r="B125" s="1">
        <f t="shared" si="33"/>
        <v>26</v>
      </c>
      <c r="C125" s="63" t="s">
        <v>126</v>
      </c>
      <c r="D125" s="63"/>
      <c r="E125" s="59">
        <v>5</v>
      </c>
      <c r="F125" s="16">
        <v>11</v>
      </c>
      <c r="G125" s="59"/>
      <c r="H125" s="13">
        <v>2</v>
      </c>
      <c r="I125" s="6">
        <f t="shared" si="34"/>
        <v>68</v>
      </c>
      <c r="J125" s="25" t="s">
        <v>5</v>
      </c>
      <c r="K125" s="6">
        <f t="shared" si="35"/>
        <v>69</v>
      </c>
      <c r="L125" s="62"/>
      <c r="M125" s="93"/>
      <c r="N125" s="22" t="s">
        <v>315</v>
      </c>
      <c r="O125" s="22" t="str">
        <f t="shared" si="31"/>
        <v>_column(68)</v>
      </c>
      <c r="P125" s="1" t="s">
        <v>252</v>
      </c>
      <c r="Q125" s="1" t="str">
        <f t="shared" si="38"/>
        <v>b5_11</v>
      </c>
      <c r="R125" s="1" t="str">
        <f t="shared" si="36"/>
        <v>%2f</v>
      </c>
    </row>
    <row r="126" spans="1:19" s="1" customFormat="1" ht="14.5" x14ac:dyDescent="0.35">
      <c r="A126" s="1">
        <v>124</v>
      </c>
      <c r="B126" s="1">
        <f t="shared" si="33"/>
        <v>27</v>
      </c>
      <c r="C126" s="58" t="s">
        <v>127</v>
      </c>
      <c r="D126" s="58"/>
      <c r="E126" s="59">
        <v>5</v>
      </c>
      <c r="F126" s="16">
        <v>12</v>
      </c>
      <c r="G126" s="59"/>
      <c r="H126" s="13">
        <v>1</v>
      </c>
      <c r="I126" s="6">
        <f t="shared" si="34"/>
        <v>70</v>
      </c>
      <c r="J126" s="25" t="s">
        <v>5</v>
      </c>
      <c r="K126" s="6">
        <f t="shared" si="35"/>
        <v>70</v>
      </c>
      <c r="L126" s="60"/>
      <c r="M126" s="93"/>
      <c r="N126" s="22" t="s">
        <v>315</v>
      </c>
      <c r="O126" s="22" t="str">
        <f t="shared" si="31"/>
        <v>_column(70)</v>
      </c>
      <c r="P126" s="1" t="s">
        <v>252</v>
      </c>
      <c r="Q126" s="1" t="str">
        <f t="shared" si="38"/>
        <v>b5_12</v>
      </c>
      <c r="R126" s="1" t="str">
        <f t="shared" si="36"/>
        <v>%1f</v>
      </c>
    </row>
    <row r="127" spans="1:19" s="1" customFormat="1" ht="14.5" x14ac:dyDescent="0.35">
      <c r="A127" s="1">
        <v>125</v>
      </c>
      <c r="B127" s="1">
        <f t="shared" si="33"/>
        <v>28</v>
      </c>
      <c r="C127" s="58" t="s">
        <v>128</v>
      </c>
      <c r="D127" s="58"/>
      <c r="E127" s="59">
        <v>5</v>
      </c>
      <c r="F127" s="16">
        <v>13</v>
      </c>
      <c r="G127" s="59"/>
      <c r="H127" s="13">
        <v>1</v>
      </c>
      <c r="I127" s="6">
        <f t="shared" si="34"/>
        <v>71</v>
      </c>
      <c r="J127" s="25" t="s">
        <v>5</v>
      </c>
      <c r="K127" s="6">
        <f t="shared" si="35"/>
        <v>71</v>
      </c>
      <c r="L127" s="60"/>
      <c r="M127" s="93"/>
      <c r="N127" s="22" t="s">
        <v>315</v>
      </c>
      <c r="O127" s="22" t="str">
        <f t="shared" si="31"/>
        <v>_column(71)</v>
      </c>
      <c r="P127" s="1" t="s">
        <v>252</v>
      </c>
      <c r="Q127" s="1" t="str">
        <f t="shared" si="38"/>
        <v>b5_13</v>
      </c>
      <c r="R127" s="1" t="str">
        <f t="shared" si="36"/>
        <v>%1f</v>
      </c>
    </row>
    <row r="128" spans="1:19" s="1" customFormat="1" ht="14.5" x14ac:dyDescent="0.35">
      <c r="A128" s="1">
        <v>126</v>
      </c>
      <c r="B128" s="1">
        <f t="shared" si="33"/>
        <v>29</v>
      </c>
      <c r="C128" s="58" t="s">
        <v>134</v>
      </c>
      <c r="D128" s="58"/>
      <c r="E128" s="59">
        <v>5</v>
      </c>
      <c r="F128" s="16">
        <v>14</v>
      </c>
      <c r="G128" s="59"/>
      <c r="H128" s="13">
        <v>1</v>
      </c>
      <c r="I128" s="6">
        <f t="shared" si="34"/>
        <v>72</v>
      </c>
      <c r="J128" s="25" t="s">
        <v>5</v>
      </c>
      <c r="K128" s="6">
        <f t="shared" si="35"/>
        <v>72</v>
      </c>
      <c r="L128" s="62"/>
      <c r="M128" s="93"/>
      <c r="N128" s="22" t="s">
        <v>315</v>
      </c>
      <c r="O128" s="22" t="str">
        <f t="shared" si="31"/>
        <v>_column(72)</v>
      </c>
      <c r="P128" s="1" t="s">
        <v>252</v>
      </c>
      <c r="Q128" s="1" t="str">
        <f t="shared" si="38"/>
        <v>b5_14</v>
      </c>
      <c r="R128" s="1" t="str">
        <f t="shared" si="36"/>
        <v>%1f</v>
      </c>
    </row>
    <row r="129" spans="1:19" s="1" customFormat="1" ht="14.5" x14ac:dyDescent="0.35">
      <c r="A129" s="1">
        <v>127</v>
      </c>
      <c r="B129" s="1">
        <f t="shared" si="33"/>
        <v>30</v>
      </c>
      <c r="C129" s="58" t="s">
        <v>135</v>
      </c>
      <c r="D129" s="58"/>
      <c r="E129" s="59">
        <v>5</v>
      </c>
      <c r="F129" s="16">
        <v>15</v>
      </c>
      <c r="G129" s="59"/>
      <c r="H129" s="13">
        <v>1</v>
      </c>
      <c r="I129" s="6">
        <f t="shared" si="34"/>
        <v>73</v>
      </c>
      <c r="J129" s="25" t="s">
        <v>5</v>
      </c>
      <c r="K129" s="6">
        <f t="shared" si="35"/>
        <v>73</v>
      </c>
      <c r="L129" s="36"/>
      <c r="M129" s="93"/>
      <c r="N129" s="22" t="s">
        <v>315</v>
      </c>
      <c r="O129" s="22" t="str">
        <f t="shared" si="31"/>
        <v>_column(73)</v>
      </c>
      <c r="P129" s="1" t="s">
        <v>252</v>
      </c>
      <c r="Q129" s="1" t="str">
        <f t="shared" si="38"/>
        <v>b5_15</v>
      </c>
      <c r="R129" s="1" t="str">
        <f t="shared" si="36"/>
        <v>%1f</v>
      </c>
    </row>
    <row r="130" spans="1:19" s="1" customFormat="1" ht="14.5" x14ac:dyDescent="0.35">
      <c r="A130" s="1">
        <v>128</v>
      </c>
      <c r="B130" s="1">
        <f t="shared" si="33"/>
        <v>31</v>
      </c>
      <c r="C130" s="58" t="s">
        <v>136</v>
      </c>
      <c r="D130" s="58"/>
      <c r="E130" s="59">
        <v>5</v>
      </c>
      <c r="F130" s="16">
        <v>16</v>
      </c>
      <c r="G130" s="59"/>
      <c r="H130" s="13">
        <v>1</v>
      </c>
      <c r="I130" s="6">
        <f t="shared" si="34"/>
        <v>74</v>
      </c>
      <c r="J130" s="25" t="s">
        <v>5</v>
      </c>
      <c r="K130" s="6">
        <f t="shared" si="35"/>
        <v>74</v>
      </c>
      <c r="L130" s="36"/>
      <c r="M130" s="93"/>
      <c r="N130" s="22" t="s">
        <v>315</v>
      </c>
      <c r="O130" s="22" t="str">
        <f t="shared" si="31"/>
        <v>_column(74)</v>
      </c>
      <c r="P130" s="1" t="s">
        <v>252</v>
      </c>
      <c r="Q130" s="1" t="str">
        <f t="shared" si="38"/>
        <v>b5_16</v>
      </c>
      <c r="R130" s="1" t="str">
        <f t="shared" si="36"/>
        <v>%1f</v>
      </c>
    </row>
    <row r="131" spans="1:19" s="1" customFormat="1" ht="14.5" x14ac:dyDescent="0.35">
      <c r="A131" s="1">
        <v>129</v>
      </c>
      <c r="B131" s="1">
        <f t="shared" si="33"/>
        <v>32</v>
      </c>
      <c r="C131" s="63" t="s">
        <v>129</v>
      </c>
      <c r="D131" s="63"/>
      <c r="E131" s="59">
        <v>5</v>
      </c>
      <c r="F131" s="16">
        <v>17</v>
      </c>
      <c r="G131" s="59"/>
      <c r="H131" s="13">
        <v>2</v>
      </c>
      <c r="I131" s="6">
        <f t="shared" si="34"/>
        <v>75</v>
      </c>
      <c r="J131" s="25" t="s">
        <v>5</v>
      </c>
      <c r="K131" s="6">
        <f t="shared" si="35"/>
        <v>76</v>
      </c>
      <c r="L131" s="62"/>
      <c r="M131" s="93"/>
      <c r="N131" s="22" t="s">
        <v>315</v>
      </c>
      <c r="O131" s="22" t="str">
        <f t="shared" si="31"/>
        <v>_column(75)</v>
      </c>
      <c r="P131" s="1" t="s">
        <v>252</v>
      </c>
      <c r="Q131" s="1" t="str">
        <f t="shared" si="38"/>
        <v>b5_17</v>
      </c>
      <c r="R131" s="1" t="str">
        <f t="shared" si="36"/>
        <v>%2f</v>
      </c>
    </row>
    <row r="132" spans="1:19" s="1" customFormat="1" ht="14.5" x14ac:dyDescent="0.35">
      <c r="A132" s="1">
        <v>130</v>
      </c>
      <c r="B132" s="1">
        <f t="shared" si="33"/>
        <v>33</v>
      </c>
      <c r="C132" s="58" t="s">
        <v>130</v>
      </c>
      <c r="D132" s="58"/>
      <c r="E132" s="59">
        <v>5</v>
      </c>
      <c r="F132" s="16">
        <v>18</v>
      </c>
      <c r="G132" s="59"/>
      <c r="H132" s="13">
        <v>1</v>
      </c>
      <c r="I132" s="6">
        <f t="shared" si="34"/>
        <v>77</v>
      </c>
      <c r="J132" s="25" t="s">
        <v>5</v>
      </c>
      <c r="K132" s="6">
        <f t="shared" si="35"/>
        <v>77</v>
      </c>
      <c r="L132" s="60"/>
      <c r="M132" s="93"/>
      <c r="N132" s="22" t="s">
        <v>315</v>
      </c>
      <c r="O132" s="22" t="str">
        <f t="shared" ref="O132:O150" si="39">_xlfn.CONCAT("_column(",I132,")")</f>
        <v>_column(77)</v>
      </c>
      <c r="P132" s="1" t="s">
        <v>252</v>
      </c>
      <c r="Q132" s="1" t="str">
        <f t="shared" si="38"/>
        <v>b5_18</v>
      </c>
      <c r="R132" s="1" t="str">
        <f t="shared" si="36"/>
        <v>%1f</v>
      </c>
    </row>
    <row r="133" spans="1:19" s="1" customFormat="1" ht="14.5" x14ac:dyDescent="0.35">
      <c r="A133" s="1">
        <v>131</v>
      </c>
      <c r="B133" s="1">
        <f t="shared" ref="B133:B151" si="40">B132+1</f>
        <v>34</v>
      </c>
      <c r="C133" s="58" t="s">
        <v>131</v>
      </c>
      <c r="D133" s="58"/>
      <c r="E133" s="59">
        <v>5</v>
      </c>
      <c r="F133" s="16">
        <v>19</v>
      </c>
      <c r="G133" s="59"/>
      <c r="H133" s="13">
        <v>1</v>
      </c>
      <c r="I133" s="6">
        <f t="shared" ref="I133:I153" si="41">K132+1</f>
        <v>78</v>
      </c>
      <c r="J133" s="25" t="s">
        <v>5</v>
      </c>
      <c r="K133" s="6">
        <f t="shared" ref="K133:K150" si="42">K132+H133</f>
        <v>78</v>
      </c>
      <c r="L133" s="60"/>
      <c r="M133" s="93"/>
      <c r="N133" s="22" t="s">
        <v>315</v>
      </c>
      <c r="O133" s="22" t="str">
        <f t="shared" si="39"/>
        <v>_column(78)</v>
      </c>
      <c r="P133" s="1" t="s">
        <v>252</v>
      </c>
      <c r="Q133" s="1" t="str">
        <f t="shared" si="38"/>
        <v>b5_19</v>
      </c>
      <c r="R133" s="1" t="str">
        <f t="shared" ref="R133:R150" si="43">_xlfn.CONCAT("%",H133,"f")</f>
        <v>%1f</v>
      </c>
    </row>
    <row r="134" spans="1:19" s="1" customFormat="1" ht="14.5" x14ac:dyDescent="0.35">
      <c r="A134" s="1">
        <v>132</v>
      </c>
      <c r="B134" s="1">
        <f t="shared" si="40"/>
        <v>35</v>
      </c>
      <c r="C134" s="58" t="s">
        <v>132</v>
      </c>
      <c r="D134" s="58"/>
      <c r="E134" s="59">
        <v>5</v>
      </c>
      <c r="F134" s="16">
        <v>20</v>
      </c>
      <c r="G134" s="59"/>
      <c r="H134" s="13">
        <v>1</v>
      </c>
      <c r="I134" s="6">
        <f t="shared" si="41"/>
        <v>79</v>
      </c>
      <c r="J134" s="25" t="s">
        <v>5</v>
      </c>
      <c r="K134" s="6">
        <f t="shared" si="42"/>
        <v>79</v>
      </c>
      <c r="L134" s="60"/>
      <c r="M134" s="93"/>
      <c r="N134" s="22" t="s">
        <v>315</v>
      </c>
      <c r="O134" s="22" t="str">
        <f t="shared" si="39"/>
        <v>_column(79)</v>
      </c>
      <c r="P134" s="1" t="s">
        <v>252</v>
      </c>
      <c r="Q134" s="1" t="str">
        <f t="shared" si="38"/>
        <v>b5_20</v>
      </c>
      <c r="R134" s="1" t="str">
        <f t="shared" si="43"/>
        <v>%1f</v>
      </c>
    </row>
    <row r="135" spans="1:19" s="57" customFormat="1" ht="14.5" x14ac:dyDescent="0.35">
      <c r="A135" s="1">
        <v>135</v>
      </c>
      <c r="B135" s="1">
        <f t="shared" si="40"/>
        <v>36</v>
      </c>
      <c r="C135" s="58" t="s">
        <v>139</v>
      </c>
      <c r="D135" s="58"/>
      <c r="E135" s="59">
        <v>5</v>
      </c>
      <c r="F135" s="16">
        <v>22</v>
      </c>
      <c r="G135" s="59"/>
      <c r="H135" s="16">
        <v>2</v>
      </c>
      <c r="I135" s="6">
        <f t="shared" si="41"/>
        <v>80</v>
      </c>
      <c r="J135" s="25" t="s">
        <v>5</v>
      </c>
      <c r="K135" s="6">
        <f t="shared" si="42"/>
        <v>81</v>
      </c>
      <c r="L135" s="60"/>
      <c r="M135" s="93"/>
      <c r="N135" s="22" t="s">
        <v>315</v>
      </c>
      <c r="O135" s="22" t="str">
        <f t="shared" si="39"/>
        <v>_column(80)</v>
      </c>
      <c r="P135" s="1" t="s">
        <v>252</v>
      </c>
      <c r="Q135" s="1" t="str">
        <f t="shared" si="38"/>
        <v>b5_22</v>
      </c>
      <c r="R135" s="1" t="str">
        <f t="shared" si="43"/>
        <v>%2f</v>
      </c>
      <c r="S135" s="1"/>
    </row>
    <row r="136" spans="1:19" s="1" customFormat="1" ht="14.5" x14ac:dyDescent="0.35">
      <c r="A136" s="1">
        <v>136</v>
      </c>
      <c r="B136" s="1">
        <f t="shared" si="40"/>
        <v>37</v>
      </c>
      <c r="C136" s="58" t="s">
        <v>146</v>
      </c>
      <c r="D136" s="58"/>
      <c r="E136" s="59">
        <v>5</v>
      </c>
      <c r="F136" s="16">
        <v>23</v>
      </c>
      <c r="G136" s="59"/>
      <c r="H136" s="16">
        <v>1</v>
      </c>
      <c r="I136" s="6">
        <f t="shared" si="41"/>
        <v>82</v>
      </c>
      <c r="J136" s="25" t="s">
        <v>5</v>
      </c>
      <c r="K136" s="6">
        <f t="shared" si="42"/>
        <v>82</v>
      </c>
      <c r="L136" s="60"/>
      <c r="M136" s="93"/>
      <c r="N136" s="22" t="s">
        <v>315</v>
      </c>
      <c r="O136" s="22" t="str">
        <f t="shared" si="39"/>
        <v>_column(82)</v>
      </c>
      <c r="P136" s="1" t="s">
        <v>252</v>
      </c>
      <c r="Q136" s="1" t="str">
        <f t="shared" si="38"/>
        <v>b5_23</v>
      </c>
      <c r="R136" s="1" t="str">
        <f t="shared" si="43"/>
        <v>%1f</v>
      </c>
    </row>
    <row r="137" spans="1:19" s="1" customFormat="1" ht="14.5" x14ac:dyDescent="0.35">
      <c r="A137" s="1">
        <v>137</v>
      </c>
      <c r="B137" s="1">
        <f t="shared" si="40"/>
        <v>38</v>
      </c>
      <c r="C137" s="58" t="s">
        <v>140</v>
      </c>
      <c r="D137" s="58"/>
      <c r="E137" s="59">
        <v>5</v>
      </c>
      <c r="F137" s="16">
        <v>24</v>
      </c>
      <c r="G137" s="59"/>
      <c r="H137" s="16">
        <v>1</v>
      </c>
      <c r="I137" s="6">
        <f t="shared" si="41"/>
        <v>83</v>
      </c>
      <c r="J137" s="25" t="s">
        <v>5</v>
      </c>
      <c r="K137" s="6">
        <f t="shared" si="42"/>
        <v>83</v>
      </c>
      <c r="L137" s="60"/>
      <c r="M137" s="93"/>
      <c r="N137" s="22" t="s">
        <v>315</v>
      </c>
      <c r="O137" s="22" t="str">
        <f t="shared" si="39"/>
        <v>_column(83)</v>
      </c>
      <c r="P137" s="1" t="s">
        <v>252</v>
      </c>
      <c r="Q137" s="1" t="str">
        <f t="shared" si="38"/>
        <v>b5_24</v>
      </c>
      <c r="R137" s="1" t="str">
        <f t="shared" si="43"/>
        <v>%1f</v>
      </c>
    </row>
    <row r="138" spans="1:19" s="1" customFormat="1" ht="14.5" x14ac:dyDescent="0.35">
      <c r="A138" s="1">
        <v>138</v>
      </c>
      <c r="B138" s="1">
        <f t="shared" si="40"/>
        <v>39</v>
      </c>
      <c r="C138" s="90" t="s">
        <v>141</v>
      </c>
      <c r="D138" s="58"/>
      <c r="E138" s="59">
        <v>5</v>
      </c>
      <c r="F138" s="16">
        <v>25</v>
      </c>
      <c r="G138" s="59"/>
      <c r="H138" s="16">
        <v>1</v>
      </c>
      <c r="I138" s="6">
        <f t="shared" si="41"/>
        <v>84</v>
      </c>
      <c r="J138" s="25" t="s">
        <v>5</v>
      </c>
      <c r="K138" s="6">
        <f t="shared" si="42"/>
        <v>84</v>
      </c>
      <c r="L138" s="60"/>
      <c r="N138" s="22" t="s">
        <v>315</v>
      </c>
      <c r="O138" s="22" t="str">
        <f t="shared" si="39"/>
        <v>_column(84)</v>
      </c>
      <c r="P138" s="32" t="s">
        <v>252</v>
      </c>
      <c r="Q138" s="30" t="str">
        <f t="shared" si="38"/>
        <v>b5_25</v>
      </c>
      <c r="R138" s="30" t="str">
        <f t="shared" si="43"/>
        <v>%1f</v>
      </c>
    </row>
    <row r="139" spans="1:19" s="1" customFormat="1" ht="14.5" x14ac:dyDescent="0.35">
      <c r="A139" s="1">
        <v>141</v>
      </c>
      <c r="B139" s="1">
        <f t="shared" si="40"/>
        <v>40</v>
      </c>
      <c r="C139" s="58" t="s">
        <v>148</v>
      </c>
      <c r="D139" s="58"/>
      <c r="E139" s="59">
        <v>5</v>
      </c>
      <c r="F139" s="16">
        <v>28</v>
      </c>
      <c r="G139" s="59"/>
      <c r="H139" s="16">
        <v>1</v>
      </c>
      <c r="I139" s="6">
        <f t="shared" si="41"/>
        <v>85</v>
      </c>
      <c r="J139" s="25" t="s">
        <v>5</v>
      </c>
      <c r="K139" s="6">
        <f t="shared" si="42"/>
        <v>85</v>
      </c>
      <c r="L139" s="60"/>
      <c r="M139" s="93"/>
      <c r="N139" s="22" t="s">
        <v>315</v>
      </c>
      <c r="O139" s="22" t="str">
        <f t="shared" si="39"/>
        <v>_column(85)</v>
      </c>
      <c r="P139" s="1" t="s">
        <v>252</v>
      </c>
      <c r="Q139" s="1" t="str">
        <f t="shared" si="38"/>
        <v>b5_28</v>
      </c>
      <c r="R139" s="1" t="str">
        <f t="shared" si="43"/>
        <v>%1f</v>
      </c>
    </row>
    <row r="140" spans="1:19" s="57" customFormat="1" ht="14.5" x14ac:dyDescent="0.35">
      <c r="A140" s="1">
        <v>142</v>
      </c>
      <c r="B140" s="1">
        <f t="shared" si="40"/>
        <v>41</v>
      </c>
      <c r="C140" s="58" t="s">
        <v>149</v>
      </c>
      <c r="D140" s="58"/>
      <c r="E140" s="59">
        <v>5</v>
      </c>
      <c r="F140" s="16">
        <v>29</v>
      </c>
      <c r="G140" s="59"/>
      <c r="H140" s="16">
        <v>1</v>
      </c>
      <c r="I140" s="6">
        <f t="shared" si="41"/>
        <v>86</v>
      </c>
      <c r="J140" s="25" t="s">
        <v>5</v>
      </c>
      <c r="K140" s="6">
        <f t="shared" si="42"/>
        <v>86</v>
      </c>
      <c r="L140" s="60"/>
      <c r="M140" s="93"/>
      <c r="N140" s="22" t="s">
        <v>315</v>
      </c>
      <c r="O140" s="22" t="str">
        <f t="shared" si="39"/>
        <v>_column(86)</v>
      </c>
      <c r="P140" s="1" t="s">
        <v>252</v>
      </c>
      <c r="Q140" s="1" t="str">
        <f t="shared" si="38"/>
        <v>b5_29</v>
      </c>
      <c r="R140" s="1" t="str">
        <f t="shared" si="43"/>
        <v>%1f</v>
      </c>
      <c r="S140" s="1"/>
    </row>
    <row r="141" spans="1:19" s="57" customFormat="1" ht="14.5" x14ac:dyDescent="0.35">
      <c r="A141" s="1">
        <v>143</v>
      </c>
      <c r="B141" s="1">
        <f t="shared" si="40"/>
        <v>42</v>
      </c>
      <c r="C141" s="58" t="s">
        <v>150</v>
      </c>
      <c r="D141" s="58"/>
      <c r="E141" s="59">
        <v>5</v>
      </c>
      <c r="F141" s="16">
        <v>30</v>
      </c>
      <c r="G141" s="59"/>
      <c r="H141" s="16">
        <v>1</v>
      </c>
      <c r="I141" s="6">
        <f t="shared" si="41"/>
        <v>87</v>
      </c>
      <c r="J141" s="25" t="s">
        <v>5</v>
      </c>
      <c r="K141" s="6">
        <f t="shared" si="42"/>
        <v>87</v>
      </c>
      <c r="L141" s="60"/>
      <c r="M141" s="93"/>
      <c r="N141" s="22" t="s">
        <v>315</v>
      </c>
      <c r="O141" s="22" t="str">
        <f t="shared" si="39"/>
        <v>_column(87)</v>
      </c>
      <c r="P141" s="1" t="s">
        <v>252</v>
      </c>
      <c r="Q141" s="1" t="str">
        <f t="shared" si="38"/>
        <v>b5_30</v>
      </c>
      <c r="R141" s="1" t="str">
        <f t="shared" si="43"/>
        <v>%1f</v>
      </c>
      <c r="S141" s="1"/>
    </row>
    <row r="142" spans="1:19" s="1" customFormat="1" ht="14.5" x14ac:dyDescent="0.35">
      <c r="A142" s="1">
        <v>145</v>
      </c>
      <c r="B142" s="1">
        <f t="shared" si="40"/>
        <v>43</v>
      </c>
      <c r="C142" s="58" t="s">
        <v>152</v>
      </c>
      <c r="D142" s="58"/>
      <c r="E142" s="59">
        <v>5</v>
      </c>
      <c r="F142" s="16">
        <v>32</v>
      </c>
      <c r="G142" s="59"/>
      <c r="H142" s="16">
        <v>1</v>
      </c>
      <c r="I142" s="6">
        <f t="shared" si="41"/>
        <v>88</v>
      </c>
      <c r="J142" s="25" t="s">
        <v>5</v>
      </c>
      <c r="K142" s="6">
        <f t="shared" si="42"/>
        <v>88</v>
      </c>
      <c r="L142" s="62"/>
      <c r="M142" s="93"/>
      <c r="N142" s="22" t="s">
        <v>315</v>
      </c>
      <c r="O142" s="22" t="str">
        <f t="shared" si="39"/>
        <v>_column(88)</v>
      </c>
      <c r="P142" s="1" t="s">
        <v>252</v>
      </c>
      <c r="Q142" s="1" t="str">
        <f t="shared" si="38"/>
        <v>b5_32</v>
      </c>
      <c r="R142" s="1" t="str">
        <f t="shared" si="43"/>
        <v>%1f</v>
      </c>
    </row>
    <row r="143" spans="1:19" s="1" customFormat="1" ht="14.5" x14ac:dyDescent="0.35">
      <c r="A143" s="1">
        <v>146</v>
      </c>
      <c r="B143" s="1">
        <f t="shared" si="40"/>
        <v>44</v>
      </c>
      <c r="C143" s="58" t="s">
        <v>143</v>
      </c>
      <c r="D143" s="58"/>
      <c r="E143" s="59">
        <v>5</v>
      </c>
      <c r="F143" s="16">
        <v>33</v>
      </c>
      <c r="G143" s="59"/>
      <c r="H143" s="16">
        <v>1</v>
      </c>
      <c r="I143" s="6">
        <f t="shared" si="41"/>
        <v>89</v>
      </c>
      <c r="J143" s="25" t="s">
        <v>5</v>
      </c>
      <c r="K143" s="6">
        <f t="shared" si="42"/>
        <v>89</v>
      </c>
      <c r="L143" s="60"/>
      <c r="M143" s="93"/>
      <c r="N143" s="22" t="s">
        <v>315</v>
      </c>
      <c r="O143" s="22" t="str">
        <f t="shared" si="39"/>
        <v>_column(89)</v>
      </c>
      <c r="P143" s="1" t="s">
        <v>252</v>
      </c>
      <c r="Q143" s="1" t="str">
        <f t="shared" si="38"/>
        <v>b5_33</v>
      </c>
      <c r="R143" s="1" t="str">
        <f t="shared" si="43"/>
        <v>%1f</v>
      </c>
    </row>
    <row r="144" spans="1:19" s="1" customFormat="1" ht="14.5" x14ac:dyDescent="0.35">
      <c r="A144" s="1">
        <v>147</v>
      </c>
      <c r="B144" s="1">
        <f t="shared" si="40"/>
        <v>45</v>
      </c>
      <c r="C144" s="58" t="s">
        <v>153</v>
      </c>
      <c r="D144" s="58"/>
      <c r="E144" s="59">
        <v>5</v>
      </c>
      <c r="F144" s="16">
        <v>34</v>
      </c>
      <c r="G144" s="59"/>
      <c r="H144" s="16">
        <v>1</v>
      </c>
      <c r="I144" s="6">
        <f t="shared" si="41"/>
        <v>90</v>
      </c>
      <c r="J144" s="25" t="s">
        <v>5</v>
      </c>
      <c r="K144" s="6">
        <f t="shared" si="42"/>
        <v>90</v>
      </c>
      <c r="L144" s="60"/>
      <c r="M144" s="93"/>
      <c r="N144" s="22" t="s">
        <v>315</v>
      </c>
      <c r="O144" s="22" t="str">
        <f t="shared" si="39"/>
        <v>_column(90)</v>
      </c>
      <c r="P144" s="1" t="s">
        <v>252</v>
      </c>
      <c r="Q144" s="1" t="str">
        <f t="shared" si="38"/>
        <v>b5_34</v>
      </c>
      <c r="R144" s="1" t="str">
        <f t="shared" si="43"/>
        <v>%1f</v>
      </c>
    </row>
    <row r="145" spans="1:19" s="57" customFormat="1" ht="14.5" x14ac:dyDescent="0.35">
      <c r="A145" s="57">
        <v>61</v>
      </c>
      <c r="B145" s="6">
        <f t="shared" si="40"/>
        <v>46</v>
      </c>
      <c r="C145" s="118" t="s">
        <v>104</v>
      </c>
      <c r="D145" s="119"/>
      <c r="E145" s="51">
        <v>4</v>
      </c>
      <c r="F145" s="1">
        <v>11</v>
      </c>
      <c r="G145" s="1"/>
      <c r="H145" s="6">
        <v>1</v>
      </c>
      <c r="I145" s="6">
        <f t="shared" si="41"/>
        <v>91</v>
      </c>
      <c r="J145" s="25" t="s">
        <v>5</v>
      </c>
      <c r="K145" s="6">
        <f t="shared" si="42"/>
        <v>91</v>
      </c>
      <c r="L145" s="36"/>
      <c r="M145" s="93" t="s">
        <v>358</v>
      </c>
      <c r="N145" s="116" t="s">
        <v>348</v>
      </c>
      <c r="O145" s="22" t="str">
        <f t="shared" si="39"/>
        <v>_column(91)</v>
      </c>
      <c r="P145" s="1" t="s">
        <v>252</v>
      </c>
      <c r="Q145" s="57" t="str">
        <f t="shared" si="38"/>
        <v>b4_11</v>
      </c>
      <c r="R145" s="1" t="str">
        <f t="shared" si="43"/>
        <v>%1f</v>
      </c>
      <c r="S145" s="57" t="s">
        <v>378</v>
      </c>
    </row>
    <row r="146" spans="1:19" s="1" customFormat="1" ht="14.5" x14ac:dyDescent="0.35">
      <c r="A146" s="57">
        <v>68</v>
      </c>
      <c r="B146" s="6">
        <f t="shared" si="40"/>
        <v>47</v>
      </c>
      <c r="C146" s="118" t="s">
        <v>215</v>
      </c>
      <c r="D146" s="119"/>
      <c r="E146" s="51">
        <v>4</v>
      </c>
      <c r="F146" s="6" t="s">
        <v>265</v>
      </c>
      <c r="H146" s="6">
        <v>1</v>
      </c>
      <c r="I146" s="6">
        <f t="shared" si="41"/>
        <v>92</v>
      </c>
      <c r="J146" s="25" t="s">
        <v>5</v>
      </c>
      <c r="K146" s="6">
        <f t="shared" si="42"/>
        <v>92</v>
      </c>
      <c r="L146" s="36"/>
      <c r="M146" s="93"/>
      <c r="N146" s="116" t="s">
        <v>348</v>
      </c>
      <c r="O146" s="22" t="str">
        <f t="shared" si="39"/>
        <v>_column(92)</v>
      </c>
      <c r="P146" s="1" t="s">
        <v>252</v>
      </c>
      <c r="Q146" s="57" t="str">
        <f t="shared" si="38"/>
        <v>b4_16a</v>
      </c>
      <c r="R146" s="1" t="str">
        <f t="shared" si="43"/>
        <v>%1f</v>
      </c>
      <c r="S146" s="57" t="s">
        <v>380</v>
      </c>
    </row>
    <row r="147" spans="1:19" s="1" customFormat="1" ht="14.5" x14ac:dyDescent="0.35">
      <c r="A147" s="57">
        <v>69</v>
      </c>
      <c r="B147" s="6">
        <f t="shared" si="40"/>
        <v>48</v>
      </c>
      <c r="C147" s="118" t="s">
        <v>216</v>
      </c>
      <c r="D147" s="119"/>
      <c r="E147" s="51">
        <v>4</v>
      </c>
      <c r="F147" s="6" t="s">
        <v>266</v>
      </c>
      <c r="H147" s="6">
        <v>1</v>
      </c>
      <c r="I147" s="6">
        <f t="shared" si="41"/>
        <v>93</v>
      </c>
      <c r="J147" s="25" t="s">
        <v>5</v>
      </c>
      <c r="K147" s="6">
        <f t="shared" si="42"/>
        <v>93</v>
      </c>
      <c r="L147" s="36"/>
      <c r="M147" s="93"/>
      <c r="N147" s="116" t="s">
        <v>348</v>
      </c>
      <c r="O147" s="22" t="str">
        <f t="shared" si="39"/>
        <v>_column(93)</v>
      </c>
      <c r="P147" s="1" t="s">
        <v>252</v>
      </c>
      <c r="Q147" s="57" t="str">
        <f t="shared" si="38"/>
        <v>b4_16b</v>
      </c>
      <c r="R147" s="1" t="str">
        <f t="shared" si="43"/>
        <v>%1f</v>
      </c>
      <c r="S147" s="57" t="s">
        <v>381</v>
      </c>
    </row>
    <row r="148" spans="1:19" s="1" customFormat="1" ht="14.5" x14ac:dyDescent="0.35">
      <c r="A148" s="57">
        <v>70</v>
      </c>
      <c r="B148" s="6">
        <f t="shared" si="40"/>
        <v>49</v>
      </c>
      <c r="C148" s="118" t="s">
        <v>217</v>
      </c>
      <c r="D148" s="119"/>
      <c r="E148" s="51">
        <v>4</v>
      </c>
      <c r="F148" s="6" t="s">
        <v>267</v>
      </c>
      <c r="H148" s="6">
        <v>1</v>
      </c>
      <c r="I148" s="6">
        <f t="shared" si="41"/>
        <v>94</v>
      </c>
      <c r="J148" s="25" t="s">
        <v>5</v>
      </c>
      <c r="K148" s="6">
        <f t="shared" si="42"/>
        <v>94</v>
      </c>
      <c r="L148" s="36"/>
      <c r="M148" s="93"/>
      <c r="N148" s="116" t="s">
        <v>348</v>
      </c>
      <c r="O148" s="22" t="str">
        <f t="shared" si="39"/>
        <v>_column(94)</v>
      </c>
      <c r="P148" s="1" t="s">
        <v>252</v>
      </c>
      <c r="Q148" s="57" t="str">
        <f t="shared" si="38"/>
        <v>b4_16c</v>
      </c>
      <c r="R148" s="1" t="str">
        <f t="shared" si="43"/>
        <v>%1f</v>
      </c>
      <c r="S148" s="57" t="s">
        <v>382</v>
      </c>
    </row>
    <row r="149" spans="1:19" s="1" customFormat="1" ht="14.5" x14ac:dyDescent="0.35">
      <c r="A149" s="57">
        <v>172</v>
      </c>
      <c r="B149" s="6">
        <f t="shared" si="40"/>
        <v>50</v>
      </c>
      <c r="C149" s="100" t="s">
        <v>165</v>
      </c>
      <c r="D149" s="61"/>
      <c r="E149" s="65">
        <v>6</v>
      </c>
      <c r="F149" s="10">
        <v>15</v>
      </c>
      <c r="G149" s="65"/>
      <c r="H149" s="2">
        <v>1</v>
      </c>
      <c r="I149" s="6">
        <f t="shared" si="41"/>
        <v>95</v>
      </c>
      <c r="J149" s="25" t="s">
        <v>5</v>
      </c>
      <c r="K149" s="6">
        <f t="shared" si="42"/>
        <v>95</v>
      </c>
      <c r="L149" s="62"/>
      <c r="M149" s="93"/>
      <c r="N149" s="116" t="s">
        <v>312</v>
      </c>
      <c r="O149" s="22" t="str">
        <f t="shared" si="39"/>
        <v>_column(95)</v>
      </c>
      <c r="P149" s="1" t="s">
        <v>252</v>
      </c>
      <c r="Q149" s="57" t="str">
        <f t="shared" si="38"/>
        <v>b6_15</v>
      </c>
      <c r="R149" s="1" t="str">
        <f t="shared" si="43"/>
        <v>%1f</v>
      </c>
      <c r="S149" s="57" t="s">
        <v>397</v>
      </c>
    </row>
    <row r="150" spans="1:19" s="1" customFormat="1" ht="14.5" x14ac:dyDescent="0.35">
      <c r="A150" s="57">
        <v>173</v>
      </c>
      <c r="B150" s="6">
        <f t="shared" si="40"/>
        <v>51</v>
      </c>
      <c r="C150" s="100" t="s">
        <v>166</v>
      </c>
      <c r="D150" s="61"/>
      <c r="E150" s="65">
        <v>6</v>
      </c>
      <c r="F150" s="65">
        <v>16</v>
      </c>
      <c r="G150" s="65"/>
      <c r="H150" s="2">
        <v>1</v>
      </c>
      <c r="I150" s="6">
        <f t="shared" si="41"/>
        <v>96</v>
      </c>
      <c r="J150" s="25" t="s">
        <v>5</v>
      </c>
      <c r="K150" s="6">
        <f t="shared" si="42"/>
        <v>96</v>
      </c>
      <c r="L150" s="62"/>
      <c r="M150" s="93" t="s">
        <v>373</v>
      </c>
      <c r="N150" s="116" t="s">
        <v>312</v>
      </c>
      <c r="O150" s="22" t="str">
        <f t="shared" si="39"/>
        <v>_column(96)</v>
      </c>
      <c r="P150" s="1" t="s">
        <v>252</v>
      </c>
      <c r="Q150" s="57" t="str">
        <f t="shared" si="38"/>
        <v>b6_16</v>
      </c>
      <c r="R150" s="1" t="str">
        <f t="shared" si="43"/>
        <v>%1f</v>
      </c>
      <c r="S150" s="57" t="s">
        <v>398</v>
      </c>
    </row>
    <row r="151" spans="1:19" s="1" customFormat="1" ht="14.5" hidden="1" x14ac:dyDescent="0.35">
      <c r="A151" s="1">
        <v>150</v>
      </c>
      <c r="B151" s="1">
        <f t="shared" si="40"/>
        <v>52</v>
      </c>
      <c r="C151" s="1" t="s">
        <v>34</v>
      </c>
      <c r="E151" s="59">
        <v>5</v>
      </c>
      <c r="H151" s="1">
        <f>K151-K150</f>
        <v>30</v>
      </c>
      <c r="I151" s="6">
        <f t="shared" si="41"/>
        <v>97</v>
      </c>
      <c r="J151" s="37" t="s">
        <v>5</v>
      </c>
      <c r="K151" s="1">
        <v>126</v>
      </c>
      <c r="L151" s="60"/>
      <c r="M151" s="93"/>
      <c r="N151" s="22"/>
      <c r="O151" s="22"/>
    </row>
    <row r="152" spans="1:19" s="1" customFormat="1" ht="14.5" hidden="1" x14ac:dyDescent="0.35">
      <c r="A152" s="1">
        <v>151</v>
      </c>
      <c r="B152" s="1">
        <f>(B151+1)</f>
        <v>53</v>
      </c>
      <c r="C152" s="1" t="s">
        <v>246</v>
      </c>
      <c r="E152" s="59">
        <v>5</v>
      </c>
      <c r="F152" s="1" t="s">
        <v>256</v>
      </c>
      <c r="H152" s="1">
        <v>3</v>
      </c>
      <c r="I152" s="1">
        <f t="shared" si="41"/>
        <v>127</v>
      </c>
      <c r="J152" s="1" t="s">
        <v>5</v>
      </c>
      <c r="K152" s="1">
        <f>K151+H152</f>
        <v>129</v>
      </c>
      <c r="L152" s="36" t="s">
        <v>2</v>
      </c>
      <c r="M152" s="93"/>
      <c r="N152" s="22"/>
      <c r="O152" s="22" t="str">
        <f>_xlfn.CONCAT("_column(",I152,")")</f>
        <v>_column(127)</v>
      </c>
      <c r="P152" s="1" t="s">
        <v>252</v>
      </c>
      <c r="Q152" s="1" t="str">
        <f>_xlfn.CONCAT("b",E152,"_",F152)</f>
        <v>b5_nsc</v>
      </c>
      <c r="R152" s="1" t="str">
        <f>_xlfn.CONCAT("%",H152,"f")</f>
        <v>%3f</v>
      </c>
    </row>
    <row r="153" spans="1:19" s="1" customFormat="1" ht="14.5" hidden="1" x14ac:dyDescent="0.35">
      <c r="A153" s="1">
        <v>152</v>
      </c>
      <c r="B153" s="39">
        <f>(B152+1)</f>
        <v>54</v>
      </c>
      <c r="C153" s="39" t="s">
        <v>247</v>
      </c>
      <c r="E153" s="59">
        <v>5</v>
      </c>
      <c r="F153" s="39" t="s">
        <v>261</v>
      </c>
      <c r="G153" s="39"/>
      <c r="H153" s="39">
        <v>10</v>
      </c>
      <c r="I153" s="39">
        <f t="shared" si="41"/>
        <v>130</v>
      </c>
      <c r="J153" s="39" t="s">
        <v>5</v>
      </c>
      <c r="K153" s="39">
        <f>K152+H153</f>
        <v>139</v>
      </c>
      <c r="L153" s="41" t="s">
        <v>2</v>
      </c>
      <c r="M153" s="93"/>
      <c r="N153" s="22"/>
      <c r="O153" s="22" t="str">
        <f>_xlfn.CONCAT("_column(",I153,")")</f>
        <v>_column(130)</v>
      </c>
      <c r="P153" s="1" t="s">
        <v>252</v>
      </c>
      <c r="Q153" s="1" t="str">
        <f>_xlfn.CONCAT("b",E153,"_",F153)</f>
        <v>b5_mtpl</v>
      </c>
      <c r="R153" s="1" t="str">
        <f>_xlfn.CONCAT("%",H153,"f")</f>
        <v>%10f</v>
      </c>
    </row>
    <row r="154" spans="1:19" s="1" customFormat="1" ht="14.5" hidden="1" x14ac:dyDescent="0.35">
      <c r="A154" s="1">
        <v>153</v>
      </c>
      <c r="B154" s="19"/>
      <c r="E154" s="24"/>
      <c r="L154" s="64"/>
      <c r="M154" s="93"/>
      <c r="N154" s="22"/>
      <c r="O154" s="22"/>
      <c r="P154" s="32"/>
      <c r="Q154" s="30"/>
      <c r="R154" s="30"/>
    </row>
    <row r="155" spans="1:19" s="1" customFormat="1" ht="14.5" hidden="1" x14ac:dyDescent="0.35">
      <c r="A155" s="1">
        <v>154</v>
      </c>
      <c r="C155" s="28" t="s">
        <v>154</v>
      </c>
      <c r="D155" s="28"/>
      <c r="E155" s="24"/>
      <c r="L155" s="42"/>
      <c r="M155" s="93"/>
      <c r="N155" s="22"/>
      <c r="O155" s="22"/>
      <c r="P155" s="32"/>
      <c r="Q155" s="30"/>
      <c r="R155" s="30"/>
    </row>
    <row r="156" spans="1:19" s="1" customFormat="1" ht="14.5" hidden="1" x14ac:dyDescent="0.35">
      <c r="A156" s="1">
        <v>155</v>
      </c>
      <c r="B156" s="6">
        <v>1</v>
      </c>
      <c r="C156" s="9" t="s">
        <v>15</v>
      </c>
      <c r="E156" s="65">
        <v>6</v>
      </c>
      <c r="F156" s="9" t="s">
        <v>260</v>
      </c>
      <c r="G156" s="9"/>
      <c r="H156" s="11">
        <v>32</v>
      </c>
      <c r="I156" s="11">
        <v>1</v>
      </c>
      <c r="J156" s="53" t="s">
        <v>5</v>
      </c>
      <c r="K156" s="11">
        <f>H156</f>
        <v>32</v>
      </c>
      <c r="L156" s="36" t="s">
        <v>37</v>
      </c>
      <c r="M156" s="93"/>
      <c r="N156" s="22"/>
      <c r="O156" s="22" t="str">
        <f t="shared" ref="O156:O186" si="44">_xlfn.CONCAT("_column(",I156,")")</f>
        <v>_column(1)</v>
      </c>
      <c r="P156" s="1" t="s">
        <v>262</v>
      </c>
      <c r="Q156" s="1" t="str">
        <f t="shared" ref="Q156:Q186" si="45">_xlfn.CONCAT("b",E156,"_",F156)</f>
        <v>b6_id</v>
      </c>
      <c r="R156" s="1" t="str">
        <f>_xlfn.CONCAT("%",H156,"s")</f>
        <v>%32s</v>
      </c>
    </row>
    <row r="157" spans="1:19" s="1" customFormat="1" ht="14.5" hidden="1" x14ac:dyDescent="0.35">
      <c r="A157" s="1">
        <v>156</v>
      </c>
      <c r="B157" s="6">
        <f t="shared" ref="B157:B187" si="46">B156+1</f>
        <v>2</v>
      </c>
      <c r="C157" s="1" t="s">
        <v>21</v>
      </c>
      <c r="E157" s="65">
        <v>6</v>
      </c>
      <c r="F157" s="1" t="s">
        <v>253</v>
      </c>
      <c r="H157" s="6">
        <v>2</v>
      </c>
      <c r="I157" s="6">
        <f t="shared" ref="I157:I189" si="47">K156+1</f>
        <v>33</v>
      </c>
      <c r="J157" s="25" t="s">
        <v>5</v>
      </c>
      <c r="K157" s="6">
        <f t="shared" ref="K157:K186" si="48">K156+H157</f>
        <v>34</v>
      </c>
      <c r="L157" s="36" t="s">
        <v>27</v>
      </c>
      <c r="M157" s="93"/>
      <c r="N157" s="22"/>
      <c r="O157" s="22" t="str">
        <f t="shared" si="44"/>
        <v>_column(33)</v>
      </c>
      <c r="P157" s="1" t="s">
        <v>252</v>
      </c>
      <c r="Q157" s="1" t="str">
        <f t="shared" si="45"/>
        <v>b6_level</v>
      </c>
      <c r="R157" s="1" t="str">
        <f t="shared" ref="R157:R186" si="49">_xlfn.CONCAT("%",H157,"f")</f>
        <v>%2f</v>
      </c>
    </row>
    <row r="158" spans="1:19" s="1" customFormat="1" ht="14.5" hidden="1" x14ac:dyDescent="0.35">
      <c r="A158" s="1">
        <v>157</v>
      </c>
      <c r="B158" s="6">
        <f t="shared" si="46"/>
        <v>3</v>
      </c>
      <c r="C158" s="1" t="s">
        <v>14</v>
      </c>
      <c r="E158" s="65">
        <v>6</v>
      </c>
      <c r="F158" s="1" t="s">
        <v>254</v>
      </c>
      <c r="H158" s="6">
        <v>5</v>
      </c>
      <c r="I158" s="6">
        <f t="shared" si="47"/>
        <v>35</v>
      </c>
      <c r="J158" s="25" t="s">
        <v>5</v>
      </c>
      <c r="K158" s="6">
        <f t="shared" si="48"/>
        <v>39</v>
      </c>
      <c r="L158" s="36" t="s">
        <v>30</v>
      </c>
      <c r="M158" s="93"/>
      <c r="N158" s="22"/>
      <c r="O158" s="22" t="str">
        <f t="shared" si="44"/>
        <v>_column(35)</v>
      </c>
      <c r="P158" s="1" t="s">
        <v>252</v>
      </c>
      <c r="Q158" s="1" t="str">
        <f t="shared" si="45"/>
        <v>b6_filler</v>
      </c>
      <c r="R158" s="1" t="str">
        <f t="shared" si="49"/>
        <v>%5f</v>
      </c>
    </row>
    <row r="159" spans="1:19" s="57" customFormat="1" ht="14.5" x14ac:dyDescent="0.35">
      <c r="A159" s="1">
        <v>168</v>
      </c>
      <c r="B159" s="6">
        <f t="shared" si="46"/>
        <v>4</v>
      </c>
      <c r="C159" s="66" t="s">
        <v>162</v>
      </c>
      <c r="D159" s="66"/>
      <c r="E159" s="65">
        <v>6</v>
      </c>
      <c r="F159" s="10">
        <v>11</v>
      </c>
      <c r="G159" s="65"/>
      <c r="H159" s="2">
        <v>1</v>
      </c>
      <c r="I159" s="6">
        <f t="shared" si="47"/>
        <v>40</v>
      </c>
      <c r="J159" s="25" t="s">
        <v>5</v>
      </c>
      <c r="K159" s="6">
        <f t="shared" si="48"/>
        <v>40</v>
      </c>
      <c r="L159" s="60"/>
      <c r="M159" s="93"/>
      <c r="N159" s="22" t="s">
        <v>312</v>
      </c>
      <c r="O159" s="22" t="str">
        <f t="shared" si="44"/>
        <v>_column(40)</v>
      </c>
      <c r="P159" s="1" t="s">
        <v>252</v>
      </c>
      <c r="Q159" s="1" t="str">
        <f t="shared" si="45"/>
        <v>b6_11</v>
      </c>
      <c r="R159" s="1" t="str">
        <f t="shared" si="49"/>
        <v>%1f</v>
      </c>
      <c r="S159" s="1"/>
    </row>
    <row r="160" spans="1:19" s="57" customFormat="1" ht="14.5" x14ac:dyDescent="0.35">
      <c r="A160" s="1">
        <v>169</v>
      </c>
      <c r="B160" s="6">
        <f t="shared" si="46"/>
        <v>5</v>
      </c>
      <c r="C160" s="58" t="s">
        <v>163</v>
      </c>
      <c r="D160" s="58"/>
      <c r="E160" s="65">
        <v>6</v>
      </c>
      <c r="F160" s="65">
        <v>12</v>
      </c>
      <c r="G160" s="65"/>
      <c r="H160" s="2">
        <v>1</v>
      </c>
      <c r="I160" s="6">
        <f t="shared" si="47"/>
        <v>41</v>
      </c>
      <c r="J160" s="25" t="s">
        <v>5</v>
      </c>
      <c r="K160" s="6">
        <f t="shared" si="48"/>
        <v>41</v>
      </c>
      <c r="L160" s="60"/>
      <c r="M160" s="93"/>
      <c r="N160" s="22" t="s">
        <v>312</v>
      </c>
      <c r="O160" s="22" t="str">
        <f t="shared" si="44"/>
        <v>_column(41)</v>
      </c>
      <c r="P160" s="1" t="s">
        <v>252</v>
      </c>
      <c r="Q160" s="1" t="str">
        <f t="shared" si="45"/>
        <v>b6_12</v>
      </c>
      <c r="R160" s="1" t="str">
        <f t="shared" si="49"/>
        <v>%1f</v>
      </c>
      <c r="S160" s="1"/>
    </row>
    <row r="161" spans="1:19" s="57" customFormat="1" ht="28.5" x14ac:dyDescent="0.35">
      <c r="A161" s="1">
        <v>170</v>
      </c>
      <c r="B161" s="6">
        <f t="shared" si="46"/>
        <v>6</v>
      </c>
      <c r="C161" s="66" t="s">
        <v>164</v>
      </c>
      <c r="D161" s="66"/>
      <c r="E161" s="65">
        <v>6</v>
      </c>
      <c r="F161" s="10">
        <v>13</v>
      </c>
      <c r="G161" s="65"/>
      <c r="H161" s="2">
        <v>1</v>
      </c>
      <c r="I161" s="6">
        <f t="shared" si="47"/>
        <v>42</v>
      </c>
      <c r="J161" s="25" t="s">
        <v>5</v>
      </c>
      <c r="K161" s="6">
        <f t="shared" si="48"/>
        <v>42</v>
      </c>
      <c r="L161" s="60"/>
      <c r="M161" s="93"/>
      <c r="N161" s="22" t="s">
        <v>312</v>
      </c>
      <c r="O161" s="22" t="str">
        <f t="shared" si="44"/>
        <v>_column(42)</v>
      </c>
      <c r="P161" s="1" t="s">
        <v>252</v>
      </c>
      <c r="Q161" s="1" t="str">
        <f t="shared" si="45"/>
        <v>b6_13</v>
      </c>
      <c r="R161" s="1" t="str">
        <f t="shared" si="49"/>
        <v>%1f</v>
      </c>
      <c r="S161" s="1"/>
    </row>
    <row r="162" spans="1:19" s="57" customFormat="1" ht="14.5" x14ac:dyDescent="0.35">
      <c r="A162" s="1">
        <v>171</v>
      </c>
      <c r="B162" s="6">
        <f t="shared" si="46"/>
        <v>7</v>
      </c>
      <c r="C162" s="58" t="s">
        <v>181</v>
      </c>
      <c r="D162" s="58"/>
      <c r="E162" s="65">
        <v>6</v>
      </c>
      <c r="F162" s="65">
        <v>14</v>
      </c>
      <c r="G162" s="65"/>
      <c r="H162" s="2">
        <v>1</v>
      </c>
      <c r="I162" s="6">
        <f t="shared" si="47"/>
        <v>43</v>
      </c>
      <c r="J162" s="25" t="s">
        <v>5</v>
      </c>
      <c r="K162" s="6">
        <f t="shared" si="48"/>
        <v>43</v>
      </c>
      <c r="L162" s="60"/>
      <c r="M162" s="93"/>
      <c r="N162" s="22" t="s">
        <v>312</v>
      </c>
      <c r="O162" s="22" t="str">
        <f t="shared" si="44"/>
        <v>_column(43)</v>
      </c>
      <c r="P162" s="1" t="s">
        <v>252</v>
      </c>
      <c r="Q162" s="1" t="str">
        <f t="shared" si="45"/>
        <v>b6_14</v>
      </c>
      <c r="R162" s="1" t="str">
        <f t="shared" si="49"/>
        <v>%1f</v>
      </c>
      <c r="S162" s="1"/>
    </row>
    <row r="163" spans="1:19" s="1" customFormat="1" ht="28.5" x14ac:dyDescent="0.35">
      <c r="A163" s="1">
        <v>174</v>
      </c>
      <c r="B163" s="6">
        <f t="shared" si="46"/>
        <v>8</v>
      </c>
      <c r="C163" s="66" t="s">
        <v>167</v>
      </c>
      <c r="D163" s="66"/>
      <c r="E163" s="65">
        <v>6</v>
      </c>
      <c r="F163" s="10">
        <v>17</v>
      </c>
      <c r="G163" s="65"/>
      <c r="H163" s="2">
        <v>1</v>
      </c>
      <c r="I163" s="6">
        <f t="shared" si="47"/>
        <v>44</v>
      </c>
      <c r="J163" s="25" t="s">
        <v>5</v>
      </c>
      <c r="K163" s="6">
        <f t="shared" si="48"/>
        <v>44</v>
      </c>
      <c r="L163" s="60"/>
      <c r="M163" s="93"/>
      <c r="N163" s="22" t="s">
        <v>312</v>
      </c>
      <c r="O163" s="22" t="str">
        <f t="shared" si="44"/>
        <v>_column(44)</v>
      </c>
      <c r="P163" s="1" t="s">
        <v>252</v>
      </c>
      <c r="Q163" s="1" t="str">
        <f t="shared" si="45"/>
        <v>b6_17</v>
      </c>
      <c r="R163" s="1" t="str">
        <f t="shared" si="49"/>
        <v>%1f</v>
      </c>
    </row>
    <row r="164" spans="1:19" s="1" customFormat="1" ht="28.5" x14ac:dyDescent="0.35">
      <c r="A164" s="1">
        <v>175</v>
      </c>
      <c r="B164" s="6">
        <f t="shared" si="46"/>
        <v>9</v>
      </c>
      <c r="C164" s="66" t="s">
        <v>168</v>
      </c>
      <c r="D164" s="66"/>
      <c r="E164" s="65">
        <v>6</v>
      </c>
      <c r="F164" s="65">
        <v>18</v>
      </c>
      <c r="G164" s="65"/>
      <c r="H164" s="3">
        <v>1</v>
      </c>
      <c r="I164" s="6">
        <f t="shared" si="47"/>
        <v>45</v>
      </c>
      <c r="J164" s="25" t="s">
        <v>5</v>
      </c>
      <c r="K164" s="6">
        <f t="shared" si="48"/>
        <v>45</v>
      </c>
      <c r="L164" s="60"/>
      <c r="M164" s="93"/>
      <c r="N164" s="22" t="s">
        <v>312</v>
      </c>
      <c r="O164" s="22" t="str">
        <f t="shared" si="44"/>
        <v>_column(45)</v>
      </c>
      <c r="P164" s="1" t="s">
        <v>252</v>
      </c>
      <c r="Q164" s="1" t="str">
        <f t="shared" si="45"/>
        <v>b6_18</v>
      </c>
      <c r="R164" s="1" t="str">
        <f t="shared" si="49"/>
        <v>%1f</v>
      </c>
    </row>
    <row r="165" spans="1:19" s="57" customFormat="1" ht="14.5" x14ac:dyDescent="0.35">
      <c r="A165" s="1">
        <v>176</v>
      </c>
      <c r="B165" s="6">
        <f t="shared" si="46"/>
        <v>10</v>
      </c>
      <c r="C165" s="58" t="s">
        <v>169</v>
      </c>
      <c r="D165" s="58"/>
      <c r="E165" s="65">
        <v>6</v>
      </c>
      <c r="F165" s="10" t="s">
        <v>277</v>
      </c>
      <c r="G165" s="65"/>
      <c r="H165" s="3">
        <v>1</v>
      </c>
      <c r="I165" s="6">
        <f t="shared" si="47"/>
        <v>46</v>
      </c>
      <c r="J165" s="25" t="s">
        <v>5</v>
      </c>
      <c r="K165" s="6">
        <f t="shared" si="48"/>
        <v>46</v>
      </c>
      <c r="L165" s="60"/>
      <c r="M165" s="93"/>
      <c r="N165" s="22" t="s">
        <v>312</v>
      </c>
      <c r="O165" s="22" t="str">
        <f t="shared" si="44"/>
        <v>_column(46)</v>
      </c>
      <c r="P165" s="1" t="s">
        <v>252</v>
      </c>
      <c r="Q165" s="1" t="str">
        <f t="shared" si="45"/>
        <v>b6_19a</v>
      </c>
      <c r="R165" s="1" t="str">
        <f t="shared" si="49"/>
        <v>%1f</v>
      </c>
      <c r="S165" s="1"/>
    </row>
    <row r="166" spans="1:19" s="57" customFormat="1" ht="14.5" x14ac:dyDescent="0.35">
      <c r="A166" s="1">
        <v>177</v>
      </c>
      <c r="B166" s="6">
        <f t="shared" si="46"/>
        <v>11</v>
      </c>
      <c r="C166" s="58" t="s">
        <v>182</v>
      </c>
      <c r="D166" s="58"/>
      <c r="E166" s="65">
        <v>6</v>
      </c>
      <c r="F166" s="10" t="s">
        <v>278</v>
      </c>
      <c r="G166" s="65"/>
      <c r="H166" s="3">
        <v>1</v>
      </c>
      <c r="I166" s="6">
        <f t="shared" si="47"/>
        <v>47</v>
      </c>
      <c r="J166" s="25" t="s">
        <v>5</v>
      </c>
      <c r="K166" s="6">
        <f t="shared" si="48"/>
        <v>47</v>
      </c>
      <c r="L166" s="60"/>
      <c r="M166" s="93"/>
      <c r="N166" s="22" t="s">
        <v>312</v>
      </c>
      <c r="O166" s="22" t="str">
        <f t="shared" si="44"/>
        <v>_column(47)</v>
      </c>
      <c r="P166" s="1" t="s">
        <v>252</v>
      </c>
      <c r="Q166" s="1" t="str">
        <f t="shared" si="45"/>
        <v>b6_19b</v>
      </c>
      <c r="R166" s="1" t="str">
        <f t="shared" si="49"/>
        <v>%1f</v>
      </c>
      <c r="S166" s="1"/>
    </row>
    <row r="167" spans="1:19" s="1" customFormat="1" ht="28.5" x14ac:dyDescent="0.35">
      <c r="A167" s="1">
        <v>178</v>
      </c>
      <c r="B167" s="6">
        <f t="shared" si="46"/>
        <v>12</v>
      </c>
      <c r="C167" s="66" t="s">
        <v>170</v>
      </c>
      <c r="D167" s="66"/>
      <c r="E167" s="65">
        <v>6</v>
      </c>
      <c r="F167" s="10">
        <v>20</v>
      </c>
      <c r="G167" s="65"/>
      <c r="H167" s="2">
        <v>1</v>
      </c>
      <c r="I167" s="6">
        <f t="shared" si="47"/>
        <v>48</v>
      </c>
      <c r="J167" s="25" t="s">
        <v>5</v>
      </c>
      <c r="K167" s="6">
        <f t="shared" si="48"/>
        <v>48</v>
      </c>
      <c r="L167" s="60"/>
      <c r="M167" s="93"/>
      <c r="N167" s="22" t="s">
        <v>312</v>
      </c>
      <c r="O167" s="22" t="str">
        <f t="shared" si="44"/>
        <v>_column(48)</v>
      </c>
      <c r="P167" s="1" t="s">
        <v>252</v>
      </c>
      <c r="Q167" s="1" t="str">
        <f t="shared" si="45"/>
        <v>b6_20</v>
      </c>
      <c r="R167" s="1" t="str">
        <f t="shared" si="49"/>
        <v>%1f</v>
      </c>
    </row>
    <row r="168" spans="1:19" s="57" customFormat="1" ht="42" x14ac:dyDescent="0.35">
      <c r="A168" s="1">
        <v>179</v>
      </c>
      <c r="B168" s="6">
        <f t="shared" si="46"/>
        <v>13</v>
      </c>
      <c r="C168" s="63" t="s">
        <v>171</v>
      </c>
      <c r="D168" s="63"/>
      <c r="E168" s="65">
        <v>6</v>
      </c>
      <c r="F168" s="10">
        <v>21</v>
      </c>
      <c r="G168" s="65"/>
      <c r="H168" s="2">
        <v>1</v>
      </c>
      <c r="I168" s="6">
        <f t="shared" si="47"/>
        <v>49</v>
      </c>
      <c r="J168" s="25" t="s">
        <v>5</v>
      </c>
      <c r="K168" s="6">
        <f t="shared" si="48"/>
        <v>49</v>
      </c>
      <c r="L168" s="62"/>
      <c r="M168" s="93"/>
      <c r="N168" s="22" t="s">
        <v>312</v>
      </c>
      <c r="O168" s="22" t="str">
        <f t="shared" si="44"/>
        <v>_column(49)</v>
      </c>
      <c r="P168" s="1" t="s">
        <v>252</v>
      </c>
      <c r="Q168" s="1" t="str">
        <f t="shared" si="45"/>
        <v>b6_21</v>
      </c>
      <c r="R168" s="1" t="str">
        <f t="shared" si="49"/>
        <v>%1f</v>
      </c>
      <c r="S168" s="1"/>
    </row>
    <row r="169" spans="1:19" s="1" customFormat="1" ht="42.5" x14ac:dyDescent="0.35">
      <c r="A169" s="1">
        <v>180</v>
      </c>
      <c r="B169" s="6">
        <f t="shared" si="46"/>
        <v>14</v>
      </c>
      <c r="C169" s="66" t="s">
        <v>183</v>
      </c>
      <c r="D169" s="66"/>
      <c r="E169" s="65">
        <v>6</v>
      </c>
      <c r="F169" s="10">
        <v>22</v>
      </c>
      <c r="G169" s="65"/>
      <c r="H169" s="2">
        <v>1</v>
      </c>
      <c r="I169" s="6">
        <f t="shared" si="47"/>
        <v>50</v>
      </c>
      <c r="J169" s="25" t="s">
        <v>5</v>
      </c>
      <c r="K169" s="6">
        <f t="shared" si="48"/>
        <v>50</v>
      </c>
      <c r="L169" s="60"/>
      <c r="M169" s="93"/>
      <c r="N169" s="22" t="s">
        <v>312</v>
      </c>
      <c r="O169" s="22" t="str">
        <f t="shared" si="44"/>
        <v>_column(50)</v>
      </c>
      <c r="P169" s="1" t="s">
        <v>252</v>
      </c>
      <c r="Q169" s="1" t="str">
        <f t="shared" si="45"/>
        <v>b6_22</v>
      </c>
      <c r="R169" s="1" t="str">
        <f t="shared" si="49"/>
        <v>%1f</v>
      </c>
    </row>
    <row r="170" spans="1:19" s="1" customFormat="1" ht="14.5" x14ac:dyDescent="0.35">
      <c r="A170" s="57">
        <v>225</v>
      </c>
      <c r="B170" s="6">
        <f t="shared" si="46"/>
        <v>15</v>
      </c>
      <c r="C170" s="92" t="s">
        <v>206</v>
      </c>
      <c r="D170" s="67"/>
      <c r="E170" s="65">
        <v>8</v>
      </c>
      <c r="F170" s="10">
        <v>7</v>
      </c>
      <c r="G170" s="65">
        <v>3</v>
      </c>
      <c r="H170" s="2">
        <v>1</v>
      </c>
      <c r="I170" s="6">
        <f t="shared" si="47"/>
        <v>51</v>
      </c>
      <c r="J170" s="25" t="s">
        <v>5</v>
      </c>
      <c r="K170" s="6">
        <f t="shared" si="48"/>
        <v>51</v>
      </c>
      <c r="L170" s="60"/>
      <c r="M170" s="120"/>
      <c r="N170" s="116" t="s">
        <v>350</v>
      </c>
      <c r="O170" s="22" t="str">
        <f t="shared" si="44"/>
        <v>_column(51)</v>
      </c>
      <c r="P170" s="1" t="s">
        <v>252</v>
      </c>
      <c r="Q170" s="57" t="str">
        <f t="shared" si="45"/>
        <v>b8_7</v>
      </c>
      <c r="R170" s="1" t="str">
        <f t="shared" si="49"/>
        <v>%1f</v>
      </c>
      <c r="S170" s="6" t="s">
        <v>410</v>
      </c>
    </row>
    <row r="171" spans="1:19" s="1" customFormat="1" ht="28.5" x14ac:dyDescent="0.35">
      <c r="A171" s="1">
        <v>219</v>
      </c>
      <c r="B171" s="6">
        <f t="shared" si="46"/>
        <v>16</v>
      </c>
      <c r="C171" s="66" t="s">
        <v>203</v>
      </c>
      <c r="D171" s="66"/>
      <c r="E171" s="65">
        <v>8</v>
      </c>
      <c r="F171" s="10">
        <v>1</v>
      </c>
      <c r="G171" s="65">
        <v>3</v>
      </c>
      <c r="H171" s="2">
        <v>2</v>
      </c>
      <c r="I171" s="6">
        <f t="shared" si="47"/>
        <v>52</v>
      </c>
      <c r="J171" s="25" t="s">
        <v>5</v>
      </c>
      <c r="K171" s="6">
        <f t="shared" si="48"/>
        <v>53</v>
      </c>
      <c r="L171" s="60"/>
      <c r="M171" s="95"/>
      <c r="N171" s="22" t="s">
        <v>350</v>
      </c>
      <c r="O171" s="22" t="str">
        <f t="shared" si="44"/>
        <v>_column(52)</v>
      </c>
      <c r="P171" s="1" t="s">
        <v>252</v>
      </c>
      <c r="Q171" s="1" t="str">
        <f t="shared" si="45"/>
        <v>b8_1</v>
      </c>
      <c r="R171" s="1" t="str">
        <f t="shared" si="49"/>
        <v>%2f</v>
      </c>
      <c r="S171" s="12"/>
    </row>
    <row r="172" spans="1:19" s="1" customFormat="1" ht="28.5" x14ac:dyDescent="0.35">
      <c r="A172" s="1">
        <v>220</v>
      </c>
      <c r="B172" s="6">
        <f t="shared" si="46"/>
        <v>17</v>
      </c>
      <c r="C172" s="66" t="s">
        <v>209</v>
      </c>
      <c r="D172" s="66"/>
      <c r="E172" s="65">
        <v>8</v>
      </c>
      <c r="F172" s="65">
        <v>2</v>
      </c>
      <c r="G172" s="65">
        <v>3</v>
      </c>
      <c r="H172" s="2">
        <v>1</v>
      </c>
      <c r="I172" s="6">
        <f t="shared" si="47"/>
        <v>54</v>
      </c>
      <c r="J172" s="25" t="s">
        <v>5</v>
      </c>
      <c r="K172" s="6">
        <f t="shared" si="48"/>
        <v>54</v>
      </c>
      <c r="L172" s="60"/>
      <c r="M172" s="95"/>
      <c r="N172" s="22" t="s">
        <v>350</v>
      </c>
      <c r="O172" s="22" t="str">
        <f t="shared" si="44"/>
        <v>_column(54)</v>
      </c>
      <c r="P172" s="1" t="s">
        <v>252</v>
      </c>
      <c r="Q172" s="1" t="str">
        <f t="shared" si="45"/>
        <v>b8_2</v>
      </c>
      <c r="R172" s="1" t="str">
        <f t="shared" si="49"/>
        <v>%1f</v>
      </c>
      <c r="S172" s="12"/>
    </row>
    <row r="173" spans="1:19" s="57" customFormat="1" ht="28.5" x14ac:dyDescent="0.35">
      <c r="A173" s="1">
        <v>221</v>
      </c>
      <c r="B173" s="6">
        <f t="shared" si="46"/>
        <v>18</v>
      </c>
      <c r="C173" s="66" t="s">
        <v>210</v>
      </c>
      <c r="D173" s="66"/>
      <c r="E173" s="65">
        <v>8</v>
      </c>
      <c r="F173" s="10">
        <v>3</v>
      </c>
      <c r="G173" s="65">
        <v>3</v>
      </c>
      <c r="H173" s="2">
        <v>1</v>
      </c>
      <c r="I173" s="6">
        <f t="shared" si="47"/>
        <v>55</v>
      </c>
      <c r="J173" s="25" t="s">
        <v>5</v>
      </c>
      <c r="K173" s="6">
        <f t="shared" si="48"/>
        <v>55</v>
      </c>
      <c r="L173" s="60"/>
      <c r="M173" s="95"/>
      <c r="N173" s="22" t="s">
        <v>350</v>
      </c>
      <c r="O173" s="22" t="str">
        <f t="shared" si="44"/>
        <v>_column(55)</v>
      </c>
      <c r="P173" s="1" t="s">
        <v>252</v>
      </c>
      <c r="Q173" s="1" t="str">
        <f t="shared" si="45"/>
        <v>b8_3</v>
      </c>
      <c r="R173" s="1" t="str">
        <f t="shared" si="49"/>
        <v>%1f</v>
      </c>
      <c r="S173" s="12"/>
    </row>
    <row r="174" spans="1:19" s="57" customFormat="1" ht="14.5" x14ac:dyDescent="0.35">
      <c r="A174" s="1">
        <v>222</v>
      </c>
      <c r="B174" s="6">
        <f t="shared" si="46"/>
        <v>19</v>
      </c>
      <c r="C174" s="66" t="s">
        <v>211</v>
      </c>
      <c r="D174" s="66"/>
      <c r="E174" s="65">
        <v>8</v>
      </c>
      <c r="F174" s="10">
        <v>4</v>
      </c>
      <c r="G174" s="65">
        <v>3</v>
      </c>
      <c r="H174" s="2">
        <v>1</v>
      </c>
      <c r="I174" s="6">
        <f t="shared" si="47"/>
        <v>56</v>
      </c>
      <c r="J174" s="25" t="s">
        <v>5</v>
      </c>
      <c r="K174" s="6">
        <f t="shared" si="48"/>
        <v>56</v>
      </c>
      <c r="L174" s="60"/>
      <c r="M174" s="95"/>
      <c r="N174" s="22" t="s">
        <v>350</v>
      </c>
      <c r="O174" s="22" t="str">
        <f t="shared" si="44"/>
        <v>_column(56)</v>
      </c>
      <c r="P174" s="1" t="s">
        <v>252</v>
      </c>
      <c r="Q174" s="1" t="str">
        <f t="shared" si="45"/>
        <v>b8_4</v>
      </c>
      <c r="R174" s="1" t="str">
        <f t="shared" si="49"/>
        <v>%1f</v>
      </c>
      <c r="S174" s="12"/>
    </row>
    <row r="175" spans="1:19" s="1" customFormat="1" ht="28.5" x14ac:dyDescent="0.35">
      <c r="A175" s="1">
        <v>223</v>
      </c>
      <c r="B175" s="6">
        <f t="shared" si="46"/>
        <v>20</v>
      </c>
      <c r="C175" s="66" t="s">
        <v>204</v>
      </c>
      <c r="D175" s="66"/>
      <c r="E175" s="65">
        <v>8</v>
      </c>
      <c r="F175" s="65">
        <v>5</v>
      </c>
      <c r="G175" s="65">
        <v>3</v>
      </c>
      <c r="H175" s="2">
        <v>3</v>
      </c>
      <c r="I175" s="6">
        <f t="shared" si="47"/>
        <v>57</v>
      </c>
      <c r="J175" s="25" t="s">
        <v>5</v>
      </c>
      <c r="K175" s="6">
        <f t="shared" si="48"/>
        <v>59</v>
      </c>
      <c r="L175" s="60"/>
      <c r="M175" s="95"/>
      <c r="N175" s="22" t="s">
        <v>350</v>
      </c>
      <c r="O175" s="22" t="str">
        <f t="shared" si="44"/>
        <v>_column(57)</v>
      </c>
      <c r="P175" s="1" t="s">
        <v>252</v>
      </c>
      <c r="Q175" s="1" t="str">
        <f t="shared" si="45"/>
        <v>b8_5</v>
      </c>
      <c r="R175" s="1" t="str">
        <f t="shared" si="49"/>
        <v>%3f</v>
      </c>
      <c r="S175" s="12"/>
    </row>
    <row r="176" spans="1:19" s="1" customFormat="1" ht="28.5" x14ac:dyDescent="0.35">
      <c r="A176" s="1">
        <v>224</v>
      </c>
      <c r="B176" s="6">
        <f t="shared" si="46"/>
        <v>21</v>
      </c>
      <c r="C176" s="66" t="s">
        <v>205</v>
      </c>
      <c r="D176" s="66"/>
      <c r="E176" s="65">
        <v>8</v>
      </c>
      <c r="F176" s="10">
        <v>6</v>
      </c>
      <c r="G176" s="65">
        <v>3</v>
      </c>
      <c r="H176" s="2">
        <v>3</v>
      </c>
      <c r="I176" s="6">
        <f t="shared" si="47"/>
        <v>60</v>
      </c>
      <c r="J176" s="25" t="s">
        <v>5</v>
      </c>
      <c r="K176" s="6">
        <f t="shared" si="48"/>
        <v>62</v>
      </c>
      <c r="L176" s="60"/>
      <c r="M176" s="95"/>
      <c r="N176" s="22" t="s">
        <v>350</v>
      </c>
      <c r="O176" s="22" t="str">
        <f t="shared" si="44"/>
        <v>_column(60)</v>
      </c>
      <c r="P176" s="1" t="s">
        <v>252</v>
      </c>
      <c r="Q176" s="1" t="str">
        <f t="shared" si="45"/>
        <v>b8_6</v>
      </c>
      <c r="R176" s="1" t="str">
        <f t="shared" si="49"/>
        <v>%3f</v>
      </c>
      <c r="S176" s="12"/>
    </row>
    <row r="177" spans="1:19" s="1" customFormat="1" ht="28.5" x14ac:dyDescent="0.35">
      <c r="A177" s="1">
        <v>227</v>
      </c>
      <c r="B177" s="6">
        <f t="shared" si="46"/>
        <v>22</v>
      </c>
      <c r="C177" s="66" t="s">
        <v>208</v>
      </c>
      <c r="D177" s="66"/>
      <c r="E177" s="65">
        <v>8</v>
      </c>
      <c r="F177" s="10">
        <v>9</v>
      </c>
      <c r="G177" s="65">
        <v>3</v>
      </c>
      <c r="H177" s="2">
        <v>1</v>
      </c>
      <c r="I177" s="6">
        <f t="shared" si="47"/>
        <v>63</v>
      </c>
      <c r="J177" s="25" t="s">
        <v>5</v>
      </c>
      <c r="K177" s="6">
        <f t="shared" si="48"/>
        <v>63</v>
      </c>
      <c r="L177" s="60"/>
      <c r="M177" s="93"/>
      <c r="N177" s="22" t="s">
        <v>350</v>
      </c>
      <c r="O177" s="22" t="str">
        <f t="shared" si="44"/>
        <v>_column(63)</v>
      </c>
      <c r="P177" s="1" t="s">
        <v>252</v>
      </c>
      <c r="Q177" s="1" t="str">
        <f t="shared" si="45"/>
        <v>b8_9</v>
      </c>
      <c r="R177" s="1" t="str">
        <f t="shared" si="49"/>
        <v>%1f</v>
      </c>
    </row>
    <row r="178" spans="1:19" s="1" customFormat="1" ht="14.5" x14ac:dyDescent="0.35">
      <c r="A178" s="1">
        <v>228</v>
      </c>
      <c r="B178" s="6">
        <f t="shared" si="46"/>
        <v>23</v>
      </c>
      <c r="C178" s="66" t="s">
        <v>212</v>
      </c>
      <c r="D178" s="66"/>
      <c r="E178" s="65">
        <v>8</v>
      </c>
      <c r="F178" s="10">
        <v>10</v>
      </c>
      <c r="G178" s="65">
        <v>3</v>
      </c>
      <c r="H178" s="2">
        <v>1</v>
      </c>
      <c r="I178" s="6">
        <f t="shared" si="47"/>
        <v>64</v>
      </c>
      <c r="J178" s="25" t="s">
        <v>5</v>
      </c>
      <c r="K178" s="6">
        <f t="shared" si="48"/>
        <v>64</v>
      </c>
      <c r="L178" s="60"/>
      <c r="M178" s="93"/>
      <c r="N178" s="22" t="s">
        <v>350</v>
      </c>
      <c r="O178" s="22" t="str">
        <f t="shared" si="44"/>
        <v>_column(64)</v>
      </c>
      <c r="P178" s="1" t="s">
        <v>252</v>
      </c>
      <c r="Q178" s="1" t="str">
        <f t="shared" si="45"/>
        <v>b8_10</v>
      </c>
      <c r="R178" s="1" t="str">
        <f t="shared" si="49"/>
        <v>%1f</v>
      </c>
    </row>
    <row r="179" spans="1:19" s="1" customFormat="1" ht="14.5" x14ac:dyDescent="0.35">
      <c r="A179" s="57">
        <v>60</v>
      </c>
      <c r="B179" s="6">
        <f t="shared" si="46"/>
        <v>24</v>
      </c>
      <c r="C179" s="118" t="s">
        <v>103</v>
      </c>
      <c r="D179" s="119"/>
      <c r="E179" s="51">
        <v>4</v>
      </c>
      <c r="F179" s="1">
        <v>10</v>
      </c>
      <c r="H179" s="6">
        <v>1</v>
      </c>
      <c r="I179" s="6">
        <f t="shared" si="47"/>
        <v>65</v>
      </c>
      <c r="J179" s="25" t="s">
        <v>5</v>
      </c>
      <c r="K179" s="6">
        <f t="shared" si="48"/>
        <v>65</v>
      </c>
      <c r="L179" s="36"/>
      <c r="M179" s="93" t="s">
        <v>359</v>
      </c>
      <c r="N179" s="116" t="s">
        <v>311</v>
      </c>
      <c r="O179" s="22" t="str">
        <f t="shared" si="44"/>
        <v>_column(65)</v>
      </c>
      <c r="P179" s="1" t="s">
        <v>252</v>
      </c>
      <c r="Q179" s="57" t="str">
        <f t="shared" si="45"/>
        <v>b4_10</v>
      </c>
      <c r="R179" s="1" t="str">
        <f t="shared" si="49"/>
        <v>%1f</v>
      </c>
      <c r="S179" s="57" t="s">
        <v>379</v>
      </c>
    </row>
    <row r="180" spans="1:19" s="1" customFormat="1" ht="46.5" customHeight="1" x14ac:dyDescent="0.35">
      <c r="A180" s="57">
        <v>204</v>
      </c>
      <c r="B180" s="6">
        <f t="shared" si="46"/>
        <v>25</v>
      </c>
      <c r="C180" s="92" t="s">
        <v>201</v>
      </c>
      <c r="D180" s="67"/>
      <c r="E180" s="65">
        <v>7</v>
      </c>
      <c r="F180" s="65">
        <v>11</v>
      </c>
      <c r="G180" s="65">
        <v>3</v>
      </c>
      <c r="H180" s="2">
        <v>3</v>
      </c>
      <c r="I180" s="6">
        <f t="shared" si="47"/>
        <v>66</v>
      </c>
      <c r="J180" s="25" t="s">
        <v>5</v>
      </c>
      <c r="K180" s="6">
        <f t="shared" si="48"/>
        <v>68</v>
      </c>
      <c r="L180" s="60"/>
      <c r="M180" s="93" t="s">
        <v>363</v>
      </c>
      <c r="N180" s="116" t="s">
        <v>322</v>
      </c>
      <c r="O180" s="22" t="str">
        <f t="shared" si="44"/>
        <v>_column(66)</v>
      </c>
      <c r="P180" s="1" t="s">
        <v>252</v>
      </c>
      <c r="Q180" s="57" t="str">
        <f t="shared" si="45"/>
        <v>b7_11</v>
      </c>
      <c r="R180" s="1" t="str">
        <f t="shared" si="49"/>
        <v>%3f</v>
      </c>
      <c r="S180" s="57" t="s">
        <v>404</v>
      </c>
    </row>
    <row r="181" spans="1:19" s="1" customFormat="1" ht="14.5" x14ac:dyDescent="0.35">
      <c r="A181" s="57">
        <v>195</v>
      </c>
      <c r="B181" s="6">
        <f t="shared" si="46"/>
        <v>26</v>
      </c>
      <c r="C181" s="92" t="s">
        <v>199</v>
      </c>
      <c r="D181" s="67"/>
      <c r="E181" s="65">
        <v>7</v>
      </c>
      <c r="F181" s="65">
        <v>2</v>
      </c>
      <c r="G181" s="65">
        <v>3</v>
      </c>
      <c r="H181" s="2">
        <v>2</v>
      </c>
      <c r="I181" s="6">
        <f t="shared" si="47"/>
        <v>69</v>
      </c>
      <c r="J181" s="25" t="s">
        <v>5</v>
      </c>
      <c r="K181" s="6">
        <f t="shared" si="48"/>
        <v>70</v>
      </c>
      <c r="L181" s="60"/>
      <c r="M181" s="93"/>
      <c r="N181" s="116" t="s">
        <v>322</v>
      </c>
      <c r="O181" s="22" t="str">
        <f t="shared" si="44"/>
        <v>_column(69)</v>
      </c>
      <c r="P181" s="1" t="s">
        <v>252</v>
      </c>
      <c r="Q181" s="57" t="str">
        <f t="shared" si="45"/>
        <v>b7_2</v>
      </c>
      <c r="R181" s="1" t="str">
        <f t="shared" si="49"/>
        <v>%2f</v>
      </c>
      <c r="S181" s="57" t="s">
        <v>401</v>
      </c>
    </row>
    <row r="182" spans="1:19" s="1" customFormat="1" ht="14.5" x14ac:dyDescent="0.35">
      <c r="A182" s="1">
        <v>203</v>
      </c>
      <c r="B182" s="6">
        <f t="shared" si="46"/>
        <v>27</v>
      </c>
      <c r="C182" s="91" t="s">
        <v>192</v>
      </c>
      <c r="D182" s="66"/>
      <c r="E182" s="65">
        <v>7</v>
      </c>
      <c r="F182" s="10">
        <v>10</v>
      </c>
      <c r="G182" s="65">
        <v>3</v>
      </c>
      <c r="H182" s="2">
        <v>3</v>
      </c>
      <c r="I182" s="6">
        <f t="shared" si="47"/>
        <v>71</v>
      </c>
      <c r="J182" s="25" t="s">
        <v>5</v>
      </c>
      <c r="K182" s="6">
        <f t="shared" si="48"/>
        <v>73</v>
      </c>
      <c r="L182" s="60"/>
      <c r="M182" s="93"/>
      <c r="N182" s="22" t="s">
        <v>322</v>
      </c>
      <c r="O182" s="22" t="str">
        <f t="shared" si="44"/>
        <v>_column(71)</v>
      </c>
      <c r="P182" s="1" t="s">
        <v>252</v>
      </c>
      <c r="Q182" s="1" t="str">
        <f t="shared" si="45"/>
        <v>b7_10</v>
      </c>
      <c r="R182" s="1" t="str">
        <f t="shared" si="49"/>
        <v>%3f</v>
      </c>
    </row>
    <row r="183" spans="1:19" s="1" customFormat="1" ht="14.5" x14ac:dyDescent="0.35">
      <c r="A183" s="1">
        <v>162</v>
      </c>
      <c r="B183" s="6">
        <f t="shared" si="46"/>
        <v>28</v>
      </c>
      <c r="C183" s="90" t="s">
        <v>179</v>
      </c>
      <c r="D183" s="58"/>
      <c r="E183" s="65">
        <v>6</v>
      </c>
      <c r="F183" s="10">
        <v>5</v>
      </c>
      <c r="G183" s="65"/>
      <c r="H183" s="2">
        <v>4</v>
      </c>
      <c r="I183" s="6">
        <f t="shared" si="47"/>
        <v>74</v>
      </c>
      <c r="J183" s="25" t="s">
        <v>5</v>
      </c>
      <c r="K183" s="6">
        <f t="shared" si="48"/>
        <v>77</v>
      </c>
      <c r="L183" s="60"/>
      <c r="M183" s="93"/>
      <c r="N183" s="22" t="s">
        <v>307</v>
      </c>
      <c r="O183" s="22" t="str">
        <f t="shared" si="44"/>
        <v>_column(74)</v>
      </c>
      <c r="P183" s="1" t="s">
        <v>252</v>
      </c>
      <c r="Q183" s="1" t="str">
        <f t="shared" si="45"/>
        <v>b6_5</v>
      </c>
      <c r="R183" s="1" t="str">
        <f t="shared" si="49"/>
        <v>%4f</v>
      </c>
    </row>
    <row r="184" spans="1:19" s="1" customFormat="1" ht="14.5" x14ac:dyDescent="0.35">
      <c r="A184" s="1">
        <v>163</v>
      </c>
      <c r="B184" s="6">
        <f t="shared" si="46"/>
        <v>29</v>
      </c>
      <c r="C184" s="90" t="s">
        <v>178</v>
      </c>
      <c r="D184" s="58"/>
      <c r="E184" s="65">
        <v>6</v>
      </c>
      <c r="F184" s="65">
        <v>6</v>
      </c>
      <c r="G184" s="65"/>
      <c r="H184" s="2">
        <v>4</v>
      </c>
      <c r="I184" s="6">
        <f t="shared" si="47"/>
        <v>78</v>
      </c>
      <c r="J184" s="25" t="s">
        <v>5</v>
      </c>
      <c r="K184" s="6">
        <f t="shared" si="48"/>
        <v>81</v>
      </c>
      <c r="L184" s="60"/>
      <c r="M184" s="93"/>
      <c r="N184" s="22" t="s">
        <v>307</v>
      </c>
      <c r="O184" s="22" t="str">
        <f t="shared" si="44"/>
        <v>_column(78)</v>
      </c>
      <c r="P184" s="1" t="s">
        <v>252</v>
      </c>
      <c r="Q184" s="1" t="str">
        <f t="shared" si="45"/>
        <v>b6_6</v>
      </c>
      <c r="R184" s="1" t="str">
        <f t="shared" si="49"/>
        <v>%4f</v>
      </c>
    </row>
    <row r="185" spans="1:19" s="1" customFormat="1" ht="14.5" x14ac:dyDescent="0.35">
      <c r="A185" s="57">
        <v>158</v>
      </c>
      <c r="B185" s="6">
        <f t="shared" si="46"/>
        <v>30</v>
      </c>
      <c r="C185" s="92" t="s">
        <v>156</v>
      </c>
      <c r="D185" s="67"/>
      <c r="E185" s="65">
        <v>6</v>
      </c>
      <c r="F185" s="10">
        <v>1</v>
      </c>
      <c r="G185" s="65"/>
      <c r="H185" s="2">
        <v>2</v>
      </c>
      <c r="I185" s="6">
        <f t="shared" si="47"/>
        <v>82</v>
      </c>
      <c r="J185" s="25" t="s">
        <v>5</v>
      </c>
      <c r="K185" s="6">
        <f t="shared" si="48"/>
        <v>83</v>
      </c>
      <c r="L185" s="60"/>
      <c r="M185" s="93"/>
      <c r="N185" s="116" t="s">
        <v>307</v>
      </c>
      <c r="O185" s="22" t="str">
        <f t="shared" si="44"/>
        <v>_column(82)</v>
      </c>
      <c r="P185" s="1" t="s">
        <v>252</v>
      </c>
      <c r="Q185" s="57" t="str">
        <f t="shared" si="45"/>
        <v>b6_1</v>
      </c>
      <c r="R185" s="1" t="str">
        <f t="shared" si="49"/>
        <v>%2f</v>
      </c>
      <c r="S185" s="57" t="s">
        <v>390</v>
      </c>
    </row>
    <row r="186" spans="1:19" s="1" customFormat="1" ht="14.5" hidden="1" x14ac:dyDescent="0.35">
      <c r="A186" s="1">
        <v>185</v>
      </c>
      <c r="B186" s="6">
        <f t="shared" si="46"/>
        <v>31</v>
      </c>
      <c r="C186" s="63" t="s">
        <v>176</v>
      </c>
      <c r="D186" s="63"/>
      <c r="E186" s="65">
        <v>6</v>
      </c>
      <c r="F186" s="16" t="s">
        <v>283</v>
      </c>
      <c r="G186" s="59"/>
      <c r="H186" s="13">
        <v>1</v>
      </c>
      <c r="I186" s="6">
        <f t="shared" si="47"/>
        <v>84</v>
      </c>
      <c r="J186" s="25" t="s">
        <v>5</v>
      </c>
      <c r="K186" s="6">
        <f t="shared" si="48"/>
        <v>84</v>
      </c>
      <c r="L186" s="62"/>
      <c r="M186" s="93"/>
      <c r="N186" s="22"/>
      <c r="O186" s="22" t="str">
        <f t="shared" si="44"/>
        <v>_column(84)</v>
      </c>
      <c r="P186" s="1" t="s">
        <v>252</v>
      </c>
      <c r="Q186" s="1" t="str">
        <f t="shared" si="45"/>
        <v>b6_23e</v>
      </c>
      <c r="R186" s="1" t="str">
        <f t="shared" si="49"/>
        <v>%1f</v>
      </c>
    </row>
    <row r="187" spans="1:19" s="1" customFormat="1" ht="14.5" hidden="1" x14ac:dyDescent="0.35">
      <c r="A187" s="1">
        <v>186</v>
      </c>
      <c r="B187" s="6">
        <f t="shared" si="46"/>
        <v>32</v>
      </c>
      <c r="C187" s="1" t="s">
        <v>34</v>
      </c>
      <c r="E187" s="65">
        <v>6</v>
      </c>
      <c r="H187" s="1">
        <f>K187-K186</f>
        <v>42</v>
      </c>
      <c r="I187" s="6">
        <f t="shared" si="47"/>
        <v>85</v>
      </c>
      <c r="J187" s="37" t="s">
        <v>5</v>
      </c>
      <c r="K187" s="1">
        <v>126</v>
      </c>
      <c r="L187" s="60"/>
      <c r="M187" s="93"/>
      <c r="N187" s="22"/>
      <c r="O187" s="22"/>
      <c r="P187" s="32"/>
      <c r="Q187" s="30"/>
      <c r="R187" s="30"/>
    </row>
    <row r="188" spans="1:19" s="1" customFormat="1" ht="14.5" hidden="1" x14ac:dyDescent="0.35">
      <c r="A188" s="1">
        <v>187</v>
      </c>
      <c r="B188" s="1">
        <f>(B187+1)</f>
        <v>33</v>
      </c>
      <c r="C188" s="1" t="s">
        <v>246</v>
      </c>
      <c r="E188" s="65">
        <v>6</v>
      </c>
      <c r="F188" s="1" t="s">
        <v>256</v>
      </c>
      <c r="H188" s="1">
        <v>3</v>
      </c>
      <c r="I188" s="1">
        <f t="shared" si="47"/>
        <v>127</v>
      </c>
      <c r="J188" s="1" t="s">
        <v>5</v>
      </c>
      <c r="K188" s="1">
        <f>K187+H188</f>
        <v>129</v>
      </c>
      <c r="L188" s="36" t="s">
        <v>2</v>
      </c>
      <c r="M188" s="93"/>
      <c r="N188" s="22"/>
      <c r="O188" s="22" t="str">
        <f>_xlfn.CONCAT("_column(",I188,")")</f>
        <v>_column(127)</v>
      </c>
      <c r="P188" s="1" t="s">
        <v>252</v>
      </c>
      <c r="Q188" s="1" t="str">
        <f>_xlfn.CONCAT("b",E188,"_",F188)</f>
        <v>b6_nsc</v>
      </c>
      <c r="R188" s="1" t="str">
        <f>_xlfn.CONCAT("%",H188,"f")</f>
        <v>%3f</v>
      </c>
    </row>
    <row r="189" spans="1:19" s="1" customFormat="1" ht="14.5" hidden="1" x14ac:dyDescent="0.35">
      <c r="A189" s="1">
        <v>188</v>
      </c>
      <c r="B189" s="39">
        <f>(B188+1)</f>
        <v>34</v>
      </c>
      <c r="C189" s="39" t="s">
        <v>247</v>
      </c>
      <c r="E189" s="65">
        <v>6</v>
      </c>
      <c r="F189" s="39" t="s">
        <v>261</v>
      </c>
      <c r="G189" s="39"/>
      <c r="H189" s="39">
        <v>10</v>
      </c>
      <c r="I189" s="39">
        <f t="shared" si="47"/>
        <v>130</v>
      </c>
      <c r="J189" s="39" t="s">
        <v>5</v>
      </c>
      <c r="K189" s="39">
        <f>K188+H189</f>
        <v>139</v>
      </c>
      <c r="L189" s="41" t="s">
        <v>2</v>
      </c>
      <c r="M189" s="93"/>
      <c r="N189" s="22"/>
      <c r="O189" s="22" t="str">
        <f>_xlfn.CONCAT("_column(",I189,")")</f>
        <v>_column(130)</v>
      </c>
      <c r="P189" s="1" t="s">
        <v>252</v>
      </c>
      <c r="Q189" s="1" t="str">
        <f>_xlfn.CONCAT("b",E189,"_",F189)</f>
        <v>b6_mtpl</v>
      </c>
      <c r="R189" s="1" t="str">
        <f>_xlfn.CONCAT("%",H189,"f")</f>
        <v>%10f</v>
      </c>
    </row>
    <row r="190" spans="1:19" s="1" customFormat="1" ht="14.5" hidden="1" x14ac:dyDescent="0.35">
      <c r="A190" s="1">
        <v>189</v>
      </c>
      <c r="B190" s="19"/>
      <c r="E190" s="24"/>
      <c r="L190" s="25"/>
      <c r="M190" s="93"/>
      <c r="N190" s="22"/>
      <c r="O190" s="22"/>
      <c r="P190" s="32"/>
      <c r="Q190" s="30"/>
      <c r="R190" s="30"/>
    </row>
    <row r="191" spans="1:19" s="1" customFormat="1" ht="14.5" hidden="1" x14ac:dyDescent="0.35">
      <c r="A191" s="1">
        <v>190</v>
      </c>
      <c r="C191" s="28" t="s">
        <v>184</v>
      </c>
      <c r="D191" s="28"/>
      <c r="E191" s="24"/>
      <c r="L191" s="42"/>
      <c r="M191" s="93"/>
      <c r="N191" s="22"/>
      <c r="O191" s="22"/>
      <c r="P191" s="32"/>
      <c r="Q191" s="30"/>
      <c r="R191" s="30"/>
    </row>
    <row r="192" spans="1:19" s="1" customFormat="1" ht="14.5" hidden="1" x14ac:dyDescent="0.35">
      <c r="A192" s="1">
        <v>191</v>
      </c>
      <c r="B192" s="6">
        <v>1</v>
      </c>
      <c r="C192" s="9" t="s">
        <v>15</v>
      </c>
      <c r="E192" s="65">
        <v>7</v>
      </c>
      <c r="F192" s="9" t="s">
        <v>260</v>
      </c>
      <c r="G192" s="9"/>
      <c r="H192" s="11">
        <v>32</v>
      </c>
      <c r="I192" s="11">
        <v>1</v>
      </c>
      <c r="J192" s="53" t="s">
        <v>5</v>
      </c>
      <c r="K192" s="11">
        <f>H192</f>
        <v>32</v>
      </c>
      <c r="L192" s="36" t="s">
        <v>37</v>
      </c>
      <c r="M192" s="93"/>
      <c r="N192" s="22"/>
      <c r="O192" s="22" t="str">
        <f t="shared" ref="O192:O211" si="50">_xlfn.CONCAT("_column(",I192,")")</f>
        <v>_column(1)</v>
      </c>
      <c r="P192" s="1" t="s">
        <v>262</v>
      </c>
      <c r="Q192" s="1" t="str">
        <f t="shared" ref="Q192:Q211" si="51">_xlfn.CONCAT("b",E192,"_",F192)</f>
        <v>b7_id</v>
      </c>
      <c r="R192" s="1" t="str">
        <f>_xlfn.CONCAT("%",H192,"s")</f>
        <v>%32s</v>
      </c>
    </row>
    <row r="193" spans="1:19" s="1" customFormat="1" ht="14.5" hidden="1" x14ac:dyDescent="0.35">
      <c r="A193" s="1">
        <v>192</v>
      </c>
      <c r="B193" s="6">
        <f t="shared" ref="B193:B212" si="52">B192+1</f>
        <v>2</v>
      </c>
      <c r="C193" s="1" t="s">
        <v>21</v>
      </c>
      <c r="E193" s="65">
        <v>7</v>
      </c>
      <c r="F193" s="1" t="s">
        <v>253</v>
      </c>
      <c r="H193" s="6">
        <v>2</v>
      </c>
      <c r="I193" s="6">
        <f t="shared" ref="I193:I214" si="53">K192+1</f>
        <v>33</v>
      </c>
      <c r="J193" s="25" t="s">
        <v>5</v>
      </c>
      <c r="K193" s="6">
        <f t="shared" ref="K193:K211" si="54">K192+H193</f>
        <v>34</v>
      </c>
      <c r="L193" s="36" t="s">
        <v>29</v>
      </c>
      <c r="M193" s="93"/>
      <c r="N193" s="22"/>
      <c r="O193" s="22" t="str">
        <f t="shared" si="50"/>
        <v>_column(33)</v>
      </c>
      <c r="P193" s="1" t="s">
        <v>252</v>
      </c>
      <c r="Q193" s="1" t="str">
        <f t="shared" si="51"/>
        <v>b7_level</v>
      </c>
      <c r="R193" s="1" t="str">
        <f t="shared" ref="R193:R211" si="55">_xlfn.CONCAT("%",H193,"f")</f>
        <v>%2f</v>
      </c>
    </row>
    <row r="194" spans="1:19" s="1" customFormat="1" ht="14.5" hidden="1" x14ac:dyDescent="0.35">
      <c r="A194" s="1">
        <v>193</v>
      </c>
      <c r="B194" s="6">
        <f t="shared" si="52"/>
        <v>3</v>
      </c>
      <c r="C194" s="1" t="s">
        <v>14</v>
      </c>
      <c r="E194" s="65">
        <v>7</v>
      </c>
      <c r="F194" s="1" t="s">
        <v>254</v>
      </c>
      <c r="H194" s="6">
        <v>5</v>
      </c>
      <c r="I194" s="6">
        <f t="shared" si="53"/>
        <v>35</v>
      </c>
      <c r="J194" s="25" t="s">
        <v>5</v>
      </c>
      <c r="K194" s="6">
        <f t="shared" si="54"/>
        <v>39</v>
      </c>
      <c r="L194" s="36" t="s">
        <v>30</v>
      </c>
      <c r="M194" s="93"/>
      <c r="N194" s="22"/>
      <c r="O194" s="22" t="str">
        <f t="shared" si="50"/>
        <v>_column(35)</v>
      </c>
      <c r="P194" s="1" t="s">
        <v>252</v>
      </c>
      <c r="Q194" s="1" t="str">
        <f t="shared" si="51"/>
        <v>b7_filler</v>
      </c>
      <c r="R194" s="1" t="str">
        <f t="shared" si="55"/>
        <v>%5f</v>
      </c>
    </row>
    <row r="195" spans="1:19" s="57" customFormat="1" ht="14.5" x14ac:dyDescent="0.35">
      <c r="A195" s="57">
        <v>159</v>
      </c>
      <c r="B195" s="6">
        <f t="shared" si="52"/>
        <v>4</v>
      </c>
      <c r="C195" s="92" t="s">
        <v>157</v>
      </c>
      <c r="D195" s="67"/>
      <c r="E195" s="65">
        <v>6</v>
      </c>
      <c r="F195" s="65">
        <v>2</v>
      </c>
      <c r="G195" s="65"/>
      <c r="H195" s="2">
        <v>2</v>
      </c>
      <c r="I195" s="6">
        <f t="shared" si="53"/>
        <v>40</v>
      </c>
      <c r="J195" s="25" t="s">
        <v>5</v>
      </c>
      <c r="K195" s="6">
        <f t="shared" si="54"/>
        <v>41</v>
      </c>
      <c r="L195" s="60"/>
      <c r="M195" s="93"/>
      <c r="N195" s="116" t="s">
        <v>307</v>
      </c>
      <c r="O195" s="22" t="str">
        <f t="shared" si="50"/>
        <v>_column(40)</v>
      </c>
      <c r="P195" s="1" t="s">
        <v>252</v>
      </c>
      <c r="Q195" s="57" t="str">
        <f t="shared" si="51"/>
        <v>b6_2</v>
      </c>
      <c r="R195" s="1" t="str">
        <f t="shared" si="55"/>
        <v>%2f</v>
      </c>
      <c r="S195" s="57" t="s">
        <v>421</v>
      </c>
    </row>
    <row r="196" spans="1:19" s="57" customFormat="1" ht="14.5" x14ac:dyDescent="0.35">
      <c r="A196" s="1">
        <v>166</v>
      </c>
      <c r="B196" s="6">
        <f t="shared" si="52"/>
        <v>5</v>
      </c>
      <c r="C196" s="90" t="s">
        <v>177</v>
      </c>
      <c r="D196" s="58"/>
      <c r="E196" s="65">
        <v>6</v>
      </c>
      <c r="F196" s="10">
        <v>9</v>
      </c>
      <c r="G196" s="65"/>
      <c r="H196" s="2">
        <v>1</v>
      </c>
      <c r="I196" s="6">
        <f t="shared" si="53"/>
        <v>42</v>
      </c>
      <c r="J196" s="25" t="s">
        <v>5</v>
      </c>
      <c r="K196" s="6">
        <f t="shared" si="54"/>
        <v>42</v>
      </c>
      <c r="L196" s="60"/>
      <c r="M196" s="93"/>
      <c r="N196" s="22" t="s">
        <v>307</v>
      </c>
      <c r="O196" s="22" t="str">
        <f t="shared" si="50"/>
        <v>_column(42)</v>
      </c>
      <c r="P196" s="1" t="s">
        <v>252</v>
      </c>
      <c r="Q196" s="1" t="str">
        <f t="shared" si="51"/>
        <v>b6_9</v>
      </c>
      <c r="R196" s="1" t="str">
        <f t="shared" si="55"/>
        <v>%1f</v>
      </c>
      <c r="S196" s="1"/>
    </row>
    <row r="197" spans="1:19" s="1" customFormat="1" ht="14.5" x14ac:dyDescent="0.35">
      <c r="A197" s="57">
        <v>160</v>
      </c>
      <c r="B197" s="6">
        <f t="shared" si="52"/>
        <v>6</v>
      </c>
      <c r="C197" s="92" t="s">
        <v>158</v>
      </c>
      <c r="D197" s="67"/>
      <c r="E197" s="65">
        <v>6</v>
      </c>
      <c r="F197" s="10">
        <v>3</v>
      </c>
      <c r="G197" s="65"/>
      <c r="H197" s="2">
        <v>1</v>
      </c>
      <c r="I197" s="6">
        <f t="shared" si="53"/>
        <v>43</v>
      </c>
      <c r="J197" s="25" t="s">
        <v>5</v>
      </c>
      <c r="K197" s="6">
        <f t="shared" si="54"/>
        <v>43</v>
      </c>
      <c r="L197" s="60"/>
      <c r="M197" s="93"/>
      <c r="N197" s="116" t="s">
        <v>307</v>
      </c>
      <c r="O197" s="22" t="str">
        <f t="shared" si="50"/>
        <v>_column(43)</v>
      </c>
      <c r="P197" s="1" t="s">
        <v>252</v>
      </c>
      <c r="Q197" s="57" t="str">
        <f t="shared" si="51"/>
        <v>b6_3</v>
      </c>
      <c r="R197" s="1" t="str">
        <f t="shared" si="55"/>
        <v>%1f</v>
      </c>
      <c r="S197" s="57" t="s">
        <v>392</v>
      </c>
    </row>
    <row r="198" spans="1:19" s="1" customFormat="1" ht="14.5" x14ac:dyDescent="0.35">
      <c r="A198" s="57">
        <v>161</v>
      </c>
      <c r="B198" s="6">
        <f t="shared" si="52"/>
        <v>7</v>
      </c>
      <c r="C198" s="92" t="s">
        <v>180</v>
      </c>
      <c r="D198" s="67"/>
      <c r="E198" s="65">
        <v>6</v>
      </c>
      <c r="F198" s="65">
        <v>4</v>
      </c>
      <c r="G198" s="65"/>
      <c r="H198" s="2">
        <v>2</v>
      </c>
      <c r="I198" s="6">
        <f t="shared" si="53"/>
        <v>44</v>
      </c>
      <c r="J198" s="25" t="s">
        <v>5</v>
      </c>
      <c r="K198" s="6">
        <f t="shared" si="54"/>
        <v>45</v>
      </c>
      <c r="L198" s="60"/>
      <c r="M198" s="93"/>
      <c r="N198" s="116" t="s">
        <v>307</v>
      </c>
      <c r="O198" s="22" t="str">
        <f t="shared" si="50"/>
        <v>_column(44)</v>
      </c>
      <c r="P198" s="1" t="s">
        <v>252</v>
      </c>
      <c r="Q198" s="57" t="str">
        <f t="shared" si="51"/>
        <v>b6_4</v>
      </c>
      <c r="R198" s="1" t="str">
        <f t="shared" si="55"/>
        <v>%2f</v>
      </c>
      <c r="S198" s="57" t="s">
        <v>393</v>
      </c>
    </row>
    <row r="199" spans="1:19" s="1" customFormat="1" ht="14.5" x14ac:dyDescent="0.35">
      <c r="A199" s="57">
        <v>164</v>
      </c>
      <c r="B199" s="6">
        <f t="shared" si="52"/>
        <v>8</v>
      </c>
      <c r="C199" s="92" t="s">
        <v>159</v>
      </c>
      <c r="D199" s="67"/>
      <c r="E199" s="65">
        <v>6</v>
      </c>
      <c r="F199" s="10">
        <v>7</v>
      </c>
      <c r="G199" s="65"/>
      <c r="H199" s="2">
        <v>1</v>
      </c>
      <c r="I199" s="6">
        <f t="shared" si="53"/>
        <v>46</v>
      </c>
      <c r="J199" s="25" t="s">
        <v>5</v>
      </c>
      <c r="K199" s="6">
        <f t="shared" si="54"/>
        <v>46</v>
      </c>
      <c r="L199" s="60"/>
      <c r="M199" s="87" t="s">
        <v>352</v>
      </c>
      <c r="N199" s="116" t="s">
        <v>307</v>
      </c>
      <c r="O199" s="22" t="str">
        <f t="shared" si="50"/>
        <v>_column(46)</v>
      </c>
      <c r="P199" s="1" t="s">
        <v>252</v>
      </c>
      <c r="Q199" s="57" t="str">
        <f t="shared" si="51"/>
        <v>b6_7</v>
      </c>
      <c r="R199" s="1" t="str">
        <f t="shared" si="55"/>
        <v>%1f</v>
      </c>
      <c r="S199" s="57" t="s">
        <v>394</v>
      </c>
    </row>
    <row r="200" spans="1:19" s="1" customFormat="1" ht="14.5" x14ac:dyDescent="0.35">
      <c r="A200" s="57">
        <v>165</v>
      </c>
      <c r="B200" s="6">
        <f t="shared" si="52"/>
        <v>9</v>
      </c>
      <c r="C200" s="92" t="s">
        <v>160</v>
      </c>
      <c r="D200" s="67"/>
      <c r="E200" s="65">
        <v>6</v>
      </c>
      <c r="F200" s="65">
        <v>8</v>
      </c>
      <c r="G200" s="65"/>
      <c r="H200" s="2">
        <v>1</v>
      </c>
      <c r="I200" s="6">
        <f t="shared" si="53"/>
        <v>47</v>
      </c>
      <c r="J200" s="25" t="s">
        <v>5</v>
      </c>
      <c r="K200" s="6">
        <f t="shared" si="54"/>
        <v>47</v>
      </c>
      <c r="L200" s="60"/>
      <c r="M200" s="93" t="s">
        <v>361</v>
      </c>
      <c r="N200" s="116" t="s">
        <v>307</v>
      </c>
      <c r="O200" s="22" t="str">
        <f t="shared" si="50"/>
        <v>_column(47)</v>
      </c>
      <c r="P200" s="1" t="s">
        <v>252</v>
      </c>
      <c r="Q200" s="57" t="str">
        <f t="shared" si="51"/>
        <v>b6_8</v>
      </c>
      <c r="R200" s="1" t="str">
        <f t="shared" si="55"/>
        <v>%1f</v>
      </c>
      <c r="S200" s="57" t="s">
        <v>395</v>
      </c>
    </row>
    <row r="201" spans="1:19" s="1" customFormat="1" ht="14.5" x14ac:dyDescent="0.35">
      <c r="A201" s="57">
        <v>167</v>
      </c>
      <c r="B201" s="6">
        <f t="shared" si="52"/>
        <v>10</v>
      </c>
      <c r="C201" s="92" t="s">
        <v>161</v>
      </c>
      <c r="D201" s="67"/>
      <c r="E201" s="65">
        <v>6</v>
      </c>
      <c r="F201" s="65">
        <v>10</v>
      </c>
      <c r="G201" s="65"/>
      <c r="H201" s="2">
        <v>1</v>
      </c>
      <c r="I201" s="6">
        <f t="shared" si="53"/>
        <v>48</v>
      </c>
      <c r="J201" s="25" t="s">
        <v>5</v>
      </c>
      <c r="K201" s="6">
        <f t="shared" si="54"/>
        <v>48</v>
      </c>
      <c r="L201" s="60"/>
      <c r="M201" s="93"/>
      <c r="N201" s="116" t="s">
        <v>307</v>
      </c>
      <c r="O201" s="22" t="str">
        <f t="shared" si="50"/>
        <v>_column(48)</v>
      </c>
      <c r="P201" s="1" t="s">
        <v>252</v>
      </c>
      <c r="Q201" s="57" t="str">
        <f t="shared" si="51"/>
        <v>b6_10</v>
      </c>
      <c r="R201" s="1" t="str">
        <f t="shared" si="55"/>
        <v>%1f</v>
      </c>
      <c r="S201" s="57" t="s">
        <v>396</v>
      </c>
    </row>
    <row r="202" spans="1:19" s="57" customFormat="1" ht="14.5" x14ac:dyDescent="0.35">
      <c r="A202" s="1">
        <v>196</v>
      </c>
      <c r="B202" s="6">
        <f t="shared" si="52"/>
        <v>11</v>
      </c>
      <c r="C202" s="90" t="s">
        <v>200</v>
      </c>
      <c r="D202" s="58"/>
      <c r="E202" s="65">
        <v>7</v>
      </c>
      <c r="F202" s="10">
        <v>3</v>
      </c>
      <c r="G202" s="65">
        <v>3</v>
      </c>
      <c r="H202" s="2">
        <v>2</v>
      </c>
      <c r="I202" s="6">
        <f t="shared" si="53"/>
        <v>49</v>
      </c>
      <c r="J202" s="25" t="s">
        <v>5</v>
      </c>
      <c r="K202" s="6">
        <f t="shared" si="54"/>
        <v>50</v>
      </c>
      <c r="L202" s="60"/>
      <c r="M202" s="97" t="s">
        <v>364</v>
      </c>
      <c r="N202" s="22" t="s">
        <v>307</v>
      </c>
      <c r="O202" s="22" t="str">
        <f t="shared" si="50"/>
        <v>_column(49)</v>
      </c>
      <c r="P202" s="1" t="s">
        <v>252</v>
      </c>
      <c r="Q202" s="1" t="str">
        <f t="shared" si="51"/>
        <v>b7_3</v>
      </c>
      <c r="R202" s="1" t="str">
        <f t="shared" si="55"/>
        <v>%2f</v>
      </c>
      <c r="S202" s="1"/>
    </row>
    <row r="203" spans="1:19" s="57" customFormat="1" ht="14.5" x14ac:dyDescent="0.35">
      <c r="A203" s="1">
        <v>197</v>
      </c>
      <c r="B203" s="6">
        <f t="shared" si="52"/>
        <v>12</v>
      </c>
      <c r="C203" s="90" t="s">
        <v>186</v>
      </c>
      <c r="D203" s="58"/>
      <c r="E203" s="65">
        <v>7</v>
      </c>
      <c r="F203" s="10">
        <v>4</v>
      </c>
      <c r="G203" s="65">
        <v>3</v>
      </c>
      <c r="H203" s="17">
        <v>5</v>
      </c>
      <c r="I203" s="6">
        <f t="shared" si="53"/>
        <v>51</v>
      </c>
      <c r="J203" s="25" t="s">
        <v>5</v>
      </c>
      <c r="K203" s="6">
        <f t="shared" si="54"/>
        <v>55</v>
      </c>
      <c r="L203" s="60"/>
      <c r="M203" s="93"/>
      <c r="N203" s="22" t="s">
        <v>307</v>
      </c>
      <c r="O203" s="22" t="str">
        <f t="shared" si="50"/>
        <v>_column(51)</v>
      </c>
      <c r="P203" s="1" t="s">
        <v>252</v>
      </c>
      <c r="Q203" s="1" t="str">
        <f t="shared" si="51"/>
        <v>b7_4</v>
      </c>
      <c r="R203" s="1" t="str">
        <f t="shared" si="55"/>
        <v>%5f</v>
      </c>
      <c r="S203" s="1"/>
    </row>
    <row r="204" spans="1:19" s="1" customFormat="1" ht="14.5" x14ac:dyDescent="0.35">
      <c r="A204" s="1">
        <v>198</v>
      </c>
      <c r="B204" s="6">
        <f t="shared" si="52"/>
        <v>13</v>
      </c>
      <c r="C204" s="90" t="s">
        <v>187</v>
      </c>
      <c r="D204" s="58"/>
      <c r="E204" s="65">
        <v>7</v>
      </c>
      <c r="F204" s="65">
        <v>5</v>
      </c>
      <c r="G204" s="65">
        <v>3</v>
      </c>
      <c r="H204" s="2">
        <v>5</v>
      </c>
      <c r="I204" s="6">
        <f t="shared" si="53"/>
        <v>56</v>
      </c>
      <c r="J204" s="25" t="s">
        <v>5</v>
      </c>
      <c r="K204" s="6">
        <f t="shared" si="54"/>
        <v>60</v>
      </c>
      <c r="L204" s="60"/>
      <c r="M204" s="93"/>
      <c r="N204" s="22" t="s">
        <v>307</v>
      </c>
      <c r="O204" s="22" t="str">
        <f t="shared" si="50"/>
        <v>_column(56)</v>
      </c>
      <c r="P204" s="1" t="s">
        <v>252</v>
      </c>
      <c r="Q204" s="1" t="str">
        <f t="shared" si="51"/>
        <v>b7_5</v>
      </c>
      <c r="R204" s="1" t="str">
        <f t="shared" si="55"/>
        <v>%5f</v>
      </c>
    </row>
    <row r="205" spans="1:19" s="57" customFormat="1" ht="14.5" x14ac:dyDescent="0.35">
      <c r="A205" s="1">
        <v>199</v>
      </c>
      <c r="B205" s="6">
        <f t="shared" si="52"/>
        <v>14</v>
      </c>
      <c r="C205" s="90" t="s">
        <v>188</v>
      </c>
      <c r="D205" s="58"/>
      <c r="E205" s="65">
        <v>7</v>
      </c>
      <c r="F205" s="10">
        <v>6</v>
      </c>
      <c r="G205" s="65">
        <v>3</v>
      </c>
      <c r="H205" s="2">
        <v>5</v>
      </c>
      <c r="I205" s="6">
        <f t="shared" si="53"/>
        <v>61</v>
      </c>
      <c r="J205" s="25" t="s">
        <v>5</v>
      </c>
      <c r="K205" s="6">
        <f t="shared" si="54"/>
        <v>65</v>
      </c>
      <c r="L205" s="60"/>
      <c r="M205" s="93"/>
      <c r="N205" s="22" t="s">
        <v>307</v>
      </c>
      <c r="O205" s="22" t="str">
        <f t="shared" si="50"/>
        <v>_column(61)</v>
      </c>
      <c r="P205" s="1" t="s">
        <v>252</v>
      </c>
      <c r="Q205" s="1" t="str">
        <f t="shared" si="51"/>
        <v>b7_6</v>
      </c>
      <c r="R205" s="1" t="str">
        <f t="shared" si="55"/>
        <v>%5f</v>
      </c>
      <c r="S205" s="1"/>
    </row>
    <row r="206" spans="1:19" s="111" customFormat="1" ht="14.5" x14ac:dyDescent="0.35">
      <c r="A206" s="1">
        <v>200</v>
      </c>
      <c r="B206" s="6">
        <f t="shared" si="52"/>
        <v>15</v>
      </c>
      <c r="C206" s="90" t="s">
        <v>189</v>
      </c>
      <c r="D206" s="58"/>
      <c r="E206" s="65">
        <v>7</v>
      </c>
      <c r="F206" s="10">
        <v>7</v>
      </c>
      <c r="G206" s="65">
        <v>3</v>
      </c>
      <c r="H206" s="2">
        <v>5</v>
      </c>
      <c r="I206" s="6">
        <f t="shared" si="53"/>
        <v>66</v>
      </c>
      <c r="J206" s="25" t="s">
        <v>5</v>
      </c>
      <c r="K206" s="6">
        <f t="shared" si="54"/>
        <v>70</v>
      </c>
      <c r="L206" s="60"/>
      <c r="M206" s="93"/>
      <c r="N206" s="22" t="s">
        <v>307</v>
      </c>
      <c r="O206" s="22" t="str">
        <f t="shared" si="50"/>
        <v>_column(66)</v>
      </c>
      <c r="P206" s="1" t="s">
        <v>252</v>
      </c>
      <c r="Q206" s="1" t="str">
        <f t="shared" si="51"/>
        <v>b7_7</v>
      </c>
      <c r="R206" s="1" t="str">
        <f t="shared" si="55"/>
        <v>%5f</v>
      </c>
      <c r="S206" s="1"/>
    </row>
    <row r="207" spans="1:19" s="1" customFormat="1" ht="14.5" x14ac:dyDescent="0.35">
      <c r="A207" s="57">
        <v>194</v>
      </c>
      <c r="B207" s="6">
        <f t="shared" si="52"/>
        <v>16</v>
      </c>
      <c r="C207" s="92" t="s">
        <v>185</v>
      </c>
      <c r="D207" s="67"/>
      <c r="E207" s="65">
        <v>7</v>
      </c>
      <c r="F207" s="10">
        <v>1</v>
      </c>
      <c r="G207" s="65">
        <v>3</v>
      </c>
      <c r="H207" s="2">
        <v>1</v>
      </c>
      <c r="I207" s="6">
        <f t="shared" si="53"/>
        <v>71</v>
      </c>
      <c r="J207" s="25" t="s">
        <v>5</v>
      </c>
      <c r="K207" s="6">
        <f t="shared" si="54"/>
        <v>71</v>
      </c>
      <c r="L207" s="60"/>
      <c r="M207" s="93"/>
      <c r="N207" s="116" t="s">
        <v>307</v>
      </c>
      <c r="O207" s="22" t="str">
        <f t="shared" si="50"/>
        <v>_column(71)</v>
      </c>
      <c r="P207" s="1" t="s">
        <v>252</v>
      </c>
      <c r="Q207" s="57" t="str">
        <f t="shared" si="51"/>
        <v>b7_1</v>
      </c>
      <c r="R207" s="1" t="str">
        <f t="shared" si="55"/>
        <v>%1f</v>
      </c>
      <c r="S207" s="57" t="s">
        <v>400</v>
      </c>
    </row>
    <row r="208" spans="1:19" s="57" customFormat="1" ht="14.5" x14ac:dyDescent="0.35">
      <c r="A208" s="57">
        <v>201</v>
      </c>
      <c r="B208" s="6">
        <f t="shared" si="52"/>
        <v>17</v>
      </c>
      <c r="C208" s="92" t="s">
        <v>190</v>
      </c>
      <c r="D208" s="67"/>
      <c r="E208" s="65">
        <v>7</v>
      </c>
      <c r="F208" s="65">
        <v>8</v>
      </c>
      <c r="G208" s="65">
        <v>3</v>
      </c>
      <c r="H208" s="2">
        <v>5</v>
      </c>
      <c r="I208" s="6">
        <f t="shared" si="53"/>
        <v>72</v>
      </c>
      <c r="J208" s="25" t="s">
        <v>5</v>
      </c>
      <c r="K208" s="6">
        <f t="shared" si="54"/>
        <v>76</v>
      </c>
      <c r="L208" s="60"/>
      <c r="M208" s="93" t="s">
        <v>362</v>
      </c>
      <c r="N208" s="116" t="s">
        <v>307</v>
      </c>
      <c r="O208" s="22" t="str">
        <f t="shared" si="50"/>
        <v>_column(72)</v>
      </c>
      <c r="P208" s="1" t="s">
        <v>252</v>
      </c>
      <c r="Q208" s="57" t="str">
        <f t="shared" si="51"/>
        <v>b7_8</v>
      </c>
      <c r="R208" s="1" t="str">
        <f t="shared" si="55"/>
        <v>%5f</v>
      </c>
      <c r="S208" s="57" t="s">
        <v>402</v>
      </c>
    </row>
    <row r="209" spans="1:19" s="111" customFormat="1" ht="14.5" x14ac:dyDescent="0.35">
      <c r="A209" s="57">
        <v>202</v>
      </c>
      <c r="B209" s="6">
        <f t="shared" si="52"/>
        <v>18</v>
      </c>
      <c r="C209" s="92" t="s">
        <v>191</v>
      </c>
      <c r="D209" s="67"/>
      <c r="E209" s="65">
        <v>7</v>
      </c>
      <c r="F209" s="10">
        <v>9</v>
      </c>
      <c r="G209" s="65">
        <v>3</v>
      </c>
      <c r="H209" s="2">
        <v>1</v>
      </c>
      <c r="I209" s="6">
        <f t="shared" si="53"/>
        <v>77</v>
      </c>
      <c r="J209" s="25" t="s">
        <v>5</v>
      </c>
      <c r="K209" s="6">
        <f t="shared" si="54"/>
        <v>77</v>
      </c>
      <c r="L209" s="60"/>
      <c r="M209" s="93" t="s">
        <v>360</v>
      </c>
      <c r="N209" s="116" t="s">
        <v>307</v>
      </c>
      <c r="O209" s="22" t="str">
        <f t="shared" si="50"/>
        <v>_column(77)</v>
      </c>
      <c r="P209" s="1" t="s">
        <v>252</v>
      </c>
      <c r="Q209" s="57" t="str">
        <f t="shared" si="51"/>
        <v>b7_9</v>
      </c>
      <c r="R209" s="1" t="str">
        <f t="shared" si="55"/>
        <v>%1f</v>
      </c>
      <c r="S209" s="57" t="s">
        <v>403</v>
      </c>
    </row>
    <row r="210" spans="1:19" s="111" customFormat="1" ht="14.5" x14ac:dyDescent="0.35">
      <c r="A210" s="57">
        <v>205</v>
      </c>
      <c r="B210" s="6">
        <f t="shared" si="52"/>
        <v>19</v>
      </c>
      <c r="C210" s="92" t="s">
        <v>193</v>
      </c>
      <c r="D210" s="67"/>
      <c r="E210" s="65">
        <v>7</v>
      </c>
      <c r="F210" s="10">
        <v>12</v>
      </c>
      <c r="G210" s="65">
        <v>3</v>
      </c>
      <c r="H210" s="2">
        <v>1</v>
      </c>
      <c r="I210" s="6">
        <f t="shared" si="53"/>
        <v>78</v>
      </c>
      <c r="J210" s="25" t="s">
        <v>5</v>
      </c>
      <c r="K210" s="6">
        <f t="shared" si="54"/>
        <v>78</v>
      </c>
      <c r="L210" s="60"/>
      <c r="M210" s="94"/>
      <c r="N210" s="116" t="s">
        <v>307</v>
      </c>
      <c r="O210" s="22" t="str">
        <f t="shared" si="50"/>
        <v>_column(78)</v>
      </c>
      <c r="P210" s="1" t="s">
        <v>252</v>
      </c>
      <c r="Q210" s="57" t="str">
        <f t="shared" si="51"/>
        <v>b7_12</v>
      </c>
      <c r="R210" s="1" t="str">
        <f t="shared" si="55"/>
        <v>%1f</v>
      </c>
      <c r="S210" s="111" t="s">
        <v>405</v>
      </c>
    </row>
    <row r="211" spans="1:19" s="57" customFormat="1" ht="14.5" x14ac:dyDescent="0.35">
      <c r="A211" s="1">
        <v>206</v>
      </c>
      <c r="B211" s="6">
        <f t="shared" si="52"/>
        <v>20</v>
      </c>
      <c r="C211" s="92" t="s">
        <v>194</v>
      </c>
      <c r="D211" s="67"/>
      <c r="E211" s="65">
        <v>7</v>
      </c>
      <c r="F211" s="10">
        <v>13</v>
      </c>
      <c r="G211" s="65">
        <v>3</v>
      </c>
      <c r="H211" s="2">
        <v>2</v>
      </c>
      <c r="I211" s="6">
        <f t="shared" si="53"/>
        <v>79</v>
      </c>
      <c r="J211" s="25" t="s">
        <v>5</v>
      </c>
      <c r="K211" s="6">
        <f t="shared" si="54"/>
        <v>80</v>
      </c>
      <c r="L211" s="60"/>
      <c r="M211" s="93"/>
      <c r="N211" s="22" t="s">
        <v>307</v>
      </c>
      <c r="O211" s="22" t="str">
        <f t="shared" si="50"/>
        <v>_column(79)</v>
      </c>
      <c r="P211" s="1" t="s">
        <v>252</v>
      </c>
      <c r="Q211" s="1" t="str">
        <f t="shared" si="51"/>
        <v>b7_13</v>
      </c>
      <c r="R211" s="1" t="str">
        <f t="shared" si="55"/>
        <v>%2f</v>
      </c>
      <c r="S211" s="1"/>
    </row>
    <row r="212" spans="1:19" s="12" customFormat="1" ht="15" hidden="1" customHeight="1" x14ac:dyDescent="0.35">
      <c r="A212" s="1">
        <v>211</v>
      </c>
      <c r="B212" s="6">
        <f t="shared" si="52"/>
        <v>21</v>
      </c>
      <c r="C212" s="1" t="s">
        <v>34</v>
      </c>
      <c r="D212" s="1"/>
      <c r="E212" s="65">
        <v>7</v>
      </c>
      <c r="F212" s="1"/>
      <c r="G212" s="1"/>
      <c r="H212" s="1">
        <f>K212-K211</f>
        <v>46</v>
      </c>
      <c r="I212" s="6">
        <f t="shared" si="53"/>
        <v>81</v>
      </c>
      <c r="J212" s="37" t="s">
        <v>5</v>
      </c>
      <c r="K212" s="1">
        <v>126</v>
      </c>
      <c r="L212" s="60"/>
      <c r="M212" s="95"/>
      <c r="N212" s="22"/>
      <c r="O212" s="69"/>
    </row>
    <row r="213" spans="1:19" s="1" customFormat="1" ht="14.5" hidden="1" x14ac:dyDescent="0.35">
      <c r="A213" s="1">
        <v>212</v>
      </c>
      <c r="B213" s="1">
        <f>(B212+1)</f>
        <v>22</v>
      </c>
      <c r="C213" s="1" t="s">
        <v>246</v>
      </c>
      <c r="E213" s="65">
        <v>7</v>
      </c>
      <c r="F213" s="1" t="s">
        <v>256</v>
      </c>
      <c r="H213" s="1">
        <v>3</v>
      </c>
      <c r="I213" s="1">
        <f t="shared" si="53"/>
        <v>127</v>
      </c>
      <c r="J213" s="1" t="s">
        <v>5</v>
      </c>
      <c r="K213" s="1">
        <f>K212+H213</f>
        <v>129</v>
      </c>
      <c r="L213" s="36" t="s">
        <v>2</v>
      </c>
      <c r="M213" s="93"/>
      <c r="N213" s="22"/>
      <c r="O213" s="22" t="str">
        <f>_xlfn.CONCAT("_column(",I213,")")</f>
        <v>_column(127)</v>
      </c>
      <c r="P213" s="1" t="s">
        <v>252</v>
      </c>
      <c r="Q213" s="1" t="str">
        <f>_xlfn.CONCAT("b",E213,"_",F213)</f>
        <v>b7_nsc</v>
      </c>
      <c r="R213" s="1" t="str">
        <f>_xlfn.CONCAT("%",H213,"f")</f>
        <v>%3f</v>
      </c>
    </row>
    <row r="214" spans="1:19" s="1" customFormat="1" ht="14.5" hidden="1" x14ac:dyDescent="0.35">
      <c r="A214" s="1">
        <v>213</v>
      </c>
      <c r="B214" s="39">
        <f>(B213+1)</f>
        <v>23</v>
      </c>
      <c r="C214" s="39" t="s">
        <v>247</v>
      </c>
      <c r="E214" s="65">
        <v>7</v>
      </c>
      <c r="F214" s="39" t="s">
        <v>261</v>
      </c>
      <c r="G214" s="39"/>
      <c r="H214" s="39">
        <v>10</v>
      </c>
      <c r="I214" s="39">
        <f t="shared" si="53"/>
        <v>130</v>
      </c>
      <c r="J214" s="39" t="s">
        <v>5</v>
      </c>
      <c r="K214" s="39">
        <f>K213+H214</f>
        <v>139</v>
      </c>
      <c r="L214" s="41" t="s">
        <v>2</v>
      </c>
      <c r="M214" s="93"/>
      <c r="N214" s="22"/>
      <c r="O214" s="22" t="str">
        <f>_xlfn.CONCAT("_column(",I214,")")</f>
        <v>_column(130)</v>
      </c>
      <c r="P214" s="1" t="s">
        <v>252</v>
      </c>
      <c r="Q214" s="1" t="str">
        <f>_xlfn.CONCAT("b",E214,"_",F214)</f>
        <v>b7_mtpl</v>
      </c>
      <c r="R214" s="1" t="str">
        <f>_xlfn.CONCAT("%",H214,"f")</f>
        <v>%10f</v>
      </c>
    </row>
    <row r="215" spans="1:19" s="12" customFormat="1" ht="15" hidden="1" customHeight="1" x14ac:dyDescent="0.35">
      <c r="A215" s="1">
        <v>214</v>
      </c>
      <c r="B215" s="6"/>
      <c r="C215" s="1"/>
      <c r="D215" s="1"/>
      <c r="E215" s="24"/>
      <c r="F215" s="1"/>
      <c r="G215" s="1"/>
      <c r="H215" s="1"/>
      <c r="I215" s="6"/>
      <c r="J215" s="37"/>
      <c r="K215" s="1"/>
      <c r="L215" s="64"/>
      <c r="M215" s="95"/>
      <c r="N215" s="22"/>
      <c r="O215" s="69"/>
    </row>
    <row r="216" spans="1:19" s="12" customFormat="1" ht="15" hidden="1" customHeight="1" x14ac:dyDescent="0.35">
      <c r="A216" s="1">
        <v>215</v>
      </c>
      <c r="B216" s="1"/>
      <c r="C216" s="28" t="s">
        <v>202</v>
      </c>
      <c r="D216" s="28"/>
      <c r="E216" s="24"/>
      <c r="F216" s="1"/>
      <c r="G216" s="1"/>
      <c r="H216" s="1"/>
      <c r="I216" s="1"/>
      <c r="J216" s="1"/>
      <c r="K216" s="1"/>
      <c r="L216" s="42"/>
      <c r="M216" s="95"/>
      <c r="N216" s="22"/>
      <c r="O216" s="69"/>
    </row>
    <row r="217" spans="1:19" s="12" customFormat="1" ht="15" hidden="1" customHeight="1" x14ac:dyDescent="0.35">
      <c r="A217" s="1">
        <v>216</v>
      </c>
      <c r="B217" s="6">
        <v>1</v>
      </c>
      <c r="C217" s="9" t="s">
        <v>15</v>
      </c>
      <c r="D217" s="1"/>
      <c r="E217" s="65">
        <v>8</v>
      </c>
      <c r="F217" s="9" t="s">
        <v>260</v>
      </c>
      <c r="G217" s="9"/>
      <c r="H217" s="11">
        <v>32</v>
      </c>
      <c r="I217" s="11">
        <v>1</v>
      </c>
      <c r="J217" s="53" t="s">
        <v>5</v>
      </c>
      <c r="K217" s="11">
        <f>H217</f>
        <v>32</v>
      </c>
      <c r="L217" s="36" t="s">
        <v>37</v>
      </c>
      <c r="M217" s="95"/>
      <c r="N217" s="22"/>
      <c r="O217" s="22" t="str">
        <f t="shared" ref="O217:O226" si="56">_xlfn.CONCAT("_column(",I217,")")</f>
        <v>_column(1)</v>
      </c>
      <c r="P217" s="1" t="s">
        <v>262</v>
      </c>
      <c r="Q217" s="1" t="str">
        <f t="shared" ref="Q217:Q229" si="57">_xlfn.CONCAT("b",E217,"_",F217)</f>
        <v>b8_id</v>
      </c>
      <c r="R217" s="1" t="str">
        <f>_xlfn.CONCAT("%",H217,"s")</f>
        <v>%32s</v>
      </c>
    </row>
    <row r="218" spans="1:19" s="12" customFormat="1" ht="15" hidden="1" customHeight="1" x14ac:dyDescent="0.35">
      <c r="A218" s="1">
        <v>217</v>
      </c>
      <c r="B218" s="6">
        <f t="shared" ref="B218:B226" si="58">B217+1</f>
        <v>2</v>
      </c>
      <c r="C218" s="1" t="s">
        <v>21</v>
      </c>
      <c r="D218" s="1"/>
      <c r="E218" s="65">
        <v>8</v>
      </c>
      <c r="F218" s="1" t="s">
        <v>253</v>
      </c>
      <c r="G218" s="1"/>
      <c r="H218" s="6">
        <v>2</v>
      </c>
      <c r="I218" s="6">
        <f t="shared" ref="I218:I230" si="59">K217+1</f>
        <v>33</v>
      </c>
      <c r="J218" s="25" t="s">
        <v>5</v>
      </c>
      <c r="K218" s="6">
        <f t="shared" ref="K218:K229" si="60">K217+H218</f>
        <v>34</v>
      </c>
      <c r="L218" s="36" t="s">
        <v>39</v>
      </c>
      <c r="M218" s="95"/>
      <c r="N218" s="22"/>
      <c r="O218" s="22" t="str">
        <f t="shared" si="56"/>
        <v>_column(33)</v>
      </c>
      <c r="P218" s="1" t="s">
        <v>252</v>
      </c>
      <c r="Q218" s="1" t="str">
        <f t="shared" si="57"/>
        <v>b8_level</v>
      </c>
      <c r="R218" s="1" t="str">
        <f t="shared" ref="R218:R226" si="61">_xlfn.CONCAT("%",H218,"f")</f>
        <v>%2f</v>
      </c>
    </row>
    <row r="219" spans="1:19" s="12" customFormat="1" ht="15" hidden="1" customHeight="1" x14ac:dyDescent="0.35">
      <c r="A219" s="1">
        <v>218</v>
      </c>
      <c r="B219" s="6">
        <f t="shared" si="58"/>
        <v>3</v>
      </c>
      <c r="C219" s="1" t="s">
        <v>14</v>
      </c>
      <c r="D219" s="1"/>
      <c r="E219" s="65">
        <v>8</v>
      </c>
      <c r="F219" s="1" t="s">
        <v>254</v>
      </c>
      <c r="G219" s="1"/>
      <c r="H219" s="6">
        <v>5</v>
      </c>
      <c r="I219" s="6">
        <f t="shared" si="59"/>
        <v>35</v>
      </c>
      <c r="J219" s="25" t="s">
        <v>5</v>
      </c>
      <c r="K219" s="6">
        <f t="shared" si="60"/>
        <v>39</v>
      </c>
      <c r="L219" s="36" t="s">
        <v>30</v>
      </c>
      <c r="M219" s="95"/>
      <c r="N219" s="22"/>
      <c r="O219" s="22" t="str">
        <f t="shared" si="56"/>
        <v>_column(35)</v>
      </c>
      <c r="P219" s="1" t="s">
        <v>252</v>
      </c>
      <c r="Q219" s="1" t="str">
        <f t="shared" si="57"/>
        <v>b8_filler</v>
      </c>
      <c r="R219" s="1" t="str">
        <f t="shared" si="61"/>
        <v>%5f</v>
      </c>
    </row>
    <row r="220" spans="1:19" s="12" customFormat="1" ht="14.5" x14ac:dyDescent="0.35">
      <c r="A220" s="57">
        <v>207</v>
      </c>
      <c r="B220" s="6">
        <f t="shared" si="58"/>
        <v>4</v>
      </c>
      <c r="C220" s="92" t="s">
        <v>195</v>
      </c>
      <c r="D220" s="67"/>
      <c r="E220" s="65">
        <v>7</v>
      </c>
      <c r="F220" s="65">
        <v>14</v>
      </c>
      <c r="G220" s="65">
        <v>3</v>
      </c>
      <c r="H220" s="2">
        <v>1</v>
      </c>
      <c r="I220" s="6">
        <f t="shared" si="59"/>
        <v>40</v>
      </c>
      <c r="J220" s="25" t="s">
        <v>5</v>
      </c>
      <c r="K220" s="6">
        <f t="shared" si="60"/>
        <v>40</v>
      </c>
      <c r="L220" s="60"/>
      <c r="M220" s="93" t="s">
        <v>355</v>
      </c>
      <c r="N220" s="116" t="s">
        <v>307</v>
      </c>
      <c r="O220" s="22" t="str">
        <f t="shared" si="56"/>
        <v>_column(40)</v>
      </c>
      <c r="P220" s="1" t="s">
        <v>252</v>
      </c>
      <c r="Q220" s="57" t="str">
        <f t="shared" si="57"/>
        <v>b7_14</v>
      </c>
      <c r="R220" s="1" t="str">
        <f t="shared" si="61"/>
        <v>%1f</v>
      </c>
      <c r="S220" s="57" t="s">
        <v>406</v>
      </c>
    </row>
    <row r="221" spans="1:19" s="12" customFormat="1" ht="14.5" x14ac:dyDescent="0.35">
      <c r="A221" s="57">
        <v>208</v>
      </c>
      <c r="B221" s="6">
        <f t="shared" si="58"/>
        <v>5</v>
      </c>
      <c r="C221" s="100" t="s">
        <v>196</v>
      </c>
      <c r="D221" s="61"/>
      <c r="E221" s="65">
        <v>7</v>
      </c>
      <c r="F221" s="10">
        <v>15</v>
      </c>
      <c r="G221" s="65">
        <v>3</v>
      </c>
      <c r="H221" s="2">
        <v>1</v>
      </c>
      <c r="I221" s="6">
        <f t="shared" si="59"/>
        <v>41</v>
      </c>
      <c r="J221" s="25" t="s">
        <v>5</v>
      </c>
      <c r="K221" s="6">
        <f t="shared" si="60"/>
        <v>41</v>
      </c>
      <c r="L221" s="62"/>
      <c r="M221" s="93" t="s">
        <v>353</v>
      </c>
      <c r="N221" s="116" t="s">
        <v>307</v>
      </c>
      <c r="O221" s="22" t="str">
        <f t="shared" si="56"/>
        <v>_column(41)</v>
      </c>
      <c r="P221" s="1" t="s">
        <v>252</v>
      </c>
      <c r="Q221" s="57" t="str">
        <f t="shared" si="57"/>
        <v>b7_15</v>
      </c>
      <c r="R221" s="1" t="str">
        <f t="shared" si="61"/>
        <v>%1f</v>
      </c>
      <c r="S221" s="111" t="s">
        <v>407</v>
      </c>
    </row>
    <row r="222" spans="1:19" s="12" customFormat="1" ht="14.5" x14ac:dyDescent="0.35">
      <c r="A222" s="57">
        <v>209</v>
      </c>
      <c r="B222" s="6">
        <f t="shared" si="58"/>
        <v>6</v>
      </c>
      <c r="C222" s="100" t="s">
        <v>197</v>
      </c>
      <c r="D222" s="61"/>
      <c r="E222" s="65">
        <v>7</v>
      </c>
      <c r="F222" s="10">
        <v>16</v>
      </c>
      <c r="G222" s="65">
        <v>3</v>
      </c>
      <c r="H222" s="2">
        <v>1</v>
      </c>
      <c r="I222" s="6">
        <f t="shared" si="59"/>
        <v>42</v>
      </c>
      <c r="J222" s="25" t="s">
        <v>5</v>
      </c>
      <c r="K222" s="6">
        <f t="shared" si="60"/>
        <v>42</v>
      </c>
      <c r="L222" s="62"/>
      <c r="M222" s="93" t="s">
        <v>354</v>
      </c>
      <c r="N222" s="116" t="s">
        <v>307</v>
      </c>
      <c r="O222" s="22" t="str">
        <f t="shared" si="56"/>
        <v>_column(42)</v>
      </c>
      <c r="P222" s="1" t="s">
        <v>252</v>
      </c>
      <c r="Q222" s="57" t="str">
        <f t="shared" si="57"/>
        <v>b7_16</v>
      </c>
      <c r="R222" s="1" t="str">
        <f t="shared" si="61"/>
        <v>%1f</v>
      </c>
      <c r="S222" s="111" t="s">
        <v>408</v>
      </c>
    </row>
    <row r="223" spans="1:19" s="12" customFormat="1" ht="28" x14ac:dyDescent="0.35">
      <c r="A223" s="1">
        <v>55</v>
      </c>
      <c r="B223" s="6">
        <f t="shared" si="58"/>
        <v>7</v>
      </c>
      <c r="C223" s="54" t="s">
        <v>87</v>
      </c>
      <c r="D223" s="1"/>
      <c r="E223" s="51">
        <v>4</v>
      </c>
      <c r="F223" s="1">
        <v>5</v>
      </c>
      <c r="G223" s="1"/>
      <c r="H223" s="12">
        <v>10</v>
      </c>
      <c r="I223" s="6">
        <f t="shared" si="59"/>
        <v>43</v>
      </c>
      <c r="J223" s="25" t="s">
        <v>5</v>
      </c>
      <c r="K223" s="6">
        <f t="shared" si="60"/>
        <v>52</v>
      </c>
      <c r="L223" s="55"/>
      <c r="M223" s="93"/>
      <c r="N223" s="22" t="s">
        <v>303</v>
      </c>
      <c r="O223" s="22" t="str">
        <f t="shared" si="56"/>
        <v>_column(43)</v>
      </c>
      <c r="P223" s="1" t="s">
        <v>252</v>
      </c>
      <c r="Q223" s="1" t="str">
        <f t="shared" si="57"/>
        <v>b4_5</v>
      </c>
      <c r="R223" s="1" t="str">
        <f t="shared" si="61"/>
        <v>%10f</v>
      </c>
      <c r="S223" s="1"/>
    </row>
    <row r="224" spans="1:19" s="12" customFormat="1" ht="28" x14ac:dyDescent="0.35">
      <c r="A224" s="1">
        <v>56</v>
      </c>
      <c r="B224" s="6">
        <f t="shared" si="58"/>
        <v>8</v>
      </c>
      <c r="C224" s="54" t="s">
        <v>88</v>
      </c>
      <c r="D224" s="54"/>
      <c r="E224" s="51">
        <v>4</v>
      </c>
      <c r="F224" s="1">
        <v>6</v>
      </c>
      <c r="G224" s="1"/>
      <c r="H224" s="6">
        <v>10</v>
      </c>
      <c r="I224" s="6">
        <f t="shared" si="59"/>
        <v>53</v>
      </c>
      <c r="J224" s="25" t="s">
        <v>5</v>
      </c>
      <c r="K224" s="6">
        <f t="shared" si="60"/>
        <v>62</v>
      </c>
      <c r="L224" s="36"/>
      <c r="M224" s="93"/>
      <c r="N224" s="22" t="s">
        <v>303</v>
      </c>
      <c r="O224" s="22" t="str">
        <f t="shared" si="56"/>
        <v>_column(53)</v>
      </c>
      <c r="P224" s="1" t="s">
        <v>252</v>
      </c>
      <c r="Q224" s="1" t="str">
        <f t="shared" si="57"/>
        <v>b4_6</v>
      </c>
      <c r="R224" s="1" t="str">
        <f t="shared" si="61"/>
        <v>%10f</v>
      </c>
      <c r="S224" s="1"/>
    </row>
    <row r="225" spans="1:19" s="12" customFormat="1" ht="28" x14ac:dyDescent="0.35">
      <c r="A225" s="1">
        <v>57</v>
      </c>
      <c r="B225" s="6">
        <f t="shared" si="58"/>
        <v>9</v>
      </c>
      <c r="C225" s="54" t="s">
        <v>89</v>
      </c>
      <c r="D225" s="54"/>
      <c r="E225" s="51">
        <v>4</v>
      </c>
      <c r="F225" s="1">
        <v>7</v>
      </c>
      <c r="G225" s="1"/>
      <c r="H225" s="6">
        <v>10</v>
      </c>
      <c r="I225" s="6">
        <f t="shared" si="59"/>
        <v>63</v>
      </c>
      <c r="J225" s="25" t="s">
        <v>5</v>
      </c>
      <c r="K225" s="6">
        <f t="shared" si="60"/>
        <v>72</v>
      </c>
      <c r="L225" s="36"/>
      <c r="M225" s="93"/>
      <c r="N225" s="22" t="s">
        <v>303</v>
      </c>
      <c r="O225" s="22" t="str">
        <f t="shared" si="56"/>
        <v>_column(63)</v>
      </c>
      <c r="P225" s="1" t="s">
        <v>252</v>
      </c>
      <c r="Q225" s="1" t="str">
        <f t="shared" si="57"/>
        <v>b4_7</v>
      </c>
      <c r="R225" s="1" t="str">
        <f t="shared" si="61"/>
        <v>%10f</v>
      </c>
      <c r="S225" s="1"/>
    </row>
    <row r="226" spans="1:19" s="6" customFormat="1" ht="28" x14ac:dyDescent="0.35">
      <c r="A226" s="1">
        <v>58</v>
      </c>
      <c r="B226" s="6">
        <f t="shared" si="58"/>
        <v>10</v>
      </c>
      <c r="C226" s="54" t="s">
        <v>90</v>
      </c>
      <c r="D226" s="54"/>
      <c r="E226" s="51">
        <v>4</v>
      </c>
      <c r="F226" s="1">
        <v>8</v>
      </c>
      <c r="G226" s="1"/>
      <c r="H226" s="6">
        <v>10</v>
      </c>
      <c r="I226" s="6">
        <f t="shared" si="59"/>
        <v>73</v>
      </c>
      <c r="J226" s="25" t="s">
        <v>5</v>
      </c>
      <c r="K226" s="6">
        <f t="shared" si="60"/>
        <v>82</v>
      </c>
      <c r="L226" s="36"/>
      <c r="M226" s="93"/>
      <c r="N226" s="22" t="s">
        <v>303</v>
      </c>
      <c r="O226" s="22" t="str">
        <f t="shared" si="56"/>
        <v>_column(73)</v>
      </c>
      <c r="P226" s="1" t="s">
        <v>252</v>
      </c>
      <c r="Q226" s="1" t="str">
        <f t="shared" si="57"/>
        <v>b4_8</v>
      </c>
      <c r="R226" s="1" t="str">
        <f t="shared" si="61"/>
        <v>%10f</v>
      </c>
      <c r="S226" s="1"/>
    </row>
    <row r="227" spans="1:19" s="6" customFormat="1" ht="14.5" hidden="1" x14ac:dyDescent="0.35">
      <c r="A227" s="57">
        <v>15</v>
      </c>
      <c r="B227" s="57">
        <f>(B226+1)</f>
        <v>11</v>
      </c>
      <c r="C227" s="122" t="s">
        <v>33</v>
      </c>
      <c r="D227" s="57"/>
      <c r="E227" s="24">
        <v>1</v>
      </c>
      <c r="F227" s="1" t="s">
        <v>260</v>
      </c>
      <c r="G227" s="1"/>
      <c r="H227" s="1">
        <v>2</v>
      </c>
      <c r="I227" s="1">
        <f t="shared" si="59"/>
        <v>83</v>
      </c>
      <c r="J227" s="1" t="s">
        <v>5</v>
      </c>
      <c r="K227" s="98">
        <f t="shared" si="60"/>
        <v>84</v>
      </c>
      <c r="L227" s="38" t="s">
        <v>50</v>
      </c>
      <c r="M227" s="93"/>
      <c r="N227" s="116"/>
      <c r="O227" s="22" t="s">
        <v>369</v>
      </c>
      <c r="P227" s="1" t="s">
        <v>262</v>
      </c>
      <c r="Q227" s="57" t="str">
        <f t="shared" si="57"/>
        <v>b1_id</v>
      </c>
      <c r="R227" s="1" t="s">
        <v>371</v>
      </c>
      <c r="S227" s="57" t="s">
        <v>260</v>
      </c>
    </row>
    <row r="228" spans="1:19" s="1" customFormat="1" ht="14.5" x14ac:dyDescent="0.35">
      <c r="A228" s="57">
        <v>54</v>
      </c>
      <c r="B228" s="6">
        <f>B227+1</f>
        <v>12</v>
      </c>
      <c r="C228" s="118" t="s">
        <v>86</v>
      </c>
      <c r="D228" s="119"/>
      <c r="E228" s="51">
        <v>4</v>
      </c>
      <c r="F228" s="1">
        <v>4</v>
      </c>
      <c r="H228" s="6">
        <v>2</v>
      </c>
      <c r="I228" s="6">
        <f t="shared" si="59"/>
        <v>85</v>
      </c>
      <c r="J228" s="25" t="s">
        <v>5</v>
      </c>
      <c r="K228" s="6">
        <f t="shared" si="60"/>
        <v>86</v>
      </c>
      <c r="L228" s="36"/>
      <c r="M228" s="93"/>
      <c r="N228" s="116" t="s">
        <v>303</v>
      </c>
      <c r="O228" s="22" t="str">
        <f>_xlfn.CONCAT("_column(",I228,")")</f>
        <v>_column(85)</v>
      </c>
      <c r="P228" s="1" t="s">
        <v>252</v>
      </c>
      <c r="Q228" s="57" t="str">
        <f t="shared" si="57"/>
        <v>b4_4</v>
      </c>
      <c r="R228" s="1" t="str">
        <f>_xlfn.CONCAT("%",H228,"f")</f>
        <v>%2f</v>
      </c>
      <c r="S228" s="57" t="s">
        <v>376</v>
      </c>
    </row>
    <row r="229" spans="1:19" s="1" customFormat="1" ht="14.5" x14ac:dyDescent="0.35">
      <c r="A229" s="57">
        <v>59</v>
      </c>
      <c r="B229" s="6">
        <f>B228+1</f>
        <v>13</v>
      </c>
      <c r="C229" s="118" t="s">
        <v>102</v>
      </c>
      <c r="D229" s="119"/>
      <c r="E229" s="51">
        <v>4</v>
      </c>
      <c r="F229" s="1">
        <v>9</v>
      </c>
      <c r="H229" s="6">
        <v>10</v>
      </c>
      <c r="I229" s="6">
        <f t="shared" si="59"/>
        <v>87</v>
      </c>
      <c r="J229" s="25" t="s">
        <v>5</v>
      </c>
      <c r="K229" s="6">
        <f t="shared" si="60"/>
        <v>96</v>
      </c>
      <c r="L229" s="36"/>
      <c r="M229" s="93"/>
      <c r="N229" s="116" t="s">
        <v>303</v>
      </c>
      <c r="O229" s="22" t="str">
        <f>_xlfn.CONCAT("_column(",I229,")")</f>
        <v>_column(87)</v>
      </c>
      <c r="P229" s="1" t="s">
        <v>252</v>
      </c>
      <c r="Q229" s="57" t="str">
        <f t="shared" si="57"/>
        <v>b4_9</v>
      </c>
      <c r="R229" s="1" t="str">
        <f>_xlfn.CONCAT("%",H229,"f")</f>
        <v>%10f</v>
      </c>
      <c r="S229" s="57" t="s">
        <v>377</v>
      </c>
    </row>
    <row r="230" spans="1:19" s="1" customFormat="1" ht="15" hidden="1" customHeight="1" x14ac:dyDescent="0.35">
      <c r="A230" s="1">
        <v>229</v>
      </c>
      <c r="B230" s="6">
        <f>B229+1</f>
        <v>14</v>
      </c>
      <c r="C230" s="1" t="s">
        <v>34</v>
      </c>
      <c r="E230" s="65">
        <v>8</v>
      </c>
      <c r="H230" s="1">
        <f>K230-K229</f>
        <v>30</v>
      </c>
      <c r="I230" s="6">
        <f t="shared" si="59"/>
        <v>97</v>
      </c>
      <c r="J230" s="37" t="s">
        <v>5</v>
      </c>
      <c r="K230" s="1">
        <v>126</v>
      </c>
      <c r="L230" s="60"/>
      <c r="M230" s="93"/>
      <c r="N230" s="22"/>
      <c r="O230" s="22"/>
    </row>
    <row r="231" spans="1:19" s="1" customFormat="1" ht="14.5" hidden="1" x14ac:dyDescent="0.35">
      <c r="A231" s="1">
        <v>230</v>
      </c>
      <c r="B231" s="1">
        <f t="shared" ref="B231:B232" si="62">(B230+1)</f>
        <v>15</v>
      </c>
      <c r="C231" s="1" t="s">
        <v>246</v>
      </c>
      <c r="E231" s="65">
        <v>8</v>
      </c>
      <c r="F231" s="1" t="s">
        <v>256</v>
      </c>
      <c r="H231" s="1">
        <v>3</v>
      </c>
      <c r="I231" s="1">
        <f t="shared" ref="I231:I232" si="63">K230+1</f>
        <v>127</v>
      </c>
      <c r="J231" s="1" t="s">
        <v>5</v>
      </c>
      <c r="K231" s="1">
        <f>K230+H231</f>
        <v>129</v>
      </c>
      <c r="L231" s="36" t="s">
        <v>2</v>
      </c>
      <c r="M231" s="93"/>
      <c r="N231" s="22"/>
      <c r="O231" s="22" t="str">
        <f t="shared" ref="O231:O232" si="64">_xlfn.CONCAT("_column(",I231,")")</f>
        <v>_column(127)</v>
      </c>
      <c r="P231" s="1" t="s">
        <v>252</v>
      </c>
      <c r="Q231" s="1" t="str">
        <f t="shared" ref="Q231:Q232" si="65">_xlfn.CONCAT("b",E231,"_",F231)</f>
        <v>b8_nsc</v>
      </c>
      <c r="R231" s="1" t="str">
        <f t="shared" ref="R231:R232" si="66">_xlfn.CONCAT("%",H231,"f")</f>
        <v>%3f</v>
      </c>
    </row>
    <row r="232" spans="1:19" s="1" customFormat="1" ht="14.5" hidden="1" x14ac:dyDescent="0.35">
      <c r="A232" s="1">
        <v>231</v>
      </c>
      <c r="B232" s="39">
        <f t="shared" si="62"/>
        <v>16</v>
      </c>
      <c r="C232" s="39" t="s">
        <v>247</v>
      </c>
      <c r="E232" s="65">
        <v>8</v>
      </c>
      <c r="F232" s="39" t="s">
        <v>261</v>
      </c>
      <c r="G232" s="39"/>
      <c r="H232" s="39">
        <v>10</v>
      </c>
      <c r="I232" s="39">
        <f t="shared" si="63"/>
        <v>130</v>
      </c>
      <c r="J232" s="39" t="s">
        <v>5</v>
      </c>
      <c r="K232" s="39">
        <f>K231+H232</f>
        <v>139</v>
      </c>
      <c r="L232" s="41" t="s">
        <v>2</v>
      </c>
      <c r="M232" s="93"/>
      <c r="N232" s="22"/>
      <c r="O232" s="22" t="str">
        <f t="shared" si="64"/>
        <v>_column(130)</v>
      </c>
      <c r="P232" s="1" t="s">
        <v>252</v>
      </c>
      <c r="Q232" s="1" t="str">
        <f t="shared" si="65"/>
        <v>b8_mtpl</v>
      </c>
      <c r="R232" s="1" t="str">
        <f t="shared" si="66"/>
        <v>%10f</v>
      </c>
    </row>
    <row r="233" spans="1:19" s="1" customFormat="1" ht="14.5" hidden="1" x14ac:dyDescent="0.35">
      <c r="A233" s="1">
        <v>232</v>
      </c>
      <c r="B233" s="6"/>
      <c r="C233" s="66"/>
      <c r="D233" s="66"/>
      <c r="E233" s="65"/>
      <c r="F233" s="10"/>
      <c r="G233" s="65"/>
      <c r="H233" s="2"/>
      <c r="I233" s="6"/>
      <c r="J233" s="25"/>
      <c r="K233" s="6"/>
      <c r="L233" s="64"/>
      <c r="M233" s="93"/>
      <c r="N233" s="22"/>
    </row>
    <row r="234" spans="1:19" s="1" customFormat="1" ht="14.5" hidden="1" x14ac:dyDescent="0.35">
      <c r="A234" s="1">
        <v>233</v>
      </c>
      <c r="C234" s="28" t="s">
        <v>240</v>
      </c>
      <c r="D234" s="28"/>
      <c r="E234" s="24"/>
      <c r="L234" s="42"/>
      <c r="M234" s="93"/>
      <c r="N234" s="22"/>
    </row>
    <row r="235" spans="1:19" s="1" customFormat="1" ht="14.5" hidden="1" x14ac:dyDescent="0.35">
      <c r="A235" s="1">
        <v>234</v>
      </c>
      <c r="B235" s="1">
        <v>1</v>
      </c>
      <c r="C235" s="9" t="s">
        <v>15</v>
      </c>
      <c r="E235" s="18">
        <v>2</v>
      </c>
      <c r="F235" s="9" t="s">
        <v>260</v>
      </c>
      <c r="G235" s="9"/>
      <c r="H235" s="9">
        <v>32</v>
      </c>
      <c r="I235" s="9">
        <v>1</v>
      </c>
      <c r="J235" s="48" t="s">
        <v>5</v>
      </c>
      <c r="K235" s="9">
        <f>H235</f>
        <v>32</v>
      </c>
      <c r="L235" s="36" t="s">
        <v>37</v>
      </c>
      <c r="M235" s="93"/>
      <c r="N235" s="22"/>
      <c r="O235" s="22" t="str">
        <f>_xlfn.CONCAT("_column(",I235,")")</f>
        <v>_column(1)</v>
      </c>
      <c r="P235" s="1" t="s">
        <v>262</v>
      </c>
      <c r="Q235" s="1" t="str">
        <f>_xlfn.CONCAT("b",E235,"_",F235)</f>
        <v>b2_id</v>
      </c>
      <c r="R235" s="1" t="str">
        <f>_xlfn.CONCAT("%",H235,"s")</f>
        <v>%32s</v>
      </c>
    </row>
    <row r="236" spans="1:19" s="1" customFormat="1" ht="14.5" hidden="1" x14ac:dyDescent="0.35">
      <c r="A236" s="1">
        <v>235</v>
      </c>
      <c r="B236" s="1">
        <f>B235+1</f>
        <v>2</v>
      </c>
      <c r="C236" s="1" t="s">
        <v>21</v>
      </c>
      <c r="E236" s="18">
        <v>2</v>
      </c>
      <c r="F236" s="1" t="s">
        <v>253</v>
      </c>
      <c r="H236" s="1">
        <v>2</v>
      </c>
      <c r="I236" s="1">
        <f>K235+1</f>
        <v>33</v>
      </c>
      <c r="J236" s="37" t="s">
        <v>5</v>
      </c>
      <c r="K236" s="1">
        <f>K235+H236</f>
        <v>34</v>
      </c>
      <c r="L236" s="36" t="s">
        <v>40</v>
      </c>
      <c r="M236" s="93"/>
      <c r="N236" s="22"/>
    </row>
    <row r="237" spans="1:19" s="1" customFormat="1" ht="14.5" hidden="1" x14ac:dyDescent="0.35">
      <c r="A237" s="1">
        <v>236</v>
      </c>
      <c r="B237" s="1">
        <f t="shared" ref="B237:B249" si="67">B236+1</f>
        <v>3</v>
      </c>
      <c r="C237" s="1" t="s">
        <v>14</v>
      </c>
      <c r="E237" s="18">
        <v>2</v>
      </c>
      <c r="F237" s="1" t="s">
        <v>254</v>
      </c>
      <c r="H237" s="1">
        <v>5</v>
      </c>
      <c r="I237" s="1">
        <f t="shared" ref="I237:I251" si="68">K236+1</f>
        <v>35</v>
      </c>
      <c r="J237" s="37" t="s">
        <v>5</v>
      </c>
      <c r="K237" s="1">
        <f t="shared" ref="K237:K249" si="69">K236+H237</f>
        <v>39</v>
      </c>
      <c r="L237" s="36" t="s">
        <v>30</v>
      </c>
      <c r="M237" s="93"/>
      <c r="N237" s="22"/>
    </row>
    <row r="238" spans="1:19" s="1" customFormat="1" ht="14.5" hidden="1" x14ac:dyDescent="0.35">
      <c r="A238" s="1">
        <v>237</v>
      </c>
      <c r="B238" s="1">
        <f t="shared" si="67"/>
        <v>4</v>
      </c>
      <c r="C238" s="70" t="s">
        <v>242</v>
      </c>
      <c r="D238" s="70"/>
      <c r="E238" s="18">
        <v>2</v>
      </c>
      <c r="F238" s="18" t="s">
        <v>53</v>
      </c>
      <c r="G238" s="70">
        <v>3</v>
      </c>
      <c r="H238" s="18">
        <v>4</v>
      </c>
      <c r="I238" s="1">
        <f t="shared" si="68"/>
        <v>40</v>
      </c>
      <c r="J238" s="37" t="s">
        <v>5</v>
      </c>
      <c r="K238" s="1">
        <f t="shared" si="69"/>
        <v>43</v>
      </c>
      <c r="L238" s="36"/>
      <c r="M238" s="93"/>
      <c r="N238" s="22"/>
    </row>
    <row r="239" spans="1:19" s="1" customFormat="1" ht="14.5" hidden="1" x14ac:dyDescent="0.35">
      <c r="A239" s="1">
        <v>238</v>
      </c>
      <c r="B239" s="1">
        <f t="shared" si="67"/>
        <v>5</v>
      </c>
      <c r="C239" s="70" t="s">
        <v>243</v>
      </c>
      <c r="D239" s="70"/>
      <c r="E239" s="18">
        <v>2</v>
      </c>
      <c r="F239" s="18" t="s">
        <v>53</v>
      </c>
      <c r="G239" s="70">
        <v>4</v>
      </c>
      <c r="H239" s="18">
        <v>4</v>
      </c>
      <c r="I239" s="1">
        <f t="shared" si="68"/>
        <v>44</v>
      </c>
      <c r="J239" s="37" t="s">
        <v>5</v>
      </c>
      <c r="K239" s="1">
        <f t="shared" si="69"/>
        <v>47</v>
      </c>
      <c r="L239" s="36"/>
      <c r="M239" s="93"/>
      <c r="N239" s="22"/>
    </row>
    <row r="240" spans="1:19" s="1" customFormat="1" ht="14.5" hidden="1" x14ac:dyDescent="0.35">
      <c r="A240" s="1">
        <v>239</v>
      </c>
      <c r="B240" s="1">
        <f t="shared" si="67"/>
        <v>6</v>
      </c>
      <c r="C240" s="70" t="s">
        <v>242</v>
      </c>
      <c r="D240" s="70"/>
      <c r="E240" s="18">
        <v>2</v>
      </c>
      <c r="F240" s="18" t="s">
        <v>54</v>
      </c>
      <c r="G240" s="70">
        <v>3</v>
      </c>
      <c r="H240" s="18">
        <v>4</v>
      </c>
      <c r="I240" s="1">
        <f t="shared" si="68"/>
        <v>48</v>
      </c>
      <c r="J240" s="37" t="s">
        <v>5</v>
      </c>
      <c r="K240" s="1">
        <f t="shared" si="69"/>
        <v>51</v>
      </c>
      <c r="L240" s="36"/>
      <c r="M240" s="93"/>
      <c r="N240" s="22"/>
    </row>
    <row r="241" spans="1:18" s="1" customFormat="1" ht="14.5" hidden="1" x14ac:dyDescent="0.35">
      <c r="A241" s="1">
        <v>240</v>
      </c>
      <c r="B241" s="1">
        <f t="shared" si="67"/>
        <v>7</v>
      </c>
      <c r="C241" s="71" t="s">
        <v>19</v>
      </c>
      <c r="D241" s="71"/>
      <c r="E241" s="18">
        <v>2</v>
      </c>
      <c r="F241" s="18" t="s">
        <v>35</v>
      </c>
      <c r="G241" s="70">
        <v>3</v>
      </c>
      <c r="H241" s="18">
        <v>6</v>
      </c>
      <c r="I241" s="1">
        <f t="shared" si="68"/>
        <v>52</v>
      </c>
      <c r="J241" s="37" t="s">
        <v>5</v>
      </c>
      <c r="K241" s="1">
        <f t="shared" si="69"/>
        <v>57</v>
      </c>
      <c r="L241" s="36"/>
      <c r="M241" s="93"/>
      <c r="N241" s="22"/>
    </row>
    <row r="242" spans="1:18" s="1" customFormat="1" ht="14.5" hidden="1" x14ac:dyDescent="0.35">
      <c r="A242" s="1">
        <v>241</v>
      </c>
      <c r="B242" s="1">
        <f t="shared" si="67"/>
        <v>8</v>
      </c>
      <c r="C242" s="71" t="s">
        <v>20</v>
      </c>
      <c r="D242" s="71"/>
      <c r="E242" s="19">
        <v>2</v>
      </c>
      <c r="F242" s="19" t="s">
        <v>36</v>
      </c>
      <c r="G242" s="4">
        <v>4</v>
      </c>
      <c r="H242" s="18">
        <v>6</v>
      </c>
      <c r="I242" s="1">
        <f t="shared" si="68"/>
        <v>58</v>
      </c>
      <c r="J242" s="37" t="s">
        <v>5</v>
      </c>
      <c r="K242" s="1">
        <f t="shared" si="69"/>
        <v>63</v>
      </c>
      <c r="L242" s="36"/>
      <c r="M242" s="93"/>
      <c r="N242" s="22"/>
    </row>
    <row r="243" spans="1:18" s="1" customFormat="1" ht="14.5" hidden="1" x14ac:dyDescent="0.35">
      <c r="A243" s="1">
        <v>242</v>
      </c>
      <c r="B243" s="1">
        <f t="shared" si="67"/>
        <v>9</v>
      </c>
      <c r="C243" s="71" t="s">
        <v>241</v>
      </c>
      <c r="D243" s="71"/>
      <c r="E243" s="19">
        <v>2</v>
      </c>
      <c r="F243" s="19">
        <v>4</v>
      </c>
      <c r="G243" s="4">
        <v>3</v>
      </c>
      <c r="H243" s="19">
        <v>3</v>
      </c>
      <c r="I243" s="1">
        <f t="shared" si="68"/>
        <v>64</v>
      </c>
      <c r="J243" s="37" t="s">
        <v>5</v>
      </c>
      <c r="K243" s="1">
        <f t="shared" si="69"/>
        <v>66</v>
      </c>
      <c r="L243" s="36"/>
      <c r="M243" s="93"/>
      <c r="N243" s="22"/>
    </row>
    <row r="244" spans="1:18" s="1" customFormat="1" ht="14.5" hidden="1" x14ac:dyDescent="0.35">
      <c r="A244" s="1">
        <v>243</v>
      </c>
      <c r="B244" s="1">
        <f t="shared" si="67"/>
        <v>10</v>
      </c>
      <c r="C244" s="71" t="s">
        <v>92</v>
      </c>
      <c r="D244" s="71"/>
      <c r="E244" s="19">
        <v>2</v>
      </c>
      <c r="F244" s="19" t="s">
        <v>51</v>
      </c>
      <c r="G244" s="4"/>
      <c r="H244" s="19">
        <v>1</v>
      </c>
      <c r="I244" s="1">
        <f t="shared" si="68"/>
        <v>67</v>
      </c>
      <c r="J244" s="37" t="s">
        <v>5</v>
      </c>
      <c r="K244" s="1">
        <f t="shared" si="69"/>
        <v>67</v>
      </c>
      <c r="L244" s="36"/>
      <c r="M244" s="93"/>
      <c r="N244" s="22"/>
    </row>
    <row r="245" spans="1:18" s="1" customFormat="1" ht="14.5" hidden="1" x14ac:dyDescent="0.35">
      <c r="A245" s="1">
        <v>244</v>
      </c>
      <c r="B245" s="1">
        <f t="shared" si="67"/>
        <v>11</v>
      </c>
      <c r="C245" s="71" t="s">
        <v>93</v>
      </c>
      <c r="D245" s="71"/>
      <c r="E245" s="19">
        <v>2</v>
      </c>
      <c r="F245" s="19" t="s">
        <v>51</v>
      </c>
      <c r="G245" s="4"/>
      <c r="H245" s="19">
        <v>1</v>
      </c>
      <c r="I245" s="1">
        <f t="shared" si="68"/>
        <v>68</v>
      </c>
      <c r="J245" s="37" t="s">
        <v>5</v>
      </c>
      <c r="K245" s="1">
        <f t="shared" si="69"/>
        <v>68</v>
      </c>
      <c r="L245" s="36"/>
      <c r="M245" s="93"/>
      <c r="N245" s="22"/>
    </row>
    <row r="246" spans="1:18" s="1" customFormat="1" ht="14.5" hidden="1" x14ac:dyDescent="0.35">
      <c r="A246" s="1">
        <v>245</v>
      </c>
      <c r="B246" s="1">
        <f t="shared" si="67"/>
        <v>12</v>
      </c>
      <c r="C246" s="71" t="s">
        <v>49</v>
      </c>
      <c r="D246" s="71"/>
      <c r="E246" s="19">
        <v>2</v>
      </c>
      <c r="F246" s="19" t="s">
        <v>52</v>
      </c>
      <c r="G246" s="4"/>
      <c r="H246" s="19">
        <v>1</v>
      </c>
      <c r="I246" s="1">
        <f t="shared" si="68"/>
        <v>69</v>
      </c>
      <c r="J246" s="37" t="s">
        <v>5</v>
      </c>
      <c r="K246" s="1">
        <f t="shared" si="69"/>
        <v>69</v>
      </c>
      <c r="L246" s="36"/>
      <c r="M246" s="93"/>
      <c r="N246" s="22"/>
    </row>
    <row r="247" spans="1:18" s="1" customFormat="1" ht="14.5" hidden="1" x14ac:dyDescent="0.35">
      <c r="A247" s="1">
        <v>246</v>
      </c>
      <c r="B247" s="1">
        <v>13</v>
      </c>
      <c r="C247" s="71" t="s">
        <v>49</v>
      </c>
      <c r="D247" s="71"/>
      <c r="E247" s="19">
        <v>2</v>
      </c>
      <c r="F247" s="19" t="s">
        <v>52</v>
      </c>
      <c r="G247" s="4"/>
      <c r="H247" s="19">
        <v>1</v>
      </c>
      <c r="I247" s="1">
        <f t="shared" si="68"/>
        <v>70</v>
      </c>
      <c r="J247" s="37" t="s">
        <v>5</v>
      </c>
      <c r="K247" s="1">
        <f t="shared" si="69"/>
        <v>70</v>
      </c>
      <c r="L247" s="36"/>
      <c r="M247" s="93"/>
      <c r="N247" s="22"/>
    </row>
    <row r="248" spans="1:18" s="1" customFormat="1" ht="14.5" hidden="1" x14ac:dyDescent="0.35">
      <c r="A248" s="1">
        <v>247</v>
      </c>
      <c r="B248" s="1">
        <v>14</v>
      </c>
      <c r="C248" s="71" t="s">
        <v>245</v>
      </c>
      <c r="D248" s="71"/>
      <c r="E248" s="19">
        <v>2</v>
      </c>
      <c r="F248" s="19">
        <v>5</v>
      </c>
      <c r="G248" s="4">
        <v>3</v>
      </c>
      <c r="H248" s="19">
        <v>1</v>
      </c>
      <c r="I248" s="1">
        <f t="shared" si="68"/>
        <v>71</v>
      </c>
      <c r="J248" s="37" t="s">
        <v>5</v>
      </c>
      <c r="K248" s="1">
        <f t="shared" si="69"/>
        <v>71</v>
      </c>
      <c r="L248" s="36"/>
      <c r="M248" s="93"/>
      <c r="N248" s="22"/>
    </row>
    <row r="249" spans="1:18" s="1" customFormat="1" ht="14.5" hidden="1" x14ac:dyDescent="0.35">
      <c r="A249" s="1">
        <v>248</v>
      </c>
      <c r="B249" s="1">
        <f t="shared" si="67"/>
        <v>15</v>
      </c>
      <c r="C249" s="1" t="s">
        <v>34</v>
      </c>
      <c r="E249" s="19">
        <v>2</v>
      </c>
      <c r="F249" s="24"/>
      <c r="H249" s="1">
        <v>55</v>
      </c>
      <c r="I249" s="1">
        <f t="shared" si="68"/>
        <v>72</v>
      </c>
      <c r="J249" s="37" t="s">
        <v>5</v>
      </c>
      <c r="K249" s="1">
        <f t="shared" si="69"/>
        <v>126</v>
      </c>
      <c r="L249" s="36"/>
      <c r="M249" s="93"/>
      <c r="N249" s="22"/>
    </row>
    <row r="250" spans="1:18" s="1" customFormat="1" ht="14.5" hidden="1" x14ac:dyDescent="0.35">
      <c r="A250" s="1">
        <v>249</v>
      </c>
      <c r="B250" s="1">
        <f t="shared" ref="B250:B251" si="70">(B249+1)</f>
        <v>16</v>
      </c>
      <c r="C250" s="1" t="s">
        <v>246</v>
      </c>
      <c r="E250" s="19">
        <v>2</v>
      </c>
      <c r="F250" s="1" t="s">
        <v>256</v>
      </c>
      <c r="H250" s="1">
        <v>3</v>
      </c>
      <c r="I250" s="1">
        <f t="shared" si="68"/>
        <v>127</v>
      </c>
      <c r="J250" s="1" t="s">
        <v>5</v>
      </c>
      <c r="K250" s="1">
        <f>K249+H250</f>
        <v>129</v>
      </c>
      <c r="L250" s="36" t="s">
        <v>2</v>
      </c>
      <c r="M250" s="93"/>
      <c r="N250" s="22"/>
      <c r="O250" s="22" t="str">
        <f t="shared" ref="O250:O251" si="71">_xlfn.CONCAT("_column(",I250,")")</f>
        <v>_column(127)</v>
      </c>
      <c r="P250" s="1" t="s">
        <v>252</v>
      </c>
      <c r="Q250" s="1" t="str">
        <f t="shared" ref="Q250:Q251" si="72">_xlfn.CONCAT("b",E250,"_",F250)</f>
        <v>b2_nsc</v>
      </c>
      <c r="R250" s="1" t="str">
        <f t="shared" ref="R250:R251" si="73">_xlfn.CONCAT("%",H250,"f")</f>
        <v>%3f</v>
      </c>
    </row>
    <row r="251" spans="1:18" s="1" customFormat="1" ht="14.5" hidden="1" x14ac:dyDescent="0.35">
      <c r="A251" s="1">
        <v>250</v>
      </c>
      <c r="B251" s="39">
        <f t="shared" si="70"/>
        <v>17</v>
      </c>
      <c r="C251" s="39" t="s">
        <v>247</v>
      </c>
      <c r="E251" s="19">
        <v>2</v>
      </c>
      <c r="F251" s="39" t="s">
        <v>261</v>
      </c>
      <c r="G251" s="39"/>
      <c r="H251" s="39">
        <v>10</v>
      </c>
      <c r="I251" s="39">
        <f t="shared" si="68"/>
        <v>130</v>
      </c>
      <c r="J251" s="39" t="s">
        <v>5</v>
      </c>
      <c r="K251" s="39">
        <f>K250+H251</f>
        <v>139</v>
      </c>
      <c r="L251" s="41" t="s">
        <v>2</v>
      </c>
      <c r="M251" s="93"/>
      <c r="N251" s="22"/>
      <c r="O251" s="22" t="str">
        <f t="shared" si="71"/>
        <v>_column(130)</v>
      </c>
      <c r="P251" s="1" t="s">
        <v>252</v>
      </c>
      <c r="Q251" s="1" t="str">
        <f t="shared" si="72"/>
        <v>b2_mtpl</v>
      </c>
      <c r="R251" s="1" t="str">
        <f t="shared" si="73"/>
        <v>%10f</v>
      </c>
    </row>
    <row r="252" spans="1:18" s="57" customFormat="1" ht="14" x14ac:dyDescent="0.3">
      <c r="E252" s="24"/>
      <c r="F252" s="24"/>
      <c r="G252" s="1"/>
      <c r="H252" s="1"/>
      <c r="I252" s="1"/>
      <c r="J252" s="37"/>
      <c r="K252" s="1"/>
      <c r="L252" s="25"/>
      <c r="M252" s="93"/>
      <c r="O252" s="1"/>
      <c r="P252" s="1"/>
      <c r="R252" s="1"/>
    </row>
  </sheetData>
  <printOptions horizontalCentered="1"/>
  <pageMargins left="0.19685039370078741" right="0.19685039370078741" top="0.55118110236220474" bottom="0.6692913385826772" header="0.39370078740157483" footer="0.43307086614173229"/>
  <pageSetup paperSize="9" scale="70" firstPageNumber="137" orientation="portrait" useFirstPageNumber="1" r:id="rId1"/>
  <headerFooter alignWithMargins="0">
    <oddHeader>&amp;L&amp;"Times New Roman,Italic"  NSS 75th Round&amp;R&amp;"Times New Roman,Italic"Text Data Layout</oddHeader>
    <oddFooter>&amp;C&amp;"Times New Roman,Regular"&amp;14&amp;P</oddFooter>
  </headerFooter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0F208-FCC2-4EF4-A92E-9E5B03C95004}">
  <dimension ref="A1:D41"/>
  <sheetViews>
    <sheetView topLeftCell="A19" workbookViewId="0">
      <selection activeCell="C39" sqref="C39:D39"/>
    </sheetView>
  </sheetViews>
  <sheetFormatPr defaultRowHeight="12.5" x14ac:dyDescent="0.25"/>
  <cols>
    <col min="1" max="1" width="18.453125" customWidth="1"/>
    <col min="2" max="2" width="16.36328125" customWidth="1"/>
    <col min="3" max="3" width="8.7265625" style="109"/>
    <col min="4" max="4" width="10.81640625" style="109" customWidth="1"/>
  </cols>
  <sheetData>
    <row r="1" spans="1:4" x14ac:dyDescent="0.25">
      <c r="A1" t="s">
        <v>349</v>
      </c>
      <c r="B1" t="s">
        <v>431</v>
      </c>
      <c r="C1" s="109" t="s">
        <v>422</v>
      </c>
      <c r="D1" s="109" t="s">
        <v>423</v>
      </c>
    </row>
    <row r="2" spans="1:4" x14ac:dyDescent="0.25">
      <c r="A2" t="s">
        <v>328</v>
      </c>
      <c r="B2" t="s">
        <v>386</v>
      </c>
      <c r="C2" s="109">
        <v>0.5771674</v>
      </c>
      <c r="D2" s="109">
        <v>0.9457139</v>
      </c>
    </row>
    <row r="3" spans="1:4" x14ac:dyDescent="0.25">
      <c r="A3" t="s">
        <v>328</v>
      </c>
      <c r="B3" t="s">
        <v>424</v>
      </c>
      <c r="C3" s="109">
        <v>-1.485E-4</v>
      </c>
      <c r="D3" s="109">
        <v>0.86455510000000002</v>
      </c>
    </row>
    <row r="4" spans="1:4" x14ac:dyDescent="0.25">
      <c r="A4" t="s">
        <v>328</v>
      </c>
      <c r="B4" t="s">
        <v>387</v>
      </c>
      <c r="C4" s="109">
        <v>708.7251</v>
      </c>
      <c r="D4" s="109">
        <v>1.55E-7</v>
      </c>
    </row>
    <row r="5" spans="1:4" x14ac:dyDescent="0.25">
      <c r="A5" t="s">
        <v>328</v>
      </c>
      <c r="B5" t="s">
        <v>425</v>
      </c>
      <c r="C5" s="109">
        <v>0.10639469999999999</v>
      </c>
      <c r="D5" s="109">
        <v>1.08E-5</v>
      </c>
    </row>
    <row r="6" spans="1:4" x14ac:dyDescent="0.25">
      <c r="A6" t="s">
        <v>328</v>
      </c>
      <c r="B6" t="s">
        <v>409</v>
      </c>
      <c r="C6" s="109">
        <v>137.751</v>
      </c>
      <c r="D6" s="109">
        <v>0.38448769999999999</v>
      </c>
    </row>
    <row r="7" spans="1:4" x14ac:dyDescent="0.25">
      <c r="A7" t="s">
        <v>328</v>
      </c>
      <c r="B7" t="s">
        <v>426</v>
      </c>
      <c r="C7" s="109">
        <v>1.74565E-2</v>
      </c>
      <c r="D7" s="109">
        <v>0.11803089999999999</v>
      </c>
    </row>
    <row r="8" spans="1:4" x14ac:dyDescent="0.25">
      <c r="A8" t="s">
        <v>432</v>
      </c>
      <c r="B8" t="s">
        <v>383</v>
      </c>
      <c r="C8" s="109">
        <v>-2.3914299999999999E-2</v>
      </c>
      <c r="D8" s="109">
        <v>1.3500000000000001E-3</v>
      </c>
    </row>
    <row r="9" spans="1:4" x14ac:dyDescent="0.25">
      <c r="A9" t="s">
        <v>432</v>
      </c>
      <c r="B9" t="s">
        <v>384</v>
      </c>
      <c r="C9" s="109">
        <v>5.3139699999999998E-2</v>
      </c>
      <c r="D9" s="109">
        <v>9.7699999999999996E-11</v>
      </c>
    </row>
    <row r="10" spans="1:4" x14ac:dyDescent="0.25">
      <c r="A10" t="s">
        <v>432</v>
      </c>
      <c r="B10" t="s">
        <v>385</v>
      </c>
      <c r="C10" s="109">
        <v>-0.18091889999999999</v>
      </c>
      <c r="D10" s="109">
        <v>0</v>
      </c>
    </row>
    <row r="11" spans="1:4" x14ac:dyDescent="0.25">
      <c r="A11" t="s">
        <v>432</v>
      </c>
      <c r="B11" t="s">
        <v>388</v>
      </c>
      <c r="C11" s="109">
        <v>8.3077799999999993E-2</v>
      </c>
      <c r="D11" s="109">
        <v>0</v>
      </c>
    </row>
    <row r="12" spans="1:4" x14ac:dyDescent="0.25">
      <c r="A12" t="s">
        <v>432</v>
      </c>
      <c r="B12" t="s">
        <v>389</v>
      </c>
      <c r="C12" s="109">
        <v>3.1774900000000002E-2</v>
      </c>
      <c r="D12" s="109">
        <v>3.8633000000000001E-3</v>
      </c>
    </row>
    <row r="13" spans="1:4" x14ac:dyDescent="0.25">
      <c r="A13" t="s">
        <v>348</v>
      </c>
      <c r="B13" t="s">
        <v>378</v>
      </c>
      <c r="C13" s="109">
        <v>0</v>
      </c>
    </row>
    <row r="14" spans="1:4" x14ac:dyDescent="0.25">
      <c r="A14" t="s">
        <v>348</v>
      </c>
      <c r="B14" t="s">
        <v>380</v>
      </c>
      <c r="C14" s="109">
        <v>0.82251019999999997</v>
      </c>
      <c r="D14" s="109">
        <v>0</v>
      </c>
    </row>
    <row r="15" spans="1:4" x14ac:dyDescent="0.25">
      <c r="A15" t="s">
        <v>348</v>
      </c>
      <c r="B15" t="s">
        <v>427</v>
      </c>
      <c r="C15" s="109">
        <v>-7.1377800000000005E-2</v>
      </c>
      <c r="D15" s="109">
        <v>0.31551560000000001</v>
      </c>
    </row>
    <row r="16" spans="1:4" x14ac:dyDescent="0.25">
      <c r="A16" t="s">
        <v>348</v>
      </c>
      <c r="B16" t="s">
        <v>382</v>
      </c>
      <c r="C16" s="109">
        <v>4.6119999999999999E-4</v>
      </c>
      <c r="D16" s="109">
        <v>4.7162299999999997E-2</v>
      </c>
    </row>
    <row r="17" spans="1:4" x14ac:dyDescent="0.25">
      <c r="A17" t="s">
        <v>312</v>
      </c>
      <c r="B17" t="s">
        <v>397</v>
      </c>
      <c r="C17" s="109">
        <v>4.3707000000000003E-2</v>
      </c>
      <c r="D17" s="109">
        <v>4.2700000000000002E-21</v>
      </c>
    </row>
    <row r="18" spans="1:4" x14ac:dyDescent="0.25">
      <c r="A18" t="s">
        <v>312</v>
      </c>
      <c r="B18" t="s">
        <v>398</v>
      </c>
      <c r="C18" s="109">
        <v>7.6417299999999994E-2</v>
      </c>
      <c r="D18" s="109">
        <v>0</v>
      </c>
    </row>
    <row r="19" spans="1:4" x14ac:dyDescent="0.25">
      <c r="A19" t="s">
        <v>433</v>
      </c>
      <c r="B19" t="s">
        <v>428</v>
      </c>
      <c r="C19" s="109">
        <v>-1.9642199999999999E-2</v>
      </c>
      <c r="D19" s="109">
        <v>2.0900000000000001E-4</v>
      </c>
    </row>
    <row r="20" spans="1:4" x14ac:dyDescent="0.25">
      <c r="A20" t="s">
        <v>433</v>
      </c>
      <c r="B20" t="s">
        <v>429</v>
      </c>
      <c r="C20" s="109">
        <v>-2.0350300000000002E-2</v>
      </c>
      <c r="D20" s="109">
        <v>2.6469999999999998E-4</v>
      </c>
    </row>
    <row r="21" spans="1:4" x14ac:dyDescent="0.25">
      <c r="A21" t="s">
        <v>322</v>
      </c>
      <c r="B21" t="s">
        <v>390</v>
      </c>
      <c r="C21" s="109">
        <v>0.10015010000000001</v>
      </c>
      <c r="D21" s="109">
        <v>1.3499999999999999E-5</v>
      </c>
    </row>
    <row r="22" spans="1:4" x14ac:dyDescent="0.25">
      <c r="A22" t="s">
        <v>322</v>
      </c>
      <c r="B22" t="s">
        <v>391</v>
      </c>
      <c r="C22" s="109">
        <v>-4.2800199999999997E-2</v>
      </c>
      <c r="D22" s="109">
        <v>1.4399999999999999E-13</v>
      </c>
    </row>
    <row r="23" spans="1:4" x14ac:dyDescent="0.25">
      <c r="A23" t="s">
        <v>322</v>
      </c>
      <c r="B23" t="s">
        <v>401</v>
      </c>
      <c r="C23" s="109">
        <v>0.11606669999999999</v>
      </c>
      <c r="D23" s="109">
        <v>2.0260999999999999E-3</v>
      </c>
    </row>
    <row r="24" spans="1:4" x14ac:dyDescent="0.25">
      <c r="A24" t="s">
        <v>322</v>
      </c>
      <c r="B24" t="s">
        <v>434</v>
      </c>
      <c r="C24" s="109">
        <v>5.9520499999999997E-2</v>
      </c>
      <c r="D24" s="109">
        <v>1.6099999999999999E-17</v>
      </c>
    </row>
    <row r="25" spans="1:4" x14ac:dyDescent="0.25">
      <c r="A25" t="s">
        <v>322</v>
      </c>
      <c r="B25" t="s">
        <v>402</v>
      </c>
      <c r="C25" s="109">
        <v>-62.953949999999999</v>
      </c>
      <c r="D25" s="109">
        <v>4.8100000000000002E-20</v>
      </c>
    </row>
    <row r="26" spans="1:4" x14ac:dyDescent="0.25">
      <c r="A26" t="s">
        <v>322</v>
      </c>
      <c r="B26" t="s">
        <v>430</v>
      </c>
      <c r="C26" s="109">
        <v>14.69026</v>
      </c>
      <c r="D26" s="109">
        <v>1.33E-8</v>
      </c>
    </row>
    <row r="27" spans="1:4" x14ac:dyDescent="0.25">
      <c r="A27" t="s">
        <v>322</v>
      </c>
      <c r="B27" t="s">
        <v>404</v>
      </c>
      <c r="C27" s="109">
        <v>-1.04282E-2</v>
      </c>
      <c r="D27" s="109">
        <v>0.3388312</v>
      </c>
    </row>
    <row r="28" spans="1:4" x14ac:dyDescent="0.25">
      <c r="A28" t="s">
        <v>307</v>
      </c>
      <c r="B28" t="s">
        <v>392</v>
      </c>
      <c r="C28" s="109">
        <v>1.7430399999999999E-2</v>
      </c>
      <c r="D28" s="109">
        <v>1.24E-8</v>
      </c>
    </row>
    <row r="29" spans="1:4" x14ac:dyDescent="0.25">
      <c r="A29" t="s">
        <v>307</v>
      </c>
      <c r="B29" t="s">
        <v>393</v>
      </c>
      <c r="C29" s="109">
        <v>-0.42306830000000001</v>
      </c>
      <c r="D29" s="109">
        <v>2.9200000000000003E-23</v>
      </c>
    </row>
    <row r="30" spans="1:4" x14ac:dyDescent="0.25">
      <c r="A30" t="s">
        <v>307</v>
      </c>
      <c r="B30" t="s">
        <v>394</v>
      </c>
      <c r="C30" s="109">
        <v>1.6206E-3</v>
      </c>
      <c r="D30" s="109">
        <v>0.60964010000000002</v>
      </c>
    </row>
    <row r="31" spans="1:4" x14ac:dyDescent="0.25">
      <c r="A31" t="s">
        <v>307</v>
      </c>
      <c r="B31" t="s">
        <v>395</v>
      </c>
      <c r="C31" s="109">
        <v>5.1968100000000003E-2</v>
      </c>
      <c r="D31" s="109">
        <v>0</v>
      </c>
    </row>
    <row r="32" spans="1:4" x14ac:dyDescent="0.25">
      <c r="A32" t="s">
        <v>307</v>
      </c>
      <c r="B32" t="s">
        <v>396</v>
      </c>
      <c r="C32" s="109">
        <v>-7.2809899999999997E-2</v>
      </c>
      <c r="D32" s="109">
        <v>3.2399999999999998E-20</v>
      </c>
    </row>
    <row r="33" spans="1:4" x14ac:dyDescent="0.25">
      <c r="A33" t="s">
        <v>307</v>
      </c>
      <c r="B33" t="s">
        <v>399</v>
      </c>
      <c r="C33" s="109">
        <v>2.54022E-2</v>
      </c>
      <c r="D33" s="109">
        <v>6.5699999999999998E-5</v>
      </c>
    </row>
    <row r="34" spans="1:4" x14ac:dyDescent="0.25">
      <c r="A34" t="s">
        <v>307</v>
      </c>
      <c r="B34" t="s">
        <v>402</v>
      </c>
      <c r="C34" s="109">
        <v>-62.953949999999999</v>
      </c>
      <c r="D34" s="109">
        <v>4.8100000000000002E-20</v>
      </c>
    </row>
    <row r="35" spans="1:4" x14ac:dyDescent="0.25">
      <c r="A35" t="s">
        <v>307</v>
      </c>
      <c r="B35" t="s">
        <v>403</v>
      </c>
      <c r="C35" s="109">
        <v>0.15618940000000001</v>
      </c>
      <c r="D35" s="109">
        <v>0</v>
      </c>
    </row>
    <row r="36" spans="1:4" x14ac:dyDescent="0.25">
      <c r="A36" t="s">
        <v>307</v>
      </c>
      <c r="B36" t="s">
        <v>405</v>
      </c>
      <c r="C36" s="109">
        <v>0.1920463</v>
      </c>
      <c r="D36" s="109">
        <v>0</v>
      </c>
    </row>
    <row r="37" spans="1:4" x14ac:dyDescent="0.25">
      <c r="A37" t="s">
        <v>307</v>
      </c>
      <c r="B37" t="s">
        <v>406</v>
      </c>
      <c r="C37" s="109">
        <v>0.36052230000000002</v>
      </c>
      <c r="D37" s="109">
        <v>0</v>
      </c>
    </row>
    <row r="38" spans="1:4" x14ac:dyDescent="0.25">
      <c r="A38" t="s">
        <v>307</v>
      </c>
      <c r="B38" t="s">
        <v>407</v>
      </c>
      <c r="C38" s="109">
        <v>0.14529590000000001</v>
      </c>
      <c r="D38" s="109">
        <v>0</v>
      </c>
    </row>
    <row r="39" spans="1:4" x14ac:dyDescent="0.25">
      <c r="A39" t="s">
        <v>307</v>
      </c>
      <c r="B39" t="s">
        <v>408</v>
      </c>
      <c r="C39" s="109">
        <v>-3.0203000000000001E-3</v>
      </c>
      <c r="D39" s="109">
        <v>0.60698920000000001</v>
      </c>
    </row>
    <row r="40" spans="1:4" x14ac:dyDescent="0.25">
      <c r="A40" t="s">
        <v>307</v>
      </c>
      <c r="B40" t="s">
        <v>376</v>
      </c>
      <c r="C40" s="109">
        <v>-1.0462560000000001</v>
      </c>
      <c r="D40" s="109">
        <v>0</v>
      </c>
    </row>
    <row r="41" spans="1:4" x14ac:dyDescent="0.25">
      <c r="A41" t="s">
        <v>303</v>
      </c>
      <c r="B41" t="s">
        <v>377</v>
      </c>
      <c r="C41" s="109">
        <v>60.965420000000002</v>
      </c>
      <c r="D41" s="109">
        <v>0.52201070000000005</v>
      </c>
    </row>
  </sheetData>
  <conditionalFormatting sqref="D1:D1048576">
    <cfRule type="cellIs" dxfId="25" priority="1" operator="lessThan">
      <formula>0.05</formula>
    </cfRule>
    <cfRule type="cellIs" dxfId="24" priority="2" operator="lessThan">
      <formula>0.05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7489-8DF1-4637-8D7E-4CDB1E3C449E}">
  <dimension ref="A1:D44"/>
  <sheetViews>
    <sheetView topLeftCell="A25" workbookViewId="0">
      <selection activeCell="C41" sqref="C41"/>
    </sheetView>
  </sheetViews>
  <sheetFormatPr defaultRowHeight="12.5" x14ac:dyDescent="0.25"/>
  <cols>
    <col min="1" max="1" width="18.453125" customWidth="1"/>
    <col min="2" max="2" width="16.36328125" customWidth="1"/>
    <col min="3" max="4" width="8.7265625" style="109"/>
  </cols>
  <sheetData>
    <row r="1" spans="1:4" x14ac:dyDescent="0.25">
      <c r="A1" t="s">
        <v>349</v>
      </c>
      <c r="B1" t="s">
        <v>431</v>
      </c>
      <c r="C1" s="109" t="s">
        <v>422</v>
      </c>
      <c r="D1" s="109" t="s">
        <v>423</v>
      </c>
    </row>
    <row r="2" spans="1:4" x14ac:dyDescent="0.25">
      <c r="A2" s="109" t="s">
        <v>328</v>
      </c>
      <c r="B2" s="109" t="s">
        <v>386</v>
      </c>
      <c r="C2" s="109">
        <v>43.603360000000002</v>
      </c>
      <c r="D2" s="109">
        <v>2.6099999999999999E-8</v>
      </c>
    </row>
    <row r="3" spans="1:4" x14ac:dyDescent="0.25">
      <c r="A3" t="s">
        <v>328</v>
      </c>
      <c r="B3" t="s">
        <v>424</v>
      </c>
      <c r="C3" s="109">
        <v>5.7841999999999998E-3</v>
      </c>
      <c r="D3" s="109">
        <v>8.0799999999999994E-14</v>
      </c>
    </row>
    <row r="4" spans="1:4" x14ac:dyDescent="0.25">
      <c r="A4" t="s">
        <v>328</v>
      </c>
      <c r="B4" t="s">
        <v>387</v>
      </c>
      <c r="C4" s="109">
        <v>391.16739999999999</v>
      </c>
      <c r="D4" s="109">
        <v>3.8070999999999999E-3</v>
      </c>
    </row>
    <row r="5" spans="1:4" x14ac:dyDescent="0.25">
      <c r="A5" t="s">
        <v>328</v>
      </c>
      <c r="B5" t="s">
        <v>425</v>
      </c>
      <c r="C5" s="109">
        <v>3.6853299999999999E-2</v>
      </c>
      <c r="D5" s="109">
        <v>2.2490000000000001E-3</v>
      </c>
    </row>
    <row r="6" spans="1:4" x14ac:dyDescent="0.25">
      <c r="A6" t="s">
        <v>328</v>
      </c>
      <c r="B6" t="s">
        <v>409</v>
      </c>
      <c r="C6" s="109">
        <v>-91.930710000000005</v>
      </c>
      <c r="D6" s="109">
        <v>0.3491032</v>
      </c>
    </row>
    <row r="7" spans="1:4" x14ac:dyDescent="0.25">
      <c r="A7" t="s">
        <v>328</v>
      </c>
      <c r="B7" t="s">
        <v>426</v>
      </c>
      <c r="C7" s="109">
        <v>1.9593699999999999E-2</v>
      </c>
      <c r="D7" s="109">
        <v>5.6630000000000005E-4</v>
      </c>
    </row>
    <row r="8" spans="1:4" x14ac:dyDescent="0.25">
      <c r="A8" t="s">
        <v>432</v>
      </c>
      <c r="B8" t="s">
        <v>383</v>
      </c>
      <c r="C8" s="109">
        <v>-0.1036079</v>
      </c>
      <c r="D8" s="109">
        <v>3.0999999999999999E-15</v>
      </c>
    </row>
    <row r="9" spans="1:4" x14ac:dyDescent="0.25">
      <c r="A9" t="s">
        <v>432</v>
      </c>
      <c r="B9" t="s">
        <v>384</v>
      </c>
      <c r="C9" s="109">
        <v>-2.6023000000000001E-2</v>
      </c>
      <c r="D9" s="109">
        <v>5.5499999999999998E-7</v>
      </c>
    </row>
    <row r="10" spans="1:4" x14ac:dyDescent="0.25">
      <c r="A10" t="s">
        <v>432</v>
      </c>
      <c r="B10" t="s">
        <v>385</v>
      </c>
      <c r="C10" s="109">
        <v>-7.2197499999999998E-2</v>
      </c>
      <c r="D10" s="109">
        <v>1.4100000000000001E-9</v>
      </c>
    </row>
    <row r="11" spans="1:4" x14ac:dyDescent="0.25">
      <c r="A11" t="s">
        <v>432</v>
      </c>
      <c r="B11" t="s">
        <v>388</v>
      </c>
      <c r="C11" s="109">
        <v>1.33689E-2</v>
      </c>
      <c r="D11" s="109">
        <v>7.1100000000000005E-11</v>
      </c>
    </row>
    <row r="12" spans="1:4" x14ac:dyDescent="0.25">
      <c r="A12" t="s">
        <v>432</v>
      </c>
      <c r="B12" t="s">
        <v>389</v>
      </c>
      <c r="C12" s="109">
        <v>3.8601200000000002E-2</v>
      </c>
      <c r="D12" s="109">
        <v>3.1E-9</v>
      </c>
    </row>
    <row r="13" spans="1:4" x14ac:dyDescent="0.25">
      <c r="A13" t="s">
        <v>348</v>
      </c>
      <c r="B13" t="s">
        <v>378</v>
      </c>
      <c r="C13" s="109">
        <v>4.7481599999999999E-2</v>
      </c>
      <c r="D13" s="109">
        <v>3.6000000000000001E-38</v>
      </c>
    </row>
    <row r="14" spans="1:4" x14ac:dyDescent="0.25">
      <c r="A14" t="s">
        <v>348</v>
      </c>
      <c r="B14" t="s">
        <v>380</v>
      </c>
      <c r="C14" s="109">
        <v>0.51531300000000002</v>
      </c>
      <c r="D14" s="109">
        <v>5.44E-14</v>
      </c>
    </row>
    <row r="15" spans="1:4" x14ac:dyDescent="0.25">
      <c r="A15" t="s">
        <v>348</v>
      </c>
      <c r="B15" t="s">
        <v>427</v>
      </c>
      <c r="C15" s="109">
        <v>0.23525779999999999</v>
      </c>
      <c r="D15" s="109">
        <v>6.7920000000000003E-4</v>
      </c>
    </row>
    <row r="16" spans="1:4" x14ac:dyDescent="0.25">
      <c r="A16" t="s">
        <v>348</v>
      </c>
      <c r="B16" t="s">
        <v>382</v>
      </c>
      <c r="C16" s="109">
        <v>1.005E-4</v>
      </c>
      <c r="D16" s="109">
        <v>0.31731609999999999</v>
      </c>
    </row>
    <row r="17" spans="1:4" x14ac:dyDescent="0.25">
      <c r="A17" t="s">
        <v>312</v>
      </c>
      <c r="B17" t="s">
        <v>397</v>
      </c>
      <c r="C17" s="109">
        <v>-0.14063200000000001</v>
      </c>
      <c r="D17" s="109">
        <v>0</v>
      </c>
    </row>
    <row r="18" spans="1:4" x14ac:dyDescent="0.25">
      <c r="A18" t="s">
        <v>312</v>
      </c>
      <c r="B18" t="s">
        <v>398</v>
      </c>
      <c r="C18" s="109">
        <v>1.98132E-2</v>
      </c>
      <c r="D18" s="109">
        <v>1.9800000000000001E-6</v>
      </c>
    </row>
    <row r="19" spans="1:4" x14ac:dyDescent="0.25">
      <c r="A19" t="s">
        <v>433</v>
      </c>
      <c r="B19" t="s">
        <v>428</v>
      </c>
      <c r="C19" s="109">
        <v>-9.48016E-2</v>
      </c>
      <c r="D19" s="109">
        <v>6.7399999999999996E-13</v>
      </c>
    </row>
    <row r="20" spans="1:4" x14ac:dyDescent="0.25">
      <c r="A20" t="s">
        <v>433</v>
      </c>
      <c r="B20" t="s">
        <v>429</v>
      </c>
      <c r="C20" s="109">
        <v>-0.1181483</v>
      </c>
      <c r="D20" s="109">
        <v>3.5800000000000002E-18</v>
      </c>
    </row>
    <row r="21" spans="1:4" x14ac:dyDescent="0.25">
      <c r="A21" t="s">
        <v>322</v>
      </c>
      <c r="B21" t="s">
        <v>390</v>
      </c>
      <c r="C21" s="109">
        <v>8.1503099999999995E-2</v>
      </c>
      <c r="D21" s="109">
        <v>8.0450999999999995E-3</v>
      </c>
    </row>
    <row r="22" spans="1:4" x14ac:dyDescent="0.25">
      <c r="A22" t="s">
        <v>322</v>
      </c>
      <c r="B22" t="s">
        <v>391</v>
      </c>
      <c r="C22" s="109">
        <v>-0.35443580000000002</v>
      </c>
      <c r="D22" s="109">
        <v>2.3299999999999999E-32</v>
      </c>
    </row>
    <row r="23" spans="1:4" x14ac:dyDescent="0.25">
      <c r="A23" t="s">
        <v>322</v>
      </c>
      <c r="B23" t="s">
        <v>401</v>
      </c>
      <c r="C23" s="109">
        <v>-1.7687600000000001E-2</v>
      </c>
      <c r="D23" s="109">
        <v>0.70159519999999997</v>
      </c>
    </row>
    <row r="24" spans="1:4" x14ac:dyDescent="0.25">
      <c r="A24" t="s">
        <v>322</v>
      </c>
      <c r="B24" t="s">
        <v>434</v>
      </c>
      <c r="C24" s="109">
        <v>0.30555359999999998</v>
      </c>
      <c r="D24" s="109">
        <v>5.6199999999999997E-27</v>
      </c>
    </row>
    <row r="25" spans="1:4" x14ac:dyDescent="0.25">
      <c r="A25" t="s">
        <v>322</v>
      </c>
      <c r="B25" t="s">
        <v>402</v>
      </c>
      <c r="C25" s="109">
        <v>-48.354199999999999</v>
      </c>
      <c r="D25" s="109">
        <v>5.9899999999999995E-11</v>
      </c>
    </row>
    <row r="26" spans="1:4" x14ac:dyDescent="0.25">
      <c r="A26" t="s">
        <v>322</v>
      </c>
      <c r="B26" t="s">
        <v>430</v>
      </c>
      <c r="C26" s="109">
        <v>17.837720000000001</v>
      </c>
      <c r="D26" s="109">
        <v>4.46E-7</v>
      </c>
    </row>
    <row r="27" spans="1:4" x14ac:dyDescent="0.25">
      <c r="A27" t="s">
        <v>322</v>
      </c>
      <c r="B27" t="s">
        <v>404</v>
      </c>
      <c r="C27" s="109">
        <v>-1.6516E-3</v>
      </c>
      <c r="D27" s="109">
        <v>0.88773800000000003</v>
      </c>
    </row>
    <row r="28" spans="1:4" x14ac:dyDescent="0.25">
      <c r="A28" t="s">
        <v>307</v>
      </c>
      <c r="B28" t="s">
        <v>392</v>
      </c>
      <c r="C28" s="109">
        <v>4.8786499999999997E-2</v>
      </c>
      <c r="D28" s="109">
        <v>8.0700000000000001E-22</v>
      </c>
    </row>
    <row r="29" spans="1:4" x14ac:dyDescent="0.25">
      <c r="A29" t="s">
        <v>307</v>
      </c>
      <c r="B29" t="s">
        <v>393</v>
      </c>
      <c r="C29" s="109">
        <v>-0.46008399999999999</v>
      </c>
      <c r="D29" s="109">
        <v>1.6000000000000001E-14</v>
      </c>
    </row>
    <row r="30" spans="1:4" x14ac:dyDescent="0.25">
      <c r="A30" t="s">
        <v>307</v>
      </c>
      <c r="B30" t="s">
        <v>394</v>
      </c>
      <c r="C30" s="109">
        <v>2.3176E-3</v>
      </c>
      <c r="D30" s="109">
        <v>0.26145160000000001</v>
      </c>
    </row>
    <row r="31" spans="1:4" x14ac:dyDescent="0.25">
      <c r="A31" t="s">
        <v>307</v>
      </c>
      <c r="B31" t="s">
        <v>395</v>
      </c>
      <c r="C31" s="109">
        <v>-3.7130000000000003E-4</v>
      </c>
      <c r="D31" s="109">
        <v>0.93697699999999995</v>
      </c>
    </row>
    <row r="32" spans="1:4" x14ac:dyDescent="0.25">
      <c r="A32" t="s">
        <v>307</v>
      </c>
      <c r="B32" t="s">
        <v>396</v>
      </c>
      <c r="C32" s="109">
        <v>-6.5124199999999993E-2</v>
      </c>
      <c r="D32" s="109">
        <v>3.0400000000000001E-8</v>
      </c>
    </row>
    <row r="33" spans="1:4" x14ac:dyDescent="0.25">
      <c r="A33" t="s">
        <v>307</v>
      </c>
      <c r="B33" t="s">
        <v>399</v>
      </c>
      <c r="C33" s="109">
        <v>-3.1190099999999998E-2</v>
      </c>
      <c r="D33" s="109">
        <v>2.2478600000000001E-2</v>
      </c>
    </row>
    <row r="34" spans="1:4" x14ac:dyDescent="0.25">
      <c r="A34" t="s">
        <v>307</v>
      </c>
      <c r="B34" t="s">
        <v>402</v>
      </c>
      <c r="C34" s="109">
        <v>-48.354199999999999</v>
      </c>
      <c r="D34" s="109">
        <v>5.9899999999999995E-11</v>
      </c>
    </row>
    <row r="35" spans="1:4" x14ac:dyDescent="0.25">
      <c r="A35" t="s">
        <v>307</v>
      </c>
      <c r="B35" t="s">
        <v>403</v>
      </c>
      <c r="C35" s="109">
        <v>0.13003790000000001</v>
      </c>
      <c r="D35" s="109">
        <v>4.8900000000000002E-27</v>
      </c>
    </row>
    <row r="36" spans="1:4" x14ac:dyDescent="0.25">
      <c r="A36" t="s">
        <v>307</v>
      </c>
      <c r="B36" t="s">
        <v>405</v>
      </c>
      <c r="C36" s="109">
        <v>8.6952600000000005E-2</v>
      </c>
      <c r="D36" s="109">
        <v>1.99E-15</v>
      </c>
    </row>
    <row r="37" spans="1:4" x14ac:dyDescent="0.25">
      <c r="A37" t="s">
        <v>307</v>
      </c>
      <c r="B37" t="s">
        <v>406</v>
      </c>
      <c r="C37" s="109">
        <v>3.9303600000000001E-2</v>
      </c>
      <c r="D37" s="109">
        <v>0</v>
      </c>
    </row>
    <row r="38" spans="1:4" x14ac:dyDescent="0.25">
      <c r="A38" t="s">
        <v>307</v>
      </c>
      <c r="B38" t="s">
        <v>407</v>
      </c>
      <c r="C38" s="109">
        <v>1.46112E-2</v>
      </c>
      <c r="D38" s="109">
        <v>7.54E-7</v>
      </c>
    </row>
    <row r="39" spans="1:4" x14ac:dyDescent="0.25">
      <c r="A39" t="s">
        <v>307</v>
      </c>
      <c r="B39" t="s">
        <v>408</v>
      </c>
      <c r="C39" s="109">
        <v>-5.3762999999999997E-3</v>
      </c>
      <c r="D39" s="109">
        <v>3.8708399999999997E-2</v>
      </c>
    </row>
    <row r="40" spans="1:4" x14ac:dyDescent="0.25">
      <c r="A40" t="s">
        <v>307</v>
      </c>
      <c r="B40" t="s">
        <v>376</v>
      </c>
      <c r="C40" s="109">
        <v>-1.0726450000000001</v>
      </c>
      <c r="D40" s="109">
        <v>2.1800000000000001E-5</v>
      </c>
    </row>
    <row r="41" spans="1:4" x14ac:dyDescent="0.25">
      <c r="A41" t="s">
        <v>303</v>
      </c>
      <c r="B41" t="s">
        <v>377</v>
      </c>
      <c r="C41" s="109">
        <v>-829.13</v>
      </c>
      <c r="D41" s="109">
        <v>2.1999999999999999E-5</v>
      </c>
    </row>
    <row r="42" spans="1:4" x14ac:dyDescent="0.25">
      <c r="A42" s="110" t="s">
        <v>437</v>
      </c>
      <c r="B42" t="s">
        <v>435</v>
      </c>
      <c r="C42" s="109">
        <v>1.0305699999999999E-2</v>
      </c>
      <c r="D42" s="109">
        <v>1.7800000000000001E-9</v>
      </c>
    </row>
    <row r="43" spans="1:4" x14ac:dyDescent="0.25">
      <c r="A43" s="110" t="s">
        <v>437</v>
      </c>
      <c r="B43" t="s">
        <v>436</v>
      </c>
      <c r="C43" s="109">
        <v>-5.0381000000000002E-2</v>
      </c>
      <c r="D43" s="109">
        <v>0.24811530000000001</v>
      </c>
    </row>
    <row r="44" spans="1:4" x14ac:dyDescent="0.25">
      <c r="A44" s="110" t="s">
        <v>437</v>
      </c>
      <c r="B44" t="s">
        <v>411</v>
      </c>
      <c r="C44" s="109">
        <v>0.104327</v>
      </c>
      <c r="D44" s="109">
        <v>3.4459900000000002E-2</v>
      </c>
    </row>
  </sheetData>
  <conditionalFormatting sqref="D1:D1048576">
    <cfRule type="cellIs" dxfId="21" priority="2" operator="lessThan">
      <formula>0.05</formula>
    </cfRule>
  </conditionalFormatting>
  <conditionalFormatting sqref="A2:C2">
    <cfRule type="cellIs" dxfId="20" priority="1" operator="lessThan">
      <formula>0.05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0377-A19F-48E2-A143-0916B4254402}">
  <dimension ref="A1:J43"/>
  <sheetViews>
    <sheetView workbookViewId="0">
      <selection activeCell="D32" sqref="D32"/>
    </sheetView>
  </sheetViews>
  <sheetFormatPr defaultRowHeight="12.5" x14ac:dyDescent="0.25"/>
  <cols>
    <col min="1" max="1" width="16" customWidth="1"/>
    <col min="2" max="2" width="16.81640625" customWidth="1"/>
    <col min="4" max="4" width="8.81640625" customWidth="1"/>
    <col min="5" max="5" width="16.08984375" customWidth="1"/>
    <col min="7" max="7" width="18" customWidth="1"/>
    <col min="8" max="8" width="22.54296875" customWidth="1"/>
    <col min="9" max="9" width="31.7265625" customWidth="1"/>
  </cols>
  <sheetData>
    <row r="1" spans="1:10" x14ac:dyDescent="0.25">
      <c r="A1" t="s">
        <v>349</v>
      </c>
      <c r="B1" t="s">
        <v>431</v>
      </c>
      <c r="C1" t="s">
        <v>442</v>
      </c>
      <c r="D1" s="109" t="s">
        <v>440</v>
      </c>
      <c r="E1" s="109" t="s">
        <v>439</v>
      </c>
      <c r="F1" s="109" t="s">
        <v>441</v>
      </c>
      <c r="G1" s="109" t="s">
        <v>438</v>
      </c>
      <c r="H1" t="s">
        <v>466</v>
      </c>
      <c r="I1" t="s">
        <v>340</v>
      </c>
      <c r="J1" t="s">
        <v>465</v>
      </c>
    </row>
    <row r="2" spans="1:10" x14ac:dyDescent="0.25">
      <c r="A2" s="124" t="s">
        <v>328</v>
      </c>
      <c r="B2" s="109" t="s">
        <v>386</v>
      </c>
      <c r="C2" s="109" t="s">
        <v>443</v>
      </c>
      <c r="D2" s="109">
        <v>43.603360000000002</v>
      </c>
      <c r="E2" s="109">
        <v>2.6099999999999999E-8</v>
      </c>
      <c r="F2" s="109">
        <v>0.5771674</v>
      </c>
      <c r="G2" s="109">
        <v>0.9457139</v>
      </c>
      <c r="J2" t="s">
        <v>469</v>
      </c>
    </row>
    <row r="3" spans="1:10" x14ac:dyDescent="0.25">
      <c r="A3" s="110" t="s">
        <v>328</v>
      </c>
      <c r="B3" t="s">
        <v>424</v>
      </c>
      <c r="C3" s="109" t="s">
        <v>443</v>
      </c>
      <c r="D3" s="109">
        <v>5.7841999999999998E-3</v>
      </c>
      <c r="E3" s="109">
        <v>8.0799999999999994E-14</v>
      </c>
      <c r="F3" s="109">
        <v>-1.485E-4</v>
      </c>
      <c r="G3" s="109">
        <v>0.86455510000000002</v>
      </c>
    </row>
    <row r="4" spans="1:10" x14ac:dyDescent="0.25">
      <c r="A4" s="110" t="s">
        <v>328</v>
      </c>
      <c r="B4" t="s">
        <v>387</v>
      </c>
      <c r="C4" s="109" t="s">
        <v>443</v>
      </c>
      <c r="D4" s="109">
        <v>391.16739999999999</v>
      </c>
      <c r="E4" s="109">
        <v>3.8070999999999999E-3</v>
      </c>
      <c r="F4" s="109">
        <v>708.7251</v>
      </c>
      <c r="G4" s="109">
        <v>1.55E-7</v>
      </c>
    </row>
    <row r="5" spans="1:10" x14ac:dyDescent="0.25">
      <c r="A5" s="110" t="s">
        <v>328</v>
      </c>
      <c r="B5" t="s">
        <v>425</v>
      </c>
      <c r="C5" s="109" t="s">
        <v>443</v>
      </c>
      <c r="D5" s="109">
        <v>3.6853299999999999E-2</v>
      </c>
      <c r="E5" s="109">
        <v>2.2490000000000001E-3</v>
      </c>
      <c r="F5" s="109">
        <v>0.10639469999999999</v>
      </c>
      <c r="G5" s="109">
        <v>1.08E-5</v>
      </c>
      <c r="H5" t="s">
        <v>467</v>
      </c>
    </row>
    <row r="6" spans="1:10" x14ac:dyDescent="0.25">
      <c r="A6" s="110" t="s">
        <v>328</v>
      </c>
      <c r="B6" t="s">
        <v>409</v>
      </c>
      <c r="C6" s="109" t="s">
        <v>443</v>
      </c>
      <c r="D6" s="109">
        <v>-91.930710000000005</v>
      </c>
      <c r="E6" s="109">
        <v>0.3491032</v>
      </c>
      <c r="F6" s="109">
        <v>137.751</v>
      </c>
      <c r="G6" s="109">
        <v>0.38448769999999999</v>
      </c>
    </row>
    <row r="7" spans="1:10" x14ac:dyDescent="0.25">
      <c r="A7" s="110" t="s">
        <v>328</v>
      </c>
      <c r="B7" t="s">
        <v>426</v>
      </c>
      <c r="C7" s="109" t="s">
        <v>443</v>
      </c>
      <c r="D7" s="109">
        <v>1.9593699999999999E-2</v>
      </c>
      <c r="E7" s="109">
        <v>5.6630000000000005E-4</v>
      </c>
      <c r="F7" s="109">
        <v>1.74565E-2</v>
      </c>
      <c r="G7" s="109">
        <v>0.11803089999999999</v>
      </c>
      <c r="H7" t="s">
        <v>468</v>
      </c>
    </row>
    <row r="8" spans="1:10" x14ac:dyDescent="0.25">
      <c r="A8" s="110" t="s">
        <v>432</v>
      </c>
      <c r="B8" t="s">
        <v>383</v>
      </c>
      <c r="C8" t="s">
        <v>444</v>
      </c>
      <c r="D8" s="109">
        <v>-0.1036079</v>
      </c>
      <c r="E8" s="109">
        <v>3.0999999999999999E-15</v>
      </c>
      <c r="F8" s="109">
        <v>-2.3914299999999999E-2</v>
      </c>
      <c r="G8" s="109">
        <v>1.3500000000000001E-3</v>
      </c>
      <c r="H8" s="110" t="s">
        <v>470</v>
      </c>
      <c r="I8" s="110"/>
      <c r="J8" t="s">
        <v>445</v>
      </c>
    </row>
    <row r="9" spans="1:10" x14ac:dyDescent="0.25">
      <c r="A9" s="110" t="s">
        <v>432</v>
      </c>
      <c r="B9" t="s">
        <v>384</v>
      </c>
      <c r="C9" t="s">
        <v>444</v>
      </c>
      <c r="D9" s="109">
        <v>-2.6023000000000001E-2</v>
      </c>
      <c r="E9" s="109">
        <v>5.5499999999999998E-7</v>
      </c>
      <c r="F9" s="109">
        <v>5.3139699999999998E-2</v>
      </c>
      <c r="G9" s="109">
        <v>9.7699999999999996E-11</v>
      </c>
      <c r="H9" s="110" t="s">
        <v>471</v>
      </c>
      <c r="I9" s="110"/>
    </row>
    <row r="10" spans="1:10" x14ac:dyDescent="0.25">
      <c r="A10" s="110" t="s">
        <v>432</v>
      </c>
      <c r="B10" t="s">
        <v>385</v>
      </c>
      <c r="C10" t="s">
        <v>444</v>
      </c>
      <c r="D10" s="109">
        <v>-7.2197499999999998E-2</v>
      </c>
      <c r="E10" s="109">
        <v>1.4100000000000001E-9</v>
      </c>
      <c r="F10" s="109">
        <v>-0.18091889999999999</v>
      </c>
      <c r="G10" s="109">
        <v>0</v>
      </c>
      <c r="H10" s="110" t="s">
        <v>472</v>
      </c>
      <c r="I10" s="110"/>
    </row>
    <row r="11" spans="1:10" x14ac:dyDescent="0.25">
      <c r="A11" s="110" t="s">
        <v>432</v>
      </c>
      <c r="B11" t="s">
        <v>388</v>
      </c>
      <c r="C11" t="s">
        <v>444</v>
      </c>
      <c r="D11" s="109">
        <v>1.33689E-2</v>
      </c>
      <c r="E11" s="109">
        <v>7.1100000000000005E-11</v>
      </c>
      <c r="F11" s="109">
        <v>8.3077799999999993E-2</v>
      </c>
      <c r="G11" s="109">
        <v>0</v>
      </c>
      <c r="H11" s="110" t="s">
        <v>473</v>
      </c>
      <c r="I11" s="110"/>
      <c r="J11" t="s">
        <v>446</v>
      </c>
    </row>
    <row r="12" spans="1:10" x14ac:dyDescent="0.25">
      <c r="A12" s="110" t="s">
        <v>432</v>
      </c>
      <c r="B12" t="s">
        <v>389</v>
      </c>
      <c r="C12" t="s">
        <v>444</v>
      </c>
      <c r="D12" s="109">
        <v>3.8601200000000002E-2</v>
      </c>
      <c r="E12" s="109">
        <v>3.1E-9</v>
      </c>
      <c r="F12" s="109">
        <v>3.1774900000000002E-2</v>
      </c>
      <c r="G12" s="109">
        <v>3.8633000000000001E-3</v>
      </c>
      <c r="H12" s="110" t="s">
        <v>474</v>
      </c>
      <c r="I12" s="110"/>
    </row>
    <row r="13" spans="1:10" x14ac:dyDescent="0.25">
      <c r="A13" s="110" t="s">
        <v>348</v>
      </c>
      <c r="B13" t="s">
        <v>378</v>
      </c>
      <c r="C13" t="s">
        <v>444</v>
      </c>
      <c r="D13" s="109">
        <v>4.7481599999999999E-2</v>
      </c>
      <c r="E13" s="109">
        <v>3.6000000000000001E-38</v>
      </c>
      <c r="F13" s="109">
        <v>0</v>
      </c>
      <c r="G13" s="109">
        <v>3.6000000000000001E-38</v>
      </c>
      <c r="H13" s="110" t="s">
        <v>475</v>
      </c>
      <c r="I13" s="110"/>
      <c r="J13" t="s">
        <v>447</v>
      </c>
    </row>
    <row r="14" spans="1:10" x14ac:dyDescent="0.25">
      <c r="A14" s="110" t="s">
        <v>348</v>
      </c>
      <c r="B14" t="s">
        <v>380</v>
      </c>
      <c r="C14" s="109" t="s">
        <v>443</v>
      </c>
      <c r="D14" s="109">
        <v>0.51531300000000002</v>
      </c>
      <c r="E14" s="109">
        <v>5.44E-14</v>
      </c>
      <c r="F14" s="109">
        <v>0.82251019999999997</v>
      </c>
      <c r="G14" s="109">
        <v>0</v>
      </c>
      <c r="H14" s="110" t="s">
        <v>476</v>
      </c>
      <c r="I14" s="110"/>
    </row>
    <row r="15" spans="1:10" x14ac:dyDescent="0.25">
      <c r="A15" s="110" t="s">
        <v>348</v>
      </c>
      <c r="B15" t="s">
        <v>427</v>
      </c>
      <c r="C15" s="109" t="s">
        <v>443</v>
      </c>
      <c r="D15" s="109">
        <v>0.23525779999999999</v>
      </c>
      <c r="E15" s="109">
        <v>6.7920000000000003E-4</v>
      </c>
      <c r="F15" s="109">
        <v>-7.1377800000000005E-2</v>
      </c>
      <c r="G15" s="109">
        <v>0.31551560000000001</v>
      </c>
      <c r="H15" s="110" t="s">
        <v>477</v>
      </c>
      <c r="I15" s="110"/>
    </row>
    <row r="16" spans="1:10" x14ac:dyDescent="0.25">
      <c r="A16" s="110" t="s">
        <v>348</v>
      </c>
      <c r="B16" t="s">
        <v>382</v>
      </c>
      <c r="C16" s="109" t="s">
        <v>443</v>
      </c>
      <c r="D16" s="109">
        <v>1.005E-4</v>
      </c>
      <c r="E16" s="109">
        <v>0.31731609999999999</v>
      </c>
      <c r="F16" s="109">
        <v>4.6119999999999999E-4</v>
      </c>
      <c r="G16" s="109">
        <v>4.7162299999999997E-2</v>
      </c>
    </row>
    <row r="17" spans="1:10" x14ac:dyDescent="0.25">
      <c r="A17" s="110" t="s">
        <v>312</v>
      </c>
      <c r="B17" t="s">
        <v>397</v>
      </c>
      <c r="C17" t="s">
        <v>444</v>
      </c>
      <c r="D17" s="109">
        <v>-0.14063200000000001</v>
      </c>
      <c r="E17" s="109">
        <v>0</v>
      </c>
      <c r="F17" s="109">
        <v>4.3707000000000003E-2</v>
      </c>
      <c r="G17" s="109">
        <v>4.2700000000000002E-21</v>
      </c>
      <c r="H17" s="110" t="s">
        <v>478</v>
      </c>
      <c r="I17" s="110"/>
      <c r="J17" s="110"/>
    </row>
    <row r="18" spans="1:10" x14ac:dyDescent="0.25">
      <c r="A18" s="110" t="s">
        <v>312</v>
      </c>
      <c r="B18" t="s">
        <v>398</v>
      </c>
      <c r="C18" t="s">
        <v>444</v>
      </c>
      <c r="D18" s="109">
        <v>1.98132E-2</v>
      </c>
      <c r="E18" s="109">
        <v>1.9800000000000001E-6</v>
      </c>
      <c r="F18" s="109">
        <v>7.6417299999999994E-2</v>
      </c>
      <c r="G18" s="109">
        <v>0</v>
      </c>
      <c r="H18" s="110" t="s">
        <v>479</v>
      </c>
      <c r="I18" s="110"/>
    </row>
    <row r="19" spans="1:10" x14ac:dyDescent="0.25">
      <c r="A19" s="110" t="s">
        <v>433</v>
      </c>
      <c r="B19" t="s">
        <v>428</v>
      </c>
      <c r="C19" t="s">
        <v>444</v>
      </c>
      <c r="D19" s="109">
        <v>-9.48016E-2</v>
      </c>
      <c r="E19" s="109">
        <v>6.7399999999999996E-13</v>
      </c>
      <c r="F19" s="109">
        <v>-1.9642199999999999E-2</v>
      </c>
      <c r="G19" s="109">
        <v>2.0900000000000001E-4</v>
      </c>
      <c r="H19" t="s">
        <v>448</v>
      </c>
      <c r="J19" s="110" t="s">
        <v>480</v>
      </c>
    </row>
    <row r="20" spans="1:10" x14ac:dyDescent="0.25">
      <c r="A20" s="110" t="s">
        <v>433</v>
      </c>
      <c r="B20" t="s">
        <v>429</v>
      </c>
      <c r="C20" t="s">
        <v>444</v>
      </c>
      <c r="D20" s="109">
        <v>-0.1181483</v>
      </c>
      <c r="E20" s="109">
        <v>3.5800000000000002E-18</v>
      </c>
      <c r="F20" s="109">
        <v>-2.0350300000000002E-2</v>
      </c>
      <c r="G20" s="109">
        <v>2.6469999999999998E-4</v>
      </c>
      <c r="H20" t="s">
        <v>449</v>
      </c>
    </row>
    <row r="21" spans="1:10" x14ac:dyDescent="0.25">
      <c r="A21" s="110" t="s">
        <v>322</v>
      </c>
      <c r="B21" t="s">
        <v>390</v>
      </c>
      <c r="C21" s="109" t="s">
        <v>443</v>
      </c>
      <c r="D21" s="109">
        <v>8.1503099999999995E-2</v>
      </c>
      <c r="E21" s="109">
        <v>8.0450999999999995E-3</v>
      </c>
      <c r="F21" s="109">
        <v>0.10015010000000001</v>
      </c>
      <c r="G21" s="109">
        <v>1.3499999999999999E-5</v>
      </c>
      <c r="H21" s="110" t="s">
        <v>481</v>
      </c>
      <c r="I21" s="110"/>
      <c r="J21" s="110"/>
    </row>
    <row r="22" spans="1:10" x14ac:dyDescent="0.25">
      <c r="A22" s="110" t="s">
        <v>322</v>
      </c>
      <c r="B22" t="s">
        <v>391</v>
      </c>
      <c r="C22" s="109" t="s">
        <v>443</v>
      </c>
      <c r="D22" s="109">
        <v>-0.35443580000000002</v>
      </c>
      <c r="E22" s="109">
        <v>2.3299999999999999E-32</v>
      </c>
      <c r="F22" s="109">
        <v>-4.2800199999999997E-2</v>
      </c>
      <c r="G22" s="109">
        <v>1.4399999999999999E-13</v>
      </c>
      <c r="H22" t="s">
        <v>450</v>
      </c>
      <c r="J22" s="110" t="s">
        <v>482</v>
      </c>
    </row>
    <row r="23" spans="1:10" x14ac:dyDescent="0.25">
      <c r="A23" s="110" t="s">
        <v>322</v>
      </c>
      <c r="B23" t="s">
        <v>401</v>
      </c>
      <c r="C23" s="109" t="s">
        <v>443</v>
      </c>
      <c r="D23" s="109">
        <v>-1.7687600000000001E-2</v>
      </c>
      <c r="E23" s="109">
        <v>0.70159519999999997</v>
      </c>
      <c r="F23" s="109">
        <v>0.11606669999999999</v>
      </c>
      <c r="G23" s="109">
        <v>2.0260999999999999E-3</v>
      </c>
      <c r="H23" t="s">
        <v>451</v>
      </c>
    </row>
    <row r="24" spans="1:10" x14ac:dyDescent="0.25">
      <c r="A24" s="110" t="s">
        <v>322</v>
      </c>
      <c r="B24" t="s">
        <v>434</v>
      </c>
      <c r="C24" s="109" t="s">
        <v>443</v>
      </c>
      <c r="D24" s="109">
        <v>0.30555359999999998</v>
      </c>
      <c r="E24" s="109">
        <v>5.6199999999999997E-27</v>
      </c>
      <c r="F24" s="109">
        <v>5.9520499999999997E-2</v>
      </c>
      <c r="G24" s="109">
        <v>1.6099999999999999E-17</v>
      </c>
      <c r="H24" t="s">
        <v>452</v>
      </c>
    </row>
    <row r="25" spans="1:10" x14ac:dyDescent="0.25">
      <c r="A25" s="110" t="s">
        <v>322</v>
      </c>
      <c r="B25" t="s">
        <v>402</v>
      </c>
      <c r="C25" s="109" t="s">
        <v>443</v>
      </c>
      <c r="D25" s="109">
        <v>-48.354199999999999</v>
      </c>
      <c r="E25" s="109">
        <v>5.9899999999999995E-11</v>
      </c>
      <c r="F25" s="109">
        <v>-62.953949999999999</v>
      </c>
      <c r="G25" s="109">
        <v>4.8100000000000002E-20</v>
      </c>
      <c r="H25" t="s">
        <v>453</v>
      </c>
    </row>
    <row r="26" spans="1:10" x14ac:dyDescent="0.25">
      <c r="A26" s="110" t="s">
        <v>322</v>
      </c>
      <c r="B26" t="s">
        <v>430</v>
      </c>
      <c r="C26" s="109" t="s">
        <v>443</v>
      </c>
      <c r="D26" s="109">
        <v>17.837720000000001</v>
      </c>
      <c r="E26" s="109">
        <v>4.46E-7</v>
      </c>
      <c r="F26" s="109">
        <v>14.69026</v>
      </c>
      <c r="G26" s="109">
        <v>1.33E-8</v>
      </c>
      <c r="H26" t="s">
        <v>454</v>
      </c>
    </row>
    <row r="27" spans="1:10" x14ac:dyDescent="0.25">
      <c r="A27" s="110" t="s">
        <v>322</v>
      </c>
      <c r="B27" t="s">
        <v>404</v>
      </c>
      <c r="C27" t="s">
        <v>444</v>
      </c>
      <c r="D27" s="109">
        <v>-1.6516E-3</v>
      </c>
      <c r="E27" s="109">
        <v>0.88773800000000003</v>
      </c>
      <c r="F27" s="109">
        <v>-1.04282E-2</v>
      </c>
      <c r="G27" s="109">
        <v>0.3388312</v>
      </c>
    </row>
    <row r="28" spans="1:10" x14ac:dyDescent="0.25">
      <c r="A28" s="110" t="s">
        <v>307</v>
      </c>
      <c r="B28" t="s">
        <v>392</v>
      </c>
      <c r="C28" t="s">
        <v>444</v>
      </c>
      <c r="D28" s="109">
        <v>4.8786499999999997E-2</v>
      </c>
      <c r="E28" s="109">
        <v>8.0700000000000001E-22</v>
      </c>
      <c r="F28" s="109">
        <v>1.7430399999999999E-2</v>
      </c>
      <c r="G28" s="109">
        <v>1.24E-8</v>
      </c>
      <c r="H28" t="s">
        <v>455</v>
      </c>
      <c r="J28" s="110" t="s">
        <v>487</v>
      </c>
    </row>
    <row r="29" spans="1:10" x14ac:dyDescent="0.25">
      <c r="A29" s="110" t="s">
        <v>307</v>
      </c>
      <c r="B29" t="s">
        <v>393</v>
      </c>
      <c r="C29" s="109" t="s">
        <v>443</v>
      </c>
      <c r="D29" s="109">
        <v>-0.46008399999999999</v>
      </c>
      <c r="E29" s="109">
        <v>1.6000000000000001E-14</v>
      </c>
      <c r="F29" s="109">
        <v>-0.42306830000000001</v>
      </c>
      <c r="G29" s="109">
        <v>2.9200000000000003E-23</v>
      </c>
      <c r="H29" t="s">
        <v>457</v>
      </c>
    </row>
    <row r="30" spans="1:10" x14ac:dyDescent="0.25">
      <c r="A30" s="110" t="s">
        <v>307</v>
      </c>
      <c r="B30" t="s">
        <v>394</v>
      </c>
      <c r="C30" t="s">
        <v>444</v>
      </c>
      <c r="D30" s="109">
        <v>2.3176E-3</v>
      </c>
      <c r="E30" s="109">
        <v>0.26145160000000001</v>
      </c>
      <c r="F30" s="109">
        <v>1.6206E-3</v>
      </c>
      <c r="G30" s="109">
        <v>0.60964010000000002</v>
      </c>
    </row>
    <row r="31" spans="1:10" x14ac:dyDescent="0.25">
      <c r="A31" s="110" t="s">
        <v>307</v>
      </c>
      <c r="B31" t="s">
        <v>395</v>
      </c>
      <c r="C31" t="s">
        <v>444</v>
      </c>
      <c r="D31" s="109">
        <v>-3.7130000000000003E-4</v>
      </c>
      <c r="E31" s="109">
        <v>0.93697699999999995</v>
      </c>
      <c r="F31" s="109">
        <v>5.1968100000000003E-2</v>
      </c>
      <c r="G31" s="109">
        <v>0</v>
      </c>
      <c r="H31" s="110" t="s">
        <v>483</v>
      </c>
      <c r="I31" s="110"/>
    </row>
    <row r="32" spans="1:10" x14ac:dyDescent="0.25">
      <c r="A32" s="110" t="s">
        <v>307</v>
      </c>
      <c r="B32" t="s">
        <v>396</v>
      </c>
      <c r="C32" t="s">
        <v>444</v>
      </c>
      <c r="D32" s="109">
        <v>-6.5124199999999993E-2</v>
      </c>
      <c r="E32" s="109">
        <v>3.0400000000000001E-8</v>
      </c>
      <c r="F32" s="109">
        <v>-7.2809899999999997E-2</v>
      </c>
      <c r="G32" s="109">
        <v>3.2399999999999998E-20</v>
      </c>
      <c r="H32" t="s">
        <v>456</v>
      </c>
    </row>
    <row r="33" spans="1:10" x14ac:dyDescent="0.25">
      <c r="A33" s="110" t="s">
        <v>307</v>
      </c>
      <c r="B33" t="s">
        <v>399</v>
      </c>
      <c r="C33" t="s">
        <v>444</v>
      </c>
      <c r="D33" s="109">
        <v>-3.1190099999999998E-2</v>
      </c>
      <c r="E33" s="109">
        <v>2.2478600000000001E-2</v>
      </c>
      <c r="F33" s="109">
        <v>2.54022E-2</v>
      </c>
      <c r="G33" s="109">
        <v>6.5699999999999998E-5</v>
      </c>
      <c r="H33" t="s">
        <v>458</v>
      </c>
    </row>
    <row r="34" spans="1:10" x14ac:dyDescent="0.25">
      <c r="A34" s="110" t="s">
        <v>307</v>
      </c>
      <c r="B34" t="s">
        <v>403</v>
      </c>
      <c r="C34" t="s">
        <v>444</v>
      </c>
      <c r="D34" s="109">
        <v>0.13003790000000001</v>
      </c>
      <c r="E34" s="109">
        <v>4.8900000000000002E-27</v>
      </c>
      <c r="F34" s="109">
        <v>0.15618940000000001</v>
      </c>
      <c r="G34" s="109">
        <v>0</v>
      </c>
      <c r="H34" t="s">
        <v>459</v>
      </c>
    </row>
    <row r="35" spans="1:10" x14ac:dyDescent="0.25">
      <c r="A35" s="110" t="s">
        <v>307</v>
      </c>
      <c r="B35" t="s">
        <v>405</v>
      </c>
      <c r="C35" t="s">
        <v>444</v>
      </c>
      <c r="D35" s="109">
        <v>8.6952600000000005E-2</v>
      </c>
      <c r="E35" s="109">
        <v>1.99E-15</v>
      </c>
      <c r="F35" s="109">
        <v>0.1920463</v>
      </c>
      <c r="G35" s="109">
        <v>0</v>
      </c>
      <c r="H35" t="s">
        <v>460</v>
      </c>
    </row>
    <row r="36" spans="1:10" x14ac:dyDescent="0.25">
      <c r="A36" s="110" t="s">
        <v>307</v>
      </c>
      <c r="B36" t="s">
        <v>406</v>
      </c>
      <c r="C36" t="s">
        <v>444</v>
      </c>
      <c r="D36" s="109">
        <v>3.9303600000000001E-2</v>
      </c>
      <c r="E36" s="109">
        <v>0</v>
      </c>
      <c r="F36" s="109">
        <v>0.36052230000000002</v>
      </c>
      <c r="G36" s="109">
        <v>0</v>
      </c>
      <c r="H36" t="s">
        <v>462</v>
      </c>
      <c r="I36" t="s">
        <v>488</v>
      </c>
    </row>
    <row r="37" spans="1:10" x14ac:dyDescent="0.25">
      <c r="A37" s="110" t="s">
        <v>307</v>
      </c>
      <c r="B37" t="s">
        <v>407</v>
      </c>
      <c r="C37" t="s">
        <v>444</v>
      </c>
      <c r="D37" s="109">
        <v>1.46112E-2</v>
      </c>
      <c r="E37" s="109">
        <v>7.54E-7</v>
      </c>
      <c r="F37" s="109">
        <v>0.14529590000000001</v>
      </c>
      <c r="G37" s="109">
        <v>0</v>
      </c>
      <c r="H37" t="s">
        <v>461</v>
      </c>
      <c r="I37" t="s">
        <v>486</v>
      </c>
    </row>
    <row r="38" spans="1:10" x14ac:dyDescent="0.25">
      <c r="A38" s="110" t="s">
        <v>307</v>
      </c>
      <c r="B38" t="s">
        <v>408</v>
      </c>
      <c r="C38" t="s">
        <v>444</v>
      </c>
      <c r="D38" s="109">
        <v>-5.3762999999999997E-3</v>
      </c>
      <c r="E38" s="109">
        <v>3.8708399999999997E-2</v>
      </c>
      <c r="F38" s="109">
        <v>-3.0203000000000001E-3</v>
      </c>
      <c r="G38" s="109">
        <v>0.60698920000000001</v>
      </c>
      <c r="H38" t="s">
        <v>485</v>
      </c>
      <c r="I38" t="s">
        <v>489</v>
      </c>
    </row>
    <row r="39" spans="1:10" x14ac:dyDescent="0.25">
      <c r="A39" s="110" t="s">
        <v>307</v>
      </c>
      <c r="B39" t="s">
        <v>376</v>
      </c>
      <c r="C39" s="109" t="s">
        <v>443</v>
      </c>
      <c r="D39" s="109">
        <v>-1.0726450000000001</v>
      </c>
      <c r="E39" s="109">
        <v>2.1800000000000001E-5</v>
      </c>
      <c r="F39" s="109">
        <v>-1.0462560000000001</v>
      </c>
      <c r="G39" s="109">
        <v>0</v>
      </c>
      <c r="H39" t="s">
        <v>463</v>
      </c>
      <c r="I39" s="125"/>
    </row>
    <row r="40" spans="1:10" x14ac:dyDescent="0.25">
      <c r="A40" s="110" t="s">
        <v>303</v>
      </c>
      <c r="B40" t="s">
        <v>377</v>
      </c>
      <c r="C40" s="109" t="s">
        <v>443</v>
      </c>
      <c r="D40" s="109">
        <v>-829.13</v>
      </c>
      <c r="E40" s="109">
        <v>2.1999999999999999E-5</v>
      </c>
      <c r="F40" s="109">
        <v>60.965420000000002</v>
      </c>
      <c r="G40" s="109">
        <v>0.52201070000000005</v>
      </c>
      <c r="H40" t="s">
        <v>490</v>
      </c>
    </row>
    <row r="41" spans="1:10" x14ac:dyDescent="0.25">
      <c r="A41" s="110" t="s">
        <v>437</v>
      </c>
      <c r="B41" t="s">
        <v>435</v>
      </c>
      <c r="C41" t="s">
        <v>444</v>
      </c>
      <c r="D41" s="109">
        <v>1.0305699999999999E-2</v>
      </c>
      <c r="E41" s="109">
        <v>1.7800000000000001E-9</v>
      </c>
      <c r="J41" t="s">
        <v>484</v>
      </c>
    </row>
    <row r="42" spans="1:10" x14ac:dyDescent="0.25">
      <c r="A42" s="110" t="s">
        <v>437</v>
      </c>
      <c r="B42" t="s">
        <v>436</v>
      </c>
      <c r="C42" t="s">
        <v>444</v>
      </c>
      <c r="D42" s="109">
        <v>-5.0381000000000002E-2</v>
      </c>
      <c r="E42" s="109">
        <v>0.24811530000000001</v>
      </c>
    </row>
    <row r="43" spans="1:10" x14ac:dyDescent="0.25">
      <c r="A43" s="110" t="s">
        <v>437</v>
      </c>
      <c r="B43" t="s">
        <v>411</v>
      </c>
      <c r="C43" t="s">
        <v>444</v>
      </c>
      <c r="D43" s="109">
        <v>0.104327</v>
      </c>
      <c r="E43" s="109">
        <v>3.4459900000000002E-2</v>
      </c>
      <c r="H43" t="s">
        <v>464</v>
      </c>
    </row>
  </sheetData>
  <conditionalFormatting sqref="A2:D2 C3:C7">
    <cfRule type="cellIs" dxfId="16" priority="15" operator="lessThan">
      <formula>0.05</formula>
    </cfRule>
  </conditionalFormatting>
  <conditionalFormatting sqref="G1:G12 G14:G40 E1:E39">
    <cfRule type="cellIs" dxfId="15" priority="13" operator="lessThan">
      <formula>0.05</formula>
    </cfRule>
    <cfRule type="cellIs" dxfId="14" priority="14" operator="lessThan">
      <formula>0.05</formula>
    </cfRule>
  </conditionalFormatting>
  <conditionalFormatting sqref="C14:C16">
    <cfRule type="cellIs" dxfId="13" priority="12" operator="lessThan">
      <formula>0.05</formula>
    </cfRule>
  </conditionalFormatting>
  <conditionalFormatting sqref="C21:C26">
    <cfRule type="cellIs" dxfId="12" priority="11" operator="lessThan">
      <formula>0.05</formula>
    </cfRule>
  </conditionalFormatting>
  <conditionalFormatting sqref="C29">
    <cfRule type="cellIs" dxfId="11" priority="10" operator="lessThan">
      <formula>0.05</formula>
    </cfRule>
  </conditionalFormatting>
  <conditionalFormatting sqref="C39:C40">
    <cfRule type="cellIs" dxfId="10" priority="8" operator="lessThan">
      <formula>0.05</formula>
    </cfRule>
  </conditionalFormatting>
  <conditionalFormatting sqref="D1:D43 F1:F43">
    <cfRule type="cellIs" dxfId="9" priority="7" operator="lessThan">
      <formula>0</formula>
    </cfRule>
  </conditionalFormatting>
  <conditionalFormatting sqref="E43">
    <cfRule type="cellIs" dxfId="8" priority="4" operator="lessThan">
      <formula>0.05</formula>
    </cfRule>
    <cfRule type="cellIs" dxfId="7" priority="5" operator="lessThan">
      <formula>0.05</formula>
    </cfRule>
  </conditionalFormatting>
  <conditionalFormatting sqref="G13">
    <cfRule type="cellIs" dxfId="6" priority="2" operator="lessThan">
      <formula>0.05</formula>
    </cfRule>
    <cfRule type="cellIs" dxfId="5" priority="3" operator="lessThan">
      <formula>0.05</formula>
    </cfRule>
  </conditionalFormatting>
  <conditionalFormatting sqref="E2:E43">
    <cfRule type="cellIs" dxfId="4" priority="1" operator="lessThan">
      <formula>0.05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D026-90CC-45C4-A7E8-6928F5AF9450}">
  <dimension ref="A1"/>
  <sheetViews>
    <sheetView workbookViewId="0">
      <selection activeCell="E49" sqref="E49"/>
    </sheetView>
  </sheetViews>
  <sheetFormatPr defaultRowHeight="12.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2" ma:contentTypeDescription="Create a new document." ma:contentTypeScope="" ma:versionID="04607b3a1b7101e10ff0bbf1be9854cb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9be34c231d3708458101b4c7d936c111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C2236F-9D89-44FD-95D9-DEBBBC16A1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129FF1-9FB1-47DC-8DB7-74554DDFD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00AC0C-A16B-4C31-BE4D-3B91B1E1998F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c83b91e-5ffe-420f-9ed1-9dac5903eaec"/>
    <ds:schemaRef ds:uri="http://purl.org/dc/terms/"/>
    <ds:schemaRef ds:uri="60c75bb3-2e3f-4394-b4f4-3e2677e21d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layout76</vt:lpstr>
      <vt:lpstr>NSS_ts</vt:lpstr>
      <vt:lpstr>Stata_encode_76</vt:lpstr>
      <vt:lpstr>Rural (TN-non_TN)</vt:lpstr>
      <vt:lpstr>Urban (TN-non_TN)</vt:lpstr>
      <vt:lpstr>TN-Non_TN</vt:lpstr>
      <vt:lpstr>TN-Similar_state</vt:lpstr>
      <vt:lpstr>layout76!Print_Area</vt:lpstr>
      <vt:lpstr>Stata_encode_76!Print_Area</vt:lpstr>
    </vt:vector>
  </TitlesOfParts>
  <Company>NSSO, DPD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C. Patra</dc:creator>
  <cp:lastModifiedBy>Aline Weng</cp:lastModifiedBy>
  <cp:lastPrinted>2018-07-10T11:55:35Z</cp:lastPrinted>
  <dcterms:created xsi:type="dcterms:W3CDTF">2001-12-18T09:10:07Z</dcterms:created>
  <dcterms:modified xsi:type="dcterms:W3CDTF">2020-06-23T18:34:42Z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