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500886\OneDrive - WBG\7_Housing\survey_all\Housing_git\nss\MASTER_NSS\"/>
    </mc:Choice>
  </mc:AlternateContent>
  <xr:revisionPtr revIDLastSave="2" documentId="8_{5B2A50D2-380F-4B1E-B0D7-387A5383BA33}" xr6:coauthVersionLast="44" xr6:coauthVersionMax="44" xr10:uidLastSave="{8CD8230C-9368-403D-BA26-5700152AA792}"/>
  <bookViews>
    <workbookView minimized="1" xWindow="31200" yWindow="1350" windowWidth="19425" windowHeight="10425" activeTab="6" xr2:uid="{00000000-000D-0000-FFFF-FFFF00000000}"/>
  </bookViews>
  <sheets>
    <sheet name="census_91" sheetId="9" r:id="rId1"/>
    <sheet name="49" sheetId="5" r:id="rId2"/>
    <sheet name="58" sheetId="6" r:id="rId3"/>
    <sheet name="65" sheetId="7" r:id="rId4"/>
    <sheet name="census (01,11)" sheetId="8" r:id="rId5"/>
    <sheet name="all" sheetId="1" r:id="rId6"/>
    <sheet name="iso" sheetId="2" r:id="rId7"/>
    <sheet name="region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9" l="1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16" i="8" l="1"/>
  <c r="E17" i="8"/>
  <c r="E24" i="8"/>
  <c r="E25" i="8"/>
  <c r="E28" i="8"/>
  <c r="E29" i="8"/>
  <c r="E33" i="8"/>
  <c r="E37" i="8"/>
  <c r="D3" i="8"/>
  <c r="D4" i="8"/>
  <c r="D5" i="8"/>
  <c r="D6" i="8"/>
  <c r="D8" i="8"/>
  <c r="D10" i="8"/>
  <c r="D11" i="8"/>
  <c r="D12" i="8"/>
  <c r="E12" i="8" s="1"/>
  <c r="D13" i="8"/>
  <c r="E13" i="8" s="1"/>
  <c r="D14" i="8"/>
  <c r="E14" i="8" s="1"/>
  <c r="D15" i="8"/>
  <c r="E15" i="8" s="1"/>
  <c r="D16" i="8"/>
  <c r="D17" i="8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5" i="8"/>
  <c r="D26" i="8"/>
  <c r="E26" i="8" s="1"/>
  <c r="D27" i="8"/>
  <c r="E27" i="8" s="1"/>
  <c r="D29" i="8"/>
  <c r="D30" i="8"/>
  <c r="E30" i="8" s="1"/>
  <c r="D31" i="8"/>
  <c r="E31" i="8" s="1"/>
  <c r="D32" i="8"/>
  <c r="E32" i="8" s="1"/>
  <c r="D33" i="8"/>
  <c r="D34" i="8"/>
  <c r="E34" i="8" s="1"/>
  <c r="D35" i="8"/>
  <c r="E35" i="8" s="1"/>
  <c r="D36" i="8"/>
  <c r="E36" i="8" s="1"/>
  <c r="D2" i="8"/>
  <c r="E2" i="8" s="1"/>
  <c r="C3" i="6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K39" i="5"/>
  <c r="K38" i="5"/>
  <c r="K37" i="5"/>
  <c r="K36" i="5"/>
  <c r="E36" i="5"/>
  <c r="K35" i="5"/>
  <c r="E35" i="5"/>
  <c r="K34" i="5"/>
  <c r="E34" i="5"/>
  <c r="K33" i="5"/>
  <c r="E33" i="5"/>
  <c r="K32" i="5"/>
  <c r="E32" i="5"/>
  <c r="K31" i="5"/>
  <c r="E31" i="5"/>
  <c r="K30" i="5"/>
  <c r="E30" i="5"/>
  <c r="K29" i="5"/>
  <c r="E29" i="5"/>
  <c r="K28" i="5"/>
  <c r="E28" i="5"/>
  <c r="K27" i="5"/>
  <c r="E27" i="5"/>
  <c r="K26" i="5"/>
  <c r="E26" i="5"/>
  <c r="K25" i="5"/>
  <c r="E25" i="5"/>
  <c r="K24" i="5"/>
  <c r="E24" i="5"/>
  <c r="K23" i="5"/>
  <c r="E23" i="5"/>
  <c r="K22" i="5"/>
  <c r="E22" i="5"/>
  <c r="K21" i="5"/>
  <c r="E21" i="5"/>
  <c r="K20" i="5"/>
  <c r="E20" i="5"/>
  <c r="K19" i="5"/>
  <c r="E19" i="5"/>
  <c r="K18" i="5"/>
  <c r="E18" i="5"/>
  <c r="K17" i="5"/>
  <c r="E17" i="5"/>
  <c r="K16" i="5"/>
  <c r="E16" i="5"/>
  <c r="K15" i="5"/>
  <c r="E15" i="5"/>
  <c r="K14" i="5"/>
  <c r="E14" i="5"/>
  <c r="K13" i="5"/>
  <c r="E13" i="5"/>
  <c r="K12" i="5"/>
  <c r="E12" i="5"/>
  <c r="K11" i="5"/>
  <c r="E11" i="5"/>
  <c r="K10" i="5"/>
  <c r="E10" i="5"/>
  <c r="K9" i="5"/>
  <c r="E9" i="5"/>
  <c r="K8" i="5"/>
  <c r="E8" i="5"/>
  <c r="K7" i="5"/>
  <c r="E7" i="5"/>
  <c r="K6" i="5"/>
  <c r="E6" i="5"/>
  <c r="K5" i="5"/>
  <c r="E5" i="5"/>
  <c r="G2" i="5"/>
  <c r="H11" i="1" l="1"/>
  <c r="H28" i="1"/>
  <c r="H25" i="1"/>
  <c r="H19" i="1"/>
  <c r="H6" i="1"/>
  <c r="H9" i="1"/>
  <c r="H7" i="1"/>
  <c r="H5" i="1"/>
  <c r="H13" i="1"/>
  <c r="H26" i="1"/>
  <c r="H15" i="1"/>
  <c r="H21" i="1"/>
  <c r="H24" i="1"/>
  <c r="H12" i="1"/>
  <c r="H22" i="1"/>
  <c r="H16" i="1"/>
  <c r="H34" i="1"/>
  <c r="H30" i="1"/>
  <c r="H35" i="1"/>
  <c r="H10" i="1"/>
  <c r="H2" i="1"/>
  <c r="H32" i="1"/>
  <c r="H14" i="1"/>
  <c r="H4" i="1"/>
  <c r="G4" i="1" l="1"/>
  <c r="G10" i="1"/>
  <c r="G2" i="1"/>
  <c r="G32" i="1"/>
  <c r="G14" i="1"/>
  <c r="G35" i="1"/>
  <c r="G22" i="1"/>
  <c r="G16" i="1"/>
  <c r="G34" i="1"/>
  <c r="G30" i="1"/>
  <c r="G12" i="1"/>
  <c r="G21" i="1"/>
  <c r="G24" i="1"/>
  <c r="G15" i="1"/>
  <c r="G19" i="1"/>
  <c r="G6" i="1"/>
  <c r="G9" i="1"/>
  <c r="G7" i="1"/>
  <c r="G5" i="1"/>
  <c r="G13" i="1"/>
  <c r="G26" i="1"/>
  <c r="G31" i="1"/>
  <c r="G36" i="1"/>
  <c r="G3" i="1"/>
  <c r="G25" i="1"/>
  <c r="G8" i="1"/>
  <c r="G37" i="1"/>
  <c r="G33" i="1"/>
  <c r="G11" i="1"/>
  <c r="E19" i="1" l="1"/>
  <c r="E6" i="1"/>
  <c r="E9" i="1"/>
  <c r="E7" i="1"/>
  <c r="E5" i="1"/>
  <c r="E13" i="1"/>
  <c r="E26" i="1"/>
  <c r="E31" i="1"/>
  <c r="E36" i="1"/>
  <c r="E3" i="1"/>
  <c r="E25" i="1"/>
  <c r="E8" i="1"/>
  <c r="E37" i="1"/>
  <c r="E33" i="1"/>
  <c r="E11" i="1"/>
  <c r="E15" i="1"/>
  <c r="E22" i="1"/>
  <c r="E16" i="1"/>
  <c r="E34" i="1"/>
  <c r="E30" i="1"/>
  <c r="E29" i="1"/>
  <c r="E12" i="1"/>
  <c r="E21" i="1"/>
  <c r="E24" i="1"/>
  <c r="E35" i="1"/>
  <c r="E20" i="1"/>
  <c r="E4" i="1"/>
  <c r="E10" i="1"/>
  <c r="E2" i="1"/>
  <c r="E32" i="1"/>
  <c r="E14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tc={907D687C-54B3-47B8-BB7F-2BB86EF294A5}</author>
  </authors>
  <commentList>
    <comment ref="C1" authorId="0" shapeId="0" xr:uid="{907D687C-54B3-47B8-BB7F-2BB86EF294A5}">
      <text>
        <t>[Threaded comment]
Your version of Excel allows you to read this threaded comment; however, any edits to it will get removed if the file is opened in a newer version of Excel. Learn more: https://go.microsoft.com/fwlink/?linkid=870924
Comment:
    1991 census with no state_code</t>
      </text>
    </comment>
  </commentList>
</comments>
</file>

<file path=xl/sharedStrings.xml><?xml version="1.0" encoding="utf-8"?>
<sst xmlns="http://schemas.openxmlformats.org/spreadsheetml/2006/main" count="673" uniqueCount="277">
  <si>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</si>
  <si>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</si>
  <si>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</si>
  <si>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</si>
  <si>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</si>
  <si>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</si>
  <si>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</si>
  <si>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</si>
  <si>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</si>
  <si>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UTTARANCHAL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</si>
  <si>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</si>
  <si>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</si>
  <si>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</si>
  <si>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</si>
  <si>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</si>
  <si>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</si>
  <si>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</si>
  <si>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</si>
  <si>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</si>
  <si>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</si>
  <si>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</si>
  <si>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</si>
  <si>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</si>
  <si>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</si>
  <si>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</si>
  <si>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</si>
  <si>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</si>
  <si>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</si>
  <si>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</si>
  <si>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</si>
  <si>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</si>
  <si>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</si>
  <si>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</si>
  <si>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</si>
  <si>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D &amp; N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</si>
  <si>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</si>
  <si>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</si>
  <si>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</si>
  <si>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</si>
  <si>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</si>
  <si>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</si>
  <si>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</si>
  <si>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</si>
  <si>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 &amp; N ISLANDS</t>
  </si>
  <si>
    <t>Andaman &amp; Nicobar Islands</t>
  </si>
  <si>
    <t xml:space="preserve">Andhra Pradesh 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</si>
  <si>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</si>
  <si>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</si>
  <si>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</si>
  <si>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</si>
  <si>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</si>
  <si>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</si>
  <si>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</si>
  <si>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</si>
  <si>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</si>
  <si>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</si>
  <si>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</si>
  <si>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</si>
  <si>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</si>
  <si>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</si>
  <si>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</si>
  <si>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</si>
  <si>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</si>
  <si>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</si>
  <si>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</si>
  <si>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</si>
  <si>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</si>
  <si>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</si>
  <si>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</si>
  <si>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</si>
  <si>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</si>
  <si>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</si>
  <si>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</si>
  <si>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</si>
  <si>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</si>
  <si>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</si>
  <si>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Daman and Diu, a union territory in west India, consists of 2 separate areas divided by the Arabian Sea. </t>
  </si>
  <si>
    <t>Dadra and Nagar Haveli is a region in western India.</t>
  </si>
  <si>
    <t>state in gsdp</t>
  </si>
  <si>
    <t>consolidate</t>
  </si>
  <si>
    <t>state code gndp</t>
  </si>
  <si>
    <t>comments</t>
  </si>
  <si>
    <t>iso code</t>
  </si>
  <si>
    <t>State Name</t>
  </si>
  <si>
    <t>Abbreviation</t>
  </si>
  <si>
    <t>Alternate Abbreviation</t>
  </si>
  <si>
    <t>Andaman and Nicobar Islands</t>
  </si>
  <si>
    <t>AN</t>
  </si>
  <si>
    <t>IN-AN</t>
  </si>
  <si>
    <t>Andhra Pradesh</t>
  </si>
  <si>
    <t>AP</t>
  </si>
  <si>
    <t>IN-AP</t>
  </si>
  <si>
    <t>AR</t>
  </si>
  <si>
    <t>IN-AR</t>
  </si>
  <si>
    <t>AS</t>
  </si>
  <si>
    <t>IN-AS</t>
  </si>
  <si>
    <t>BR</t>
  </si>
  <si>
    <t>IN-BR</t>
  </si>
  <si>
    <t>CH</t>
  </si>
  <si>
    <t>IN-CH;CHD</t>
  </si>
  <si>
    <t>CT</t>
  </si>
  <si>
    <t>IN-CT;CG</t>
  </si>
  <si>
    <t>Dadra and Nagar Haveli</t>
  </si>
  <si>
    <t>DN</t>
  </si>
  <si>
    <t>IN-DN;DNH</t>
  </si>
  <si>
    <t>Daman and Diu</t>
  </si>
  <si>
    <t>DD</t>
  </si>
  <si>
    <t>IN-DD</t>
  </si>
  <si>
    <t>Delhi</t>
  </si>
  <si>
    <t>DL</t>
  </si>
  <si>
    <t>IN-DL;DEL</t>
  </si>
  <si>
    <t>GA</t>
  </si>
  <si>
    <t>IN-GA</t>
  </si>
  <si>
    <t>GJ</t>
  </si>
  <si>
    <t>IN-GJ;GUJ</t>
  </si>
  <si>
    <t>HR</t>
  </si>
  <si>
    <t>IN-HR</t>
  </si>
  <si>
    <t>HP</t>
  </si>
  <si>
    <t>IN-HP</t>
  </si>
  <si>
    <t>Jammu and Kashmir</t>
  </si>
  <si>
    <t>JK</t>
  </si>
  <si>
    <t>IN-JK</t>
  </si>
  <si>
    <t>JH</t>
  </si>
  <si>
    <t>IN-JH</t>
  </si>
  <si>
    <t>KA</t>
  </si>
  <si>
    <t>IN-KA;KRN</t>
  </si>
  <si>
    <t>KL</t>
  </si>
  <si>
    <t>IN-KL;KER</t>
  </si>
  <si>
    <t>Lakshadweep</t>
  </si>
  <si>
    <t>LD</t>
  </si>
  <si>
    <t>IN-LD;LKP</t>
  </si>
  <si>
    <t>MP</t>
  </si>
  <si>
    <t>IN-MP</t>
  </si>
  <si>
    <t>MH</t>
  </si>
  <si>
    <t>IN-MH;MAH</t>
  </si>
  <si>
    <t>MN</t>
  </si>
  <si>
    <t>IN-MN;MNP</t>
  </si>
  <si>
    <t>ML</t>
  </si>
  <si>
    <t>IN-ML;MEG</t>
  </si>
  <si>
    <t>MZ</t>
  </si>
  <si>
    <t>IN-MZ;MIZ</t>
  </si>
  <si>
    <t>NL</t>
  </si>
  <si>
    <t>IN-NL;NLD</t>
  </si>
  <si>
    <t>OR</t>
  </si>
  <si>
    <t>IN-OR;OD;Orissa</t>
  </si>
  <si>
    <t>PY</t>
  </si>
  <si>
    <t>IN-PY;PDY</t>
  </si>
  <si>
    <t>PB</t>
  </si>
  <si>
    <t>IN-PB</t>
  </si>
  <si>
    <t>RJ</t>
  </si>
  <si>
    <t>IN-RJ;RAJ</t>
  </si>
  <si>
    <t>SK</t>
  </si>
  <si>
    <t>IN-SK;SKM</t>
  </si>
  <si>
    <t>TN</t>
  </si>
  <si>
    <t>IN-TN</t>
  </si>
  <si>
    <t>TG</t>
  </si>
  <si>
    <t>IN-TG;TS</t>
  </si>
  <si>
    <t>TR</t>
  </si>
  <si>
    <t>IN-TR;TRP</t>
  </si>
  <si>
    <t>UP</t>
  </si>
  <si>
    <t>IN-UP</t>
  </si>
  <si>
    <t>UT</t>
  </si>
  <si>
    <t>IN-UT;UK;UA;Uttaranchal</t>
  </si>
  <si>
    <t>WB</t>
  </si>
  <si>
    <t>IN-WB</t>
  </si>
  <si>
    <t>IN-TG</t>
  </si>
  <si>
    <t>state_nss_code</t>
  </si>
  <si>
    <t>state nss 65_69 76</t>
  </si>
  <si>
    <t>region</t>
  </si>
  <si>
    <t>North Eastern Council</t>
  </si>
  <si>
    <t>Western Zonal Council</t>
  </si>
  <si>
    <t xml:space="preserve">Dadra and Nagar Haveli  </t>
  </si>
  <si>
    <t>Eastern Zonal Council</t>
  </si>
  <si>
    <t>Central Zonal Council</t>
  </si>
  <si>
    <t>Southern Zonal Council</t>
  </si>
  <si>
    <t>Andaman and Nicobar Islands </t>
  </si>
  <si>
    <t>Northern Zonal Council</t>
  </si>
  <si>
    <t>Ladakh</t>
  </si>
  <si>
    <t>Region</t>
  </si>
  <si>
    <t>State</t>
  </si>
  <si>
    <t>#</t>
  </si>
  <si>
    <r>
      <rPr>
        <i/>
        <sz val="20"/>
        <rFont val="Bookman Old Style"/>
        <family val="1"/>
      </rPr>
      <t>New &amp; Old State Codes</t>
    </r>
  </si>
  <si>
    <r>
      <rPr>
        <sz val="14"/>
        <rFont val="Tahoma"/>
        <family val="2"/>
      </rPr>
      <t>State Name                                       New State</t>
    </r>
  </si>
  <si>
    <r>
      <rPr>
        <sz val="14"/>
        <rFont val="Tahoma"/>
        <family val="2"/>
      </rPr>
      <t>Srl.</t>
    </r>
  </si>
  <si>
    <r>
      <rPr>
        <sz val="14"/>
        <rFont val="Tahoma"/>
        <family val="2"/>
      </rPr>
      <t xml:space="preserve">Old State         </t>
    </r>
    <r>
      <rPr>
        <vertAlign val="superscript"/>
        <sz val="14"/>
        <rFont val="Tahoma"/>
        <family val="2"/>
      </rPr>
      <t>Code</t>
    </r>
  </si>
  <si>
    <r>
      <rPr>
        <sz val="14"/>
        <rFont val="Tahoma"/>
        <family val="2"/>
      </rPr>
      <t>No.</t>
    </r>
  </si>
  <si>
    <r>
      <rPr>
        <sz val="14"/>
        <rFont val="Tahoma"/>
        <family val="2"/>
      </rPr>
      <t>Code</t>
    </r>
  </si>
  <si>
    <r>
      <rPr>
        <sz val="14"/>
        <rFont val="Tahoma"/>
        <family val="2"/>
      </rPr>
      <t xml:space="preserve">(Code used
</t>
    </r>
    <r>
      <rPr>
        <sz val="14"/>
        <rFont val="Tahoma"/>
        <family val="2"/>
      </rPr>
      <t>in 65th Round)</t>
    </r>
  </si>
  <si>
    <r>
      <rPr>
        <sz val="14"/>
        <rFont val="Bookman Old Style"/>
        <family val="1"/>
      </rPr>
      <t>Andhra Pardesh</t>
    </r>
  </si>
  <si>
    <r>
      <rPr>
        <sz val="14"/>
        <rFont val="Bookman Old Style"/>
        <family val="1"/>
      </rPr>
      <t>Arunachal Pradesh</t>
    </r>
  </si>
  <si>
    <r>
      <rPr>
        <sz val="14"/>
        <rFont val="Bookman Old Style"/>
        <family val="1"/>
      </rPr>
      <t>Assam</t>
    </r>
  </si>
  <si>
    <r>
      <rPr>
        <sz val="14"/>
        <rFont val="Bookman Old Style"/>
        <family val="1"/>
      </rPr>
      <t>Bihar</t>
    </r>
  </si>
  <si>
    <r>
      <rPr>
        <sz val="14"/>
        <rFont val="Bookman Old Style"/>
        <family val="1"/>
      </rPr>
      <t>Goa</t>
    </r>
  </si>
  <si>
    <r>
      <rPr>
        <sz val="14"/>
        <rFont val="Bookman Old Style"/>
        <family val="1"/>
      </rPr>
      <t>Gujrat</t>
    </r>
  </si>
  <si>
    <r>
      <rPr>
        <sz val="14"/>
        <rFont val="Bookman Old Style"/>
        <family val="1"/>
      </rPr>
      <t>Haryana</t>
    </r>
  </si>
  <si>
    <r>
      <rPr>
        <sz val="14"/>
        <rFont val="Bookman Old Style"/>
        <family val="1"/>
      </rPr>
      <t>Himachal Pradesh</t>
    </r>
  </si>
  <si>
    <r>
      <rPr>
        <sz val="14"/>
        <rFont val="Bookman Old Style"/>
        <family val="1"/>
      </rPr>
      <t>Jammu &amp; Kashmir</t>
    </r>
  </si>
  <si>
    <r>
      <rPr>
        <sz val="14"/>
        <rFont val="Bookman Old Style"/>
        <family val="1"/>
      </rPr>
      <t>Karnataka</t>
    </r>
  </si>
  <si>
    <r>
      <rPr>
        <sz val="14"/>
        <rFont val="Bookman Old Style"/>
        <family val="1"/>
      </rPr>
      <t>Kerala</t>
    </r>
  </si>
  <si>
    <r>
      <rPr>
        <sz val="14"/>
        <rFont val="Bookman Old Style"/>
        <family val="1"/>
      </rPr>
      <t>Madhya Pradesh</t>
    </r>
  </si>
  <si>
    <r>
      <rPr>
        <sz val="14"/>
        <rFont val="Bookman Old Style"/>
        <family val="1"/>
      </rPr>
      <t>Maharastra</t>
    </r>
  </si>
  <si>
    <r>
      <rPr>
        <sz val="14"/>
        <rFont val="Bookman Old Style"/>
        <family val="1"/>
      </rPr>
      <t>Manipur</t>
    </r>
  </si>
  <si>
    <r>
      <rPr>
        <sz val="14"/>
        <rFont val="Bookman Old Style"/>
        <family val="1"/>
      </rPr>
      <t>Meghalaya</t>
    </r>
  </si>
  <si>
    <r>
      <rPr>
        <sz val="14"/>
        <rFont val="Bookman Old Style"/>
        <family val="1"/>
      </rPr>
      <t>Mizoram</t>
    </r>
  </si>
  <si>
    <r>
      <rPr>
        <sz val="14"/>
        <rFont val="Bookman Old Style"/>
        <family val="1"/>
      </rPr>
      <t>Nagaland</t>
    </r>
  </si>
  <si>
    <r>
      <rPr>
        <sz val="14"/>
        <rFont val="Bookman Old Style"/>
        <family val="1"/>
      </rPr>
      <t>Orissa</t>
    </r>
  </si>
  <si>
    <r>
      <rPr>
        <sz val="14"/>
        <rFont val="Bookman Old Style"/>
        <family val="1"/>
      </rPr>
      <t>Punjab</t>
    </r>
  </si>
  <si>
    <r>
      <rPr>
        <sz val="14"/>
        <rFont val="Bookman Old Style"/>
        <family val="1"/>
      </rPr>
      <t>Rajasthan</t>
    </r>
  </si>
  <si>
    <r>
      <rPr>
        <sz val="14"/>
        <rFont val="Bookman Old Style"/>
        <family val="1"/>
      </rPr>
      <t>Sikkim</t>
    </r>
  </si>
  <si>
    <r>
      <rPr>
        <sz val="14"/>
        <rFont val="Bookman Old Style"/>
        <family val="1"/>
      </rPr>
      <t>Tamil Nadu</t>
    </r>
  </si>
  <si>
    <r>
      <rPr>
        <sz val="14"/>
        <rFont val="Bookman Old Style"/>
        <family val="1"/>
      </rPr>
      <t>Tripura</t>
    </r>
  </si>
  <si>
    <r>
      <rPr>
        <sz val="14"/>
        <rFont val="Bookman Old Style"/>
        <family val="1"/>
      </rPr>
      <t>Uttar Pradesh</t>
    </r>
  </si>
  <si>
    <r>
      <rPr>
        <sz val="14"/>
        <rFont val="Bookman Old Style"/>
        <family val="1"/>
      </rPr>
      <t>West Bengal</t>
    </r>
  </si>
  <si>
    <r>
      <rPr>
        <sz val="14"/>
        <rFont val="Bookman Old Style"/>
        <family val="1"/>
      </rPr>
      <t>Andaman &amp; Nicober</t>
    </r>
  </si>
  <si>
    <r>
      <rPr>
        <sz val="14"/>
        <rFont val="Bookman Old Style"/>
        <family val="1"/>
      </rPr>
      <t>Chandigarh</t>
    </r>
  </si>
  <si>
    <r>
      <rPr>
        <sz val="14"/>
        <rFont val="Bookman Old Style"/>
        <family val="1"/>
      </rPr>
      <t>Dadra &amp; Nagar Haveli</t>
    </r>
  </si>
  <si>
    <r>
      <rPr>
        <sz val="14"/>
        <rFont val="Bookman Old Style"/>
        <family val="1"/>
      </rPr>
      <t>Daman &amp; Diu</t>
    </r>
  </si>
  <si>
    <r>
      <rPr>
        <sz val="14"/>
        <rFont val="Bookman Old Style"/>
        <family val="1"/>
      </rPr>
      <t>Delhi</t>
    </r>
  </si>
  <si>
    <r>
      <rPr>
        <sz val="14"/>
        <rFont val="Bookman Old Style"/>
        <family val="1"/>
      </rPr>
      <t>Lakshadweep</t>
    </r>
  </si>
  <si>
    <r>
      <rPr>
        <sz val="14"/>
        <rFont val="Bookman Old Style"/>
        <family val="1"/>
      </rPr>
      <t>Pondicheri</t>
    </r>
  </si>
  <si>
    <r>
      <rPr>
        <sz val="14"/>
        <rFont val="Bookman Old Style"/>
        <family val="1"/>
      </rPr>
      <t>Chhattisgarh</t>
    </r>
  </si>
  <si>
    <r>
      <rPr>
        <sz val="14"/>
        <rFont val="Times New Roman"/>
        <family val="1"/>
      </rPr>
      <t>-</t>
    </r>
  </si>
  <si>
    <r>
      <rPr>
        <sz val="14"/>
        <rFont val="Bookman Old Style"/>
        <family val="1"/>
      </rPr>
      <t>Jharkhand</t>
    </r>
  </si>
  <si>
    <r>
      <rPr>
        <sz val="14"/>
        <rFont val="Bookman Old Style"/>
        <family val="1"/>
      </rPr>
      <t>Uttaranchal</t>
    </r>
  </si>
  <si>
    <t>State codes used in NSS-58th Round</t>
  </si>
  <si>
    <t>Code</t>
  </si>
  <si>
    <t>corrected typo</t>
  </si>
  <si>
    <t>harmonized name</t>
  </si>
  <si>
    <t>changed to abbreviation</t>
  </si>
  <si>
    <t>changed spelling</t>
  </si>
  <si>
    <t>Only for NSS76 as it's a new state. Replace it to Andhra Pradesh 28.</t>
  </si>
  <si>
    <t>state</t>
  </si>
  <si>
    <t>INDIA</t>
  </si>
  <si>
    <t xml:space="preserve">STATE </t>
  </si>
  <si>
    <t xml:space="preserve"> JAMMU &amp; KASHMIR</t>
  </si>
  <si>
    <t xml:space="preserve"> HIMACHAL PRADESH</t>
  </si>
  <si>
    <t xml:space="preserve"> PUNJAB</t>
  </si>
  <si>
    <t xml:space="preserve"> CHANDIGARH</t>
  </si>
  <si>
    <t xml:space="preserve"> UTTARAKHAND</t>
  </si>
  <si>
    <t xml:space="preserve"> HARYANA</t>
  </si>
  <si>
    <t xml:space="preserve"> NCT OF DELHI</t>
  </si>
  <si>
    <t xml:space="preserve"> RAJASTHAN</t>
  </si>
  <si>
    <t xml:space="preserve"> UTTAR PRADESH</t>
  </si>
  <si>
    <t xml:space="preserve"> BIHAR</t>
  </si>
  <si>
    <t xml:space="preserve"> SIKKIM</t>
  </si>
  <si>
    <t xml:space="preserve"> ARUNACHAL PRADESH</t>
  </si>
  <si>
    <t xml:space="preserve"> NAGALAND</t>
  </si>
  <si>
    <t xml:space="preserve"> MANIPUR</t>
  </si>
  <si>
    <t xml:space="preserve"> MIZORAM</t>
  </si>
  <si>
    <t xml:space="preserve"> TRIPURA</t>
  </si>
  <si>
    <t xml:space="preserve"> MEGHALAYA</t>
  </si>
  <si>
    <t xml:space="preserve"> ASSAM</t>
  </si>
  <si>
    <t xml:space="preserve"> WEST BENGAL</t>
  </si>
  <si>
    <t xml:space="preserve"> JHARKHAND</t>
  </si>
  <si>
    <t xml:space="preserve"> ODISHA</t>
  </si>
  <si>
    <t xml:space="preserve"> CHATTISGARH</t>
  </si>
  <si>
    <t xml:space="preserve"> MADHYA PRADESH</t>
  </si>
  <si>
    <t xml:space="preserve"> GUJARAT</t>
  </si>
  <si>
    <t xml:space="preserve"> DAMAN &amp; DIU</t>
  </si>
  <si>
    <t xml:space="preserve"> DADRA &amp; NAGAR HAVELI</t>
  </si>
  <si>
    <t xml:space="preserve"> MAHARASHTRA</t>
  </si>
  <si>
    <t xml:space="preserve"> ANDHRA PRADESH</t>
  </si>
  <si>
    <t xml:space="preserve"> KARNATAKA</t>
  </si>
  <si>
    <t xml:space="preserve"> GOA</t>
  </si>
  <si>
    <t xml:space="preserve"> LAKSHADWEEP</t>
  </si>
  <si>
    <t xml:space="preserve"> KERALA</t>
  </si>
  <si>
    <t xml:space="preserve"> TAMIL NADU</t>
  </si>
  <si>
    <t xml:space="preserve"> PUDUCHERRY</t>
  </si>
  <si>
    <t xml:space="preserve"> ANDAMAN &amp; NICOBAR ISLANDS</t>
  </si>
  <si>
    <t>hh_state (census)</t>
  </si>
  <si>
    <t>hh_state(nss76)</t>
  </si>
  <si>
    <t>state nss 65_69_76_58_census</t>
  </si>
  <si>
    <t>State_census</t>
  </si>
  <si>
    <t>Dadra &amp; Nagar Haveli</t>
  </si>
  <si>
    <t>Daman AND Diu</t>
  </si>
  <si>
    <t>ORISSA</t>
  </si>
  <si>
    <t>PONDICHERRY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</si>
</sst>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"/>
    <numFmt numFmtId="165" formatCode="00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7"/>
      <color rgb="FF464646"/>
      <name val="Arial"/>
      <family val="2"/>
    </font>
    <font>
      <b/>
      <sz val="7"/>
      <color rgb="FF464646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charset val="204"/>
    </font>
    <font>
      <b/>
      <i/>
      <sz val="20"/>
      <name val="Bookman Old Style"/>
    </font>
    <font>
      <i/>
      <sz val="20"/>
      <name val="Bookman Old Style"/>
      <family val="1"/>
    </font>
    <font>
      <sz val="14"/>
      <name val="Tahoma"/>
    </font>
    <font>
      <sz val="14"/>
      <name val="Tahoma"/>
      <family val="2"/>
    </font>
    <font>
      <vertAlign val="superscript"/>
      <sz val="14"/>
      <name val="Tahoma"/>
      <family val="2"/>
    </font>
    <font>
      <sz val="12"/>
      <color rgb="FF000000"/>
      <name val="Times New Roman"/>
      <family val="2"/>
    </font>
    <font>
      <sz val="14"/>
      <name val="Bookman Old Style"/>
    </font>
    <font>
      <sz val="14"/>
      <name val="Bookman Old Style"/>
      <family val="1"/>
    </font>
    <font>
      <sz val="14"/>
      <color rgb="FF000000"/>
      <name val="Times New Roman"/>
      <family val="2"/>
    </font>
    <font>
      <b/>
      <sz val="14"/>
      <color rgb="FF000000"/>
      <name val="Bookman Old Style"/>
      <family val="2"/>
    </font>
    <font>
      <sz val="14"/>
      <name val="Times New Roman"/>
    </font>
    <font>
      <sz val="14"/>
      <name val="Times New Roman"/>
      <family val="1"/>
    </font>
    <font>
      <sz val="11"/>
      <name val="Arial"/>
      <family val="2"/>
    </font>
    <font>
      <b/>
      <sz val="12"/>
      <name val="Arial"/>
      <family val="2"/>
    </font>
    <font>
      <sz val="5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AFAFAF"/>
      </left>
      <right style="medium">
        <color rgb="FFAFAFAF"/>
      </right>
      <top style="medium">
        <color rgb="FFAFAFAF"/>
      </top>
      <bottom style="medium">
        <color rgb="FFAFAFAF"/>
      </bottom>
      <diagonal/>
    </border>
    <border>
      <left style="medium">
        <color rgb="FFAFAFAF"/>
      </left>
      <right style="medium">
        <color rgb="FFAFAFAF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/>
  </cellStyleXfs>
  <cellXfs count="71">
    <xf numFmtId="0" fontId="0" fillId="0" borderId="0" xfId="0"/>
    <xf numFmtId="0" fontId="2" fillId="0" borderId="0" xfId="1"/>
    <xf numFmtId="0" fontId="0" fillId="0" borderId="0" xfId="1" applyFont="1"/>
    <xf numFmtId="0" fontId="0" fillId="0" borderId="0" xfId="1" applyFont="1" applyAlignment="1">
      <alignment horizontal="right"/>
    </xf>
    <xf numFmtId="0" fontId="2" fillId="0" borderId="0" xfId="1" applyAlignment="1">
      <alignment horizontal="right"/>
    </xf>
    <xf numFmtId="0" fontId="0" fillId="0" borderId="0" xfId="0" applyAlignment="1">
      <alignment horizontal="right"/>
    </xf>
    <xf numFmtId="0" fontId="2" fillId="0" borderId="0" xfId="1" applyFill="1"/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0" borderId="0" xfId="2"/>
    <xf numFmtId="0" fontId="1" fillId="0" borderId="0" xfId="2" applyAlignment="1">
      <alignment horizontal="left"/>
    </xf>
    <xf numFmtId="0" fontId="0" fillId="0" borderId="0" xfId="1" applyFont="1" applyAlignment="1">
      <alignment horizontal="center" vertical="top"/>
    </xf>
    <xf numFmtId="0" fontId="2" fillId="0" borderId="0" xfId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0" xfId="3"/>
    <xf numFmtId="0" fontId="10" fillId="0" borderId="0" xfId="4" applyFont="1" applyAlignment="1">
      <alignment horizontal="left" vertical="top"/>
    </xf>
    <xf numFmtId="0" fontId="9" fillId="0" borderId="0" xfId="4" applyAlignment="1">
      <alignment horizontal="left" vertical="top"/>
    </xf>
    <xf numFmtId="0" fontId="12" fillId="0" borderId="0" xfId="4" applyFont="1" applyAlignment="1">
      <alignment horizontal="left" vertical="top"/>
    </xf>
    <xf numFmtId="0" fontId="12" fillId="0" borderId="0" xfId="4" applyFont="1" applyAlignment="1">
      <alignment horizontal="left" vertical="top" wrapText="1" indent="1"/>
    </xf>
    <xf numFmtId="0" fontId="9" fillId="0" borderId="0" xfId="4" applyAlignment="1">
      <alignment horizontal="left" vertical="top" wrapText="1"/>
    </xf>
    <xf numFmtId="0" fontId="12" fillId="0" borderId="5" xfId="4" applyFont="1" applyBorder="1" applyAlignment="1">
      <alignment horizontal="left" vertical="top" wrapText="1" indent="1"/>
    </xf>
    <xf numFmtId="0" fontId="9" fillId="0" borderId="5" xfId="4" applyBorder="1" applyAlignment="1">
      <alignment horizontal="left" vertical="top" wrapText="1"/>
    </xf>
    <xf numFmtId="0" fontId="12" fillId="0" borderId="5" xfId="4" applyFont="1" applyBorder="1" applyAlignment="1">
      <alignment horizontal="center" vertical="top" wrapText="1"/>
    </xf>
    <xf numFmtId="0" fontId="9" fillId="0" borderId="5" xfId="4" applyBorder="1" applyAlignment="1">
      <alignment horizontal="center" vertical="top" wrapText="1"/>
    </xf>
    <xf numFmtId="164" fontId="15" fillId="0" borderId="6" xfId="4" applyNumberFormat="1" applyFont="1" applyBorder="1" applyAlignment="1">
      <alignment horizontal="left" vertical="top" wrapText="1" indent="1"/>
    </xf>
    <xf numFmtId="0" fontId="16" fillId="0" borderId="6" xfId="4" applyFont="1" applyBorder="1" applyAlignment="1">
      <alignment horizontal="left" vertical="top" wrapText="1"/>
    </xf>
    <xf numFmtId="165" fontId="18" fillId="0" borderId="6" xfId="4" applyNumberFormat="1" applyFont="1" applyBorder="1" applyAlignment="1">
      <alignment horizontal="center" vertical="top" wrapText="1"/>
    </xf>
    <xf numFmtId="1" fontId="19" fillId="0" borderId="6" xfId="4" applyNumberFormat="1" applyFont="1" applyBorder="1" applyAlignment="1">
      <alignment horizontal="center" vertical="top" wrapText="1"/>
    </xf>
    <xf numFmtId="164" fontId="15" fillId="0" borderId="0" xfId="4" applyNumberFormat="1" applyFont="1" applyAlignment="1">
      <alignment horizontal="left" vertical="top" wrapText="1" indent="1"/>
    </xf>
    <xf numFmtId="0" fontId="16" fillId="0" borderId="0" xfId="4" applyFont="1" applyAlignment="1">
      <alignment horizontal="left" vertical="top" wrapText="1"/>
    </xf>
    <xf numFmtId="165" fontId="18" fillId="0" borderId="0" xfId="4" applyNumberFormat="1" applyFont="1" applyAlignment="1">
      <alignment horizontal="center" vertical="top" wrapText="1"/>
    </xf>
    <xf numFmtId="1" fontId="19" fillId="0" borderId="0" xfId="4" applyNumberFormat="1" applyFont="1" applyAlignment="1">
      <alignment horizontal="center" vertical="top" wrapText="1"/>
    </xf>
    <xf numFmtId="165" fontId="19" fillId="0" borderId="0" xfId="4" applyNumberFormat="1" applyFont="1" applyAlignment="1">
      <alignment horizontal="center" vertical="top" wrapText="1"/>
    </xf>
    <xf numFmtId="1" fontId="18" fillId="0" borderId="0" xfId="4" applyNumberFormat="1" applyFont="1" applyAlignment="1">
      <alignment horizontal="center" vertical="top" wrapText="1"/>
    </xf>
    <xf numFmtId="164" fontId="15" fillId="0" borderId="5" xfId="4" applyNumberFormat="1" applyFont="1" applyBorder="1" applyAlignment="1">
      <alignment horizontal="left" vertical="top" wrapText="1" indent="1"/>
    </xf>
    <xf numFmtId="0" fontId="16" fillId="0" borderId="5" xfId="4" applyFont="1" applyBorder="1" applyAlignment="1">
      <alignment horizontal="left" vertical="top" wrapText="1"/>
    </xf>
    <xf numFmtId="1" fontId="18" fillId="0" borderId="5" xfId="4" applyNumberFormat="1" applyFont="1" applyBorder="1" applyAlignment="1">
      <alignment horizontal="center" vertical="top" wrapText="1"/>
    </xf>
    <xf numFmtId="1" fontId="19" fillId="0" borderId="5" xfId="4" applyNumberFormat="1" applyFont="1" applyBorder="1" applyAlignment="1">
      <alignment horizontal="center" vertical="top" wrapText="1"/>
    </xf>
    <xf numFmtId="1" fontId="18" fillId="0" borderId="6" xfId="4" applyNumberFormat="1" applyFont="1" applyBorder="1" applyAlignment="1">
      <alignment horizontal="center" vertical="top" wrapText="1"/>
    </xf>
    <xf numFmtId="0" fontId="20" fillId="0" borderId="6" xfId="4" applyFont="1" applyBorder="1" applyAlignment="1">
      <alignment horizontal="center" vertical="top" wrapText="1"/>
    </xf>
    <xf numFmtId="0" fontId="20" fillId="0" borderId="0" xfId="4" applyFont="1" applyAlignment="1">
      <alignment horizontal="center" vertical="top" wrapText="1"/>
    </xf>
    <xf numFmtId="0" fontId="20" fillId="0" borderId="5" xfId="4" applyFont="1" applyBorder="1" applyAlignment="1">
      <alignment horizontal="center" vertical="top" wrapText="1"/>
    </xf>
    <xf numFmtId="165" fontId="19" fillId="0" borderId="5" xfId="4" applyNumberFormat="1" applyFont="1" applyBorder="1" applyAlignment="1">
      <alignment horizontal="center" vertical="top" wrapText="1"/>
    </xf>
    <xf numFmtId="0" fontId="22" fillId="0" borderId="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right" vertical="center" wrapText="1"/>
    </xf>
    <xf numFmtId="0" fontId="23" fillId="0" borderId="0" xfId="0" applyFont="1" applyBorder="1" applyAlignment="1">
      <alignment horizontal="left" vertical="center" wrapText="1" indent="3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horizontal="right" vertical="center" wrapText="1"/>
    </xf>
    <xf numFmtId="0" fontId="8" fillId="0" borderId="3" xfId="1" applyNumberFormat="1" applyFont="1" applyBorder="1" applyAlignment="1"/>
    <xf numFmtId="0" fontId="7" fillId="3" borderId="0" xfId="1" applyNumberFormat="1" applyFont="1" applyFill="1" applyBorder="1" applyAlignment="1"/>
    <xf numFmtId="0" fontId="7" fillId="0" borderId="0" xfId="1" applyNumberFormat="1" applyFont="1" applyBorder="1" applyAlignment="1"/>
    <xf numFmtId="0" fontId="7" fillId="0" borderId="4" xfId="1" applyNumberFormat="1" applyFont="1" applyBorder="1" applyAlignment="1"/>
    <xf numFmtId="0" fontId="8" fillId="0" borderId="3" xfId="1" applyNumberFormat="1" applyFont="1" applyBorder="1" applyAlignment="1">
      <alignment horizontal="center" vertical="top"/>
    </xf>
    <xf numFmtId="0" fontId="7" fillId="3" borderId="0" xfId="1" applyNumberFormat="1" applyFont="1" applyFill="1" applyBorder="1" applyAlignment="1">
      <alignment horizontal="center" vertical="top"/>
    </xf>
    <xf numFmtId="0" fontId="7" fillId="0" borderId="0" xfId="1" applyNumberFormat="1" applyFont="1" applyBorder="1" applyAlignment="1">
      <alignment horizontal="center" vertical="top"/>
    </xf>
    <xf numFmtId="0" fontId="7" fillId="0" borderId="4" xfId="1" applyNumberFormat="1" applyFont="1" applyBorder="1" applyAlignment="1">
      <alignment horizontal="center" vertical="top"/>
    </xf>
    <xf numFmtId="0" fontId="7" fillId="4" borderId="0" xfId="1" applyNumberFormat="1" applyFont="1" applyFill="1" applyBorder="1" applyAlignment="1"/>
    <xf numFmtId="0" fontId="7" fillId="5" borderId="0" xfId="1" applyNumberFormat="1" applyFont="1" applyFill="1" applyBorder="1" applyAlignment="1"/>
    <xf numFmtId="0" fontId="2" fillId="5" borderId="0" xfId="1" applyFill="1" applyAlignment="1">
      <alignment horizontal="center" vertical="top"/>
    </xf>
    <xf numFmtId="0" fontId="2" fillId="5" borderId="0" xfId="1" applyFill="1"/>
    <xf numFmtId="0" fontId="0" fillId="5" borderId="0" xfId="1" applyFont="1" applyFill="1"/>
    <xf numFmtId="0" fontId="2" fillId="5" borderId="0" xfId="1" applyFill="1" applyAlignment="1">
      <alignment horizontal="right"/>
    </xf>
    <xf numFmtId="0" fontId="1" fillId="5" borderId="0" xfId="2" applyFill="1"/>
    <xf numFmtId="0" fontId="0" fillId="5" borderId="0" xfId="0" applyFill="1"/>
    <xf numFmtId="0" fontId="4" fillId="5" borderId="1" xfId="0" applyFont="1" applyFill="1" applyBorder="1" applyAlignment="1">
      <alignment vertical="center" wrapText="1"/>
    </xf>
    <xf numFmtId="0" fontId="24" fillId="5" borderId="0" xfId="0" applyFont="1" applyFill="1"/>
    <xf numFmtId="0" fontId="12" fillId="0" borderId="0" xfId="4" applyFont="1" applyAlignment="1">
      <alignment horizontal="left" vertical="top" wrapText="1" indent="2"/>
    </xf>
    <xf numFmtId="0" fontId="23" fillId="0" borderId="7" xfId="0" applyFont="1" applyBorder="1" applyAlignment="1">
      <alignment horizontal="left" vertical="center" wrapText="1" indent="3"/>
    </xf>
    <xf numFmtId="0" fontId="23" fillId="0" borderId="8" xfId="0" applyFont="1" applyBorder="1" applyAlignment="1">
      <alignment horizontal="left" vertical="center" wrapText="1" indent="3"/>
    </xf>
  </cellXfs>
  <cellStyles count="5">
    <cellStyle name="Hyperlink 2" xfId="3" xr:uid="{E11875A4-8440-4B17-AF4B-F1BB5D2A06B6}"/>
    <cellStyle name="Normal" xfId="0" builtinId="0"/>
    <cellStyle name="Normal 2" xfId="1" xr:uid="{47E564A3-1589-4DB5-BE40-2B081A3724A1}"/>
    <cellStyle name="Normal 3" xfId="2" xr:uid="{5CA7E5D3-CF5B-443F-B3CD-E025471A813C}"/>
    <cellStyle name="Normal 4" xfId="4" xr:uid="{E5BEE016-3EC5-4C33-B589-0024459CDF5E}"/>
  </cellStyles>
  <dxfs count="5"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e Weng" id="{F6C90AD4-B54D-4F58-ADDA-D703E34FCFD6}" userId="S::xweng@worldbank.org::a16780b2-d297-4bcc-9c63-9df49971ed7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F41FA-0370-4797-BF99-B0CF587D6EE9}" name="Table2" displayName="Table2" ref="A1:H37" totalsRowShown="0" headerRowCellStyle="Normal 2" dataCellStyle="Normal 2">
  <autoFilter ref="A1:H37" xr:uid="{4F30844A-E9E2-4F64-B299-176139CE1428}"/>
  <sortState xmlns:xlrd2="http://schemas.microsoft.com/office/spreadsheetml/2017/richdata2" ref="A2:H37">
    <sortCondition ref="A1:A37"/>
  </sortState>
  <tableColumns count="8">
    <tableColumn id="1" xr3:uid="{69A3987C-7D20-4C40-B2CB-D53279653015}" name="state_nss_code" dataDxfId="4" dataCellStyle="Normal 2"/>
    <tableColumn id="2" xr3:uid="{AF25B603-6E6F-4249-B784-DBB125770BDE}" name="state nss 65_69_76_58_census" dataCellStyle="Normal 2"/>
    <tableColumn id="3" xr3:uid="{BEB4126F-B583-46FE-921C-181243594147}" name="state in gsdp" dataCellStyle="Normal 2"/>
    <tableColumn id="4" xr3:uid="{3A2F8093-9B4B-458D-8488-D9903FCBEB17}" name="consolidate" dataCellStyle="Normal 2"/>
    <tableColumn id="5" xr3:uid="{A829954B-16E8-41ED-B0D4-C8682476E94C}" name="state code gndp" dataDxfId="3" dataCellStyle="Normal 2"/>
    <tableColumn id="6" xr3:uid="{910FDED4-7644-4D53-B0FD-4D1857148A6C}" name="comments" dataCellStyle="Normal 2"/>
    <tableColumn id="7" xr3:uid="{DF0B4154-928A-4E64-9802-366B2D7571C8}" name="iso code" dataDxfId="2" dataCellStyle="Normal 2">
      <calculatedColumnFormula>VLOOKUP(Table2[[#This Row],[state in gsdp]],iso!A1:C37,2,FALSE)</calculatedColumnFormula>
    </tableColumn>
    <tableColumn id="8" xr3:uid="{DDE917CD-91BA-40FA-8EEF-116E7C2ED0B7}" name="region" dataDxfId="1" dataCellStyle="Normal 3">
      <calculatedColumnFormula>VLOOKUP(Table2[[#This Row],[state in gsdp]],#REF!,2,FALSE)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4DD196-3D92-4DDD-88E9-0C59CF362C80}" name="Table13" displayName="Table13" ref="A1:C38" totalsRowShown="0">
  <autoFilter ref="A1:C38" xr:uid="{0B2DC674-212B-4760-BE9E-F5D5912B9A6E}"/>
  <sortState xmlns:xlrd2="http://schemas.microsoft.com/office/spreadsheetml/2017/richdata2" ref="A2:C38">
    <sortCondition ref="C1:C38"/>
  </sortState>
  <tableColumns count="3">
    <tableColumn id="1" xr3:uid="{A9229455-152F-463E-86A3-9C9CA69550C0}" name="#" dataCellStyle="Normal 3"/>
    <tableColumn id="2" xr3:uid="{54925A4A-05D5-44AA-9EAF-0579FE8C2782}" name="State" dataDxfId="0" dataCellStyle="Normal 3"/>
    <tableColumn id="3" xr3:uid="{016D92F5-5912-4183-B1B0-3FB79B8DA3E6}" name="Region" dataCellStyle="Normal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8-12T14:01:18.08" personId="{F6C90AD4-B54D-4F58-ADDA-D703E34FCFD6}" id="{907D687C-54B3-47B8-BB7F-2BB86EF294A5}">
    <text>1991 census with no state_code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astern_Zonal_Council" TargetMode="External"/><Relationship Id="rId3" Type="http://schemas.openxmlformats.org/officeDocument/2006/relationships/hyperlink" Target="https://en.wikipedia.org/wiki/Southern_Zonal_Council" TargetMode="External"/><Relationship Id="rId7" Type="http://schemas.openxmlformats.org/officeDocument/2006/relationships/hyperlink" Target="https://en.wikipedia.org/wiki/North_Eastern_Council" TargetMode="External"/><Relationship Id="rId2" Type="http://schemas.openxmlformats.org/officeDocument/2006/relationships/hyperlink" Target="https://en.wikipedia.org/wiki/Western_Zonal_Council" TargetMode="External"/><Relationship Id="rId1" Type="http://schemas.openxmlformats.org/officeDocument/2006/relationships/hyperlink" Target="https://en.wikipedia.org/wiki/Southern_Zonal_Council" TargetMode="External"/><Relationship Id="rId6" Type="http://schemas.openxmlformats.org/officeDocument/2006/relationships/hyperlink" Target="https://en.wikipedia.org/wiki/North_Eastern_Council" TargetMode="External"/><Relationship Id="rId5" Type="http://schemas.openxmlformats.org/officeDocument/2006/relationships/hyperlink" Target="https://en.wikipedia.org/wiki/North_Eastern_Council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en.wikipedia.org/wiki/North_Eastern_Council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ern_Zonal_Council" TargetMode="External"/><Relationship Id="rId13" Type="http://schemas.openxmlformats.org/officeDocument/2006/relationships/hyperlink" Target="https://en.wikipedia.org/wiki/Southern_Zonal_Council" TargetMode="External"/><Relationship Id="rId3" Type="http://schemas.openxmlformats.org/officeDocument/2006/relationships/hyperlink" Target="https://en.wikipedia.org/wiki/Central_Zonal_Council" TargetMode="External"/><Relationship Id="rId7" Type="http://schemas.openxmlformats.org/officeDocument/2006/relationships/hyperlink" Target="https://en.wikipedia.org/wiki/Central_Zonal_Council" TargetMode="External"/><Relationship Id="rId12" Type="http://schemas.openxmlformats.org/officeDocument/2006/relationships/hyperlink" Target="https://en.wikipedia.org/wiki/Lakshadweep" TargetMode="External"/><Relationship Id="rId2" Type="http://schemas.openxmlformats.org/officeDocument/2006/relationships/hyperlink" Target="https://en.wikipedia.org/wiki/Southern_Zonal_Council" TargetMode="External"/><Relationship Id="rId1" Type="http://schemas.openxmlformats.org/officeDocument/2006/relationships/hyperlink" Target="https://en.wikipedia.org/wiki/Northern_Zonal_Council" TargetMode="External"/><Relationship Id="rId6" Type="http://schemas.openxmlformats.org/officeDocument/2006/relationships/hyperlink" Target="https://en.wikipedia.org/wiki/North_Eastern_Council" TargetMode="External"/><Relationship Id="rId11" Type="http://schemas.openxmlformats.org/officeDocument/2006/relationships/hyperlink" Target="https://en.wikipedia.org/wiki/Western_Zonal_Council" TargetMode="External"/><Relationship Id="rId5" Type="http://schemas.openxmlformats.org/officeDocument/2006/relationships/hyperlink" Target="https://en.wikipedia.org/wiki/Western_Zonal_Council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en.wikipedia.org/wiki/Eastern_Zonal_Council" TargetMode="External"/><Relationship Id="rId4" Type="http://schemas.openxmlformats.org/officeDocument/2006/relationships/hyperlink" Target="https://en.wikipedia.org/wiki/Eastern_Zonal_Council" TargetMode="External"/><Relationship Id="rId9" Type="http://schemas.openxmlformats.org/officeDocument/2006/relationships/hyperlink" Target="https://en.wikipedia.org/wiki/Northern_Zonal_Council" TargetMode="External"/><Relationship Id="rId1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1E97-669A-4683-B4C6-68646BC7A510}">
  <dimension ref="A1:E38"/>
  <sheetViews>
    <sheetView topLeftCell="A10" workbookViewId="0">
      <selection activeCell="C13" sqref="C13"/>
    </sheetView>
  </sheetViews>
  <sheetFormatPr defaultRowHeight="12.5" x14ac:dyDescent="0.25"/>
  <cols>
    <col min="1" max="3" width="24.90625" customWidth="1"/>
  </cols>
  <sheetData>
    <row r="1" spans="1:5" ht="27.5" thickBot="1" x14ac:dyDescent="0.3">
      <c r="A1" s="7" t="s">
        <v>83</v>
      </c>
      <c r="B1" s="7" t="s">
        <v>83</v>
      </c>
      <c r="C1" s="7" t="s">
        <v>272</v>
      </c>
      <c r="D1" s="7" t="s">
        <v>84</v>
      </c>
      <c r="E1" s="7" t="s">
        <v>85</v>
      </c>
    </row>
    <row r="2" spans="1:5" ht="13" thickBot="1" x14ac:dyDescent="0.3">
      <c r="A2" s="8" t="s">
        <v>86</v>
      </c>
      <c r="B2" s="8" t="s">
        <v>44</v>
      </c>
      <c r="C2" s="8" t="str">
        <f>UPPER(B2)</f>
        <v>ANDAMAN &amp; NICOBAR ISLANDS</v>
      </c>
      <c r="D2" s="8" t="s">
        <v>87</v>
      </c>
      <c r="E2" s="8" t="s">
        <v>88</v>
      </c>
    </row>
    <row r="3" spans="1:5" ht="13" thickBot="1" x14ac:dyDescent="0.3">
      <c r="A3" s="8" t="s">
        <v>89</v>
      </c>
      <c r="B3" s="8" t="s">
        <v>89</v>
      </c>
      <c r="C3" s="8" t="str">
        <f t="shared" ref="C3:C38" si="0">UPPER(B3)</f>
        <v>ANDHRA PRADESH</v>
      </c>
      <c r="D3" s="8" t="s">
        <v>90</v>
      </c>
      <c r="E3" s="8" t="s">
        <v>91</v>
      </c>
    </row>
    <row r="4" spans="1:5" ht="13" thickBot="1" x14ac:dyDescent="0.3">
      <c r="A4" s="8" t="s">
        <v>46</v>
      </c>
      <c r="B4" s="8" t="s">
        <v>46</v>
      </c>
      <c r="C4" s="8" t="str">
        <f t="shared" si="0"/>
        <v>ARUNACHAL PRADESH</v>
      </c>
      <c r="D4" s="8" t="s">
        <v>92</v>
      </c>
      <c r="E4" s="8" t="s">
        <v>93</v>
      </c>
    </row>
    <row r="5" spans="1:5" ht="13" thickBot="1" x14ac:dyDescent="0.3">
      <c r="A5" s="8" t="s">
        <v>47</v>
      </c>
      <c r="B5" s="8" t="s">
        <v>47</v>
      </c>
      <c r="C5" s="8" t="str">
        <f t="shared" si="0"/>
        <v>ASSAM</v>
      </c>
      <c r="D5" s="8" t="s">
        <v>94</v>
      </c>
      <c r="E5" s="8" t="s">
        <v>95</v>
      </c>
    </row>
    <row r="6" spans="1:5" ht="13" thickBot="1" x14ac:dyDescent="0.3">
      <c r="A6" s="8" t="s">
        <v>48</v>
      </c>
      <c r="B6" s="8" t="s">
        <v>48</v>
      </c>
      <c r="C6" s="8" t="str">
        <f t="shared" si="0"/>
        <v>BIHAR</v>
      </c>
      <c r="D6" s="8" t="s">
        <v>96</v>
      </c>
      <c r="E6" s="8" t="s">
        <v>97</v>
      </c>
    </row>
    <row r="7" spans="1:5" ht="13" thickBot="1" x14ac:dyDescent="0.3">
      <c r="A7" s="8" t="s">
        <v>49</v>
      </c>
      <c r="B7" s="8" t="s">
        <v>49</v>
      </c>
      <c r="C7" s="8" t="str">
        <f t="shared" si="0"/>
        <v>CHANDIGARH</v>
      </c>
      <c r="D7" s="8" t="s">
        <v>98</v>
      </c>
      <c r="E7" s="8" t="s">
        <v>99</v>
      </c>
    </row>
    <row r="8" spans="1:5" ht="13" thickBot="1" x14ac:dyDescent="0.3">
      <c r="A8" s="8" t="s">
        <v>50</v>
      </c>
      <c r="B8" s="8" t="s">
        <v>50</v>
      </c>
      <c r="C8" s="8" t="str">
        <f t="shared" si="0"/>
        <v>CHHATTISGARH</v>
      </c>
      <c r="D8" s="8" t="s">
        <v>100</v>
      </c>
      <c r="E8" s="8" t="s">
        <v>101</v>
      </c>
    </row>
    <row r="9" spans="1:5" ht="13" thickBot="1" x14ac:dyDescent="0.3">
      <c r="A9" s="8" t="s">
        <v>102</v>
      </c>
      <c r="B9" s="8" t="s">
        <v>273</v>
      </c>
      <c r="C9" s="8" t="str">
        <f t="shared" si="0"/>
        <v>DADRA &amp; NAGAR HAVELI</v>
      </c>
      <c r="D9" s="8" t="s">
        <v>103</v>
      </c>
      <c r="E9" s="8" t="s">
        <v>104</v>
      </c>
    </row>
    <row r="10" spans="1:5" ht="13" thickBot="1" x14ac:dyDescent="0.3">
      <c r="A10" s="8" t="s">
        <v>105</v>
      </c>
      <c r="B10" s="8" t="s">
        <v>274</v>
      </c>
      <c r="C10" s="8" t="str">
        <f t="shared" si="0"/>
        <v>DAMAN AND DIU</v>
      </c>
      <c r="D10" s="8" t="s">
        <v>106</v>
      </c>
      <c r="E10" s="8" t="s">
        <v>107</v>
      </c>
    </row>
    <row r="11" spans="1:5" ht="13" thickBot="1" x14ac:dyDescent="0.3">
      <c r="A11" s="8" t="s">
        <v>108</v>
      </c>
      <c r="B11" s="8" t="s">
        <v>108</v>
      </c>
      <c r="C11" s="8" t="str">
        <f t="shared" si="0"/>
        <v>DELHI</v>
      </c>
      <c r="D11" s="8" t="s">
        <v>109</v>
      </c>
      <c r="E11" s="8" t="s">
        <v>110</v>
      </c>
    </row>
    <row r="12" spans="1:5" ht="13" thickBot="1" x14ac:dyDescent="0.3">
      <c r="A12" s="8" t="s">
        <v>51</v>
      </c>
      <c r="B12" s="8" t="s">
        <v>51</v>
      </c>
      <c r="C12" s="8" t="str">
        <f t="shared" si="0"/>
        <v>GOA</v>
      </c>
      <c r="D12" s="8" t="s">
        <v>111</v>
      </c>
      <c r="E12" s="8" t="s">
        <v>112</v>
      </c>
    </row>
    <row r="13" spans="1:5" ht="13" thickBot="1" x14ac:dyDescent="0.3">
      <c r="A13" s="8" t="s">
        <v>52</v>
      </c>
      <c r="B13" s="8" t="s">
        <v>52</v>
      </c>
      <c r="C13" s="8" t="str">
        <f t="shared" si="0"/>
        <v>GUJARAT</v>
      </c>
      <c r="D13" s="8" t="s">
        <v>113</v>
      </c>
      <c r="E13" s="8" t="s">
        <v>114</v>
      </c>
    </row>
    <row r="14" spans="1:5" ht="13" thickBot="1" x14ac:dyDescent="0.3">
      <c r="A14" s="8" t="s">
        <v>53</v>
      </c>
      <c r="B14" s="8" t="s">
        <v>53</v>
      </c>
      <c r="C14" s="8" t="str">
        <f t="shared" si="0"/>
        <v>HARYANA</v>
      </c>
      <c r="D14" s="8" t="s">
        <v>115</v>
      </c>
      <c r="E14" s="8" t="s">
        <v>116</v>
      </c>
    </row>
    <row r="15" spans="1:5" ht="13" thickBot="1" x14ac:dyDescent="0.3">
      <c r="A15" s="8" t="s">
        <v>54</v>
      </c>
      <c r="B15" s="8" t="s">
        <v>54</v>
      </c>
      <c r="C15" s="8" t="str">
        <f t="shared" si="0"/>
        <v>HIMACHAL PRADESH</v>
      </c>
      <c r="D15" s="8" t="s">
        <v>117</v>
      </c>
      <c r="E15" s="8" t="s">
        <v>118</v>
      </c>
    </row>
    <row r="16" spans="1:5" ht="13" thickBot="1" x14ac:dyDescent="0.3">
      <c r="A16" s="8" t="s">
        <v>119</v>
      </c>
      <c r="B16" s="8" t="s">
        <v>55</v>
      </c>
      <c r="C16" s="8" t="str">
        <f t="shared" si="0"/>
        <v>JAMMU &amp; KASHMIR</v>
      </c>
      <c r="D16" s="8" t="s">
        <v>120</v>
      </c>
      <c r="E16" s="8" t="s">
        <v>121</v>
      </c>
    </row>
    <row r="17" spans="1:5" ht="13" thickBot="1" x14ac:dyDescent="0.3">
      <c r="A17" s="8" t="s">
        <v>56</v>
      </c>
      <c r="B17" s="8" t="s">
        <v>56</v>
      </c>
      <c r="C17" s="8" t="str">
        <f t="shared" si="0"/>
        <v>JHARKHAND</v>
      </c>
      <c r="D17" s="8" t="s">
        <v>122</v>
      </c>
      <c r="E17" s="8" t="s">
        <v>123</v>
      </c>
    </row>
    <row r="18" spans="1:5" ht="13" thickBot="1" x14ac:dyDescent="0.3">
      <c r="A18" s="8" t="s">
        <v>57</v>
      </c>
      <c r="B18" s="8" t="s">
        <v>57</v>
      </c>
      <c r="C18" s="8" t="str">
        <f t="shared" si="0"/>
        <v>KARNATAKA</v>
      </c>
      <c r="D18" s="8" t="s">
        <v>124</v>
      </c>
      <c r="E18" s="8" t="s">
        <v>125</v>
      </c>
    </row>
    <row r="19" spans="1:5" ht="13" thickBot="1" x14ac:dyDescent="0.3">
      <c r="A19" s="8" t="s">
        <v>58</v>
      </c>
      <c r="B19" s="8" t="s">
        <v>58</v>
      </c>
      <c r="C19" s="8" t="str">
        <f t="shared" si="0"/>
        <v>KERALA</v>
      </c>
      <c r="D19" s="8" t="s">
        <v>126</v>
      </c>
      <c r="E19" s="8" t="s">
        <v>127</v>
      </c>
    </row>
    <row r="20" spans="1:5" ht="13" thickBot="1" x14ac:dyDescent="0.3">
      <c r="A20" s="8" t="s">
        <v>128</v>
      </c>
      <c r="B20" s="8" t="s">
        <v>128</v>
      </c>
      <c r="C20" s="8" t="str">
        <f t="shared" si="0"/>
        <v>LAKSHADWEEP</v>
      </c>
      <c r="D20" s="8" t="s">
        <v>129</v>
      </c>
      <c r="E20" s="8" t="s">
        <v>130</v>
      </c>
    </row>
    <row r="21" spans="1:5" ht="13" thickBot="1" x14ac:dyDescent="0.3">
      <c r="A21" s="8" t="s">
        <v>59</v>
      </c>
      <c r="B21" s="8" t="s">
        <v>59</v>
      </c>
      <c r="C21" s="8" t="str">
        <f t="shared" si="0"/>
        <v>MADHYA PRADESH</v>
      </c>
      <c r="D21" s="8" t="s">
        <v>131</v>
      </c>
      <c r="E21" s="8" t="s">
        <v>132</v>
      </c>
    </row>
    <row r="22" spans="1:5" ht="13" thickBot="1" x14ac:dyDescent="0.3">
      <c r="A22" s="8" t="s">
        <v>60</v>
      </c>
      <c r="B22" s="8" t="s">
        <v>60</v>
      </c>
      <c r="C22" s="8" t="str">
        <f t="shared" si="0"/>
        <v>MAHARASHTRA</v>
      </c>
      <c r="D22" s="8" t="s">
        <v>133</v>
      </c>
      <c r="E22" s="8" t="s">
        <v>134</v>
      </c>
    </row>
    <row r="23" spans="1:5" ht="13" thickBot="1" x14ac:dyDescent="0.3">
      <c r="A23" s="8" t="s">
        <v>61</v>
      </c>
      <c r="B23" s="8" t="s">
        <v>61</v>
      </c>
      <c r="C23" s="8" t="str">
        <f t="shared" si="0"/>
        <v>MANIPUR</v>
      </c>
      <c r="D23" s="8" t="s">
        <v>135</v>
      </c>
      <c r="E23" s="8" t="s">
        <v>136</v>
      </c>
    </row>
    <row r="24" spans="1:5" ht="13" thickBot="1" x14ac:dyDescent="0.3">
      <c r="A24" s="8" t="s">
        <v>62</v>
      </c>
      <c r="B24" s="8" t="s">
        <v>62</v>
      </c>
      <c r="C24" s="8" t="str">
        <f t="shared" si="0"/>
        <v>MEGHALAYA</v>
      </c>
      <c r="D24" s="8" t="s">
        <v>137</v>
      </c>
      <c r="E24" s="8" t="s">
        <v>138</v>
      </c>
    </row>
    <row r="25" spans="1:5" ht="13" thickBot="1" x14ac:dyDescent="0.3">
      <c r="A25" s="8" t="s">
        <v>63</v>
      </c>
      <c r="B25" s="8" t="s">
        <v>63</v>
      </c>
      <c r="C25" s="8" t="str">
        <f t="shared" si="0"/>
        <v>MIZORAM</v>
      </c>
      <c r="D25" s="8" t="s">
        <v>139</v>
      </c>
      <c r="E25" s="8" t="s">
        <v>140</v>
      </c>
    </row>
    <row r="26" spans="1:5" ht="13" thickBot="1" x14ac:dyDescent="0.3">
      <c r="A26" s="8" t="s">
        <v>64</v>
      </c>
      <c r="B26" s="8" t="s">
        <v>64</v>
      </c>
      <c r="C26" s="8" t="str">
        <f t="shared" si="0"/>
        <v>NAGALAND</v>
      </c>
      <c r="D26" s="8" t="s">
        <v>141</v>
      </c>
      <c r="E26" s="8" t="s">
        <v>142</v>
      </c>
    </row>
    <row r="27" spans="1:5" ht="27.5" thickBot="1" x14ac:dyDescent="0.3">
      <c r="A27" s="8" t="s">
        <v>65</v>
      </c>
      <c r="B27" s="66" t="s">
        <v>275</v>
      </c>
      <c r="C27" s="8" t="str">
        <f t="shared" si="0"/>
        <v>ORISSA</v>
      </c>
      <c r="D27" s="8" t="s">
        <v>143</v>
      </c>
      <c r="E27" s="8" t="s">
        <v>144</v>
      </c>
    </row>
    <row r="28" spans="1:5" ht="13" thickBot="1" x14ac:dyDescent="0.3">
      <c r="A28" s="8" t="s">
        <v>66</v>
      </c>
      <c r="B28" s="67" t="s">
        <v>276</v>
      </c>
      <c r="C28" s="8" t="str">
        <f>UPPER(B28)</f>
        <v>PONDICHERRY</v>
      </c>
      <c r="D28" s="8" t="s">
        <v>145</v>
      </c>
      <c r="E28" s="8" t="s">
        <v>146</v>
      </c>
    </row>
    <row r="29" spans="1:5" ht="13" thickBot="1" x14ac:dyDescent="0.3">
      <c r="A29" s="8" t="s">
        <v>67</v>
      </c>
      <c r="B29" s="8" t="s">
        <v>67</v>
      </c>
      <c r="C29" s="8" t="str">
        <f t="shared" si="0"/>
        <v>PUNJAB</v>
      </c>
      <c r="D29" s="8" t="s">
        <v>147</v>
      </c>
      <c r="E29" s="8" t="s">
        <v>148</v>
      </c>
    </row>
    <row r="30" spans="1:5" ht="13" thickBot="1" x14ac:dyDescent="0.3">
      <c r="A30" s="8" t="s">
        <v>68</v>
      </c>
      <c r="B30" s="8" t="s">
        <v>68</v>
      </c>
      <c r="C30" s="8" t="str">
        <f t="shared" si="0"/>
        <v>RAJASTHAN</v>
      </c>
      <c r="D30" s="8" t="s">
        <v>149</v>
      </c>
      <c r="E30" s="8" t="s">
        <v>150</v>
      </c>
    </row>
    <row r="31" spans="1:5" ht="13" thickBot="1" x14ac:dyDescent="0.3">
      <c r="A31" s="8" t="s">
        <v>69</v>
      </c>
      <c r="B31" s="8" t="s">
        <v>69</v>
      </c>
      <c r="C31" s="8" t="str">
        <f t="shared" si="0"/>
        <v>SIKKIM</v>
      </c>
      <c r="D31" s="8" t="s">
        <v>151</v>
      </c>
      <c r="E31" s="8" t="s">
        <v>152</v>
      </c>
    </row>
    <row r="32" spans="1:5" ht="13" thickBot="1" x14ac:dyDescent="0.3">
      <c r="A32" s="8" t="s">
        <v>70</v>
      </c>
      <c r="B32" s="8" t="s">
        <v>70</v>
      </c>
      <c r="C32" s="8" t="str">
        <f t="shared" si="0"/>
        <v>TAMIL NADU</v>
      </c>
      <c r="D32" s="8" t="s">
        <v>153</v>
      </c>
      <c r="E32" s="8" t="s">
        <v>154</v>
      </c>
    </row>
    <row r="33" spans="1:5" ht="13" thickBot="1" x14ac:dyDescent="0.3">
      <c r="A33" s="8" t="s">
        <v>71</v>
      </c>
      <c r="B33" s="8" t="s">
        <v>71</v>
      </c>
      <c r="C33" s="8" t="str">
        <f t="shared" si="0"/>
        <v>TELANGANA</v>
      </c>
      <c r="D33" s="8" t="s">
        <v>155</v>
      </c>
      <c r="E33" s="8" t="s">
        <v>156</v>
      </c>
    </row>
    <row r="34" spans="1:5" ht="13" thickBot="1" x14ac:dyDescent="0.3">
      <c r="A34" s="8" t="s">
        <v>72</v>
      </c>
      <c r="B34" s="8" t="s">
        <v>72</v>
      </c>
      <c r="C34" s="8" t="str">
        <f t="shared" si="0"/>
        <v>TRIPURA</v>
      </c>
      <c r="D34" s="8" t="s">
        <v>157</v>
      </c>
      <c r="E34" s="8" t="s">
        <v>158</v>
      </c>
    </row>
    <row r="35" spans="1:5" ht="13" thickBot="1" x14ac:dyDescent="0.3">
      <c r="A35" s="8" t="s">
        <v>73</v>
      </c>
      <c r="B35" s="8" t="s">
        <v>73</v>
      </c>
      <c r="C35" s="8" t="str">
        <f t="shared" si="0"/>
        <v>UTTAR PRADESH</v>
      </c>
      <c r="D35" s="8" t="s">
        <v>159</v>
      </c>
      <c r="E35" s="8" t="s">
        <v>160</v>
      </c>
    </row>
    <row r="36" spans="1:5" ht="27.5" thickBot="1" x14ac:dyDescent="0.3">
      <c r="A36" s="8" t="s">
        <v>74</v>
      </c>
      <c r="B36" s="8" t="s">
        <v>74</v>
      </c>
      <c r="C36" s="8" t="str">
        <f t="shared" si="0"/>
        <v>UTTARAKHAND</v>
      </c>
      <c r="D36" s="8" t="s">
        <v>161</v>
      </c>
      <c r="E36" s="8" t="s">
        <v>162</v>
      </c>
    </row>
    <row r="37" spans="1:5" ht="13" thickBot="1" x14ac:dyDescent="0.3">
      <c r="A37" s="8" t="s">
        <v>75</v>
      </c>
      <c r="B37" s="8" t="s">
        <v>75</v>
      </c>
      <c r="C37" s="8" t="str">
        <f t="shared" si="0"/>
        <v>WEST BENGAL</v>
      </c>
      <c r="D37" s="8" t="s">
        <v>163</v>
      </c>
      <c r="E37" s="8" t="s">
        <v>164</v>
      </c>
    </row>
    <row r="38" spans="1:5" ht="13" thickBot="1" x14ac:dyDescent="0.3">
      <c r="A38" s="9" t="s">
        <v>71</v>
      </c>
      <c r="B38" s="9" t="s">
        <v>71</v>
      </c>
      <c r="C38" s="8" t="str">
        <f t="shared" si="0"/>
        <v>TELANGANA</v>
      </c>
      <c r="D38" s="9" t="s">
        <v>155</v>
      </c>
      <c r="E38" s="9" t="s">
        <v>165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C635-EAF4-46EC-8740-A995DA490265}">
  <dimension ref="A1:K39"/>
  <sheetViews>
    <sheetView workbookViewId="0">
      <selection activeCell="D25" sqref="D25"/>
    </sheetView>
  </sheetViews>
  <sheetFormatPr defaultRowHeight="13" x14ac:dyDescent="0.25"/>
  <cols>
    <col min="1" max="1" width="7.26953125" style="17" customWidth="1"/>
    <col min="2" max="2" width="47.6328125" style="17" customWidth="1"/>
    <col min="3" max="3" width="18" style="17" customWidth="1"/>
    <col min="4" max="4" width="17" style="17" customWidth="1"/>
    <col min="5" max="16384" width="8.7265625" style="17"/>
  </cols>
  <sheetData>
    <row r="1" spans="1:11" ht="29" customHeight="1" x14ac:dyDescent="0.25">
      <c r="A1" s="16" t="s">
        <v>181</v>
      </c>
    </row>
    <row r="2" spans="1:11" ht="21" customHeight="1" x14ac:dyDescent="0.25">
      <c r="A2" s="18" t="s">
        <v>182</v>
      </c>
      <c r="G2" s="17" t="str">
        <f>TEXT(C5,"00")</f>
        <v>02</v>
      </c>
    </row>
    <row r="3" spans="1:11" ht="16" customHeight="1" x14ac:dyDescent="0.25">
      <c r="A3" s="19" t="s">
        <v>183</v>
      </c>
      <c r="B3" s="20"/>
      <c r="C3" s="68" t="s">
        <v>184</v>
      </c>
      <c r="D3" s="68"/>
    </row>
    <row r="4" spans="1:11" ht="44" customHeight="1" x14ac:dyDescent="0.25">
      <c r="A4" s="21" t="s">
        <v>185</v>
      </c>
      <c r="B4" s="22"/>
      <c r="C4" s="23" t="s">
        <v>186</v>
      </c>
      <c r="D4" s="24" t="s">
        <v>187</v>
      </c>
    </row>
    <row r="5" spans="1:11" ht="18" customHeight="1" x14ac:dyDescent="0.25">
      <c r="A5" s="25">
        <v>1</v>
      </c>
      <c r="B5" s="26" t="s">
        <v>188</v>
      </c>
      <c r="C5" s="27">
        <v>2</v>
      </c>
      <c r="D5" s="28">
        <v>28</v>
      </c>
      <c r="E5" s="17" t="str">
        <f>CONCATENATE("replace hh_state =",D5," if hh_state ==",C5," &amp; id_survey == 49")</f>
        <v>replace hh_state =28 if hh_state ==2 &amp; id_survey == 49</v>
      </c>
      <c r="K5" s="17" t="str">
        <f>CONCATENATE("label define state ", D5, " """,B5,""", add")</f>
        <v>label define state 28 "Andhra Pardesh", add</v>
      </c>
    </row>
    <row r="6" spans="1:11" ht="17" customHeight="1" x14ac:dyDescent="0.25">
      <c r="A6" s="29">
        <v>2</v>
      </c>
      <c r="B6" s="30" t="s">
        <v>189</v>
      </c>
      <c r="C6" s="31">
        <v>3</v>
      </c>
      <c r="D6" s="32">
        <v>12</v>
      </c>
      <c r="E6" s="17" t="str">
        <f t="shared" ref="E6:E36" si="0">CONCATENATE("replace hh_state =",D6," if hh_state ==",C6," &amp; id_survey == 49")</f>
        <v>replace hh_state =12 if hh_state ==3 &amp; id_survey == 49</v>
      </c>
      <c r="K6" s="17" t="str">
        <f t="shared" ref="K6:K39" si="1">CONCATENATE("label define state ", D6, " """,B6,""", add")</f>
        <v>label define state 12 "Arunachal Pradesh", add</v>
      </c>
    </row>
    <row r="7" spans="1:11" ht="17" customHeight="1" x14ac:dyDescent="0.25">
      <c r="A7" s="29">
        <v>3</v>
      </c>
      <c r="B7" s="30" t="s">
        <v>190</v>
      </c>
      <c r="C7" s="31">
        <v>4</v>
      </c>
      <c r="D7" s="32">
        <v>18</v>
      </c>
      <c r="E7" s="17" t="str">
        <f t="shared" si="0"/>
        <v>replace hh_state =18 if hh_state ==4 &amp; id_survey == 49</v>
      </c>
      <c r="K7" s="17" t="str">
        <f t="shared" si="1"/>
        <v>label define state 18 "Assam", add</v>
      </c>
    </row>
    <row r="8" spans="1:11" ht="17" customHeight="1" x14ac:dyDescent="0.25">
      <c r="A8" s="29">
        <v>4</v>
      </c>
      <c r="B8" s="30" t="s">
        <v>191</v>
      </c>
      <c r="C8" s="31">
        <v>5</v>
      </c>
      <c r="D8" s="32">
        <v>10</v>
      </c>
      <c r="E8" s="17" t="str">
        <f t="shared" si="0"/>
        <v>replace hh_state =10 if hh_state ==5 &amp; id_survey == 49</v>
      </c>
      <c r="K8" s="17" t="str">
        <f t="shared" si="1"/>
        <v>label define state 10 "Bihar", add</v>
      </c>
    </row>
    <row r="9" spans="1:11" ht="17" customHeight="1" x14ac:dyDescent="0.25">
      <c r="A9" s="29">
        <v>5</v>
      </c>
      <c r="B9" s="30" t="s">
        <v>192</v>
      </c>
      <c r="C9" s="31">
        <v>6</v>
      </c>
      <c r="D9" s="32">
        <v>30</v>
      </c>
      <c r="E9" s="17" t="str">
        <f t="shared" si="0"/>
        <v>replace hh_state =30 if hh_state ==6 &amp; id_survey == 49</v>
      </c>
      <c r="K9" s="17" t="str">
        <f t="shared" si="1"/>
        <v>label define state 30 "Goa", add</v>
      </c>
    </row>
    <row r="10" spans="1:11" ht="17" customHeight="1" x14ac:dyDescent="0.25">
      <c r="A10" s="29">
        <v>6</v>
      </c>
      <c r="B10" s="30" t="s">
        <v>193</v>
      </c>
      <c r="C10" s="31">
        <v>7</v>
      </c>
      <c r="D10" s="32">
        <v>24</v>
      </c>
      <c r="E10" s="17" t="str">
        <f t="shared" si="0"/>
        <v>replace hh_state =24 if hh_state ==7 &amp; id_survey == 49</v>
      </c>
      <c r="K10" s="17" t="str">
        <f t="shared" si="1"/>
        <v>label define state 24 "Gujrat", add</v>
      </c>
    </row>
    <row r="11" spans="1:11" ht="17" customHeight="1" x14ac:dyDescent="0.25">
      <c r="A11" s="29">
        <v>7</v>
      </c>
      <c r="B11" s="30" t="s">
        <v>194</v>
      </c>
      <c r="C11" s="31">
        <v>8</v>
      </c>
      <c r="D11" s="33">
        <v>6</v>
      </c>
      <c r="E11" s="17" t="str">
        <f t="shared" si="0"/>
        <v>replace hh_state =6 if hh_state ==8 &amp; id_survey == 49</v>
      </c>
      <c r="K11" s="17" t="str">
        <f t="shared" si="1"/>
        <v>label define state 6 "Haryana", add</v>
      </c>
    </row>
    <row r="12" spans="1:11" ht="17" customHeight="1" x14ac:dyDescent="0.25">
      <c r="A12" s="29">
        <v>8</v>
      </c>
      <c r="B12" s="30" t="s">
        <v>195</v>
      </c>
      <c r="C12" s="31">
        <v>9</v>
      </c>
      <c r="D12" s="33">
        <v>2</v>
      </c>
      <c r="E12" s="17" t="str">
        <f t="shared" si="0"/>
        <v>replace hh_state =2 if hh_state ==9 &amp; id_survey == 49</v>
      </c>
      <c r="K12" s="17" t="str">
        <f t="shared" si="1"/>
        <v>label define state 2 "Himachal Pradesh", add</v>
      </c>
    </row>
    <row r="13" spans="1:11" ht="17" customHeight="1" x14ac:dyDescent="0.25">
      <c r="A13" s="29">
        <v>9</v>
      </c>
      <c r="B13" s="30" t="s">
        <v>196</v>
      </c>
      <c r="C13" s="34">
        <v>10</v>
      </c>
      <c r="D13" s="33">
        <v>1</v>
      </c>
      <c r="E13" s="17" t="str">
        <f t="shared" si="0"/>
        <v>replace hh_state =1 if hh_state ==10 &amp; id_survey == 49</v>
      </c>
      <c r="K13" s="17" t="str">
        <f t="shared" si="1"/>
        <v>label define state 1 "Jammu &amp; Kashmir", add</v>
      </c>
    </row>
    <row r="14" spans="1:11" ht="17" customHeight="1" x14ac:dyDescent="0.25">
      <c r="A14" s="29">
        <v>10</v>
      </c>
      <c r="B14" s="30" t="s">
        <v>197</v>
      </c>
      <c r="C14" s="34">
        <v>11</v>
      </c>
      <c r="D14" s="32">
        <v>29</v>
      </c>
      <c r="E14" s="17" t="str">
        <f t="shared" si="0"/>
        <v>replace hh_state =29 if hh_state ==11 &amp; id_survey == 49</v>
      </c>
      <c r="K14" s="17" t="str">
        <f t="shared" si="1"/>
        <v>label define state 29 "Karnataka", add</v>
      </c>
    </row>
    <row r="15" spans="1:11" ht="17" customHeight="1" x14ac:dyDescent="0.25">
      <c r="A15" s="29">
        <v>11</v>
      </c>
      <c r="B15" s="30" t="s">
        <v>198</v>
      </c>
      <c r="C15" s="34">
        <v>12</v>
      </c>
      <c r="D15" s="32">
        <v>32</v>
      </c>
      <c r="E15" s="17" t="str">
        <f t="shared" si="0"/>
        <v>replace hh_state =32 if hh_state ==12 &amp; id_survey == 49</v>
      </c>
      <c r="K15" s="17" t="str">
        <f t="shared" si="1"/>
        <v>label define state 32 "Kerala", add</v>
      </c>
    </row>
    <row r="16" spans="1:11" ht="17" customHeight="1" x14ac:dyDescent="0.25">
      <c r="A16" s="29">
        <v>12</v>
      </c>
      <c r="B16" s="30" t="s">
        <v>199</v>
      </c>
      <c r="C16" s="34">
        <v>13</v>
      </c>
      <c r="D16" s="32">
        <v>23</v>
      </c>
      <c r="E16" s="17" t="str">
        <f t="shared" si="0"/>
        <v>replace hh_state =23 if hh_state ==13 &amp; id_survey == 49</v>
      </c>
      <c r="K16" s="17" t="str">
        <f t="shared" si="1"/>
        <v>label define state 23 "Madhya Pradesh", add</v>
      </c>
    </row>
    <row r="17" spans="1:11" ht="17" customHeight="1" x14ac:dyDescent="0.25">
      <c r="A17" s="29">
        <v>13</v>
      </c>
      <c r="B17" s="30" t="s">
        <v>200</v>
      </c>
      <c r="C17" s="34">
        <v>14</v>
      </c>
      <c r="D17" s="32">
        <v>27</v>
      </c>
      <c r="E17" s="17" t="str">
        <f t="shared" si="0"/>
        <v>replace hh_state =27 if hh_state ==14 &amp; id_survey == 49</v>
      </c>
      <c r="K17" s="17" t="str">
        <f t="shared" si="1"/>
        <v>label define state 27 "Maharastra", add</v>
      </c>
    </row>
    <row r="18" spans="1:11" ht="17" customHeight="1" x14ac:dyDescent="0.25">
      <c r="A18" s="29">
        <v>14</v>
      </c>
      <c r="B18" s="30" t="s">
        <v>201</v>
      </c>
      <c r="C18" s="34">
        <v>15</v>
      </c>
      <c r="D18" s="32">
        <v>14</v>
      </c>
      <c r="E18" s="17" t="str">
        <f t="shared" si="0"/>
        <v>replace hh_state =14 if hh_state ==15 &amp; id_survey == 49</v>
      </c>
      <c r="K18" s="17" t="str">
        <f t="shared" si="1"/>
        <v>label define state 14 "Manipur", add</v>
      </c>
    </row>
    <row r="19" spans="1:11" ht="17" customHeight="1" x14ac:dyDescent="0.25">
      <c r="A19" s="29">
        <v>15</v>
      </c>
      <c r="B19" s="30" t="s">
        <v>202</v>
      </c>
      <c r="C19" s="34">
        <v>16</v>
      </c>
      <c r="D19" s="32">
        <v>17</v>
      </c>
      <c r="E19" s="17" t="str">
        <f t="shared" si="0"/>
        <v>replace hh_state =17 if hh_state ==16 &amp; id_survey == 49</v>
      </c>
      <c r="K19" s="17" t="str">
        <f t="shared" si="1"/>
        <v>label define state 17 "Meghalaya", add</v>
      </c>
    </row>
    <row r="20" spans="1:11" ht="17" customHeight="1" x14ac:dyDescent="0.25">
      <c r="A20" s="29">
        <v>16</v>
      </c>
      <c r="B20" s="30" t="s">
        <v>203</v>
      </c>
      <c r="C20" s="34">
        <v>17</v>
      </c>
      <c r="D20" s="32">
        <v>15</v>
      </c>
      <c r="E20" s="17" t="str">
        <f t="shared" si="0"/>
        <v>replace hh_state =15 if hh_state ==17 &amp; id_survey == 49</v>
      </c>
      <c r="K20" s="17" t="str">
        <f t="shared" si="1"/>
        <v>label define state 15 "Mizoram", add</v>
      </c>
    </row>
    <row r="21" spans="1:11" ht="17" customHeight="1" x14ac:dyDescent="0.25">
      <c r="A21" s="29">
        <v>17</v>
      </c>
      <c r="B21" s="30" t="s">
        <v>204</v>
      </c>
      <c r="C21" s="34">
        <v>18</v>
      </c>
      <c r="D21" s="32">
        <v>13</v>
      </c>
      <c r="E21" s="17" t="str">
        <f t="shared" si="0"/>
        <v>replace hh_state =13 if hh_state ==18 &amp; id_survey == 49</v>
      </c>
      <c r="K21" s="17" t="str">
        <f t="shared" si="1"/>
        <v>label define state 13 "Nagaland", add</v>
      </c>
    </row>
    <row r="22" spans="1:11" ht="17" customHeight="1" x14ac:dyDescent="0.25">
      <c r="A22" s="29">
        <v>18</v>
      </c>
      <c r="B22" s="30" t="s">
        <v>205</v>
      </c>
      <c r="C22" s="34">
        <v>19</v>
      </c>
      <c r="D22" s="32">
        <v>21</v>
      </c>
      <c r="E22" s="17" t="str">
        <f t="shared" si="0"/>
        <v>replace hh_state =21 if hh_state ==19 &amp; id_survey == 49</v>
      </c>
      <c r="K22" s="17" t="str">
        <f t="shared" si="1"/>
        <v>label define state 21 "Orissa", add</v>
      </c>
    </row>
    <row r="23" spans="1:11" ht="17" customHeight="1" x14ac:dyDescent="0.25">
      <c r="A23" s="29">
        <v>19</v>
      </c>
      <c r="B23" s="30" t="s">
        <v>206</v>
      </c>
      <c r="C23" s="34">
        <v>20</v>
      </c>
      <c r="D23" s="33">
        <v>3</v>
      </c>
      <c r="E23" s="17" t="str">
        <f t="shared" si="0"/>
        <v>replace hh_state =3 if hh_state ==20 &amp; id_survey == 49</v>
      </c>
      <c r="K23" s="17" t="str">
        <f t="shared" si="1"/>
        <v>label define state 3 "Punjab", add</v>
      </c>
    </row>
    <row r="24" spans="1:11" ht="17" customHeight="1" x14ac:dyDescent="0.25">
      <c r="A24" s="29">
        <v>20</v>
      </c>
      <c r="B24" s="30" t="s">
        <v>207</v>
      </c>
      <c r="C24" s="34">
        <v>21</v>
      </c>
      <c r="D24" s="33">
        <v>8</v>
      </c>
      <c r="E24" s="17" t="str">
        <f t="shared" si="0"/>
        <v>replace hh_state =8 if hh_state ==21 &amp; id_survey == 49</v>
      </c>
      <c r="K24" s="17" t="str">
        <f t="shared" si="1"/>
        <v>label define state 8 "Rajasthan", add</v>
      </c>
    </row>
    <row r="25" spans="1:11" ht="17" customHeight="1" x14ac:dyDescent="0.25">
      <c r="A25" s="29">
        <v>21</v>
      </c>
      <c r="B25" s="30" t="s">
        <v>208</v>
      </c>
      <c r="C25" s="34">
        <v>22</v>
      </c>
      <c r="D25" s="32">
        <v>11</v>
      </c>
      <c r="E25" s="17" t="str">
        <f t="shared" si="0"/>
        <v>replace hh_state =11 if hh_state ==22 &amp; id_survey == 49</v>
      </c>
      <c r="K25" s="17" t="str">
        <f t="shared" si="1"/>
        <v>label define state 11 "Sikkim", add</v>
      </c>
    </row>
    <row r="26" spans="1:11" ht="17" customHeight="1" x14ac:dyDescent="0.25">
      <c r="A26" s="29">
        <v>22</v>
      </c>
      <c r="B26" s="30" t="s">
        <v>209</v>
      </c>
      <c r="C26" s="34">
        <v>23</v>
      </c>
      <c r="D26" s="32">
        <v>33</v>
      </c>
      <c r="E26" s="17" t="str">
        <f t="shared" si="0"/>
        <v>replace hh_state =33 if hh_state ==23 &amp; id_survey == 49</v>
      </c>
      <c r="K26" s="17" t="str">
        <f t="shared" si="1"/>
        <v>label define state 33 "Tamil Nadu", add</v>
      </c>
    </row>
    <row r="27" spans="1:11" ht="17" customHeight="1" x14ac:dyDescent="0.25">
      <c r="A27" s="29">
        <v>23</v>
      </c>
      <c r="B27" s="30" t="s">
        <v>210</v>
      </c>
      <c r="C27" s="34">
        <v>24</v>
      </c>
      <c r="D27" s="32">
        <v>16</v>
      </c>
      <c r="E27" s="17" t="str">
        <f t="shared" si="0"/>
        <v>replace hh_state =16 if hh_state ==24 &amp; id_survey == 49</v>
      </c>
      <c r="K27" s="17" t="str">
        <f t="shared" si="1"/>
        <v>label define state 16 "Tripura", add</v>
      </c>
    </row>
    <row r="28" spans="1:11" ht="17" customHeight="1" x14ac:dyDescent="0.25">
      <c r="A28" s="29">
        <v>24</v>
      </c>
      <c r="B28" s="30" t="s">
        <v>211</v>
      </c>
      <c r="C28" s="34">
        <v>25</v>
      </c>
      <c r="D28" s="33">
        <v>9</v>
      </c>
      <c r="E28" s="17" t="str">
        <f t="shared" si="0"/>
        <v>replace hh_state =9 if hh_state ==25 &amp; id_survey == 49</v>
      </c>
      <c r="K28" s="17" t="str">
        <f t="shared" si="1"/>
        <v>label define state 9 "Uttar Pradesh", add</v>
      </c>
    </row>
    <row r="29" spans="1:11" ht="17" customHeight="1" x14ac:dyDescent="0.25">
      <c r="A29" s="35">
        <v>25</v>
      </c>
      <c r="B29" s="36" t="s">
        <v>212</v>
      </c>
      <c r="C29" s="37">
        <v>26</v>
      </c>
      <c r="D29" s="38">
        <v>19</v>
      </c>
      <c r="E29" s="17" t="str">
        <f t="shared" si="0"/>
        <v>replace hh_state =19 if hh_state ==26 &amp; id_survey == 49</v>
      </c>
      <c r="K29" s="17" t="str">
        <f t="shared" si="1"/>
        <v>label define state 19 "West Bengal", add</v>
      </c>
    </row>
    <row r="30" spans="1:11" ht="17" customHeight="1" x14ac:dyDescent="0.25">
      <c r="A30" s="25">
        <v>26</v>
      </c>
      <c r="B30" s="26" t="s">
        <v>213</v>
      </c>
      <c r="C30" s="39">
        <v>27</v>
      </c>
      <c r="D30" s="28">
        <v>35</v>
      </c>
      <c r="E30" s="17" t="str">
        <f t="shared" si="0"/>
        <v>replace hh_state =35 if hh_state ==27 &amp; id_survey == 49</v>
      </c>
      <c r="K30" s="17" t="str">
        <f t="shared" si="1"/>
        <v>label define state 35 "Andaman &amp; Nicober", add</v>
      </c>
    </row>
    <row r="31" spans="1:11" ht="17" customHeight="1" x14ac:dyDescent="0.25">
      <c r="A31" s="29">
        <v>27</v>
      </c>
      <c r="B31" s="30" t="s">
        <v>214</v>
      </c>
      <c r="C31" s="34">
        <v>28</v>
      </c>
      <c r="D31" s="33">
        <v>4</v>
      </c>
      <c r="E31" s="17" t="str">
        <f t="shared" si="0"/>
        <v>replace hh_state =4 if hh_state ==28 &amp; id_survey == 49</v>
      </c>
      <c r="K31" s="17" t="str">
        <f t="shared" si="1"/>
        <v>label define state 4 "Chandigarh", add</v>
      </c>
    </row>
    <row r="32" spans="1:11" ht="17" customHeight="1" x14ac:dyDescent="0.25">
      <c r="A32" s="29">
        <v>28</v>
      </c>
      <c r="B32" s="30" t="s">
        <v>215</v>
      </c>
      <c r="C32" s="34">
        <v>29</v>
      </c>
      <c r="D32" s="32">
        <v>26</v>
      </c>
      <c r="E32" s="17" t="str">
        <f t="shared" si="0"/>
        <v>replace hh_state =26 if hh_state ==29 &amp; id_survey == 49</v>
      </c>
      <c r="K32" s="17" t="str">
        <f t="shared" si="1"/>
        <v>label define state 26 "Dadra &amp; Nagar Haveli", add</v>
      </c>
    </row>
    <row r="33" spans="1:11" ht="17" customHeight="1" x14ac:dyDescent="0.25">
      <c r="A33" s="29">
        <v>29</v>
      </c>
      <c r="B33" s="30" t="s">
        <v>216</v>
      </c>
      <c r="C33" s="34">
        <v>30</v>
      </c>
      <c r="D33" s="32">
        <v>25</v>
      </c>
      <c r="E33" s="17" t="str">
        <f t="shared" si="0"/>
        <v>replace hh_state =25 if hh_state ==30 &amp; id_survey == 49</v>
      </c>
      <c r="K33" s="17" t="str">
        <f t="shared" si="1"/>
        <v>label define state 25 "Daman &amp; Diu", add</v>
      </c>
    </row>
    <row r="34" spans="1:11" ht="17" customHeight="1" x14ac:dyDescent="0.25">
      <c r="A34" s="29">
        <v>30</v>
      </c>
      <c r="B34" s="30" t="s">
        <v>217</v>
      </c>
      <c r="C34" s="34">
        <v>31</v>
      </c>
      <c r="D34" s="33">
        <v>7</v>
      </c>
      <c r="E34" s="17" t="str">
        <f t="shared" si="0"/>
        <v>replace hh_state =7 if hh_state ==31 &amp; id_survey == 49</v>
      </c>
      <c r="K34" s="17" t="str">
        <f t="shared" si="1"/>
        <v>label define state 7 "Delhi", add</v>
      </c>
    </row>
    <row r="35" spans="1:11" ht="17" customHeight="1" x14ac:dyDescent="0.25">
      <c r="A35" s="29">
        <v>31</v>
      </c>
      <c r="B35" s="30" t="s">
        <v>218</v>
      </c>
      <c r="C35" s="34">
        <v>32</v>
      </c>
      <c r="D35" s="32">
        <v>31</v>
      </c>
      <c r="E35" s="17" t="str">
        <f t="shared" si="0"/>
        <v>replace hh_state =31 if hh_state ==32 &amp; id_survey == 49</v>
      </c>
      <c r="K35" s="17" t="str">
        <f t="shared" si="1"/>
        <v>label define state 31 "Lakshadweep", add</v>
      </c>
    </row>
    <row r="36" spans="1:11" ht="17" customHeight="1" x14ac:dyDescent="0.25">
      <c r="A36" s="35">
        <v>32</v>
      </c>
      <c r="B36" s="36" t="s">
        <v>219</v>
      </c>
      <c r="C36" s="37">
        <v>33</v>
      </c>
      <c r="D36" s="38">
        <v>34</v>
      </c>
      <c r="E36" s="17" t="str">
        <f t="shared" si="0"/>
        <v>replace hh_state =34 if hh_state ==33 &amp; id_survey == 49</v>
      </c>
      <c r="K36" s="17" t="str">
        <f t="shared" si="1"/>
        <v>label define state 34 "Pondicheri", add</v>
      </c>
    </row>
    <row r="37" spans="1:11" ht="17" customHeight="1" x14ac:dyDescent="0.25">
      <c r="A37" s="25">
        <v>33</v>
      </c>
      <c r="B37" s="26" t="s">
        <v>220</v>
      </c>
      <c r="C37" s="40" t="s">
        <v>221</v>
      </c>
      <c r="D37" s="28">
        <v>22</v>
      </c>
      <c r="K37" s="17" t="str">
        <f t="shared" si="1"/>
        <v>label define state 22 "Chhattisgarh", add</v>
      </c>
    </row>
    <row r="38" spans="1:11" ht="17" customHeight="1" x14ac:dyDescent="0.25">
      <c r="A38" s="29">
        <v>34</v>
      </c>
      <c r="B38" s="30" t="s">
        <v>222</v>
      </c>
      <c r="C38" s="41" t="s">
        <v>221</v>
      </c>
      <c r="D38" s="32">
        <v>20</v>
      </c>
      <c r="K38" s="17" t="str">
        <f t="shared" si="1"/>
        <v>label define state 20 "Jharkhand", add</v>
      </c>
    </row>
    <row r="39" spans="1:11" ht="20" customHeight="1" x14ac:dyDescent="0.25">
      <c r="A39" s="35">
        <v>35</v>
      </c>
      <c r="B39" s="36" t="s">
        <v>223</v>
      </c>
      <c r="C39" s="42" t="s">
        <v>221</v>
      </c>
      <c r="D39" s="43">
        <v>5</v>
      </c>
      <c r="K39" s="17" t="str">
        <f t="shared" si="1"/>
        <v>label define state 5 "Uttaranchal", add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CE69-1160-4846-9E66-987FF178F02B}">
  <dimension ref="A1:D37"/>
  <sheetViews>
    <sheetView workbookViewId="0">
      <selection activeCell="C4" sqref="C4"/>
    </sheetView>
  </sheetViews>
  <sheetFormatPr defaultRowHeight="12.5" x14ac:dyDescent="0.25"/>
  <cols>
    <col min="1" max="1" width="27.1796875" customWidth="1"/>
  </cols>
  <sheetData>
    <row r="1" spans="1:4" ht="26.5" customHeight="1" thickBot="1" x14ac:dyDescent="0.3">
      <c r="A1" s="69" t="s">
        <v>224</v>
      </c>
      <c r="B1" s="70"/>
      <c r="C1" s="47"/>
    </row>
    <row r="2" spans="1:4" ht="14.5" thickBot="1" x14ac:dyDescent="0.3">
      <c r="A2" s="44" t="s">
        <v>83</v>
      </c>
      <c r="B2" s="45" t="s">
        <v>225</v>
      </c>
      <c r="C2" s="48"/>
    </row>
    <row r="3" spans="1:4" ht="14.5" thickBot="1" x14ac:dyDescent="0.3">
      <c r="A3" s="44" t="s">
        <v>36</v>
      </c>
      <c r="B3" s="46">
        <v>28</v>
      </c>
      <c r="C3" s="49">
        <f>VLOOKUP(A3,'65'!$A$2:$B$37,2,FALSE)</f>
        <v>28</v>
      </c>
    </row>
    <row r="4" spans="1:4" ht="14.5" thickBot="1" x14ac:dyDescent="0.3">
      <c r="A4" s="44" t="s">
        <v>20</v>
      </c>
      <c r="B4" s="46">
        <v>12</v>
      </c>
      <c r="C4" s="49">
        <f>VLOOKUP(A4,'65'!$A$2:$B$37,2,FALSE)</f>
        <v>12</v>
      </c>
    </row>
    <row r="5" spans="1:4" ht="14.5" thickBot="1" x14ac:dyDescent="0.3">
      <c r="A5" s="44" t="s">
        <v>26</v>
      </c>
      <c r="B5" s="46">
        <v>18</v>
      </c>
      <c r="C5" s="49">
        <f>VLOOKUP(A5,'65'!$A$2:$B$37,2,FALSE)</f>
        <v>18</v>
      </c>
    </row>
    <row r="6" spans="1:4" ht="14.5" thickBot="1" x14ac:dyDescent="0.3">
      <c r="A6" s="44" t="s">
        <v>18</v>
      </c>
      <c r="B6" s="46">
        <v>10</v>
      </c>
      <c r="C6" s="49">
        <f>VLOOKUP(A6,'65'!$A$2:$B$37,2,FALSE)</f>
        <v>10</v>
      </c>
    </row>
    <row r="7" spans="1:4" ht="14.5" thickBot="1" x14ac:dyDescent="0.3">
      <c r="A7" s="58" t="s">
        <v>30</v>
      </c>
      <c r="B7" s="46">
        <v>22</v>
      </c>
      <c r="C7" s="49">
        <f>VLOOKUP(A7,'65'!$A$2:$B$37,2,FALSE)</f>
        <v>22</v>
      </c>
      <c r="D7" s="51" t="s">
        <v>226</v>
      </c>
    </row>
    <row r="8" spans="1:4" ht="14.5" thickBot="1" x14ac:dyDescent="0.3">
      <c r="A8" s="44" t="s">
        <v>38</v>
      </c>
      <c r="B8" s="46">
        <v>30</v>
      </c>
      <c r="C8" s="49">
        <f>VLOOKUP(A8,'65'!$A$2:$B$37,2,FALSE)</f>
        <v>30</v>
      </c>
    </row>
    <row r="9" spans="1:4" ht="14.5" thickBot="1" x14ac:dyDescent="0.3">
      <c r="A9" s="44" t="s">
        <v>32</v>
      </c>
      <c r="B9" s="46">
        <v>24</v>
      </c>
      <c r="C9" s="49">
        <f>VLOOKUP(A9,'65'!$A$2:$B$37,2,FALSE)</f>
        <v>24</v>
      </c>
    </row>
    <row r="10" spans="1:4" ht="14.5" thickBot="1" x14ac:dyDescent="0.3">
      <c r="A10" s="44" t="s">
        <v>11</v>
      </c>
      <c r="B10" s="46">
        <v>6</v>
      </c>
      <c r="C10" s="49" t="str">
        <f>VLOOKUP(A10,'65'!$A$2:$B$37,2,FALSE)</f>
        <v>06</v>
      </c>
    </row>
    <row r="11" spans="1:4" ht="14.5" thickBot="1" x14ac:dyDescent="0.3">
      <c r="A11" s="44" t="s">
        <v>3</v>
      </c>
      <c r="B11" s="46">
        <v>2</v>
      </c>
      <c r="C11" s="49" t="str">
        <f>VLOOKUP(A11,'65'!$A$2:$B$37,2,FALSE)</f>
        <v>02</v>
      </c>
    </row>
    <row r="12" spans="1:4" ht="14.5" thickBot="1" x14ac:dyDescent="0.3">
      <c r="A12" s="44" t="s">
        <v>1</v>
      </c>
      <c r="B12" s="46">
        <v>1</v>
      </c>
      <c r="C12" s="49" t="str">
        <f>VLOOKUP(A12,'65'!$A$2:$B$37,2,FALSE)</f>
        <v>01</v>
      </c>
    </row>
    <row r="13" spans="1:4" ht="14.5" thickBot="1" x14ac:dyDescent="0.3">
      <c r="A13" s="44" t="s">
        <v>28</v>
      </c>
      <c r="B13" s="46">
        <v>20</v>
      </c>
      <c r="C13" s="49">
        <f>VLOOKUP(A13,'65'!$A$2:$B$37,2,FALSE)</f>
        <v>20</v>
      </c>
    </row>
    <row r="14" spans="1:4" ht="14.5" thickBot="1" x14ac:dyDescent="0.3">
      <c r="A14" s="44" t="s">
        <v>37</v>
      </c>
      <c r="B14" s="46">
        <v>29</v>
      </c>
      <c r="C14" s="49">
        <f>VLOOKUP(A14,'65'!$A$2:$B$37,2,FALSE)</f>
        <v>29</v>
      </c>
    </row>
    <row r="15" spans="1:4" ht="14.5" thickBot="1" x14ac:dyDescent="0.3">
      <c r="A15" s="44" t="s">
        <v>40</v>
      </c>
      <c r="B15" s="46">
        <v>32</v>
      </c>
      <c r="C15" s="49">
        <f>VLOOKUP(A15,'65'!$A$2:$B$37,2,FALSE)</f>
        <v>32</v>
      </c>
    </row>
    <row r="16" spans="1:4" ht="14.5" thickBot="1" x14ac:dyDescent="0.3">
      <c r="A16" s="44" t="s">
        <v>31</v>
      </c>
      <c r="B16" s="46">
        <v>23</v>
      </c>
      <c r="C16" s="49">
        <f>VLOOKUP(A16,'65'!$A$2:$B$37,2,FALSE)</f>
        <v>23</v>
      </c>
    </row>
    <row r="17" spans="1:4" ht="14.5" thickBot="1" x14ac:dyDescent="0.3">
      <c r="A17" s="44" t="s">
        <v>35</v>
      </c>
      <c r="B17" s="46">
        <v>27</v>
      </c>
      <c r="C17" s="49">
        <f>VLOOKUP(A17,'65'!$A$2:$B$37,2,FALSE)</f>
        <v>27</v>
      </c>
    </row>
    <row r="18" spans="1:4" ht="14.5" thickBot="1" x14ac:dyDescent="0.3">
      <c r="A18" s="44" t="s">
        <v>22</v>
      </c>
      <c r="B18" s="46">
        <v>14</v>
      </c>
      <c r="C18" s="49">
        <f>VLOOKUP(A18,'65'!$A$2:$B$37,2,FALSE)</f>
        <v>14</v>
      </c>
    </row>
    <row r="19" spans="1:4" ht="14.5" thickBot="1" x14ac:dyDescent="0.3">
      <c r="A19" s="44" t="s">
        <v>25</v>
      </c>
      <c r="B19" s="46">
        <v>17</v>
      </c>
      <c r="C19" s="49">
        <f>VLOOKUP(A19,'65'!$A$2:$B$37,2,FALSE)</f>
        <v>17</v>
      </c>
    </row>
    <row r="20" spans="1:4" ht="14.5" thickBot="1" x14ac:dyDescent="0.3">
      <c r="A20" s="44" t="s">
        <v>23</v>
      </c>
      <c r="B20" s="46">
        <v>15</v>
      </c>
      <c r="C20" s="49">
        <f>VLOOKUP(A20,'65'!$A$2:$B$37,2,FALSE)</f>
        <v>15</v>
      </c>
    </row>
    <row r="21" spans="1:4" ht="14.5" thickBot="1" x14ac:dyDescent="0.3">
      <c r="A21" s="44" t="s">
        <v>21</v>
      </c>
      <c r="B21" s="46">
        <v>13</v>
      </c>
      <c r="C21" s="49">
        <f>VLOOKUP(A21,'65'!$A$2:$B$37,2,FALSE)</f>
        <v>13</v>
      </c>
    </row>
    <row r="22" spans="1:4" ht="14.5" thickBot="1" x14ac:dyDescent="0.3">
      <c r="A22" s="59" t="s">
        <v>29</v>
      </c>
      <c r="B22" s="46">
        <v>21</v>
      </c>
      <c r="C22" s="49">
        <f>VLOOKUP(A22,'65'!$A$2:$B$37,2,FALSE)</f>
        <v>21</v>
      </c>
      <c r="D22" t="s">
        <v>227</v>
      </c>
    </row>
    <row r="23" spans="1:4" ht="14.5" thickBot="1" x14ac:dyDescent="0.3">
      <c r="A23" s="44" t="s">
        <v>5</v>
      </c>
      <c r="B23" s="46">
        <v>3</v>
      </c>
      <c r="C23" s="49" t="str">
        <f>VLOOKUP(A23,'65'!$A$2:$B$37,2,FALSE)</f>
        <v>03</v>
      </c>
    </row>
    <row r="24" spans="1:4" ht="14.5" thickBot="1" x14ac:dyDescent="0.3">
      <c r="A24" s="44" t="s">
        <v>15</v>
      </c>
      <c r="B24" s="46">
        <v>8</v>
      </c>
      <c r="C24" s="49" t="str">
        <f>VLOOKUP(A24,'65'!$A$2:$B$37,2,FALSE)</f>
        <v>08</v>
      </c>
    </row>
    <row r="25" spans="1:4" ht="14.5" thickBot="1" x14ac:dyDescent="0.3">
      <c r="A25" s="44" t="s">
        <v>19</v>
      </c>
      <c r="B25" s="46">
        <v>11</v>
      </c>
      <c r="C25" s="49">
        <f>VLOOKUP(A25,'65'!$A$2:$B$37,2,FALSE)</f>
        <v>11</v>
      </c>
    </row>
    <row r="26" spans="1:4" ht="14.5" thickBot="1" x14ac:dyDescent="0.3">
      <c r="A26" s="44" t="s">
        <v>41</v>
      </c>
      <c r="B26" s="46">
        <v>33</v>
      </c>
      <c r="C26" s="49">
        <f>VLOOKUP(A26,'65'!$A$2:$B$37,2,FALSE)</f>
        <v>33</v>
      </c>
    </row>
    <row r="27" spans="1:4" ht="14.5" thickBot="1" x14ac:dyDescent="0.3">
      <c r="A27" s="44" t="s">
        <v>24</v>
      </c>
      <c r="B27" s="46">
        <v>16</v>
      </c>
      <c r="C27" s="49">
        <f>VLOOKUP(A27,'65'!$A$2:$B$37,2,FALSE)</f>
        <v>16</v>
      </c>
    </row>
    <row r="28" spans="1:4" ht="14.5" thickBot="1" x14ac:dyDescent="0.3">
      <c r="A28" s="44" t="s">
        <v>9</v>
      </c>
      <c r="B28" s="46">
        <v>5</v>
      </c>
      <c r="C28" s="49" t="str">
        <f>VLOOKUP(A28,'65'!$A$2:$B$37,2,FALSE)</f>
        <v>05</v>
      </c>
    </row>
    <row r="29" spans="1:4" ht="14.5" thickBot="1" x14ac:dyDescent="0.3">
      <c r="A29" s="44" t="s">
        <v>17</v>
      </c>
      <c r="B29" s="46">
        <v>9</v>
      </c>
      <c r="C29" s="49" t="str">
        <f>VLOOKUP(A29,'65'!$A$2:$B$37,2,FALSE)</f>
        <v>09</v>
      </c>
    </row>
    <row r="30" spans="1:4" ht="14.5" thickBot="1" x14ac:dyDescent="0.3">
      <c r="A30" s="44" t="s">
        <v>27</v>
      </c>
      <c r="B30" s="46">
        <v>19</v>
      </c>
      <c r="C30" s="49">
        <f>VLOOKUP(A30,'65'!$A$2:$B$37,2,FALSE)</f>
        <v>19</v>
      </c>
    </row>
    <row r="31" spans="1:4" ht="14.5" thickBot="1" x14ac:dyDescent="0.3">
      <c r="A31" s="44" t="s">
        <v>43</v>
      </c>
      <c r="B31" s="46">
        <v>35</v>
      </c>
      <c r="C31" s="49">
        <f>VLOOKUP(A31,'65'!$A$2:$B$37,2,FALSE)</f>
        <v>35</v>
      </c>
      <c r="D31" t="s">
        <v>228</v>
      </c>
    </row>
    <row r="32" spans="1:4" ht="14.5" thickBot="1" x14ac:dyDescent="0.3">
      <c r="A32" s="44" t="s">
        <v>7</v>
      </c>
      <c r="B32" s="46">
        <v>4</v>
      </c>
      <c r="C32" s="49" t="str">
        <f>VLOOKUP(A32,'65'!$A$2:$B$37,2,FALSE)</f>
        <v>04</v>
      </c>
      <c r="D32" s="52"/>
    </row>
    <row r="33" spans="1:4" ht="14.5" thickBot="1" x14ac:dyDescent="0.3">
      <c r="A33" s="52" t="s">
        <v>34</v>
      </c>
      <c r="B33" s="46">
        <v>26</v>
      </c>
      <c r="C33" s="49">
        <f>VLOOKUP(A33,'65'!$A$2:$B$37,2,FALSE)</f>
        <v>26</v>
      </c>
      <c r="D33" t="s">
        <v>228</v>
      </c>
    </row>
    <row r="34" spans="1:4" ht="14.5" thickBot="1" x14ac:dyDescent="0.3">
      <c r="A34" s="44" t="s">
        <v>33</v>
      </c>
      <c r="B34" s="46">
        <v>25</v>
      </c>
      <c r="C34" s="49">
        <f>VLOOKUP(A34,'65'!$A$2:$B$37,2,FALSE)</f>
        <v>25</v>
      </c>
    </row>
    <row r="35" spans="1:4" ht="14.5" thickBot="1" x14ac:dyDescent="0.3">
      <c r="A35" s="44" t="s">
        <v>13</v>
      </c>
      <c r="B35" s="46">
        <v>7</v>
      </c>
      <c r="C35" s="49" t="str">
        <f>VLOOKUP(A35,'65'!$A$2:$B$37,2,FALSE)</f>
        <v>07</v>
      </c>
    </row>
    <row r="36" spans="1:4" ht="14.5" thickBot="1" x14ac:dyDescent="0.3">
      <c r="A36" s="44" t="s">
        <v>39</v>
      </c>
      <c r="B36" s="46">
        <v>31</v>
      </c>
      <c r="C36" s="49">
        <f>VLOOKUP(A36,'65'!$A$2:$B$37,2,FALSE)</f>
        <v>31</v>
      </c>
    </row>
    <row r="37" spans="1:4" ht="14.5" thickBot="1" x14ac:dyDescent="0.3">
      <c r="A37" s="51" t="s">
        <v>42</v>
      </c>
      <c r="B37" s="46">
        <v>34</v>
      </c>
      <c r="C37" s="46">
        <v>34</v>
      </c>
      <c r="D37" t="s">
        <v>229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50AF-58A5-48E0-A9B2-EFC9A31C5660}">
  <dimension ref="A1:B37"/>
  <sheetViews>
    <sheetView workbookViewId="0">
      <selection activeCell="A36" sqref="A36"/>
    </sheetView>
  </sheetViews>
  <sheetFormatPr defaultRowHeight="12.5" x14ac:dyDescent="0.25"/>
  <cols>
    <col min="1" max="1" width="25.26953125" customWidth="1"/>
  </cols>
  <sheetData>
    <row r="1" spans="1:2" ht="13" x14ac:dyDescent="0.3">
      <c r="A1" s="50" t="s">
        <v>167</v>
      </c>
      <c r="B1" s="54" t="s">
        <v>166</v>
      </c>
    </row>
    <row r="2" spans="1:2" x14ac:dyDescent="0.25">
      <c r="A2" s="51" t="s">
        <v>43</v>
      </c>
      <c r="B2" s="55">
        <v>35</v>
      </c>
    </row>
    <row r="3" spans="1:2" x14ac:dyDescent="0.25">
      <c r="A3" s="52" t="s">
        <v>36</v>
      </c>
      <c r="B3" s="56">
        <v>28</v>
      </c>
    </row>
    <row r="4" spans="1:2" x14ac:dyDescent="0.25">
      <c r="A4" s="51" t="s">
        <v>20</v>
      </c>
      <c r="B4" s="55">
        <v>12</v>
      </c>
    </row>
    <row r="5" spans="1:2" x14ac:dyDescent="0.25">
      <c r="A5" s="52" t="s">
        <v>26</v>
      </c>
      <c r="B5" s="56">
        <v>18</v>
      </c>
    </row>
    <row r="6" spans="1:2" x14ac:dyDescent="0.25">
      <c r="A6" s="51" t="s">
        <v>18</v>
      </c>
      <c r="B6" s="55">
        <v>10</v>
      </c>
    </row>
    <row r="7" spans="1:2" x14ac:dyDescent="0.25">
      <c r="A7" s="52" t="s">
        <v>7</v>
      </c>
      <c r="B7" s="56" t="s">
        <v>6</v>
      </c>
    </row>
    <row r="8" spans="1:2" x14ac:dyDescent="0.25">
      <c r="A8" s="51" t="s">
        <v>30</v>
      </c>
      <c r="B8" s="55">
        <v>22</v>
      </c>
    </row>
    <row r="9" spans="1:2" x14ac:dyDescent="0.25">
      <c r="A9" s="52" t="s">
        <v>34</v>
      </c>
      <c r="B9" s="56">
        <v>26</v>
      </c>
    </row>
    <row r="10" spans="1:2" x14ac:dyDescent="0.25">
      <c r="A10" s="51" t="s">
        <v>33</v>
      </c>
      <c r="B10" s="55">
        <v>25</v>
      </c>
    </row>
    <row r="11" spans="1:2" x14ac:dyDescent="0.25">
      <c r="A11" s="52" t="s">
        <v>13</v>
      </c>
      <c r="B11" s="56" t="s">
        <v>12</v>
      </c>
    </row>
    <row r="12" spans="1:2" x14ac:dyDescent="0.25">
      <c r="A12" s="51" t="s">
        <v>38</v>
      </c>
      <c r="B12" s="55">
        <v>30</v>
      </c>
    </row>
    <row r="13" spans="1:2" x14ac:dyDescent="0.25">
      <c r="A13" s="52" t="s">
        <v>32</v>
      </c>
      <c r="B13" s="56">
        <v>24</v>
      </c>
    </row>
    <row r="14" spans="1:2" x14ac:dyDescent="0.25">
      <c r="A14" s="51" t="s">
        <v>11</v>
      </c>
      <c r="B14" s="55" t="s">
        <v>10</v>
      </c>
    </row>
    <row r="15" spans="1:2" x14ac:dyDescent="0.25">
      <c r="A15" s="52" t="s">
        <v>3</v>
      </c>
      <c r="B15" s="56" t="s">
        <v>2</v>
      </c>
    </row>
    <row r="16" spans="1:2" x14ac:dyDescent="0.25">
      <c r="A16" s="51" t="s">
        <v>1</v>
      </c>
      <c r="B16" s="55" t="s">
        <v>0</v>
      </c>
    </row>
    <row r="17" spans="1:2" x14ac:dyDescent="0.25">
      <c r="A17" s="52" t="s">
        <v>28</v>
      </c>
      <c r="B17" s="56">
        <v>20</v>
      </c>
    </row>
    <row r="18" spans="1:2" x14ac:dyDescent="0.25">
      <c r="A18" s="51" t="s">
        <v>37</v>
      </c>
      <c r="B18" s="55">
        <v>29</v>
      </c>
    </row>
    <row r="19" spans="1:2" x14ac:dyDescent="0.25">
      <c r="A19" s="52" t="s">
        <v>40</v>
      </c>
      <c r="B19" s="56">
        <v>32</v>
      </c>
    </row>
    <row r="20" spans="1:2" x14ac:dyDescent="0.25">
      <c r="A20" s="51" t="s">
        <v>39</v>
      </c>
      <c r="B20" s="55">
        <v>31</v>
      </c>
    </row>
    <row r="21" spans="1:2" x14ac:dyDescent="0.25">
      <c r="A21" s="52" t="s">
        <v>31</v>
      </c>
      <c r="B21" s="56">
        <v>23</v>
      </c>
    </row>
    <row r="22" spans="1:2" x14ac:dyDescent="0.25">
      <c r="A22" s="51" t="s">
        <v>35</v>
      </c>
      <c r="B22" s="55">
        <v>27</v>
      </c>
    </row>
    <row r="23" spans="1:2" x14ac:dyDescent="0.25">
      <c r="A23" s="52" t="s">
        <v>22</v>
      </c>
      <c r="B23" s="56">
        <v>14</v>
      </c>
    </row>
    <row r="24" spans="1:2" x14ac:dyDescent="0.25">
      <c r="A24" s="51" t="s">
        <v>25</v>
      </c>
      <c r="B24" s="55">
        <v>17</v>
      </c>
    </row>
    <row r="25" spans="1:2" x14ac:dyDescent="0.25">
      <c r="A25" s="52" t="s">
        <v>23</v>
      </c>
      <c r="B25" s="56">
        <v>15</v>
      </c>
    </row>
    <row r="26" spans="1:2" x14ac:dyDescent="0.25">
      <c r="A26" s="51" t="s">
        <v>21</v>
      </c>
      <c r="B26" s="55">
        <v>13</v>
      </c>
    </row>
    <row r="27" spans="1:2" x14ac:dyDescent="0.25">
      <c r="A27" s="52" t="s">
        <v>29</v>
      </c>
      <c r="B27" s="56">
        <v>21</v>
      </c>
    </row>
    <row r="28" spans="1:2" x14ac:dyDescent="0.25">
      <c r="A28" s="51" t="s">
        <v>42</v>
      </c>
      <c r="B28" s="55">
        <v>34</v>
      </c>
    </row>
    <row r="29" spans="1:2" x14ac:dyDescent="0.25">
      <c r="A29" s="52" t="s">
        <v>5</v>
      </c>
      <c r="B29" s="56" t="s">
        <v>4</v>
      </c>
    </row>
    <row r="30" spans="1:2" x14ac:dyDescent="0.25">
      <c r="A30" s="51" t="s">
        <v>15</v>
      </c>
      <c r="B30" s="55" t="s">
        <v>14</v>
      </c>
    </row>
    <row r="31" spans="1:2" x14ac:dyDescent="0.25">
      <c r="A31" s="52" t="s">
        <v>19</v>
      </c>
      <c r="B31" s="56">
        <v>11</v>
      </c>
    </row>
    <row r="32" spans="1:2" x14ac:dyDescent="0.25">
      <c r="A32" s="51" t="s">
        <v>41</v>
      </c>
      <c r="B32" s="55">
        <v>33</v>
      </c>
    </row>
    <row r="33" spans="1:2" x14ac:dyDescent="0.25">
      <c r="A33" s="52" t="s">
        <v>71</v>
      </c>
      <c r="B33" s="56">
        <v>36</v>
      </c>
    </row>
    <row r="34" spans="1:2" x14ac:dyDescent="0.25">
      <c r="A34" s="51" t="s">
        <v>24</v>
      </c>
      <c r="B34" s="55">
        <v>16</v>
      </c>
    </row>
    <row r="35" spans="1:2" x14ac:dyDescent="0.25">
      <c r="A35" s="52" t="s">
        <v>17</v>
      </c>
      <c r="B35" s="56" t="s">
        <v>16</v>
      </c>
    </row>
    <row r="36" spans="1:2" x14ac:dyDescent="0.25">
      <c r="A36" s="51" t="s">
        <v>9</v>
      </c>
      <c r="B36" s="55" t="s">
        <v>8</v>
      </c>
    </row>
    <row r="37" spans="1:2" x14ac:dyDescent="0.25">
      <c r="A37" s="53" t="s">
        <v>27</v>
      </c>
      <c r="B37" s="57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8A62-66E6-4081-B2E9-D6C1FCE0F195}">
  <dimension ref="A1:F37"/>
  <sheetViews>
    <sheetView workbookViewId="0">
      <selection activeCell="H12" sqref="H12"/>
    </sheetView>
  </sheetViews>
  <sheetFormatPr defaultRowHeight="12.5" x14ac:dyDescent="0.25"/>
  <cols>
    <col min="2" max="2" width="10.90625" customWidth="1"/>
    <col min="3" max="3" width="20.26953125" hidden="1" customWidth="1"/>
    <col min="4" max="4" width="26.54296875" customWidth="1"/>
  </cols>
  <sheetData>
    <row r="1" spans="1:6" x14ac:dyDescent="0.25">
      <c r="A1" t="s">
        <v>269</v>
      </c>
      <c r="D1" t="s">
        <v>231</v>
      </c>
      <c r="E1" t="s">
        <v>270</v>
      </c>
      <c r="F1" t="s">
        <v>81</v>
      </c>
    </row>
    <row r="2" spans="1:6" x14ac:dyDescent="0.25">
      <c r="A2">
        <v>0</v>
      </c>
      <c r="B2" t="s">
        <v>232</v>
      </c>
      <c r="C2" t="s">
        <v>232</v>
      </c>
      <c r="D2" t="str">
        <f>TRIM(C2)</f>
        <v>INDIA</v>
      </c>
      <c r="E2" t="e">
        <f>VLOOKUP(D2,'65'!$A$2:$B$37,2,FALSE)</f>
        <v>#N/A</v>
      </c>
    </row>
    <row r="3" spans="1:6" x14ac:dyDescent="0.25">
      <c r="A3">
        <v>1</v>
      </c>
      <c r="B3" t="s">
        <v>233</v>
      </c>
      <c r="C3" t="s">
        <v>234</v>
      </c>
      <c r="D3" t="str">
        <f t="shared" ref="D3:D36" si="0">TRIM(C3)</f>
        <v>JAMMU &amp; KASHMIR</v>
      </c>
      <c r="E3">
        <v>1</v>
      </c>
    </row>
    <row r="4" spans="1:6" x14ac:dyDescent="0.25">
      <c r="A4">
        <v>2</v>
      </c>
      <c r="B4" t="s">
        <v>233</v>
      </c>
      <c r="C4" t="s">
        <v>235</v>
      </c>
      <c r="D4" t="str">
        <f t="shared" si="0"/>
        <v>HIMACHAL PRADESH</v>
      </c>
      <c r="E4">
        <v>2</v>
      </c>
    </row>
    <row r="5" spans="1:6" x14ac:dyDescent="0.25">
      <c r="A5">
        <v>3</v>
      </c>
      <c r="B5" t="s">
        <v>233</v>
      </c>
      <c r="C5" t="s">
        <v>236</v>
      </c>
      <c r="D5" t="str">
        <f t="shared" si="0"/>
        <v>PUNJAB</v>
      </c>
      <c r="E5">
        <v>3</v>
      </c>
    </row>
    <row r="6" spans="1:6" x14ac:dyDescent="0.25">
      <c r="A6">
        <v>4</v>
      </c>
      <c r="B6" t="s">
        <v>233</v>
      </c>
      <c r="C6" t="s">
        <v>237</v>
      </c>
      <c r="D6" t="str">
        <f t="shared" si="0"/>
        <v>CHANDIGARH</v>
      </c>
      <c r="E6">
        <v>4</v>
      </c>
    </row>
    <row r="7" spans="1:6" x14ac:dyDescent="0.25">
      <c r="A7">
        <v>5</v>
      </c>
      <c r="B7" t="s">
        <v>233</v>
      </c>
      <c r="C7" t="s">
        <v>238</v>
      </c>
      <c r="D7" s="65" t="s">
        <v>9</v>
      </c>
      <c r="E7">
        <v>5</v>
      </c>
      <c r="F7" t="s">
        <v>229</v>
      </c>
    </row>
    <row r="8" spans="1:6" x14ac:dyDescent="0.25">
      <c r="A8">
        <v>6</v>
      </c>
      <c r="B8" t="s">
        <v>233</v>
      </c>
      <c r="C8" t="s">
        <v>239</v>
      </c>
      <c r="D8" t="str">
        <f t="shared" si="0"/>
        <v>HARYANA</v>
      </c>
      <c r="E8">
        <v>6</v>
      </c>
    </row>
    <row r="9" spans="1:6" x14ac:dyDescent="0.25">
      <c r="A9">
        <v>7</v>
      </c>
      <c r="B9" t="s">
        <v>233</v>
      </c>
      <c r="C9" t="s">
        <v>240</v>
      </c>
      <c r="D9" s="65" t="s">
        <v>13</v>
      </c>
      <c r="E9">
        <v>7</v>
      </c>
      <c r="F9" t="s">
        <v>229</v>
      </c>
    </row>
    <row r="10" spans="1:6" x14ac:dyDescent="0.25">
      <c r="A10">
        <v>8</v>
      </c>
      <c r="B10" t="s">
        <v>233</v>
      </c>
      <c r="C10" t="s">
        <v>241</v>
      </c>
      <c r="D10" t="str">
        <f t="shared" si="0"/>
        <v>RAJASTHAN</v>
      </c>
      <c r="E10">
        <v>8</v>
      </c>
    </row>
    <row r="11" spans="1:6" x14ac:dyDescent="0.25">
      <c r="A11">
        <v>9</v>
      </c>
      <c r="B11" t="s">
        <v>233</v>
      </c>
      <c r="C11" t="s">
        <v>242</v>
      </c>
      <c r="D11" t="str">
        <f t="shared" si="0"/>
        <v>UTTAR PRADESH</v>
      </c>
      <c r="E11">
        <v>9</v>
      </c>
    </row>
    <row r="12" spans="1:6" x14ac:dyDescent="0.25">
      <c r="A12">
        <v>10</v>
      </c>
      <c r="B12" t="s">
        <v>233</v>
      </c>
      <c r="C12" t="s">
        <v>243</v>
      </c>
      <c r="D12" t="str">
        <f t="shared" si="0"/>
        <v>BIHAR</v>
      </c>
      <c r="E12">
        <f>VLOOKUP(D12,'65'!$A$2:$B$37,2,FALSE)</f>
        <v>10</v>
      </c>
    </row>
    <row r="13" spans="1:6" x14ac:dyDescent="0.25">
      <c r="A13">
        <v>11</v>
      </c>
      <c r="B13" t="s">
        <v>233</v>
      </c>
      <c r="C13" t="s">
        <v>244</v>
      </c>
      <c r="D13" t="str">
        <f t="shared" si="0"/>
        <v>SIKKIM</v>
      </c>
      <c r="E13">
        <f>VLOOKUP(D13,'65'!$A$2:$B$37,2,FALSE)</f>
        <v>11</v>
      </c>
    </row>
    <row r="14" spans="1:6" x14ac:dyDescent="0.25">
      <c r="A14">
        <v>12</v>
      </c>
      <c r="B14" t="s">
        <v>233</v>
      </c>
      <c r="C14" t="s">
        <v>245</v>
      </c>
      <c r="D14" t="str">
        <f t="shared" si="0"/>
        <v>ARUNACHAL PRADESH</v>
      </c>
      <c r="E14">
        <f>VLOOKUP(D14,'65'!$A$2:$B$37,2,FALSE)</f>
        <v>12</v>
      </c>
    </row>
    <row r="15" spans="1:6" x14ac:dyDescent="0.25">
      <c r="A15">
        <v>13</v>
      </c>
      <c r="B15" t="s">
        <v>233</v>
      </c>
      <c r="C15" t="s">
        <v>246</v>
      </c>
      <c r="D15" t="str">
        <f t="shared" si="0"/>
        <v>NAGALAND</v>
      </c>
      <c r="E15">
        <f>VLOOKUP(D15,'65'!$A$2:$B$37,2,FALSE)</f>
        <v>13</v>
      </c>
    </row>
    <row r="16" spans="1:6" x14ac:dyDescent="0.25">
      <c r="A16">
        <v>14</v>
      </c>
      <c r="B16" t="s">
        <v>233</v>
      </c>
      <c r="C16" t="s">
        <v>247</v>
      </c>
      <c r="D16" t="str">
        <f t="shared" si="0"/>
        <v>MANIPUR</v>
      </c>
      <c r="E16">
        <f>VLOOKUP(D16,'65'!$A$2:$B$37,2,FALSE)</f>
        <v>14</v>
      </c>
    </row>
    <row r="17" spans="1:6" x14ac:dyDescent="0.25">
      <c r="A17">
        <v>15</v>
      </c>
      <c r="B17" t="s">
        <v>233</v>
      </c>
      <c r="C17" t="s">
        <v>248</v>
      </c>
      <c r="D17" t="str">
        <f t="shared" si="0"/>
        <v>MIZORAM</v>
      </c>
      <c r="E17">
        <f>VLOOKUP(D17,'65'!$A$2:$B$37,2,FALSE)</f>
        <v>15</v>
      </c>
    </row>
    <row r="18" spans="1:6" x14ac:dyDescent="0.25">
      <c r="A18">
        <v>16</v>
      </c>
      <c r="B18" t="s">
        <v>233</v>
      </c>
      <c r="C18" t="s">
        <v>249</v>
      </c>
      <c r="D18" t="str">
        <f t="shared" si="0"/>
        <v>TRIPURA</v>
      </c>
      <c r="E18">
        <f>VLOOKUP(D18,'65'!$A$2:$B$37,2,FALSE)</f>
        <v>16</v>
      </c>
    </row>
    <row r="19" spans="1:6" x14ac:dyDescent="0.25">
      <c r="A19">
        <v>17</v>
      </c>
      <c r="B19" t="s">
        <v>233</v>
      </c>
      <c r="C19" t="s">
        <v>250</v>
      </c>
      <c r="D19" t="str">
        <f t="shared" si="0"/>
        <v>MEGHALAYA</v>
      </c>
      <c r="E19">
        <f>VLOOKUP(D19,'65'!$A$2:$B$37,2,FALSE)</f>
        <v>17</v>
      </c>
    </row>
    <row r="20" spans="1:6" x14ac:dyDescent="0.25">
      <c r="A20">
        <v>18</v>
      </c>
      <c r="B20" t="s">
        <v>233</v>
      </c>
      <c r="C20" t="s">
        <v>251</v>
      </c>
      <c r="D20" t="str">
        <f t="shared" si="0"/>
        <v>ASSAM</v>
      </c>
      <c r="E20">
        <f>VLOOKUP(D20,'65'!$A$2:$B$37,2,FALSE)</f>
        <v>18</v>
      </c>
    </row>
    <row r="21" spans="1:6" x14ac:dyDescent="0.25">
      <c r="A21">
        <v>19</v>
      </c>
      <c r="B21" t="s">
        <v>233</v>
      </c>
      <c r="C21" t="s">
        <v>252</v>
      </c>
      <c r="D21" t="str">
        <f t="shared" si="0"/>
        <v>WEST BENGAL</v>
      </c>
      <c r="E21">
        <f>VLOOKUP(D21,'65'!$A$2:$B$37,2,FALSE)</f>
        <v>19</v>
      </c>
    </row>
    <row r="22" spans="1:6" x14ac:dyDescent="0.25">
      <c r="A22">
        <v>20</v>
      </c>
      <c r="B22" t="s">
        <v>233</v>
      </c>
      <c r="C22" t="s">
        <v>253</v>
      </c>
      <c r="D22" t="str">
        <f t="shared" si="0"/>
        <v>JHARKHAND</v>
      </c>
      <c r="E22">
        <f>VLOOKUP(D22,'65'!$A$2:$B$37,2,FALSE)</f>
        <v>20</v>
      </c>
    </row>
    <row r="23" spans="1:6" x14ac:dyDescent="0.25">
      <c r="A23">
        <v>21</v>
      </c>
      <c r="B23" t="s">
        <v>233</v>
      </c>
      <c r="C23" t="s">
        <v>254</v>
      </c>
      <c r="D23" t="str">
        <f t="shared" si="0"/>
        <v>ODISHA</v>
      </c>
      <c r="E23">
        <f>VLOOKUP(D23,'65'!$A$2:$B$37,2,FALSE)</f>
        <v>21</v>
      </c>
    </row>
    <row r="24" spans="1:6" x14ac:dyDescent="0.25">
      <c r="A24">
        <v>22</v>
      </c>
      <c r="B24" t="s">
        <v>233</v>
      </c>
      <c r="C24" t="s">
        <v>255</v>
      </c>
      <c r="D24" s="65" t="s">
        <v>30</v>
      </c>
      <c r="E24">
        <f>VLOOKUP(D24,'65'!$A$2:$B$37,2,FALSE)</f>
        <v>22</v>
      </c>
      <c r="F24" s="51" t="s">
        <v>229</v>
      </c>
    </row>
    <row r="25" spans="1:6" x14ac:dyDescent="0.25">
      <c r="A25">
        <v>23</v>
      </c>
      <c r="B25" t="s">
        <v>233</v>
      </c>
      <c r="C25" t="s">
        <v>256</v>
      </c>
      <c r="D25" t="str">
        <f t="shared" si="0"/>
        <v>MADHYA PRADESH</v>
      </c>
      <c r="E25">
        <f>VLOOKUP(D25,'65'!$A$2:$B$37,2,FALSE)</f>
        <v>23</v>
      </c>
    </row>
    <row r="26" spans="1:6" x14ac:dyDescent="0.25">
      <c r="A26">
        <v>24</v>
      </c>
      <c r="B26" t="s">
        <v>233</v>
      </c>
      <c r="C26" t="s">
        <v>257</v>
      </c>
      <c r="D26" t="str">
        <f t="shared" si="0"/>
        <v>GUJARAT</v>
      </c>
      <c r="E26">
        <f>VLOOKUP(D26,'65'!$A$2:$B$37,2,FALSE)</f>
        <v>24</v>
      </c>
    </row>
    <row r="27" spans="1:6" x14ac:dyDescent="0.25">
      <c r="A27">
        <v>25</v>
      </c>
      <c r="B27" t="s">
        <v>233</v>
      </c>
      <c r="C27" t="s">
        <v>258</v>
      </c>
      <c r="D27" t="str">
        <f t="shared" si="0"/>
        <v>DAMAN &amp; DIU</v>
      </c>
      <c r="E27">
        <f>VLOOKUP(D27,'65'!$A$2:$B$37,2,FALSE)</f>
        <v>25</v>
      </c>
    </row>
    <row r="28" spans="1:6" x14ac:dyDescent="0.25">
      <c r="A28">
        <v>26</v>
      </c>
      <c r="B28" t="s">
        <v>233</v>
      </c>
      <c r="C28" t="s">
        <v>259</v>
      </c>
      <c r="D28" s="65" t="s">
        <v>34</v>
      </c>
      <c r="E28">
        <f>VLOOKUP(D28,'65'!$A$2:$B$37,2,FALSE)</f>
        <v>26</v>
      </c>
      <c r="F28" s="51" t="s">
        <v>229</v>
      </c>
    </row>
    <row r="29" spans="1:6" x14ac:dyDescent="0.25">
      <c r="A29">
        <v>27</v>
      </c>
      <c r="B29" t="s">
        <v>233</v>
      </c>
      <c r="C29" t="s">
        <v>260</v>
      </c>
      <c r="D29" t="str">
        <f t="shared" si="0"/>
        <v>MAHARASHTRA</v>
      </c>
      <c r="E29">
        <f>VLOOKUP(D29,'65'!$A$2:$B$37,2,FALSE)</f>
        <v>27</v>
      </c>
    </row>
    <row r="30" spans="1:6" x14ac:dyDescent="0.25">
      <c r="A30">
        <v>28</v>
      </c>
      <c r="B30" t="s">
        <v>233</v>
      </c>
      <c r="C30" t="s">
        <v>261</v>
      </c>
      <c r="D30" t="str">
        <f t="shared" si="0"/>
        <v>ANDHRA PRADESH</v>
      </c>
      <c r="E30">
        <f>VLOOKUP(D30,'65'!$A$2:$B$37,2,FALSE)</f>
        <v>28</v>
      </c>
    </row>
    <row r="31" spans="1:6" x14ac:dyDescent="0.25">
      <c r="A31">
        <v>29</v>
      </c>
      <c r="B31" t="s">
        <v>233</v>
      </c>
      <c r="C31" t="s">
        <v>262</v>
      </c>
      <c r="D31" t="str">
        <f t="shared" si="0"/>
        <v>KARNATAKA</v>
      </c>
      <c r="E31">
        <f>VLOOKUP(D31,'65'!$A$2:$B$37,2,FALSE)</f>
        <v>29</v>
      </c>
    </row>
    <row r="32" spans="1:6" x14ac:dyDescent="0.25">
      <c r="A32">
        <v>30</v>
      </c>
      <c r="B32" t="s">
        <v>233</v>
      </c>
      <c r="C32" t="s">
        <v>263</v>
      </c>
      <c r="D32" t="str">
        <f t="shared" si="0"/>
        <v>GOA</v>
      </c>
      <c r="E32">
        <f>VLOOKUP(D32,'65'!$A$2:$B$37,2,FALSE)</f>
        <v>30</v>
      </c>
    </row>
    <row r="33" spans="1:6" x14ac:dyDescent="0.25">
      <c r="A33">
        <v>31</v>
      </c>
      <c r="B33" t="s">
        <v>233</v>
      </c>
      <c r="C33" t="s">
        <v>264</v>
      </c>
      <c r="D33" t="str">
        <f t="shared" si="0"/>
        <v>LAKSHADWEEP</v>
      </c>
      <c r="E33">
        <f>VLOOKUP(D33,'65'!$A$2:$B$37,2,FALSE)</f>
        <v>31</v>
      </c>
    </row>
    <row r="34" spans="1:6" x14ac:dyDescent="0.25">
      <c r="A34">
        <v>32</v>
      </c>
      <c r="B34" t="s">
        <v>233</v>
      </c>
      <c r="C34" t="s">
        <v>265</v>
      </c>
      <c r="D34" t="str">
        <f t="shared" si="0"/>
        <v>KERALA</v>
      </c>
      <c r="E34">
        <f>VLOOKUP(D34,'65'!$A$2:$B$37,2,FALSE)</f>
        <v>32</v>
      </c>
    </row>
    <row r="35" spans="1:6" x14ac:dyDescent="0.25">
      <c r="A35">
        <v>33</v>
      </c>
      <c r="B35" t="s">
        <v>233</v>
      </c>
      <c r="C35" t="s">
        <v>266</v>
      </c>
      <c r="D35" t="str">
        <f t="shared" si="0"/>
        <v>TAMIL NADU</v>
      </c>
      <c r="E35">
        <f>VLOOKUP(D35,'65'!$A$2:$B$37,2,FALSE)</f>
        <v>33</v>
      </c>
    </row>
    <row r="36" spans="1:6" x14ac:dyDescent="0.25">
      <c r="A36">
        <v>34</v>
      </c>
      <c r="B36" t="s">
        <v>233</v>
      </c>
      <c r="C36" t="s">
        <v>267</v>
      </c>
      <c r="D36" t="str">
        <f t="shared" si="0"/>
        <v>PUDUCHERRY</v>
      </c>
      <c r="E36">
        <f>VLOOKUP(D36,'65'!$A$2:$B$37,2,FALSE)</f>
        <v>34</v>
      </c>
    </row>
    <row r="37" spans="1:6" x14ac:dyDescent="0.25">
      <c r="A37">
        <v>35</v>
      </c>
      <c r="B37" t="s">
        <v>233</v>
      </c>
      <c r="C37" t="s">
        <v>268</v>
      </c>
      <c r="D37" s="65" t="s">
        <v>43</v>
      </c>
      <c r="E37">
        <f>VLOOKUP(D37,'65'!$A$2:$B$37,2,FALSE)</f>
        <v>35</v>
      </c>
      <c r="F37" s="51" t="s">
        <v>229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G2" sqref="G2"/>
    </sheetView>
  </sheetViews>
  <sheetFormatPr defaultRowHeight="12.5" x14ac:dyDescent="0.25"/>
  <cols>
    <col min="1" max="1" width="14.54296875" style="14" customWidth="1"/>
    <col min="2" max="2" width="20"/>
    <col min="3" max="3" width="23.26953125" customWidth="1"/>
    <col min="4" max="4" width="8.7265625" customWidth="1"/>
    <col min="5" max="5" width="8.7265625" style="5" customWidth="1"/>
    <col min="6" max="6" width="31.7265625" customWidth="1"/>
    <col min="7" max="7" width="8.7265625" customWidth="1"/>
    <col min="8" max="8" width="34.453125" customWidth="1"/>
  </cols>
  <sheetData>
    <row r="1" spans="1:8" x14ac:dyDescent="0.25">
      <c r="A1" s="12" t="s">
        <v>166</v>
      </c>
      <c r="B1" s="2" t="s">
        <v>271</v>
      </c>
      <c r="C1" s="2" t="s">
        <v>78</v>
      </c>
      <c r="D1" s="2" t="s">
        <v>79</v>
      </c>
      <c r="E1" s="3" t="s">
        <v>80</v>
      </c>
      <c r="F1" s="2" t="s">
        <v>81</v>
      </c>
      <c r="G1" s="6" t="s">
        <v>82</v>
      </c>
      <c r="H1" s="6" t="s">
        <v>168</v>
      </c>
    </row>
    <row r="2" spans="1:8" ht="14.5" x14ac:dyDescent="0.35">
      <c r="A2" s="13">
        <v>10</v>
      </c>
      <c r="B2" s="1" t="s">
        <v>18</v>
      </c>
      <c r="C2" s="1" t="s">
        <v>48</v>
      </c>
      <c r="D2" s="1">
        <v>1</v>
      </c>
      <c r="E2" s="4">
        <f>Table2[[#This Row],[state_nss_code]]</f>
        <v>10</v>
      </c>
      <c r="F2" s="1"/>
      <c r="G2" s="6" t="str">
        <f>VLOOKUP(Table2[[#This Row],[state in gsdp]],iso!A5:C41,2,FALSE)</f>
        <v>BR</v>
      </c>
      <c r="H2" s="10" t="str">
        <f>VLOOKUP(C2,Table13[[#All],[State]:[Region]],2,FALSE)</f>
        <v>Eastern Zonal Council</v>
      </c>
    </row>
    <row r="3" spans="1:8" ht="14.5" x14ac:dyDescent="0.35">
      <c r="A3" s="13">
        <v>11</v>
      </c>
      <c r="B3" s="1" t="s">
        <v>19</v>
      </c>
      <c r="C3" s="1" t="s">
        <v>69</v>
      </c>
      <c r="D3" s="1">
        <v>1</v>
      </c>
      <c r="E3" s="4">
        <f>Table2[[#This Row],[state_nss_code]]</f>
        <v>11</v>
      </c>
      <c r="F3" s="1"/>
      <c r="G3" s="6" t="str">
        <f>VLOOKUP(Table2[[#This Row],[state in gsdp]],iso!A30:C66,2,FALSE)</f>
        <v>SK</v>
      </c>
      <c r="H3" s="10" t="s">
        <v>169</v>
      </c>
    </row>
    <row r="4" spans="1:8" ht="14.5" x14ac:dyDescent="0.35">
      <c r="A4" s="13">
        <v>12</v>
      </c>
      <c r="B4" s="1" t="s">
        <v>20</v>
      </c>
      <c r="C4" s="1" t="s">
        <v>46</v>
      </c>
      <c r="D4" s="1">
        <v>1</v>
      </c>
      <c r="E4" s="4">
        <f>Table2[[#This Row],[state_nss_code]]</f>
        <v>12</v>
      </c>
      <c r="F4" s="1"/>
      <c r="G4" s="6" t="str">
        <f>VLOOKUP(Table2[[#This Row],[state in gsdp]],iso!A3:C39,2,FALSE)</f>
        <v>AR</v>
      </c>
      <c r="H4" s="10" t="str">
        <f>VLOOKUP(C4,Table13[[#All],[State]:[Region]],2,FALSE)</f>
        <v>North Eastern Council</v>
      </c>
    </row>
    <row r="5" spans="1:8" ht="14.5" x14ac:dyDescent="0.35">
      <c r="A5" s="13">
        <v>13</v>
      </c>
      <c r="B5" s="1" t="s">
        <v>21</v>
      </c>
      <c r="C5" s="1" t="s">
        <v>64</v>
      </c>
      <c r="D5" s="1">
        <v>1</v>
      </c>
      <c r="E5" s="4">
        <f>Table2[[#This Row],[state_nss_code]]</f>
        <v>13</v>
      </c>
      <c r="F5" s="1"/>
      <c r="G5" s="6" t="str">
        <f>VLOOKUP(Table2[[#This Row],[state in gsdp]],iso!A25:C61,2,FALSE)</f>
        <v>NL</v>
      </c>
      <c r="H5" s="10" t="str">
        <f>VLOOKUP(C5,Table13[[#All],[State]:[Region]],2,FALSE)</f>
        <v>North Eastern Council</v>
      </c>
    </row>
    <row r="6" spans="1:8" ht="14.5" x14ac:dyDescent="0.35">
      <c r="A6" s="13">
        <v>14</v>
      </c>
      <c r="B6" s="1" t="s">
        <v>22</v>
      </c>
      <c r="C6" s="1" t="s">
        <v>61</v>
      </c>
      <c r="D6" s="1">
        <v>1</v>
      </c>
      <c r="E6" s="4">
        <f>Table2[[#This Row],[state_nss_code]]</f>
        <v>14</v>
      </c>
      <c r="F6" s="1"/>
      <c r="G6" s="6" t="str">
        <f>VLOOKUP(Table2[[#This Row],[state in gsdp]],iso!A22:C58,2,FALSE)</f>
        <v>MN</v>
      </c>
      <c r="H6" s="10" t="str">
        <f>VLOOKUP(C6,Table13[[#All],[State]:[Region]],2,FALSE)</f>
        <v>North Eastern Council</v>
      </c>
    </row>
    <row r="7" spans="1:8" ht="14.5" x14ac:dyDescent="0.35">
      <c r="A7" s="13">
        <v>15</v>
      </c>
      <c r="B7" s="1" t="s">
        <v>23</v>
      </c>
      <c r="C7" s="1" t="s">
        <v>63</v>
      </c>
      <c r="D7" s="1">
        <v>1</v>
      </c>
      <c r="E7" s="4">
        <f>Table2[[#This Row],[state_nss_code]]</f>
        <v>15</v>
      </c>
      <c r="F7" s="1"/>
      <c r="G7" s="6" t="str">
        <f>VLOOKUP(Table2[[#This Row],[state in gsdp]],iso!A24:C60,2,FALSE)</f>
        <v>MZ</v>
      </c>
      <c r="H7" s="10" t="str">
        <f>VLOOKUP(C7,Table13[[#All],[State]:[Region]],2,FALSE)</f>
        <v>North Eastern Council</v>
      </c>
    </row>
    <row r="8" spans="1:8" ht="14.5" x14ac:dyDescent="0.35">
      <c r="A8" s="13">
        <v>16</v>
      </c>
      <c r="B8" s="1" t="s">
        <v>24</v>
      </c>
      <c r="C8" s="1" t="s">
        <v>72</v>
      </c>
      <c r="D8" s="1">
        <v>1</v>
      </c>
      <c r="E8" s="4">
        <f>Table2[[#This Row],[state_nss_code]]</f>
        <v>16</v>
      </c>
      <c r="F8" s="1"/>
      <c r="G8" s="6" t="str">
        <f>VLOOKUP(Table2[[#This Row],[state in gsdp]],iso!A32:C68,2,FALSE)</f>
        <v>TR</v>
      </c>
      <c r="H8" s="10" t="s">
        <v>169</v>
      </c>
    </row>
    <row r="9" spans="1:8" ht="14.5" x14ac:dyDescent="0.35">
      <c r="A9" s="13">
        <v>17</v>
      </c>
      <c r="B9" s="1" t="s">
        <v>25</v>
      </c>
      <c r="C9" s="1" t="s">
        <v>62</v>
      </c>
      <c r="D9" s="1">
        <v>1</v>
      </c>
      <c r="E9" s="4">
        <f>Table2[[#This Row],[state_nss_code]]</f>
        <v>17</v>
      </c>
      <c r="F9" s="1"/>
      <c r="G9" s="6" t="str">
        <f>VLOOKUP(Table2[[#This Row],[state in gsdp]],iso!A23:C59,2,FALSE)</f>
        <v>ML</v>
      </c>
      <c r="H9" s="10" t="str">
        <f>VLOOKUP(C9,Table13[[#All],[State]:[Region]],2,FALSE)</f>
        <v>North Eastern Council</v>
      </c>
    </row>
    <row r="10" spans="1:8" ht="14.5" x14ac:dyDescent="0.35">
      <c r="A10" s="13">
        <v>18</v>
      </c>
      <c r="B10" s="1" t="s">
        <v>26</v>
      </c>
      <c r="C10" s="1" t="s">
        <v>47</v>
      </c>
      <c r="D10" s="1">
        <v>1</v>
      </c>
      <c r="E10" s="4">
        <f>Table2[[#This Row],[state_nss_code]]</f>
        <v>18</v>
      </c>
      <c r="F10" s="1"/>
      <c r="G10" s="6" t="str">
        <f>VLOOKUP(Table2[[#This Row],[state in gsdp]],iso!A4:C40,2,FALSE)</f>
        <v>AS</v>
      </c>
      <c r="H10" s="10" t="str">
        <f>VLOOKUP(C10,Table13[[#All],[State]:[Region]],2,FALSE)</f>
        <v>North Eastern Council</v>
      </c>
    </row>
    <row r="11" spans="1:8" ht="14.5" x14ac:dyDescent="0.35">
      <c r="A11" s="13">
        <v>19</v>
      </c>
      <c r="B11" s="1" t="s">
        <v>27</v>
      </c>
      <c r="C11" s="1" t="s">
        <v>75</v>
      </c>
      <c r="D11" s="1">
        <v>1</v>
      </c>
      <c r="E11" s="4">
        <f>Table2[[#This Row],[state_nss_code]]</f>
        <v>19</v>
      </c>
      <c r="F11" s="1"/>
      <c r="G11" s="6" t="str">
        <f>VLOOKUP(Table2[[#This Row],[state in gsdp]],iso!A35:C71,2,FALSE)</f>
        <v>WB</v>
      </c>
      <c r="H11" s="10" t="str">
        <f>VLOOKUP(C11,Table13[[#All],[State]:[Region]],2,FALSE)</f>
        <v>Eastern Zonal Council</v>
      </c>
    </row>
    <row r="12" spans="1:8" ht="14.5" x14ac:dyDescent="0.35">
      <c r="A12" s="13">
        <v>20</v>
      </c>
      <c r="B12" s="1" t="s">
        <v>28</v>
      </c>
      <c r="C12" s="1" t="s">
        <v>56</v>
      </c>
      <c r="D12" s="1">
        <v>1</v>
      </c>
      <c r="E12" s="4">
        <f>Table2[[#This Row],[state_nss_code]]</f>
        <v>20</v>
      </c>
      <c r="F12" s="1"/>
      <c r="G12" s="6" t="str">
        <f>VLOOKUP(Table2[[#This Row],[state in gsdp]],iso!A16:C52,2,FALSE)</f>
        <v>JH</v>
      </c>
      <c r="H12" s="10" t="str">
        <f>VLOOKUP(C12,Table13[[#All],[State]:[Region]],2,FALSE)</f>
        <v>Eastern Zonal Council</v>
      </c>
    </row>
    <row r="13" spans="1:8" ht="14.5" x14ac:dyDescent="0.35">
      <c r="A13" s="13">
        <v>21</v>
      </c>
      <c r="B13" s="1" t="s">
        <v>29</v>
      </c>
      <c r="C13" s="1" t="s">
        <v>65</v>
      </c>
      <c r="D13" s="1">
        <v>1</v>
      </c>
      <c r="E13" s="4">
        <f>Table2[[#This Row],[state_nss_code]]</f>
        <v>21</v>
      </c>
      <c r="F13" s="1"/>
      <c r="G13" s="6" t="str">
        <f>VLOOKUP(Table2[[#This Row],[state in gsdp]],iso!A26:C62,2,FALSE)</f>
        <v>OR</v>
      </c>
      <c r="H13" s="10" t="str">
        <f>VLOOKUP(C13,Table13[[#All],[State]:[Region]],2,FALSE)</f>
        <v>Eastern Zonal Council</v>
      </c>
    </row>
    <row r="14" spans="1:8" ht="14.5" x14ac:dyDescent="0.35">
      <c r="A14" s="13">
        <v>22</v>
      </c>
      <c r="B14" s="1" t="s">
        <v>30</v>
      </c>
      <c r="C14" s="1" t="s">
        <v>50</v>
      </c>
      <c r="D14" s="1">
        <v>1</v>
      </c>
      <c r="E14" s="4">
        <f>Table2[[#This Row],[state_nss_code]]</f>
        <v>22</v>
      </c>
      <c r="F14" s="1"/>
      <c r="G14" s="6" t="str">
        <f>VLOOKUP(Table2[[#This Row],[state in gsdp]],iso!A7:C43,2,FALSE)</f>
        <v>CT</v>
      </c>
      <c r="H14" s="10" t="str">
        <f>VLOOKUP(C14,Table13[[#All],[State]:[Region]],2,FALSE)</f>
        <v>Central Zonal Council</v>
      </c>
    </row>
    <row r="15" spans="1:8" ht="14.5" x14ac:dyDescent="0.35">
      <c r="A15" s="13">
        <v>23</v>
      </c>
      <c r="B15" s="1" t="s">
        <v>31</v>
      </c>
      <c r="C15" s="1" t="s">
        <v>59</v>
      </c>
      <c r="D15" s="1">
        <v>1</v>
      </c>
      <c r="E15" s="4">
        <f>Table2[[#This Row],[state_nss_code]]</f>
        <v>23</v>
      </c>
      <c r="F15" s="1"/>
      <c r="G15" s="6" t="str">
        <f>VLOOKUP(Table2[[#This Row],[state in gsdp]],iso!A20:C56,2,FALSE)</f>
        <v>MP</v>
      </c>
      <c r="H15" s="10" t="str">
        <f>VLOOKUP(C15,Table13[[#All],[State]:[Region]],2,FALSE)</f>
        <v>Central Zonal Council</v>
      </c>
    </row>
    <row r="16" spans="1:8" ht="14.5" x14ac:dyDescent="0.35">
      <c r="A16" s="13">
        <v>24</v>
      </c>
      <c r="B16" s="1" t="s">
        <v>32</v>
      </c>
      <c r="C16" s="1" t="s">
        <v>52</v>
      </c>
      <c r="D16" s="1">
        <v>1</v>
      </c>
      <c r="E16" s="4">
        <f>Table2[[#This Row],[state_nss_code]]</f>
        <v>24</v>
      </c>
      <c r="F16" s="1"/>
      <c r="G16" s="6" t="str">
        <f>VLOOKUP(Table2[[#This Row],[state in gsdp]],iso!A12:C48,2,FALSE)</f>
        <v>GJ</v>
      </c>
      <c r="H16" s="10" t="str">
        <f>VLOOKUP(C16,Table13[[#All],[State]:[Region]],2,FALSE)</f>
        <v>Western Zonal Council</v>
      </c>
    </row>
    <row r="17" spans="1:8" ht="14.5" x14ac:dyDescent="0.35">
      <c r="A17" s="13">
        <v>25</v>
      </c>
      <c r="B17" s="2" t="s">
        <v>33</v>
      </c>
      <c r="C17" s="1"/>
      <c r="D17" s="1"/>
      <c r="E17" s="4"/>
      <c r="F17" s="1" t="s">
        <v>76</v>
      </c>
      <c r="G17" s="6" t="s">
        <v>106</v>
      </c>
      <c r="H17" s="10" t="s">
        <v>170</v>
      </c>
    </row>
    <row r="18" spans="1:8" ht="14.5" x14ac:dyDescent="0.35">
      <c r="A18" s="13">
        <v>26</v>
      </c>
      <c r="B18" s="2" t="s">
        <v>34</v>
      </c>
      <c r="C18" s="1"/>
      <c r="D18" s="1"/>
      <c r="E18" s="4"/>
      <c r="F18" s="1" t="s">
        <v>77</v>
      </c>
      <c r="G18" s="6" t="s">
        <v>103</v>
      </c>
      <c r="H18" s="10" t="s">
        <v>170</v>
      </c>
    </row>
    <row r="19" spans="1:8" ht="14.5" x14ac:dyDescent="0.35">
      <c r="A19" s="13">
        <v>27</v>
      </c>
      <c r="B19" s="1" t="s">
        <v>35</v>
      </c>
      <c r="C19" s="1" t="s">
        <v>60</v>
      </c>
      <c r="D19" s="1">
        <v>1</v>
      </c>
      <c r="E19" s="4">
        <f>Table2[[#This Row],[state_nss_code]]</f>
        <v>27</v>
      </c>
      <c r="F19" s="1"/>
      <c r="G19" s="6" t="str">
        <f>VLOOKUP(Table2[[#This Row],[state in gsdp]],iso!A21:C57,2,FALSE)</f>
        <v>MH</v>
      </c>
      <c r="H19" s="10" t="str">
        <f>VLOOKUP(C19,Table13[[#All],[State]:[Region]],2,FALSE)</f>
        <v>Western Zonal Council</v>
      </c>
    </row>
    <row r="20" spans="1:8" ht="14.5" x14ac:dyDescent="0.35">
      <c r="A20" s="13">
        <v>28</v>
      </c>
      <c r="B20" s="1" t="s">
        <v>36</v>
      </c>
      <c r="C20" s="1" t="s">
        <v>45</v>
      </c>
      <c r="D20" s="1">
        <v>1</v>
      </c>
      <c r="E20" s="4">
        <f>Table2[[#This Row],[state_nss_code]]</f>
        <v>28</v>
      </c>
      <c r="F20" s="1"/>
      <c r="G20" s="6" t="s">
        <v>90</v>
      </c>
      <c r="H20" s="10" t="s">
        <v>174</v>
      </c>
    </row>
    <row r="21" spans="1:8" ht="14.5" x14ac:dyDescent="0.35">
      <c r="A21" s="13">
        <v>29</v>
      </c>
      <c r="B21" s="1" t="s">
        <v>37</v>
      </c>
      <c r="C21" s="1" t="s">
        <v>57</v>
      </c>
      <c r="D21" s="1">
        <v>1</v>
      </c>
      <c r="E21" s="4">
        <f>Table2[[#This Row],[state_nss_code]]</f>
        <v>29</v>
      </c>
      <c r="F21" s="1"/>
      <c r="G21" s="6" t="str">
        <f>VLOOKUP(Table2[[#This Row],[state in gsdp]],iso!A17:C53,2,FALSE)</f>
        <v>KA</v>
      </c>
      <c r="H21" s="10" t="str">
        <f>VLOOKUP(C21,Table13[[#All],[State]:[Region]],2,FALSE)</f>
        <v>Southern Zonal Council</v>
      </c>
    </row>
    <row r="22" spans="1:8" ht="14.5" x14ac:dyDescent="0.35">
      <c r="A22" s="13">
        <v>30</v>
      </c>
      <c r="B22" s="1" t="s">
        <v>38</v>
      </c>
      <c r="C22" s="1" t="s">
        <v>51</v>
      </c>
      <c r="D22" s="1">
        <v>1</v>
      </c>
      <c r="E22" s="4">
        <f>Table2[[#This Row],[state_nss_code]]</f>
        <v>30</v>
      </c>
      <c r="F22" s="1"/>
      <c r="G22" s="6" t="str">
        <f>VLOOKUP(Table2[[#This Row],[state in gsdp]],iso!A11:C47,2,FALSE)</f>
        <v>GA</v>
      </c>
      <c r="H22" s="10" t="str">
        <f>VLOOKUP(C22,Table13[[#All],[State]:[Region]],2,FALSE)</f>
        <v>Western Zonal Council</v>
      </c>
    </row>
    <row r="23" spans="1:8" ht="14.5" x14ac:dyDescent="0.35">
      <c r="A23" s="13">
        <v>31</v>
      </c>
      <c r="B23" s="1" t="s">
        <v>39</v>
      </c>
      <c r="C23" s="1"/>
      <c r="D23" s="1"/>
      <c r="E23" s="4"/>
      <c r="F23" s="1"/>
      <c r="G23" s="6" t="s">
        <v>129</v>
      </c>
      <c r="H23" s="10" t="s">
        <v>174</v>
      </c>
    </row>
    <row r="24" spans="1:8" ht="14.5" x14ac:dyDescent="0.35">
      <c r="A24" s="13">
        <v>32</v>
      </c>
      <c r="B24" s="1" t="s">
        <v>40</v>
      </c>
      <c r="C24" s="1" t="s">
        <v>58</v>
      </c>
      <c r="D24" s="1">
        <v>1</v>
      </c>
      <c r="E24" s="4">
        <f>Table2[[#This Row],[state_nss_code]]</f>
        <v>32</v>
      </c>
      <c r="F24" s="1"/>
      <c r="G24" s="6" t="str">
        <f>VLOOKUP(Table2[[#This Row],[state in gsdp]],iso!A18:C54,2,FALSE)</f>
        <v>KL</v>
      </c>
      <c r="H24" s="10" t="str">
        <f>VLOOKUP(C24,Table13[[#All],[State]:[Region]],2,FALSE)</f>
        <v>Southern Zonal Council</v>
      </c>
    </row>
    <row r="25" spans="1:8" ht="14.5" x14ac:dyDescent="0.35">
      <c r="A25" s="13">
        <v>33</v>
      </c>
      <c r="B25" s="1" t="s">
        <v>41</v>
      </c>
      <c r="C25" s="1" t="s">
        <v>70</v>
      </c>
      <c r="D25" s="1">
        <v>1</v>
      </c>
      <c r="E25" s="4">
        <f>Table2[[#This Row],[state_nss_code]]</f>
        <v>33</v>
      </c>
      <c r="F25" s="1"/>
      <c r="G25" s="6" t="str">
        <f>VLOOKUP(Table2[[#This Row],[state in gsdp]],iso!A31:C67,2,FALSE)</f>
        <v>TN</v>
      </c>
      <c r="H25" s="10" t="str">
        <f>VLOOKUP(C25,Table13[[#All],[State]:[Region]],2,FALSE)</f>
        <v>Southern Zonal Council</v>
      </c>
    </row>
    <row r="26" spans="1:8" ht="14.5" x14ac:dyDescent="0.35">
      <c r="A26" s="13">
        <v>34</v>
      </c>
      <c r="B26" s="1" t="s">
        <v>42</v>
      </c>
      <c r="C26" s="1" t="s">
        <v>66</v>
      </c>
      <c r="D26" s="1">
        <v>1</v>
      </c>
      <c r="E26" s="4">
        <f>Table2[[#This Row],[state_nss_code]]</f>
        <v>34</v>
      </c>
      <c r="F26" s="1"/>
      <c r="G26" s="6" t="str">
        <f>VLOOKUP(Table2[[#This Row],[state in gsdp]],iso!A27:C63,2,FALSE)</f>
        <v>PY</v>
      </c>
      <c r="H26" s="10" t="str">
        <f>VLOOKUP(C26,Table13[[#All],[State]:[Region]],2,FALSE)</f>
        <v>Southern Zonal Council</v>
      </c>
    </row>
    <row r="27" spans="1:8" ht="14.5" x14ac:dyDescent="0.35">
      <c r="A27" s="13">
        <v>35</v>
      </c>
      <c r="B27" s="2" t="s">
        <v>43</v>
      </c>
      <c r="C27" s="1" t="s">
        <v>44</v>
      </c>
      <c r="D27" s="1">
        <v>1</v>
      </c>
      <c r="E27" s="4">
        <f>Table2[[#This Row],[state_nss_code]]</f>
        <v>35</v>
      </c>
      <c r="F27" s="1"/>
      <c r="G27" s="6" t="s">
        <v>87</v>
      </c>
      <c r="H27" s="10" t="s">
        <v>174</v>
      </c>
    </row>
    <row r="28" spans="1:8" ht="14.5" x14ac:dyDescent="0.35">
      <c r="A28" s="60">
        <v>36</v>
      </c>
      <c r="B28" s="61" t="s">
        <v>71</v>
      </c>
      <c r="C28" s="62" t="s">
        <v>71</v>
      </c>
      <c r="D28" s="61">
        <v>1</v>
      </c>
      <c r="E28" s="63">
        <v>36</v>
      </c>
      <c r="F28" s="62" t="s">
        <v>230</v>
      </c>
      <c r="G28" s="61" t="s">
        <v>155</v>
      </c>
      <c r="H28" s="64" t="str">
        <f>VLOOKUP(C28,Table13[[#All],[State]:[Region]],2,FALSE)</f>
        <v>Southern Zonal Council</v>
      </c>
    </row>
    <row r="29" spans="1:8" ht="14.5" x14ac:dyDescent="0.35">
      <c r="A29" s="13" t="s">
        <v>0</v>
      </c>
      <c r="B29" s="1" t="s">
        <v>1</v>
      </c>
      <c r="C29" s="1" t="s">
        <v>55</v>
      </c>
      <c r="D29" s="1">
        <v>1</v>
      </c>
      <c r="E29" s="4" t="str">
        <f>Table2[[#This Row],[state_nss_code]]</f>
        <v>01</v>
      </c>
      <c r="F29" s="1"/>
      <c r="G29" s="6" t="s">
        <v>120</v>
      </c>
      <c r="H29" s="10" t="s">
        <v>176</v>
      </c>
    </row>
    <row r="30" spans="1:8" ht="14.5" x14ac:dyDescent="0.35">
      <c r="A30" s="13" t="s">
        <v>2</v>
      </c>
      <c r="B30" s="1" t="s">
        <v>3</v>
      </c>
      <c r="C30" s="1" t="s">
        <v>54</v>
      </c>
      <c r="D30" s="1">
        <v>1</v>
      </c>
      <c r="E30" s="4" t="str">
        <f>Table2[[#This Row],[state_nss_code]]</f>
        <v>02</v>
      </c>
      <c r="F30" s="1"/>
      <c r="G30" s="6" t="str">
        <f>VLOOKUP(Table2[[#This Row],[state in gsdp]],iso!A14:C50,2,FALSE)</f>
        <v>HP</v>
      </c>
      <c r="H30" s="10" t="str">
        <f>VLOOKUP(C30,Table13[[#All],[State]:[Region]],2,FALSE)</f>
        <v>Northern Zonal Council</v>
      </c>
    </row>
    <row r="31" spans="1:8" ht="14.5" x14ac:dyDescent="0.35">
      <c r="A31" s="13" t="s">
        <v>4</v>
      </c>
      <c r="B31" s="1" t="s">
        <v>5</v>
      </c>
      <c r="C31" s="1" t="s">
        <v>67</v>
      </c>
      <c r="D31" s="1">
        <v>1</v>
      </c>
      <c r="E31" s="4" t="str">
        <f>Table2[[#This Row],[state_nss_code]]</f>
        <v>03</v>
      </c>
      <c r="F31" s="1"/>
      <c r="G31" s="6" t="str">
        <f>VLOOKUP(Table2[[#This Row],[state in gsdp]],iso!A28:C64,2,FALSE)</f>
        <v>PB</v>
      </c>
      <c r="H31" s="10" t="s">
        <v>176</v>
      </c>
    </row>
    <row r="32" spans="1:8" ht="14.5" x14ac:dyDescent="0.35">
      <c r="A32" s="13" t="s">
        <v>6</v>
      </c>
      <c r="B32" s="1" t="s">
        <v>7</v>
      </c>
      <c r="C32" s="1" t="s">
        <v>49</v>
      </c>
      <c r="D32" s="1">
        <v>1</v>
      </c>
      <c r="E32" s="4" t="str">
        <f>Table2[[#This Row],[state_nss_code]]</f>
        <v>04</v>
      </c>
      <c r="F32" s="1"/>
      <c r="G32" s="6" t="str">
        <f>VLOOKUP(Table2[[#This Row],[state in gsdp]],iso!A6:C42,2,FALSE)</f>
        <v>CH</v>
      </c>
      <c r="H32" s="10" t="str">
        <f>VLOOKUP(C32,Table13[[#All],[State]:[Region]],2,FALSE)</f>
        <v>Northern Zonal Council</v>
      </c>
    </row>
    <row r="33" spans="1:8" ht="14.5" x14ac:dyDescent="0.35">
      <c r="A33" s="13" t="s">
        <v>8</v>
      </c>
      <c r="B33" s="1" t="s">
        <v>9</v>
      </c>
      <c r="C33" s="1" t="s">
        <v>74</v>
      </c>
      <c r="D33" s="1">
        <v>1</v>
      </c>
      <c r="E33" s="4" t="str">
        <f>Table2[[#This Row],[state_nss_code]]</f>
        <v>05</v>
      </c>
      <c r="F33" s="1"/>
      <c r="G33" s="6" t="str">
        <f>VLOOKUP(Table2[[#This Row],[state in gsdp]],iso!A34:C70,2,FALSE)</f>
        <v>UT</v>
      </c>
      <c r="H33" s="10" t="s">
        <v>173</v>
      </c>
    </row>
    <row r="34" spans="1:8" ht="14.5" x14ac:dyDescent="0.35">
      <c r="A34" s="13" t="s">
        <v>10</v>
      </c>
      <c r="B34" s="1" t="s">
        <v>11</v>
      </c>
      <c r="C34" s="1" t="s">
        <v>53</v>
      </c>
      <c r="D34" s="1">
        <v>1</v>
      </c>
      <c r="E34" s="4" t="str">
        <f>Table2[[#This Row],[state_nss_code]]</f>
        <v>06</v>
      </c>
      <c r="F34" s="1"/>
      <c r="G34" s="6" t="str">
        <f>VLOOKUP(Table2[[#This Row],[state in gsdp]],iso!A13:C49,2,FALSE)</f>
        <v>HR</v>
      </c>
      <c r="H34" s="10" t="str">
        <f>VLOOKUP(C34,Table13[[#All],[State]:[Region]],2,FALSE)</f>
        <v>Northern Zonal Council</v>
      </c>
    </row>
    <row r="35" spans="1:8" ht="14.5" x14ac:dyDescent="0.35">
      <c r="A35" s="13" t="s">
        <v>12</v>
      </c>
      <c r="B35" s="1" t="s">
        <v>13</v>
      </c>
      <c r="C35" s="2" t="s">
        <v>108</v>
      </c>
      <c r="D35" s="1">
        <v>1</v>
      </c>
      <c r="E35" s="4" t="str">
        <f>Table2[[#This Row],[state_nss_code]]</f>
        <v>07</v>
      </c>
      <c r="F35" s="1"/>
      <c r="G35" s="6" t="str">
        <f>VLOOKUP(Table2[[#This Row],[state in gsdp]],iso!A10:C46,2,FALSE)</f>
        <v>DL</v>
      </c>
      <c r="H35" s="10" t="str">
        <f>VLOOKUP(C35,Table13[[#All],[State]:[Region]],2,FALSE)</f>
        <v>Northern Zonal Council</v>
      </c>
    </row>
    <row r="36" spans="1:8" ht="14.5" x14ac:dyDescent="0.35">
      <c r="A36" s="13" t="s">
        <v>14</v>
      </c>
      <c r="B36" s="1" t="s">
        <v>15</v>
      </c>
      <c r="C36" s="1" t="s">
        <v>68</v>
      </c>
      <c r="D36" s="1">
        <v>1</v>
      </c>
      <c r="E36" s="4" t="str">
        <f>Table2[[#This Row],[state_nss_code]]</f>
        <v>08</v>
      </c>
      <c r="F36" s="1"/>
      <c r="G36" s="6" t="str">
        <f>VLOOKUP(Table2[[#This Row],[state in gsdp]],iso!A29:C65,2,FALSE)</f>
        <v>RJ</v>
      </c>
      <c r="H36" s="10" t="s">
        <v>176</v>
      </c>
    </row>
    <row r="37" spans="1:8" ht="14.5" x14ac:dyDescent="0.35">
      <c r="A37" s="13" t="s">
        <v>16</v>
      </c>
      <c r="B37" s="1" t="s">
        <v>17</v>
      </c>
      <c r="C37" s="1" t="s">
        <v>73</v>
      </c>
      <c r="D37" s="1">
        <v>1</v>
      </c>
      <c r="E37" s="4" t="str">
        <f>Table2[[#This Row],[state_nss_code]]</f>
        <v>09</v>
      </c>
      <c r="F37" s="1"/>
      <c r="G37" s="6" t="str">
        <f>VLOOKUP(Table2[[#This Row],[state in gsdp]],iso!A33:C69,2,FALSE)</f>
        <v>UP</v>
      </c>
      <c r="H37" s="10" t="s">
        <v>173</v>
      </c>
    </row>
    <row r="38" spans="1:8" x14ac:dyDescent="0.25">
      <c r="A38" s="13"/>
      <c r="B38" s="1"/>
      <c r="C38" s="1"/>
      <c r="D38" s="1"/>
      <c r="E38" s="4"/>
      <c r="F38" s="1"/>
      <c r="G38" s="6"/>
    </row>
  </sheetData>
  <phoneticPr fontId="3" type="noConversion"/>
  <hyperlinks>
    <hyperlink ref="H20" r:id="rId1" tooltip="Southern Zonal Council" display="https://en.wikipedia.org/wiki/Southern_Zonal_Council" xr:uid="{6C0FBDDC-BC0D-4272-B86C-5B4A377BB2A1}"/>
    <hyperlink ref="H18" r:id="rId2" tooltip="Western Zonal Council" display="https://en.wikipedia.org/wiki/Western_Zonal_Council" xr:uid="{762B174B-927F-4F68-A1BE-8FB446106804}"/>
    <hyperlink ref="H17" r:id="rId3" tooltip="Southern Zonal Council" display="https://en.wikipedia.org/wiki/Southern_Zonal_Council" xr:uid="{7D39CFC7-E070-4BB9-AD72-929DC112C712}"/>
    <hyperlink ref="H31" r:id="rId4" tooltip="North Eastern Council" display="https://en.wikipedia.org/wiki/North_Eastern_Council" xr:uid="{C99901EC-CC92-418A-93BF-9240C3DC6F73}"/>
    <hyperlink ref="H36" r:id="rId5" tooltip="North Eastern Council" display="https://en.wikipedia.org/wiki/North_Eastern_Council" xr:uid="{7F3AF98A-0E5B-4EEB-9437-2F70C189FF8F}"/>
    <hyperlink ref="H3" r:id="rId6" tooltip="North Eastern Council" display="https://en.wikipedia.org/wiki/North_Eastern_Council" xr:uid="{0FF0389F-7882-4881-8166-EC0155E69395}"/>
    <hyperlink ref="H8" r:id="rId7" tooltip="North Eastern Council" display="https://en.wikipedia.org/wiki/North_Eastern_Council" xr:uid="{291A2D9D-6134-48A5-A75B-525411E160B0}"/>
    <hyperlink ref="H23" r:id="rId8" tooltip="Eastern Zonal Council" display="https://en.wikipedia.org/wiki/Eastern_Zonal_Council" xr:uid="{071A004B-7B20-4264-AC46-5172FBB49288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96C9-8869-4134-87BF-84F06859747A}">
  <dimension ref="A1:C38"/>
  <sheetViews>
    <sheetView tabSelected="1" workbookViewId="0">
      <selection activeCell="B11" sqref="B11"/>
    </sheetView>
  </sheetViews>
  <sheetFormatPr defaultRowHeight="12.5" x14ac:dyDescent="0.25"/>
  <cols>
    <col min="1" max="1" width="24.90625" customWidth="1"/>
  </cols>
  <sheetData>
    <row r="1" spans="1:3" ht="27.5" thickBot="1" x14ac:dyDescent="0.3">
      <c r="A1" s="7" t="s">
        <v>83</v>
      </c>
      <c r="B1" s="7" t="s">
        <v>84</v>
      </c>
      <c r="C1" s="7" t="s">
        <v>85</v>
      </c>
    </row>
    <row r="2" spans="1:3" ht="13" thickBot="1" x14ac:dyDescent="0.3">
      <c r="A2" s="8" t="s">
        <v>86</v>
      </c>
      <c r="B2" s="8" t="s">
        <v>87</v>
      </c>
      <c r="C2" s="8" t="s">
        <v>88</v>
      </c>
    </row>
    <row r="3" spans="1:3" ht="13" thickBot="1" x14ac:dyDescent="0.3">
      <c r="A3" s="8" t="s">
        <v>89</v>
      </c>
      <c r="B3" s="8" t="s">
        <v>90</v>
      </c>
      <c r="C3" s="8" t="s">
        <v>91</v>
      </c>
    </row>
    <row r="4" spans="1:3" ht="13" thickBot="1" x14ac:dyDescent="0.3">
      <c r="A4" s="8" t="s">
        <v>46</v>
      </c>
      <c r="B4" s="8" t="s">
        <v>92</v>
      </c>
      <c r="C4" s="8" t="s">
        <v>93</v>
      </c>
    </row>
    <row r="5" spans="1:3" ht="13" thickBot="1" x14ac:dyDescent="0.3">
      <c r="A5" s="8" t="s">
        <v>47</v>
      </c>
      <c r="B5" s="8" t="s">
        <v>94</v>
      </c>
      <c r="C5" s="8" t="s">
        <v>95</v>
      </c>
    </row>
    <row r="6" spans="1:3" ht="13" thickBot="1" x14ac:dyDescent="0.3">
      <c r="A6" s="8" t="s">
        <v>48</v>
      </c>
      <c r="B6" s="8" t="s">
        <v>96</v>
      </c>
      <c r="C6" s="8" t="s">
        <v>97</v>
      </c>
    </row>
    <row r="7" spans="1:3" ht="13" thickBot="1" x14ac:dyDescent="0.3">
      <c r="A7" s="8" t="s">
        <v>49</v>
      </c>
      <c r="B7" s="8" t="s">
        <v>98</v>
      </c>
      <c r="C7" s="8" t="s">
        <v>99</v>
      </c>
    </row>
    <row r="8" spans="1:3" ht="13" thickBot="1" x14ac:dyDescent="0.3">
      <c r="A8" s="8" t="s">
        <v>50</v>
      </c>
      <c r="B8" s="8" t="s">
        <v>100</v>
      </c>
      <c r="C8" s="8" t="s">
        <v>101</v>
      </c>
    </row>
    <row r="9" spans="1:3" ht="13" thickBot="1" x14ac:dyDescent="0.3">
      <c r="A9" s="8" t="s">
        <v>102</v>
      </c>
      <c r="B9" s="8" t="s">
        <v>103</v>
      </c>
      <c r="C9" s="8" t="s">
        <v>104</v>
      </c>
    </row>
    <row r="10" spans="1:3" ht="13" thickBot="1" x14ac:dyDescent="0.3">
      <c r="A10" s="8" t="s">
        <v>105</v>
      </c>
      <c r="B10" s="8" t="s">
        <v>106</v>
      </c>
      <c r="C10" s="8" t="s">
        <v>107</v>
      </c>
    </row>
    <row r="11" spans="1:3" ht="13" thickBot="1" x14ac:dyDescent="0.3">
      <c r="A11" s="8" t="s">
        <v>108</v>
      </c>
      <c r="B11" s="8" t="s">
        <v>109</v>
      </c>
      <c r="C11" s="8" t="s">
        <v>110</v>
      </c>
    </row>
    <row r="12" spans="1:3" ht="13" thickBot="1" x14ac:dyDescent="0.3">
      <c r="A12" s="8" t="s">
        <v>51</v>
      </c>
      <c r="B12" s="8" t="s">
        <v>111</v>
      </c>
      <c r="C12" s="8" t="s">
        <v>112</v>
      </c>
    </row>
    <row r="13" spans="1:3" ht="13" thickBot="1" x14ac:dyDescent="0.3">
      <c r="A13" s="8" t="s">
        <v>52</v>
      </c>
      <c r="B13" s="8" t="s">
        <v>113</v>
      </c>
      <c r="C13" s="8" t="s">
        <v>114</v>
      </c>
    </row>
    <row r="14" spans="1:3" ht="13" thickBot="1" x14ac:dyDescent="0.3">
      <c r="A14" s="8" t="s">
        <v>53</v>
      </c>
      <c r="B14" s="8" t="s">
        <v>115</v>
      </c>
      <c r="C14" s="8" t="s">
        <v>116</v>
      </c>
    </row>
    <row r="15" spans="1:3" ht="13" thickBot="1" x14ac:dyDescent="0.3">
      <c r="A15" s="8" t="s">
        <v>54</v>
      </c>
      <c r="B15" s="8" t="s">
        <v>117</v>
      </c>
      <c r="C15" s="8" t="s">
        <v>118</v>
      </c>
    </row>
    <row r="16" spans="1:3" ht="13" thickBot="1" x14ac:dyDescent="0.3">
      <c r="A16" s="8" t="s">
        <v>119</v>
      </c>
      <c r="B16" s="8" t="s">
        <v>120</v>
      </c>
      <c r="C16" s="8" t="s">
        <v>121</v>
      </c>
    </row>
    <row r="17" spans="1:3" ht="13" thickBot="1" x14ac:dyDescent="0.3">
      <c r="A17" s="8" t="s">
        <v>56</v>
      </c>
      <c r="B17" s="8" t="s">
        <v>122</v>
      </c>
      <c r="C17" s="8" t="s">
        <v>123</v>
      </c>
    </row>
    <row r="18" spans="1:3" ht="13" thickBot="1" x14ac:dyDescent="0.3">
      <c r="A18" s="8" t="s">
        <v>57</v>
      </c>
      <c r="B18" s="8" t="s">
        <v>124</v>
      </c>
      <c r="C18" s="8" t="s">
        <v>125</v>
      </c>
    </row>
    <row r="19" spans="1:3" ht="13" thickBot="1" x14ac:dyDescent="0.3">
      <c r="A19" s="8" t="s">
        <v>58</v>
      </c>
      <c r="B19" s="8" t="s">
        <v>126</v>
      </c>
      <c r="C19" s="8" t="s">
        <v>127</v>
      </c>
    </row>
    <row r="20" spans="1:3" ht="13" thickBot="1" x14ac:dyDescent="0.3">
      <c r="A20" s="8" t="s">
        <v>128</v>
      </c>
      <c r="B20" s="8" t="s">
        <v>129</v>
      </c>
      <c r="C20" s="8" t="s">
        <v>130</v>
      </c>
    </row>
    <row r="21" spans="1:3" ht="13" thickBot="1" x14ac:dyDescent="0.3">
      <c r="A21" s="8" t="s">
        <v>59</v>
      </c>
      <c r="B21" s="8" t="s">
        <v>131</v>
      </c>
      <c r="C21" s="8" t="s">
        <v>132</v>
      </c>
    </row>
    <row r="22" spans="1:3" ht="13" thickBot="1" x14ac:dyDescent="0.3">
      <c r="A22" s="8" t="s">
        <v>60</v>
      </c>
      <c r="B22" s="8" t="s">
        <v>133</v>
      </c>
      <c r="C22" s="8" t="s">
        <v>134</v>
      </c>
    </row>
    <row r="23" spans="1:3" ht="13" thickBot="1" x14ac:dyDescent="0.3">
      <c r="A23" s="8" t="s">
        <v>61</v>
      </c>
      <c r="B23" s="8" t="s">
        <v>135</v>
      </c>
      <c r="C23" s="8" t="s">
        <v>136</v>
      </c>
    </row>
    <row r="24" spans="1:3" ht="13" thickBot="1" x14ac:dyDescent="0.3">
      <c r="A24" s="8" t="s">
        <v>62</v>
      </c>
      <c r="B24" s="8" t="s">
        <v>137</v>
      </c>
      <c r="C24" s="8" t="s">
        <v>138</v>
      </c>
    </row>
    <row r="25" spans="1:3" ht="13" thickBot="1" x14ac:dyDescent="0.3">
      <c r="A25" s="8" t="s">
        <v>63</v>
      </c>
      <c r="B25" s="8" t="s">
        <v>139</v>
      </c>
      <c r="C25" s="8" t="s">
        <v>140</v>
      </c>
    </row>
    <row r="26" spans="1:3" ht="13" thickBot="1" x14ac:dyDescent="0.3">
      <c r="A26" s="8" t="s">
        <v>64</v>
      </c>
      <c r="B26" s="8" t="s">
        <v>141</v>
      </c>
      <c r="C26" s="8" t="s">
        <v>142</v>
      </c>
    </row>
    <row r="27" spans="1:3" ht="27.5" thickBot="1" x14ac:dyDescent="0.3">
      <c r="A27" s="8" t="s">
        <v>65</v>
      </c>
      <c r="B27" s="8" t="s">
        <v>143</v>
      </c>
      <c r="C27" s="8" t="s">
        <v>144</v>
      </c>
    </row>
    <row r="28" spans="1:3" ht="13" thickBot="1" x14ac:dyDescent="0.3">
      <c r="A28" s="8" t="s">
        <v>66</v>
      </c>
      <c r="B28" s="8" t="s">
        <v>145</v>
      </c>
      <c r="C28" s="8" t="s">
        <v>146</v>
      </c>
    </row>
    <row r="29" spans="1:3" ht="13" thickBot="1" x14ac:dyDescent="0.3">
      <c r="A29" s="8" t="s">
        <v>67</v>
      </c>
      <c r="B29" s="8" t="s">
        <v>147</v>
      </c>
      <c r="C29" s="8" t="s">
        <v>148</v>
      </c>
    </row>
    <row r="30" spans="1:3" ht="13" thickBot="1" x14ac:dyDescent="0.3">
      <c r="A30" s="8" t="s">
        <v>68</v>
      </c>
      <c r="B30" s="8" t="s">
        <v>149</v>
      </c>
      <c r="C30" s="8" t="s">
        <v>150</v>
      </c>
    </row>
    <row r="31" spans="1:3" ht="13" thickBot="1" x14ac:dyDescent="0.3">
      <c r="A31" s="8" t="s">
        <v>69</v>
      </c>
      <c r="B31" s="8" t="s">
        <v>151</v>
      </c>
      <c r="C31" s="8" t="s">
        <v>152</v>
      </c>
    </row>
    <row r="32" spans="1:3" ht="13" thickBot="1" x14ac:dyDescent="0.3">
      <c r="A32" s="8" t="s">
        <v>70</v>
      </c>
      <c r="B32" s="8" t="s">
        <v>153</v>
      </c>
      <c r="C32" s="8" t="s">
        <v>154</v>
      </c>
    </row>
    <row r="33" spans="1:3" ht="13" thickBot="1" x14ac:dyDescent="0.3">
      <c r="A33" s="8" t="s">
        <v>71</v>
      </c>
      <c r="B33" s="8" t="s">
        <v>155</v>
      </c>
      <c r="C33" s="8" t="s">
        <v>156</v>
      </c>
    </row>
    <row r="34" spans="1:3" ht="13" thickBot="1" x14ac:dyDescent="0.3">
      <c r="A34" s="8" t="s">
        <v>72</v>
      </c>
      <c r="B34" s="8" t="s">
        <v>157</v>
      </c>
      <c r="C34" s="8" t="s">
        <v>158</v>
      </c>
    </row>
    <row r="35" spans="1:3" ht="13" thickBot="1" x14ac:dyDescent="0.3">
      <c r="A35" s="8" t="s">
        <v>73</v>
      </c>
      <c r="B35" s="8" t="s">
        <v>159</v>
      </c>
      <c r="C35" s="8" t="s">
        <v>160</v>
      </c>
    </row>
    <row r="36" spans="1:3" ht="27.5" thickBot="1" x14ac:dyDescent="0.3">
      <c r="A36" s="8" t="s">
        <v>74</v>
      </c>
      <c r="B36" s="8" t="s">
        <v>161</v>
      </c>
      <c r="C36" s="8" t="s">
        <v>162</v>
      </c>
    </row>
    <row r="37" spans="1:3" ht="13" thickBot="1" x14ac:dyDescent="0.3">
      <c r="A37" s="8" t="s">
        <v>75</v>
      </c>
      <c r="B37" s="8" t="s">
        <v>163</v>
      </c>
      <c r="C37" s="8" t="s">
        <v>164</v>
      </c>
    </row>
    <row r="38" spans="1:3" x14ac:dyDescent="0.25">
      <c r="A38" s="9" t="s">
        <v>71</v>
      </c>
      <c r="B38" s="9" t="s">
        <v>155</v>
      </c>
      <c r="C38" s="9" t="s">
        <v>165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B5B7-5CA4-4591-841B-A491FCDD586C}">
  <dimension ref="A1:C38"/>
  <sheetViews>
    <sheetView workbookViewId="0">
      <selection activeCell="B32" sqref="B32"/>
    </sheetView>
  </sheetViews>
  <sheetFormatPr defaultRowHeight="14.5" x14ac:dyDescent="0.35"/>
  <cols>
    <col min="1" max="1" width="8.7265625" style="10"/>
    <col min="2" max="2" width="42.1796875" style="11" customWidth="1"/>
    <col min="3" max="3" width="31.26953125" style="10" customWidth="1"/>
    <col min="4" max="4" width="16.08984375" style="10" customWidth="1"/>
    <col min="5" max="5" width="27.54296875" style="10" customWidth="1"/>
    <col min="6" max="6" width="17.6328125" style="10" customWidth="1"/>
    <col min="7" max="7" width="19.08984375" style="10" customWidth="1"/>
    <col min="8" max="8" width="11.453125" style="10" customWidth="1"/>
    <col min="9" max="9" width="26.36328125" style="10" customWidth="1"/>
    <col min="10" max="16384" width="8.7265625" style="10"/>
  </cols>
  <sheetData>
    <row r="1" spans="1:3" x14ac:dyDescent="0.35">
      <c r="A1" s="10" t="s">
        <v>180</v>
      </c>
      <c r="B1" s="11" t="s">
        <v>179</v>
      </c>
      <c r="C1" s="10" t="s">
        <v>178</v>
      </c>
    </row>
    <row r="2" spans="1:3" x14ac:dyDescent="0.35">
      <c r="B2" s="11" t="s">
        <v>50</v>
      </c>
      <c r="C2" s="10" t="s">
        <v>173</v>
      </c>
    </row>
    <row r="3" spans="1:3" x14ac:dyDescent="0.35">
      <c r="B3" s="11" t="s">
        <v>59</v>
      </c>
      <c r="C3" s="10" t="s">
        <v>173</v>
      </c>
    </row>
    <row r="4" spans="1:3" x14ac:dyDescent="0.35">
      <c r="B4" s="11" t="s">
        <v>73</v>
      </c>
      <c r="C4" s="10" t="s">
        <v>173</v>
      </c>
    </row>
    <row r="5" spans="1:3" x14ac:dyDescent="0.35">
      <c r="B5" s="11" t="s">
        <v>74</v>
      </c>
      <c r="C5" s="10" t="s">
        <v>173</v>
      </c>
    </row>
    <row r="6" spans="1:3" x14ac:dyDescent="0.35">
      <c r="B6" s="11" t="s">
        <v>48</v>
      </c>
      <c r="C6" s="10" t="s">
        <v>172</v>
      </c>
    </row>
    <row r="7" spans="1:3" x14ac:dyDescent="0.35">
      <c r="B7" s="11" t="s">
        <v>56</v>
      </c>
      <c r="C7" s="10" t="s">
        <v>172</v>
      </c>
    </row>
    <row r="8" spans="1:3" x14ac:dyDescent="0.35">
      <c r="B8" s="11" t="s">
        <v>65</v>
      </c>
      <c r="C8" s="10" t="s">
        <v>172</v>
      </c>
    </row>
    <row r="9" spans="1:3" x14ac:dyDescent="0.35">
      <c r="B9" s="11" t="s">
        <v>75</v>
      </c>
      <c r="C9" s="10" t="s">
        <v>172</v>
      </c>
    </row>
    <row r="10" spans="1:3" x14ac:dyDescent="0.35">
      <c r="B10" s="11" t="s">
        <v>46</v>
      </c>
      <c r="C10" s="10" t="s">
        <v>169</v>
      </c>
    </row>
    <row r="11" spans="1:3" x14ac:dyDescent="0.35">
      <c r="B11" s="11" t="s">
        <v>47</v>
      </c>
      <c r="C11" s="10" t="s">
        <v>169</v>
      </c>
    </row>
    <row r="12" spans="1:3" x14ac:dyDescent="0.35">
      <c r="B12" s="11" t="s">
        <v>61</v>
      </c>
      <c r="C12" s="10" t="s">
        <v>169</v>
      </c>
    </row>
    <row r="13" spans="1:3" x14ac:dyDescent="0.35">
      <c r="B13" s="11" t="s">
        <v>62</v>
      </c>
      <c r="C13" s="10" t="s">
        <v>169</v>
      </c>
    </row>
    <row r="14" spans="1:3" x14ac:dyDescent="0.35">
      <c r="B14" s="11" t="s">
        <v>63</v>
      </c>
      <c r="C14" s="10" t="s">
        <v>169</v>
      </c>
    </row>
    <row r="15" spans="1:3" x14ac:dyDescent="0.35">
      <c r="B15" s="11" t="s">
        <v>64</v>
      </c>
      <c r="C15" s="10" t="s">
        <v>169</v>
      </c>
    </row>
    <row r="16" spans="1:3" x14ac:dyDescent="0.35">
      <c r="B16" s="11" t="s">
        <v>69</v>
      </c>
      <c r="C16" s="10" t="s">
        <v>169</v>
      </c>
    </row>
    <row r="17" spans="1:3" x14ac:dyDescent="0.35">
      <c r="B17" s="11" t="s">
        <v>72</v>
      </c>
      <c r="C17" s="10" t="s">
        <v>169</v>
      </c>
    </row>
    <row r="18" spans="1:3" x14ac:dyDescent="0.35">
      <c r="A18" s="10">
        <v>1</v>
      </c>
      <c r="B18" s="11" t="s">
        <v>49</v>
      </c>
      <c r="C18" s="10" t="s">
        <v>176</v>
      </c>
    </row>
    <row r="19" spans="1:3" x14ac:dyDescent="0.35">
      <c r="A19" s="10">
        <v>2</v>
      </c>
      <c r="B19" s="11" t="s">
        <v>108</v>
      </c>
      <c r="C19" s="10" t="s">
        <v>176</v>
      </c>
    </row>
    <row r="20" spans="1:3" x14ac:dyDescent="0.35">
      <c r="A20" s="10">
        <v>3</v>
      </c>
      <c r="B20" s="11" t="s">
        <v>53</v>
      </c>
      <c r="C20" s="10" t="s">
        <v>176</v>
      </c>
    </row>
    <row r="21" spans="1:3" x14ac:dyDescent="0.35">
      <c r="A21" s="10">
        <v>4</v>
      </c>
      <c r="B21" s="11" t="s">
        <v>54</v>
      </c>
      <c r="C21" s="10" t="s">
        <v>176</v>
      </c>
    </row>
    <row r="22" spans="1:3" x14ac:dyDescent="0.35">
      <c r="A22" s="10">
        <v>5</v>
      </c>
      <c r="B22" s="11" t="s">
        <v>119</v>
      </c>
      <c r="C22" s="10" t="s">
        <v>176</v>
      </c>
    </row>
    <row r="23" spans="1:3" x14ac:dyDescent="0.35">
      <c r="A23" s="10">
        <v>6</v>
      </c>
      <c r="B23" s="11" t="s">
        <v>177</v>
      </c>
      <c r="C23" s="10" t="s">
        <v>176</v>
      </c>
    </row>
    <row r="24" spans="1:3" x14ac:dyDescent="0.35">
      <c r="B24" s="11" t="s">
        <v>67</v>
      </c>
      <c r="C24" s="10" t="s">
        <v>176</v>
      </c>
    </row>
    <row r="25" spans="1:3" x14ac:dyDescent="0.35">
      <c r="B25" s="11" t="s">
        <v>68</v>
      </c>
      <c r="C25" s="10" t="s">
        <v>176</v>
      </c>
    </row>
    <row r="26" spans="1:3" x14ac:dyDescent="0.35">
      <c r="B26" s="11" t="s">
        <v>175</v>
      </c>
      <c r="C26" s="10" t="s">
        <v>174</v>
      </c>
    </row>
    <row r="27" spans="1:3" x14ac:dyDescent="0.35">
      <c r="B27" s="11" t="s">
        <v>89</v>
      </c>
      <c r="C27" s="10" t="s">
        <v>174</v>
      </c>
    </row>
    <row r="28" spans="1:3" x14ac:dyDescent="0.35">
      <c r="B28" s="11" t="s">
        <v>57</v>
      </c>
      <c r="C28" s="10" t="s">
        <v>174</v>
      </c>
    </row>
    <row r="29" spans="1:3" x14ac:dyDescent="0.35">
      <c r="B29" s="11" t="s">
        <v>58</v>
      </c>
      <c r="C29" s="10" t="s">
        <v>174</v>
      </c>
    </row>
    <row r="30" spans="1:3" x14ac:dyDescent="0.35">
      <c r="B30" s="11" t="s">
        <v>128</v>
      </c>
      <c r="C30" s="15" t="s">
        <v>174</v>
      </c>
    </row>
    <row r="31" spans="1:3" x14ac:dyDescent="0.35">
      <c r="B31" s="11" t="s">
        <v>66</v>
      </c>
      <c r="C31" s="10" t="s">
        <v>174</v>
      </c>
    </row>
    <row r="32" spans="1:3" x14ac:dyDescent="0.35">
      <c r="B32" s="11" t="s">
        <v>70</v>
      </c>
      <c r="C32" s="10" t="s">
        <v>174</v>
      </c>
    </row>
    <row r="33" spans="2:3" x14ac:dyDescent="0.35">
      <c r="B33" s="11" t="s">
        <v>71</v>
      </c>
      <c r="C33" s="10" t="s">
        <v>174</v>
      </c>
    </row>
    <row r="34" spans="2:3" x14ac:dyDescent="0.35">
      <c r="B34" s="11" t="s">
        <v>171</v>
      </c>
      <c r="C34" s="10" t="s">
        <v>170</v>
      </c>
    </row>
    <row r="35" spans="2:3" x14ac:dyDescent="0.35">
      <c r="B35" s="11" t="s">
        <v>105</v>
      </c>
      <c r="C35" s="10" t="s">
        <v>170</v>
      </c>
    </row>
    <row r="36" spans="2:3" x14ac:dyDescent="0.35">
      <c r="B36" s="11" t="s">
        <v>51</v>
      </c>
      <c r="C36" s="10" t="s">
        <v>170</v>
      </c>
    </row>
    <row r="37" spans="2:3" x14ac:dyDescent="0.35">
      <c r="B37" s="11" t="s">
        <v>52</v>
      </c>
      <c r="C37" s="10" t="s">
        <v>170</v>
      </c>
    </row>
    <row r="38" spans="2:3" x14ac:dyDescent="0.35">
      <c r="B38" s="11" t="s">
        <v>60</v>
      </c>
      <c r="C38" s="10" t="s">
        <v>170</v>
      </c>
    </row>
  </sheetData>
  <hyperlinks>
    <hyperlink ref="C18" r:id="rId1" tooltip="Northern Zonal Council" display="https://en.wikipedia.org/wiki/Northern_Zonal_Council" xr:uid="{D039171D-F34A-407C-8E11-E57B7459FA8C}"/>
    <hyperlink ref="C27" r:id="rId2" tooltip="Southern Zonal Council" display="https://en.wikipedia.org/wiki/Southern_Zonal_Council" xr:uid="{11F9253E-D5F5-426F-8B93-9D69416171EC}"/>
    <hyperlink ref="C2" r:id="rId3" tooltip="Central Zonal Council" display="https://en.wikipedia.org/wiki/Central_Zonal_Council" xr:uid="{80C36BAC-4A79-4D0B-AD2F-5BA8D7C18993}"/>
    <hyperlink ref="C6" r:id="rId4" tooltip="Eastern Zonal Council" display="https://en.wikipedia.org/wiki/Eastern_Zonal_Council" xr:uid="{A8B3A6E5-D3A6-41F9-A7B6-A848DED94682}"/>
    <hyperlink ref="C34" r:id="rId5" tooltip="Western Zonal Council" display="https://en.wikipedia.org/wiki/Western_Zonal_Council" xr:uid="{DDD44307-213E-45D6-A99E-59EA9EAFC2A4}"/>
    <hyperlink ref="C10" r:id="rId6" tooltip="North Eastern Council" display="https://en.wikipedia.org/wiki/North_Eastern_Council" xr:uid="{AFD40BC9-BE99-45E0-80E6-4EDD617FF99B}"/>
    <hyperlink ref="C17:C18" r:id="rId7" tooltip="Central Zonal Council" display="https://en.wikipedia.org/wiki/Central_Zonal_Council" xr:uid="{EE53CDC9-FFFB-4150-BE0C-C4007EC01206}"/>
    <hyperlink ref="C10:C15" r:id="rId8" tooltip="Southern Zonal Council" display="https://en.wikipedia.org/wiki/Southern_Zonal_Council" xr:uid="{0D366850-7B02-44CB-AFAA-63EFEE8772B3}"/>
    <hyperlink ref="C3:C8" r:id="rId9" tooltip="Northern Zonal Council" display="https://en.wikipedia.org/wiki/Northern_Zonal_Council" xr:uid="{A9453CBE-E8CC-4037-91BE-A75740D32417}"/>
    <hyperlink ref="C20:C22" r:id="rId10" tooltip="Eastern Zonal Council" display="https://en.wikipedia.org/wiki/Eastern_Zonal_Council" xr:uid="{0A6FFF6F-3CA7-46E5-AF9A-97561F845980}"/>
    <hyperlink ref="C24:C27" r:id="rId11" tooltip="Western Zonal Council" display="https://en.wikipedia.org/wiki/Western_Zonal_Council" xr:uid="{17F9EB93-9F3C-41C0-AE40-2461F42A61E4}"/>
    <hyperlink ref="B30" r:id="rId12" tooltip="Lakshadweep" display="https://en.wikipedia.org/wiki/Lakshadweep" xr:uid="{0CAFD885-43FA-462B-BF85-3789683CFE14}"/>
    <hyperlink ref="C30" r:id="rId13" tooltip="Southern Zonal Council" display="https://en.wikipedia.org/wiki/Southern_Zonal_Council" xr:uid="{7884C709-56BD-43A1-BCCA-BAA55E15AE39}"/>
  </hyperlinks>
  <pageMargins left="0.7" right="0.7" top="0.75" bottom="0.75" header="0.3" footer="0.3"/>
  <pageSetup orientation="portrait" r:id="rId14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2" ma:contentTypeDescription="Create a new document." ma:contentTypeScope="" ma:versionID="04607b3a1b7101e10ff0bbf1be9854cb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9be34c231d3708458101b4c7d936c111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B7FD59-F7A5-4429-B60B-284FD153F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33FD8D-0260-4BE3-9E9A-3CF6F8A732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09FCC8-1A66-4485-969D-A382B2F6C8A8}">
  <ds:schemaRefs>
    <ds:schemaRef ds:uri="9c83b91e-5ffe-420f-9ed1-9dac5903eaec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60c75bb3-2e3f-4394-b4f4-3e2677e21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census_91</vt:lpstr>
      <vt:lpstr>49</vt:lpstr>
      <vt:lpstr>58</vt:lpstr>
      <vt:lpstr>65</vt:lpstr>
      <vt:lpstr>census (01,11)</vt:lpstr>
      <vt:lpstr>all</vt:lpstr>
      <vt:lpstr>iso</vt:lpstr>
      <vt:lpstr>region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Aline Weng</cp:lastModifiedBy>
  <dcterms:created xsi:type="dcterms:W3CDTF">2020-07-09T14:20:05Z</dcterms:created>
  <dcterms:modified xsi:type="dcterms:W3CDTF">2020-09-04T15:43:39Z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