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a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0">
      <text>
        <t xml:space="preserve">No known biological survey.</t>
      </text>
    </comment>
    <comment authorId="0" ref="AL6">
      <text>
        <t xml:space="preserve">No quantitative understanding of some applicable credits.
	-Radhika Haridas</t>
      </text>
    </comment>
    <comment authorId="0" ref="Z37">
      <text>
        <t xml:space="preserve">not enough existing transit nodes and no transit commitment at this moment
	-Jun Seong Ahn</t>
      </text>
    </comment>
    <comment authorId="0" ref="AE37">
      <text>
        <t xml:space="preserve">not enough resolution
	-Jun Seong Ahn</t>
      </text>
    </comment>
    <comment authorId="0" ref="AD37">
      <text>
        <t xml:space="preserve">not enough resolution
	-Jun Seong Ahn</t>
      </text>
    </comment>
    <comment authorId="0" ref="AC37">
      <text>
        <t xml:space="preserve">not enough resolution
	-Jun Seong Ahn</t>
      </text>
    </comment>
    <comment authorId="0" ref="AB37">
      <text>
        <t xml:space="preserve">buildings have not yet targeted LEED certification
	-Jun Seong Ahn</t>
      </text>
    </comment>
    <comment authorId="0" ref="AM49">
      <text>
        <t xml:space="preserve">Could be Gold according with our calculations
	-Hugo Meireles</t>
      </text>
    </comment>
    <comment authorId="0" ref="AM46">
      <text>
        <t xml:space="preserve">Could be silver according with our calculations
	-Hugo Meireles</t>
      </text>
    </comment>
    <comment authorId="0" ref="AM44">
      <text>
        <t xml:space="preserve">Could be certified according with our calculations
	-Hugo Meireles</t>
      </text>
    </comment>
    <comment authorId="0" ref="AM41">
      <text>
        <t xml:space="preserve">could be silver according with our calculations
	-Hugo Meireles</t>
      </text>
    </comment>
    <comment authorId="0" ref="AE40">
      <text>
        <t xml:space="preserve">Not enough resolution
	-Jun Seong Ahn</t>
      </text>
    </comment>
    <comment authorId="0" ref="AD40">
      <text>
        <t xml:space="preserve">Not enough resolution
	-Jun Seong Ahn</t>
      </text>
    </comment>
    <comment authorId="0" ref="AC40">
      <text>
        <t xml:space="preserve">Not enough resolution
	-Jun Seong Ahn</t>
      </text>
    </comment>
    <comment authorId="0" ref="AB40">
      <text>
        <t xml:space="preserve">buildings have not yet targeted LEED certification
	-Jun Seong Ahn</t>
      </text>
    </comment>
    <comment authorId="0" ref="X40">
      <text>
        <t xml:space="preserve">Even though elevated structures, the development is still built on the flood area (requires national flood insurance program)
	-Jun Seong Ahn</t>
      </text>
    </comment>
    <comment authorId="0" ref="X39">
      <text>
        <t xml:space="preserve">Site located in flood zone (RBD wall after Hurricane Sandy proposed but not yet confirmed, still in debate)
	-Jun Seong Ahn</t>
      </text>
    </comment>
    <comment authorId="0" ref="AB39">
      <text>
        <t xml:space="preserve">buildings have not yet targeted LEED certification
	-Jun Seong Ahn</t>
      </text>
    </comment>
    <comment authorId="0" ref="AE39">
      <text>
        <t xml:space="preserve">Not enough resolution
	-Jun Seong Ahn</t>
      </text>
    </comment>
    <comment authorId="0" ref="AD39">
      <text>
        <t xml:space="preserve">Not enough resolution
	-Jun Seong Ahn</t>
      </text>
    </comment>
    <comment authorId="0" ref="AC39">
      <text>
        <t xml:space="preserve">Not enough resolution
	-Jun Seong Ahn</t>
      </text>
    </comment>
    <comment authorId="0" ref="T35">
      <text>
        <t xml:space="preserve">not an infill site
125 Intersections / 1.71 square miles = 73 Intersections / square mile
less than 25% boundary adjacent to previous development
	-Jun Seong Ahn</t>
      </text>
    </comment>
    <comment authorId="0" ref="V41">
      <text>
        <t xml:space="preserve">No document given
	-Hugo Meireles</t>
      </text>
    </comment>
    <comment authorId="0" ref="X41">
      <text>
        <t xml:space="preserve">No document given regarding flood plain areas
	-Hugo Meireles</t>
      </text>
    </comment>
    <comment authorId="0" ref="X43">
      <text>
        <t xml:space="preserve">No document given regarding the flood plains area. MP kept a setback of main water channels
	-Hugo Meireles</t>
      </text>
    </comment>
    <comment authorId="0" ref="U48">
      <text>
        <t xml:space="preserve">No document given regarding the biodiversity of area
	-Hugo Meireles</t>
      </text>
    </comment>
    <comment authorId="0" ref="U43">
      <text>
        <t xml:space="preserve">No document given regarding the biodiversity of area
	-Hugo Meireles</t>
      </text>
    </comment>
    <comment authorId="0" ref="AB49">
      <text>
        <t xml:space="preserve">No building yet certified but main SOM buildings are being design with that intent
	-Hugo Meireles</t>
      </text>
    </comment>
    <comment authorId="0" ref="AE49">
      <text>
        <t xml:space="preserve">Architectural detail insufficient to determine performance
	-Hugo Meireles</t>
      </text>
    </comment>
    <comment authorId="0" ref="AE48">
      <text>
        <t xml:space="preserve">Architectural detail insufficient to determine performance
	-Hugo Meireles</t>
      </text>
    </comment>
    <comment authorId="0" ref="AE47">
      <text>
        <t xml:space="preserve">Architectural detail insufficient to determine performance
	-Hugo Meireles</t>
      </text>
    </comment>
    <comment authorId="0" ref="AE46">
      <text>
        <t xml:space="preserve">Architectural detail insufficient to determine performance
	-Hugo Meireles</t>
      </text>
    </comment>
    <comment authorId="0" ref="AE45">
      <text>
        <t xml:space="preserve">Architectural detail insufficient to determine performance
	-Hugo Meireles</t>
      </text>
    </comment>
    <comment authorId="0" ref="AE44">
      <text>
        <t xml:space="preserve">Architectural detail insufficient to determine performance
	-Hugo Meireles</t>
      </text>
    </comment>
    <comment authorId="0" ref="AE43">
      <text>
        <t xml:space="preserve">Architectural detail insufficient to determine performance
	-Hugo Meireles</t>
      </text>
    </comment>
    <comment authorId="0" ref="AE42">
      <text>
        <t xml:space="preserve">Architectural detail insufficient to determine performance
	-Hugo Meireles</t>
      </text>
    </comment>
    <comment authorId="0" ref="AE41">
      <text>
        <t xml:space="preserve">Architectural detail insufficient to determine performance
	-Hugo Meireles</t>
      </text>
    </comment>
    <comment authorId="0" ref="AD49">
      <text>
        <t xml:space="preserve">Architectural detail insufficient to determine performance
	-Hugo Meireles</t>
      </text>
    </comment>
    <comment authorId="0" ref="AD48">
      <text>
        <t xml:space="preserve">Architectural detail insufficient to determine performance
	-Hugo Meireles</t>
      </text>
    </comment>
    <comment authorId="0" ref="AD47">
      <text>
        <t xml:space="preserve">Architectural detail insufficient to determine performance
	-Hugo Meireles</t>
      </text>
    </comment>
    <comment authorId="0" ref="AD46">
      <text>
        <t xml:space="preserve">Architectural detail insufficient to determine performance
	-Hugo Meireles</t>
      </text>
    </comment>
    <comment authorId="0" ref="AD45">
      <text>
        <t xml:space="preserve">Architectural detail insufficient to determine performance
	-Hugo Meireles</t>
      </text>
    </comment>
    <comment authorId="0" ref="AD44">
      <text>
        <t xml:space="preserve">Architectural detail insufficient to determine  performance
	-Hugo Meireles</t>
      </text>
    </comment>
    <comment authorId="0" ref="AD43">
      <text>
        <t xml:space="preserve">Architectural detail insufficient to determine  performance
	-Hugo Meireles</t>
      </text>
    </comment>
    <comment authorId="0" ref="AD42">
      <text>
        <t xml:space="preserve">Architectural detail insufficient to determine  performance
	-Hugo Meireles</t>
      </text>
    </comment>
    <comment authorId="0" ref="AD41">
      <text>
        <t xml:space="preserve">Architectural detail insufficient to determine  performance
	-Hugo Meireles</t>
      </text>
    </comment>
    <comment authorId="0" ref="AC49">
      <text>
        <t xml:space="preserve">Architectural detail insufficient to determine energy performance
	-Hugo Meireles</t>
      </text>
    </comment>
    <comment authorId="0" ref="AC48">
      <text>
        <t xml:space="preserve">Architectural detail insufficient to determine energy performance
	-Hugo Meireles</t>
      </text>
    </comment>
    <comment authorId="0" ref="AC47">
      <text>
        <t xml:space="preserve">Architectural detail insufficient to determine energy performance
	-Hugo Meireles</t>
      </text>
    </comment>
    <comment authorId="0" ref="AC46">
      <text>
        <t xml:space="preserve">Architectural detail insufficient to determine energy performance
	-Hugo Meireles</t>
      </text>
    </comment>
    <comment authorId="0" ref="AC45">
      <text>
        <t xml:space="preserve">Architectural detail insufficient to determine energy performance
	-Hugo Meireles</t>
      </text>
    </comment>
    <comment authorId="0" ref="AC44">
      <text>
        <t xml:space="preserve">Architectural detail insufficient to determine energy performance
	-Hugo Meireles</t>
      </text>
    </comment>
    <comment authorId="0" ref="AC43">
      <text>
        <t xml:space="preserve">Architectural detail insufficient to determine energy performance
	-Hugo Meireles</t>
      </text>
    </comment>
    <comment authorId="0" ref="AC42">
      <text>
        <t xml:space="preserve">Architectural detail insufficient to determine energy performance
	-Hugo Meireles</t>
      </text>
    </comment>
    <comment authorId="0" ref="AC41">
      <text>
        <t xml:space="preserve">Architectural detail insufficient to determine energy performance
	-Hugo Meireles</t>
      </text>
    </comment>
    <comment authorId="0" ref="AB48">
      <text>
        <t xml:space="preserve">Not known if buildings will be certified
	-Hugo Meireles</t>
      </text>
    </comment>
    <comment authorId="0" ref="AB47">
      <text>
        <t xml:space="preserve">Not known if buildings will be certified
	-Hugo Meireles</t>
      </text>
    </comment>
    <comment authorId="0" ref="AB46">
      <text>
        <t xml:space="preserve">Not known if buildings will be certified
	-Hugo Meireles</t>
      </text>
    </comment>
    <comment authorId="0" ref="AB45">
      <text>
        <t xml:space="preserve">Not known if buildings will be certified
	-Hugo Meireles</t>
      </text>
    </comment>
    <comment authorId="0" ref="AB44">
      <text>
        <t xml:space="preserve">Not known if buildings will be certified
	-Hugo Meireles</t>
      </text>
    </comment>
    <comment authorId="0" ref="AB43">
      <text>
        <t xml:space="preserve">Not known if buildings will be certified
	-Hugo Meireles</t>
      </text>
    </comment>
    <comment authorId="0" ref="AB42">
      <text>
        <t xml:space="preserve">Not known if buildings will be certified
	-Hugo Meireles</t>
      </text>
    </comment>
    <comment authorId="0" ref="AB41">
      <text>
        <t xml:space="preserve">Not known if buildings will be certified
	-Hugo Meireles</t>
      </text>
    </comment>
    <comment authorId="0" ref="AL35">
      <text>
        <t xml:space="preserve">SLL(13), NPD(16), GIB(24), IDP(5), RP(4)
	-Jun Seong Ahn</t>
      </text>
    </comment>
    <comment authorId="0" ref="U57">
      <text>
        <t xml:space="preserve">Not enough resolution
	-Michael Rogers</t>
      </text>
    </comment>
    <comment authorId="0" ref="U52">
      <text>
        <t xml:space="preserve">Not enough resolution
	-Michael Rogers</t>
      </text>
    </comment>
    <comment authorId="0" ref="AE57">
      <text>
        <t xml:space="preserve">not enough resolution
	-Michael Rogers</t>
      </text>
    </comment>
    <comment authorId="0" ref="AE52">
      <text>
        <t xml:space="preserve">not enough resolution
	-Michael Rogers</t>
      </text>
    </comment>
    <comment authorId="0" ref="AD57">
      <text>
        <t xml:space="preserve">not enough resolution
	-Michael Rogers</t>
      </text>
    </comment>
    <comment authorId="0" ref="AD52">
      <text>
        <t xml:space="preserve">not enough resolution
	-Michael Rogers</t>
      </text>
    </comment>
    <comment authorId="0" ref="AC57">
      <text>
        <t xml:space="preserve">not enough resolution
	-Michael Rogers</t>
      </text>
    </comment>
    <comment authorId="0" ref="AC52">
      <text>
        <t xml:space="preserve">not enough resolution
	-Michael Rogers</t>
      </text>
    </comment>
    <comment authorId="0" ref="AB57">
      <text>
        <t xml:space="preserve">buildings have not yet targeted LEED certification
	-Michael Rogers</t>
      </text>
    </comment>
    <comment authorId="0" ref="AB52">
      <text>
        <t xml:space="preserve">buildings have not yet targeted LEED certification
	-Michael Rogers</t>
      </text>
    </comment>
    <comment authorId="0" ref="AH57">
      <text>
        <t xml:space="preserve">Not enough resolution
	-Michael Rogers</t>
      </text>
    </comment>
    <comment authorId="0" ref="AH52">
      <text>
        <t xml:space="preserve">Not enough resolution
	-Michael Rogers</t>
      </text>
    </comment>
    <comment authorId="0" ref="AL57">
      <text>
        <t xml:space="preserve">Not enough resolution. Green infrastructure &amp; buildings section very low score
	-Michael Rogers</t>
      </text>
    </comment>
    <comment authorId="0" ref="AL52">
      <text>
        <t xml:space="preserve">Not enough resolution. Green infrastructure &amp; buildings section very low score
	-Michael Rogers</t>
      </text>
    </comment>
    <comment authorId="0" ref="AE36">
      <text>
        <t xml:space="preserve">not enough resolution
	-Jun Seong Ahn</t>
      </text>
    </comment>
    <comment authorId="0" ref="AD36">
      <text>
        <t xml:space="preserve">not enough resolution
	-Jun Seong Ahn</t>
      </text>
    </comment>
    <comment authorId="0" ref="AC36">
      <text>
        <t xml:space="preserve">not enough resolution
	-Jun Seong Ahn</t>
      </text>
    </comment>
    <comment authorId="0" ref="AB36">
      <text>
        <t xml:space="preserve">buildings have not yet targeted LEED certification
	-Jun Seong Ahn</t>
      </text>
    </comment>
    <comment authorId="0" ref="X36">
      <text>
        <t xml:space="preserve">Flood zone overlaps with the site but implied NFIP to avoid any program and buliding proposed on the zone
	-Jun Seong Ahn</t>
      </text>
    </comment>
    <comment authorId="0" ref="AE33">
      <text>
        <t xml:space="preserve">not enough resolution
	-Jun Seong Ahn</t>
      </text>
    </comment>
    <comment authorId="0" ref="AD33">
      <text>
        <t xml:space="preserve">not enough resolution
	-Jun Seong Ahn</t>
      </text>
    </comment>
    <comment authorId="0" ref="AC33">
      <text>
        <t xml:space="preserve">not enough resolution
	-Jun Seong Ahn</t>
      </text>
    </comment>
    <comment authorId="0" ref="AE35">
      <text>
        <t xml:space="preserve">not enough resolution
	-Jun Seong Ahn</t>
      </text>
    </comment>
    <comment authorId="0" ref="AE34">
      <text>
        <t xml:space="preserve">not enough resolution
	-Jun Seong Ahn</t>
      </text>
    </comment>
    <comment authorId="0" ref="AD35">
      <text>
        <t xml:space="preserve">not enough resolution
	-Jun Seong Ahn</t>
      </text>
    </comment>
    <comment authorId="0" ref="AD34">
      <text>
        <t xml:space="preserve">not enough resolution
	-Jun Seong Ahn</t>
      </text>
    </comment>
    <comment authorId="0" ref="AC35">
      <text>
        <t xml:space="preserve">not enough resolution
	-Jun Seong Ahn</t>
      </text>
    </comment>
    <comment authorId="0" ref="AC34">
      <text>
        <t xml:space="preserve">not enough resolution
	-Jun Seong Ahn</t>
      </text>
    </comment>
    <comment authorId="0" ref="AE9">
      <text>
        <t xml:space="preserve">Unknown if the client will reduce construction activity pollution
	-John Beutler</t>
      </text>
    </comment>
    <comment authorId="0" ref="AD9">
      <text>
        <t xml:space="preserve">Unknown if buildings will reduce water use
	-John Beutler</t>
      </text>
    </comment>
    <comment authorId="0" ref="AC9">
      <text>
        <t xml:space="preserve">Unknown if buildings will meet energy standards
	-John Beutler</t>
      </text>
    </comment>
    <comment authorId="0" ref="AB9">
      <text>
        <t xml:space="preserve">Unknown if green buildings will be constructed in the site
	-John Beutler</t>
      </text>
    </comment>
    <comment authorId="0" ref="AA9">
      <text>
        <t xml:space="preserve">Site is gated, but internal paths can work if the project may be counted as a "health care campus;" can meet the requirement for an external connection at least every 245 meters if service connections also count in addition to pedestrian and vehicular connections
	-John Beutler</t>
      </text>
    </comment>
    <comment authorId="0" ref="AB35">
      <text>
        <t xml:space="preserve">buildings have not yet targeted LEED certification
	-Jun Seong Ahn</t>
      </text>
    </comment>
    <comment authorId="0" ref="Z35">
      <text>
        <t xml:space="preserve">Only a proposed bus transit, LRT, and water taxi to the site is proposed but no official confirmation within the walking distance since it is a new development on a vacant infill.
	-Jun Seong Ahn</t>
      </text>
    </comment>
    <comment authorId="0" ref="S9">
      <text>
        <t xml:space="preserve">An assumption, no background data for this
	-John Beutler</t>
      </text>
    </comment>
    <comment authorId="0" ref="X9">
      <text>
        <t xml:space="preserve">Floodplain avoidance unknown
	-John Beutler</t>
      </text>
    </comment>
    <comment authorId="0" ref="W9">
      <text>
        <t xml:space="preserve">Agricultural preservation status of the site is unknown. Should the site turn out not to be preserved agricultural land, it appears to meet the subsidiary requirements of options 1 (infill) and 2 (served by transit)
	-John Beutler</t>
      </text>
    </comment>
    <comment authorId="0" ref="V9">
      <text>
        <t xml:space="preserve">No known environmental analysis. Aerial photos and drone images show some areas that may be small wetlands or otherwise sensitive water bodies.
	-John Beutler</t>
      </text>
    </comment>
    <comment authorId="0" ref="U9">
      <text>
        <t xml:space="preserve">No known environmental analysis. Aerial photos and drone images show some scrub and forested area that may be important habitat.
	-John Beutler</t>
      </text>
    </comment>
  </commentList>
</comments>
</file>

<file path=xl/sharedStrings.xml><?xml version="1.0" encoding="utf-8"?>
<sst xmlns="http://schemas.openxmlformats.org/spreadsheetml/2006/main" count="814" uniqueCount="319">
  <si>
    <t>Project Name</t>
  </si>
  <si>
    <t>Project Short Name</t>
  </si>
  <si>
    <t>Project Number</t>
  </si>
  <si>
    <t>Office</t>
  </si>
  <si>
    <t>Climate Action Coordinator</t>
  </si>
  <si>
    <t>Consultant</t>
  </si>
  <si>
    <t>City</t>
  </si>
  <si>
    <t>State/Province</t>
  </si>
  <si>
    <t>Country</t>
  </si>
  <si>
    <t>SOM Market Region</t>
  </si>
  <si>
    <t>Project Type</t>
  </si>
  <si>
    <t>Climate Zone</t>
  </si>
  <si>
    <t>Climate Type</t>
  </si>
  <si>
    <t>Land Area (sqm)</t>
  </si>
  <si>
    <t>Open Space Land Area (sqm)</t>
  </si>
  <si>
    <t>GFA (sqm)</t>
  </si>
  <si>
    <t>Net FAR</t>
  </si>
  <si>
    <t>Population</t>
  </si>
  <si>
    <t>Jobs</t>
  </si>
  <si>
    <t>SLL Prereq 1 - Location</t>
  </si>
  <si>
    <t>SLL Prereq 2 - Species</t>
  </si>
  <si>
    <t>SLL Prereq 3 - Water</t>
  </si>
  <si>
    <t>SLL Prereq 4 - Agriculture</t>
  </si>
  <si>
    <t>SLL Prereq 5 - Floodplains</t>
  </si>
  <si>
    <t>NPD Prereq 1 - Walkability</t>
  </si>
  <si>
    <t>NPD Prereq 2 - Compactness</t>
  </si>
  <si>
    <t>NPD Prereq 3 - Connection</t>
  </si>
  <si>
    <t>GIB Prereq 1 - Certified Green</t>
  </si>
  <si>
    <t>GIB Prereq 2 - Energy Performance</t>
  </si>
  <si>
    <t>GIB Prereq 3 - Indoor Water</t>
  </si>
  <si>
    <t>GIB Prereq 4 - Constructn.</t>
  </si>
  <si>
    <t>LEED ND 
Smart Location &amp; Linkage</t>
  </si>
  <si>
    <t>LEED ND 
Neighborhood Pattern &amp; Design</t>
  </si>
  <si>
    <t>LEED ND 
Green Infrastructure &amp; Buildings</t>
  </si>
  <si>
    <t>LEED ND 
Innovation &amp; Design Process</t>
  </si>
  <si>
    <t>LEED ND 
Regional Priority</t>
  </si>
  <si>
    <t>LEED ND 
PROJECT TOTAL SCORE</t>
  </si>
  <si>
    <t>LEED ND 
MAYBE POINTS</t>
  </si>
  <si>
    <t>LEED ND CERTIFICATION (ACTUAL)</t>
  </si>
  <si>
    <t>KIC</t>
  </si>
  <si>
    <t>-</t>
  </si>
  <si>
    <t>SF</t>
  </si>
  <si>
    <t>Shu Pan</t>
  </si>
  <si>
    <t>XX</t>
  </si>
  <si>
    <t>Shanghai</t>
  </si>
  <si>
    <t>China</t>
  </si>
  <si>
    <t>Brownfield</t>
  </si>
  <si>
    <t>3A</t>
  </si>
  <si>
    <t>(Warm/Humid)</t>
  </si>
  <si>
    <t>Gold</t>
  </si>
  <si>
    <t>Shanghai Taipingqiao</t>
  </si>
  <si>
    <t>Shanghai Xintiandi</t>
  </si>
  <si>
    <t>Sebastian Gaviria</t>
  </si>
  <si>
    <t>Urban</t>
  </si>
  <si>
    <t>Foshan Lingnan Tiandi</t>
  </si>
  <si>
    <t>Foshan Tiandi</t>
  </si>
  <si>
    <t>Wenhao Wu</t>
  </si>
  <si>
    <t>Foshan</t>
  </si>
  <si>
    <t>Guangdong</t>
  </si>
  <si>
    <t>Regeneration</t>
  </si>
  <si>
    <t>2A</t>
  </si>
  <si>
    <t>(Hot/Humid)</t>
  </si>
  <si>
    <t>Treasure Island</t>
  </si>
  <si>
    <t>Shenting Wang</t>
  </si>
  <si>
    <t>San Francisco</t>
  </si>
  <si>
    <t>CA</t>
  </si>
  <si>
    <t>US</t>
  </si>
  <si>
    <t>3C</t>
  </si>
  <si>
    <t>(Warm/Marine)</t>
  </si>
  <si>
    <t>Platinum</t>
  </si>
  <si>
    <t>Parkmerced</t>
  </si>
  <si>
    <t>Radhika Haridas</t>
  </si>
  <si>
    <t>NA</t>
  </si>
  <si>
    <t>Berryessa BART Urban Village Plan</t>
  </si>
  <si>
    <t>Berryessa BART</t>
  </si>
  <si>
    <t>Onur Ekmekci</t>
  </si>
  <si>
    <t>San Jose</t>
  </si>
  <si>
    <t>TOD</t>
  </si>
  <si>
    <t>Fuzhou Waterfront New City</t>
  </si>
  <si>
    <t>Fuzhou CBD</t>
  </si>
  <si>
    <t>Ken Suzuki</t>
  </si>
  <si>
    <t>Fuzhou</t>
  </si>
  <si>
    <t>Fujian</t>
  </si>
  <si>
    <t>New Town</t>
  </si>
  <si>
    <t>Nanjing Tongren Tiandi Healthy City</t>
  </si>
  <si>
    <t>Nanjing Tongren</t>
  </si>
  <si>
    <t>SF+SH</t>
  </si>
  <si>
    <t>John Beutler</t>
  </si>
  <si>
    <t>Nanjing</t>
  </si>
  <si>
    <t>Jiangsu</t>
  </si>
  <si>
    <t>Senior</t>
  </si>
  <si>
    <t>Warm/Humid</t>
  </si>
  <si>
    <t>Baoshan Nanda</t>
  </si>
  <si>
    <t>Anne Chen</t>
  </si>
  <si>
    <t>Wuhan Hanyang</t>
  </si>
  <si>
    <t>Joo Cho</t>
  </si>
  <si>
    <t>Wuhan</t>
  </si>
  <si>
    <t>Hubei</t>
  </si>
  <si>
    <t>Zhengzhou FinTech</t>
  </si>
  <si>
    <t>Chenghao Lyu</t>
  </si>
  <si>
    <t>Zhengzhou</t>
  </si>
  <si>
    <t>Henan</t>
  </si>
  <si>
    <t>4A</t>
  </si>
  <si>
    <t>Mixed Humid</t>
  </si>
  <si>
    <t>Concord Base Reuse Project (TOD District)</t>
  </si>
  <si>
    <t>Concord Base</t>
  </si>
  <si>
    <t>Saki Mizuguchi</t>
  </si>
  <si>
    <t>TLS</t>
  </si>
  <si>
    <t>Concord</t>
  </si>
  <si>
    <t>California</t>
  </si>
  <si>
    <t>3B</t>
  </si>
  <si>
    <t>(Warm/Dry)</t>
  </si>
  <si>
    <t>Cedar Creek Waterway</t>
  </si>
  <si>
    <t>Cedar Creek</t>
  </si>
  <si>
    <t>Ran Li</t>
  </si>
  <si>
    <t>Abilene</t>
  </si>
  <si>
    <t>TX</t>
  </si>
  <si>
    <t>Open Space</t>
  </si>
  <si>
    <t>1111 Sunset</t>
  </si>
  <si>
    <t>Sunset</t>
  </si>
  <si>
    <t>LA</t>
  </si>
  <si>
    <t>Justin Lim</t>
  </si>
  <si>
    <t>Los Angeles</t>
  </si>
  <si>
    <t>Olympia</t>
  </si>
  <si>
    <t>Chicago The 78</t>
  </si>
  <si>
    <t>The 78</t>
  </si>
  <si>
    <t>CH</t>
  </si>
  <si>
    <t>Elaine Zmuda</t>
  </si>
  <si>
    <t>Chicago</t>
  </si>
  <si>
    <t>IL</t>
  </si>
  <si>
    <t>5A</t>
  </si>
  <si>
    <t>Chicago Lincoln Yards</t>
  </si>
  <si>
    <t>Lincoln Yards North</t>
  </si>
  <si>
    <t>Wagdy Moussa</t>
  </si>
  <si>
    <t>Cotter Consulting</t>
  </si>
  <si>
    <t>(Cool/Humid)</t>
  </si>
  <si>
    <t>TBD</t>
  </si>
  <si>
    <t>Y</t>
  </si>
  <si>
    <t>TBU</t>
  </si>
  <si>
    <t>Chicago Michael Reese</t>
  </si>
  <si>
    <t>Michael Reese</t>
  </si>
  <si>
    <t>Dawveed / Rachel</t>
  </si>
  <si>
    <t>Chicago Lakeside</t>
  </si>
  <si>
    <t>Sean (complete)/ Wagdy</t>
  </si>
  <si>
    <t>certified</t>
  </si>
  <si>
    <t>Austin American Statesman</t>
  </si>
  <si>
    <t>AAS</t>
  </si>
  <si>
    <t>Jingyao Wu</t>
  </si>
  <si>
    <t>CMG/Armbrust &amp; Brown</t>
  </si>
  <si>
    <t>Austin</t>
  </si>
  <si>
    <t>Urban Regeneration</t>
  </si>
  <si>
    <t>Hot Humid</t>
  </si>
  <si>
    <t>XA Startup Area (Partial)</t>
  </si>
  <si>
    <t>Xiong'An</t>
  </si>
  <si>
    <t>Han Wang</t>
  </si>
  <si>
    <t>University of Delaware</t>
  </si>
  <si>
    <t>U of Delaware</t>
  </si>
  <si>
    <t>MinYoung Kim</t>
  </si>
  <si>
    <t>Andropogon/Atelier Ten/Dumont Janks/Jacobs/Langan/Sam Scwartz</t>
  </si>
  <si>
    <t>Newark</t>
  </si>
  <si>
    <t>DE</t>
  </si>
  <si>
    <t>Campus</t>
  </si>
  <si>
    <t>6B</t>
  </si>
  <si>
    <t>Dry</t>
  </si>
  <si>
    <t>Guangzhou Nansha</t>
  </si>
  <si>
    <t>TY</t>
  </si>
  <si>
    <t>Riverdale Park</t>
  </si>
  <si>
    <t>DC</t>
  </si>
  <si>
    <t>College Park, MD</t>
  </si>
  <si>
    <t>Capitol Crossing</t>
  </si>
  <si>
    <t>Washington, DC</t>
  </si>
  <si>
    <t>Downtown Colorado Springs</t>
  </si>
  <si>
    <t>Colorado Springs, CO</t>
  </si>
  <si>
    <t>5B</t>
  </si>
  <si>
    <t>Cool Dry</t>
  </si>
  <si>
    <t>Raleigh Civic Campus</t>
  </si>
  <si>
    <t>Raleigh, NC</t>
  </si>
  <si>
    <t>Seat Pleasant Smart City MP</t>
  </si>
  <si>
    <t>Seat Pleasant, MD</t>
  </si>
  <si>
    <t>Urban neighborhood</t>
  </si>
  <si>
    <t>Charlotte 7th and Tryon</t>
  </si>
  <si>
    <t>Charlotte, NC</t>
  </si>
  <si>
    <t>Armed Forces Retirement Home</t>
  </si>
  <si>
    <t>Infill/Campus</t>
  </si>
  <si>
    <t>Ignite Nashville</t>
  </si>
  <si>
    <t>Nashville, TN</t>
  </si>
  <si>
    <t>4C</t>
  </si>
  <si>
    <t>Mixed Marine</t>
  </si>
  <si>
    <t>Cornell Tech Campus</t>
  </si>
  <si>
    <t>Cornell Tech</t>
  </si>
  <si>
    <t>NY</t>
  </si>
  <si>
    <t>Jennifer Pehr / Jun Seong Ahn</t>
  </si>
  <si>
    <t>NYC</t>
  </si>
  <si>
    <t>Infill/Campus/Urban</t>
  </si>
  <si>
    <t>Denver Union Station</t>
  </si>
  <si>
    <t>Denver Union</t>
  </si>
  <si>
    <t>Denver</t>
  </si>
  <si>
    <t>CO</t>
  </si>
  <si>
    <t>Al Furdha Development</t>
  </si>
  <si>
    <t>Al Furdha</t>
  </si>
  <si>
    <t>Manama</t>
  </si>
  <si>
    <t>Bahrain</t>
  </si>
  <si>
    <t>MENA</t>
  </si>
  <si>
    <t>1B</t>
  </si>
  <si>
    <t>Very Hot Dry</t>
  </si>
  <si>
    <t>Princeton Lake Campus</t>
  </si>
  <si>
    <t>Princeton - Lake</t>
  </si>
  <si>
    <t>Princeton</t>
  </si>
  <si>
    <t>NJ</t>
  </si>
  <si>
    <t>Turkistan City Center</t>
  </si>
  <si>
    <t>Turkistan</t>
  </si>
  <si>
    <t>Kazakhstan</t>
  </si>
  <si>
    <t>Central Asia</t>
  </si>
  <si>
    <t>Very Cold</t>
  </si>
  <si>
    <t>Lakeside Development Cairo</t>
  </si>
  <si>
    <t>Lakeside</t>
  </si>
  <si>
    <t>Cairo</t>
  </si>
  <si>
    <t>Egypt</t>
  </si>
  <si>
    <t>2B</t>
  </si>
  <si>
    <t>Hoboken Terminal</t>
  </si>
  <si>
    <t>Hoboken</t>
  </si>
  <si>
    <t>Philadelphia 30th Street Station</t>
  </si>
  <si>
    <t>30th St Station</t>
  </si>
  <si>
    <t>Philadelphia</t>
  </si>
  <si>
    <t>PA</t>
  </si>
  <si>
    <t>Milano Sesto</t>
  </si>
  <si>
    <t>Milan Sesto</t>
  </si>
  <si>
    <t>LN</t>
  </si>
  <si>
    <t>Gareth Edwards</t>
  </si>
  <si>
    <t>Milan</t>
  </si>
  <si>
    <t>Italy</t>
  </si>
  <si>
    <t>Europe</t>
  </si>
  <si>
    <t>Mixed - Humid / Dry</t>
  </si>
  <si>
    <t>?</t>
  </si>
  <si>
    <t>Neom Industrial city</t>
  </si>
  <si>
    <t>Neomina</t>
  </si>
  <si>
    <t>NEOM</t>
  </si>
  <si>
    <t>Saudi arabia</t>
  </si>
  <si>
    <t>Very Hot – Humid / Dry</t>
  </si>
  <si>
    <t>Alaro City</t>
  </si>
  <si>
    <t>Alaro</t>
  </si>
  <si>
    <t>Lekki</t>
  </si>
  <si>
    <t>Lagos</t>
  </si>
  <si>
    <t>Nigeria</t>
  </si>
  <si>
    <t>Na</t>
  </si>
  <si>
    <t>Tushino</t>
  </si>
  <si>
    <t>Moscow</t>
  </si>
  <si>
    <t>Russia</t>
  </si>
  <si>
    <t>Cold - Humid / Dry</t>
  </si>
  <si>
    <t>Jeddah Township</t>
  </si>
  <si>
    <t>Jeddah</t>
  </si>
  <si>
    <t>Urban development</t>
  </si>
  <si>
    <t>New Covent Garden Market</t>
  </si>
  <si>
    <t>NCGM</t>
  </si>
  <si>
    <t>London</t>
  </si>
  <si>
    <t>United Kingdom</t>
  </si>
  <si>
    <t>King Salman Park</t>
  </si>
  <si>
    <t>KSP</t>
  </si>
  <si>
    <t>Riyadh</t>
  </si>
  <si>
    <t>Tatu City CBD</t>
  </si>
  <si>
    <t>Tatu</t>
  </si>
  <si>
    <t>Nairobi</t>
  </si>
  <si>
    <t>Kenya</t>
  </si>
  <si>
    <t xml:space="preserve">Charenton </t>
  </si>
  <si>
    <t>Charenton</t>
  </si>
  <si>
    <t>Paris</t>
  </si>
  <si>
    <t>France</t>
  </si>
  <si>
    <t>Cook Cove</t>
  </si>
  <si>
    <t>HK</t>
  </si>
  <si>
    <t>Tanli Liu</t>
  </si>
  <si>
    <t xml:space="preserve">Sydney, Australia </t>
  </si>
  <si>
    <t>Australia</t>
  </si>
  <si>
    <t>Bonifacio East</t>
  </si>
  <si>
    <t>Zhe Chen</t>
  </si>
  <si>
    <t>Manila Philippines</t>
  </si>
  <si>
    <t>ASEAN</t>
  </si>
  <si>
    <t xml:space="preserve">1A
</t>
  </si>
  <si>
    <t>(Very Hot/Humid)</t>
  </si>
  <si>
    <t>KHI District 2</t>
  </si>
  <si>
    <t>Guan Wang</t>
  </si>
  <si>
    <t>Indonesia</t>
  </si>
  <si>
    <t>Bandar Malaysia</t>
  </si>
  <si>
    <t>Zhihang Luo</t>
  </si>
  <si>
    <t>Kuala Lumpur, Malaysia</t>
  </si>
  <si>
    <t>Thu Duc</t>
  </si>
  <si>
    <t>Michael Powell</t>
  </si>
  <si>
    <t>HCMC, Vietnam</t>
  </si>
  <si>
    <t>OCT North</t>
  </si>
  <si>
    <t>Emily Cai</t>
  </si>
  <si>
    <t>Shenzhen, China</t>
  </si>
  <si>
    <t>Nanchang VR</t>
  </si>
  <si>
    <t>Ziyi Chen / Guan Wang</t>
  </si>
  <si>
    <t>Nanchang, China</t>
  </si>
  <si>
    <t>TianAn Caobao Road Shanghai</t>
  </si>
  <si>
    <t>Michael Rogers</t>
  </si>
  <si>
    <t>Shanghai, China</t>
  </si>
  <si>
    <t>Zhangjiang Science&amp;Tech City</t>
  </si>
  <si>
    <t>SH</t>
  </si>
  <si>
    <t>Yiqun Yang</t>
  </si>
  <si>
    <t>SHOT Line 14</t>
  </si>
  <si>
    <t>Ted Yu</t>
  </si>
  <si>
    <t>Chengdu Aerotropolis Core Area (Partial)</t>
  </si>
  <si>
    <t>SF+CH+SH</t>
  </si>
  <si>
    <t>Wenwen He</t>
  </si>
  <si>
    <t>Chengdu</t>
  </si>
  <si>
    <t>City Balcony</t>
  </si>
  <si>
    <t>Kim Shu</t>
  </si>
  <si>
    <t>Jinan</t>
  </si>
  <si>
    <t>Liangjiang CBD</t>
  </si>
  <si>
    <t>Roy Xu</t>
  </si>
  <si>
    <t>Chongqing</t>
  </si>
  <si>
    <t>Lize CBD</t>
  </si>
  <si>
    <t>Chen Lu</t>
  </si>
  <si>
    <t>Beijing</t>
  </si>
  <si>
    <t>Wuhan Tiandi</t>
  </si>
  <si>
    <t>Naifei Sun</t>
  </si>
  <si>
    <t>Daming Lake</t>
  </si>
  <si>
    <t>Yihua Li</t>
  </si>
  <si>
    <t>Shandong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</si>
</sst>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5">
    <font>
      <sz val="10.0"/>
      <color rgb="FF000000"/>
      <name val="Arial"/>
    </font>
    <font>
      <b/>
    </font>
    <font/>
    <font>
      <color rgb="FF1155CC"/>
    </font>
    <font>
      <color rgb="FF000000"/>
    </font>
    <font>
      <color rgb="FF6AA84F"/>
    </font>
    <font>
      <sz val="10.0"/>
      <name val="Arial"/>
    </font>
    <font>
      <b/>
      <color rgb="FFFF0000"/>
      <name val="Arial"/>
    </font>
    <font>
      <color rgb="FF1C4587"/>
      <name val="Arial"/>
    </font>
    <font>
      <sz val="10.0"/>
      <color rgb="FF1C4587"/>
      <name val="Arial"/>
    </font>
    <font>
      <color rgb="FF1C4587"/>
    </font>
    <font>
      <sz val="10.0"/>
      <color rgb="FFFF0000"/>
      <name val="Arial"/>
    </font>
    <font>
      <color rgb="FF000000"/>
      <name val="Arial"/>
    </font>
    <font>
      <b/>
      <color rgb="FF9900FF"/>
    </font>
    <font>
      <b/>
      <sz val="10.0"/>
      <color rgb="FF99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B9B58"/>
        <bgColor rgb="FF4B9B58"/>
      </patternFill>
    </fill>
    <fill>
      <patternFill patternType="solid">
        <fgColor rgb="FF76AD76"/>
        <bgColor rgb="FF76AD76"/>
      </patternFill>
    </fill>
    <fill>
      <patternFill patternType="solid">
        <fgColor rgb="FFA4C69D"/>
        <bgColor rgb="FFA4C69D"/>
      </patternFill>
    </fill>
    <fill>
      <patternFill patternType="solid">
        <fgColor rgb="FFCBDBC6"/>
        <bgColor rgb="FFCBDBC6"/>
      </patternFill>
    </fill>
    <fill>
      <patternFill patternType="solid">
        <fgColor rgb="FFE2ECE1"/>
        <bgColor rgb="FFE2ECE1"/>
      </patternFill>
    </fill>
    <fill>
      <patternFill patternType="solid">
        <fgColor rgb="FF8DA4B7"/>
        <bgColor rgb="FF8DA4B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/>
    </xf>
    <xf borderId="0" fillId="2" fontId="0" numFmtId="1" xfId="0" applyAlignment="1" applyFont="1" applyNumberFormat="1">
      <alignment horizontal="right" readingOrder="0"/>
    </xf>
    <xf borderId="0" fillId="3" fontId="2" numFmtId="0" xfId="0" applyAlignment="1" applyFill="1" applyFont="1">
      <alignment readingOrder="0"/>
    </xf>
    <xf borderId="0" fillId="3" fontId="0" numFmtId="2" xfId="0" applyAlignment="1" applyFont="1" applyNumberFormat="1">
      <alignment readingOrder="0"/>
    </xf>
    <xf borderId="0" fillId="3" fontId="0" numFmtId="3" xfId="0" applyAlignment="1" applyFont="1" applyNumberFormat="1">
      <alignment readingOrder="0"/>
    </xf>
    <xf borderId="0" fillId="3" fontId="0" numFmtId="4" xfId="0" applyAlignment="1" applyFont="1" applyNumberFormat="1">
      <alignment readingOrder="0"/>
    </xf>
    <xf borderId="0" fillId="4" fontId="0" numFmtId="3" xfId="0" applyAlignment="1" applyFill="1" applyFont="1" applyNumberFormat="1">
      <alignment readingOrder="0"/>
    </xf>
    <xf borderId="0" fillId="5" fontId="0" numFmtId="3" xfId="0" applyAlignment="1" applyFill="1" applyFont="1" applyNumberFormat="1">
      <alignment readingOrder="0"/>
    </xf>
    <xf borderId="0" fillId="6" fontId="0" numFmtId="3" xfId="0" applyAlignment="1" applyFill="1" applyFont="1" applyNumberFormat="1">
      <alignment readingOrder="0"/>
    </xf>
    <xf borderId="0" fillId="7" fontId="0" numFmtId="3" xfId="0" applyAlignment="1" applyFill="1" applyFont="1" applyNumberFormat="1">
      <alignment readingOrder="0"/>
    </xf>
    <xf borderId="0" fillId="8" fontId="0" numFmtId="3" xfId="0" applyAlignment="1" applyFill="1" applyFont="1" applyNumberFormat="1">
      <alignment readingOrder="0"/>
    </xf>
    <xf borderId="0" fillId="9" fontId="0" numFmtId="3" xfId="0" applyAlignment="1" applyFill="1" applyFont="1" applyNumberFormat="1">
      <alignment readingOrder="0"/>
    </xf>
    <xf borderId="0" fillId="10" fontId="0" numFmtId="3" xfId="0" applyFill="1" applyFont="1" applyNumberFormat="1"/>
    <xf borderId="0" fillId="11" fontId="0" numFmtId="3" xfId="0" applyAlignment="1" applyFill="1" applyFont="1" applyNumberFormat="1">
      <alignment readingOrder="0"/>
    </xf>
    <xf borderId="0" fillId="12" fontId="0" numFmtId="3" xfId="0" applyAlignment="1" applyFill="1" applyFont="1" applyNumberFormat="1">
      <alignment readingOrder="0"/>
    </xf>
    <xf borderId="0" fillId="2" fontId="0" numFmtId="2" xfId="0" applyAlignment="1" applyFont="1" applyNumberFormat="1">
      <alignment horizontal="right" readingOrder="0"/>
    </xf>
    <xf borderId="0" fillId="10" fontId="0" numFmtId="3" xfId="0" applyAlignment="1" applyFont="1" applyNumberFormat="1">
      <alignment readingOrder="0"/>
    </xf>
    <xf borderId="0" fillId="13" fontId="0" numFmtId="164" xfId="0" applyFill="1" applyFont="1" applyNumberFormat="1"/>
    <xf borderId="0" fillId="4" fontId="0" numFmtId="3" xfId="0" applyAlignment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13" fontId="2" numFmtId="0" xfId="0" applyFont="1"/>
    <xf borderId="0" fillId="2" fontId="6" numFmtId="1" xfId="0" applyAlignment="1" applyFont="1" applyNumberFormat="1">
      <alignment horizontal="right" readingOrder="0"/>
    </xf>
    <xf borderId="0" fillId="3" fontId="6" numFmtId="2" xfId="0" applyAlignment="1" applyFont="1" applyNumberFormat="1">
      <alignment readingOrder="0"/>
    </xf>
    <xf borderId="0" fillId="3" fontId="6" numFmtId="3" xfId="0" applyAlignment="1" applyFont="1" applyNumberFormat="1">
      <alignment readingOrder="0"/>
    </xf>
    <xf borderId="0" fillId="3" fontId="6" numFmtId="4" xfId="0" applyAlignment="1" applyFont="1" applyNumberFormat="1">
      <alignment readingOrder="0"/>
    </xf>
    <xf borderId="0" fillId="3" fontId="6" numFmtId="3" xfId="0" applyAlignment="1" applyFont="1" applyNumberFormat="1">
      <alignment horizontal="right" readingOrder="0"/>
    </xf>
    <xf borderId="0" fillId="4" fontId="6" numFmtId="3" xfId="0" applyAlignment="1" applyFont="1" applyNumberFormat="1">
      <alignment readingOrder="0"/>
    </xf>
    <xf borderId="0" fillId="5" fontId="6" numFmtId="3" xfId="0" applyAlignment="1" applyFont="1" applyNumberFormat="1">
      <alignment readingOrder="0"/>
    </xf>
    <xf borderId="0" fillId="6" fontId="6" numFmtId="3" xfId="0" applyAlignment="1" applyFont="1" applyNumberFormat="1">
      <alignment readingOrder="0"/>
    </xf>
    <xf borderId="0" fillId="7" fontId="6" numFmtId="3" xfId="0" applyAlignment="1" applyFont="1" applyNumberFormat="1">
      <alignment readingOrder="0"/>
    </xf>
    <xf borderId="0" fillId="8" fontId="6" numFmtId="3" xfId="0" applyAlignment="1" applyFont="1" applyNumberFormat="1">
      <alignment readingOrder="0"/>
    </xf>
    <xf borderId="0" fillId="9" fontId="6" numFmtId="3" xfId="0" applyAlignment="1" applyFont="1" applyNumberFormat="1">
      <alignment readingOrder="0"/>
    </xf>
    <xf borderId="0" fillId="10" fontId="6" numFmtId="3" xfId="0" applyAlignment="1" applyFont="1" applyNumberFormat="1">
      <alignment readingOrder="0"/>
    </xf>
    <xf borderId="0" fillId="11" fontId="6" numFmtId="3" xfId="0" applyAlignment="1" applyFont="1" applyNumberFormat="1">
      <alignment readingOrder="0"/>
    </xf>
    <xf borderId="0" fillId="12" fontId="6" numFmtId="3" xfId="0" applyAlignment="1" applyFont="1" applyNumberFormat="1">
      <alignment readingOrder="0"/>
    </xf>
    <xf borderId="0" fillId="2" fontId="6" numFmtId="2" xfId="0" applyAlignment="1" applyFont="1" applyNumberFormat="1">
      <alignment horizontal="right" readingOrder="0"/>
    </xf>
    <xf borderId="0" fillId="2" fontId="7" numFmtId="0" xfId="0" applyAlignment="1" applyFont="1">
      <alignment readingOrder="0" shrinkToFit="0" vertical="bottom" wrapText="0"/>
    </xf>
    <xf borderId="0" fillId="2" fontId="7" numFmtId="1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3" fontId="7" numFmtId="2" xfId="0" applyAlignment="1" applyFont="1" applyNumberFormat="1">
      <alignment readingOrder="0" shrinkToFit="0" vertical="bottom" wrapText="0"/>
    </xf>
    <xf borderId="0" fillId="3" fontId="7" numFmtId="3" xfId="0" applyAlignment="1" applyFont="1" applyNumberFormat="1">
      <alignment horizontal="right" readingOrder="0" shrinkToFit="0" vertical="bottom" wrapText="0"/>
    </xf>
    <xf borderId="0" fillId="3" fontId="7" numFmtId="4" xfId="0" applyAlignment="1" applyFont="1" applyNumberFormat="1">
      <alignment horizontal="right" readingOrder="0" shrinkToFit="0" vertical="bottom" wrapText="0"/>
    </xf>
    <xf borderId="0" fillId="4" fontId="7" numFmtId="3" xfId="0" applyAlignment="1" applyFont="1" applyNumberFormat="1">
      <alignment horizontal="right" readingOrder="0" shrinkToFit="0" vertical="bottom" wrapText="0"/>
    </xf>
    <xf borderId="0" fillId="5" fontId="7" numFmtId="3" xfId="0" applyAlignment="1" applyFont="1" applyNumberFormat="1">
      <alignment horizontal="right" readingOrder="0" shrinkToFit="0" vertical="bottom" wrapText="0"/>
    </xf>
    <xf borderId="0" fillId="6" fontId="7" numFmtId="3" xfId="0" applyAlignment="1" applyFont="1" applyNumberFormat="1">
      <alignment horizontal="right" readingOrder="0" shrinkToFit="0" vertical="bottom" wrapText="0"/>
    </xf>
    <xf borderId="0" fillId="7" fontId="7" numFmtId="3" xfId="0" applyAlignment="1" applyFont="1" applyNumberFormat="1">
      <alignment horizontal="right" readingOrder="0" shrinkToFit="0" vertical="bottom" wrapText="0"/>
    </xf>
    <xf borderId="0" fillId="8" fontId="7" numFmtId="3" xfId="0" applyAlignment="1" applyFont="1" applyNumberFormat="1">
      <alignment horizontal="right" readingOrder="0" shrinkToFit="0" vertical="bottom" wrapText="0"/>
    </xf>
    <xf borderId="0" fillId="9" fontId="7" numFmtId="3" xfId="0" applyAlignment="1" applyFont="1" applyNumberFormat="1">
      <alignment horizontal="right" readingOrder="0" shrinkToFit="0" vertical="bottom" wrapText="0"/>
    </xf>
    <xf borderId="0" fillId="10" fontId="7" numFmtId="3" xfId="0" applyAlignment="1" applyFont="1" applyNumberFormat="1">
      <alignment horizontal="right" readingOrder="0" shrinkToFit="0" vertical="bottom" wrapText="0"/>
    </xf>
    <xf borderId="0" fillId="2" fontId="7" numFmtId="2" xfId="0" applyAlignment="1" applyFont="1" applyNumberFormat="1">
      <alignment horizontal="right"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9" numFmtId="1" xfId="0" applyAlignment="1" applyFont="1" applyNumberFormat="1">
      <alignment horizontal="right" readingOrder="0"/>
    </xf>
    <xf borderId="0" fillId="2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8" numFmtId="2" xfId="0" applyAlignment="1" applyFont="1" applyNumberFormat="1">
      <alignment readingOrder="0" vertical="bottom"/>
    </xf>
    <xf borderId="0" fillId="3" fontId="8" numFmtId="2" xfId="0" applyAlignment="1" applyFont="1" applyNumberFormat="1">
      <alignment vertical="bottom"/>
    </xf>
    <xf borderId="0" fillId="3" fontId="9" numFmtId="2" xfId="0" applyAlignment="1" applyFont="1" applyNumberFormat="1">
      <alignment readingOrder="0"/>
    </xf>
    <xf borderId="0" fillId="3" fontId="9" numFmtId="3" xfId="0" applyAlignment="1" applyFont="1" applyNumberFormat="1">
      <alignment readingOrder="0"/>
    </xf>
    <xf borderId="0" fillId="3" fontId="9" numFmtId="4" xfId="0" applyAlignment="1" applyFont="1" applyNumberFormat="1">
      <alignment horizontal="right" readingOrder="0"/>
    </xf>
    <xf borderId="0" fillId="4" fontId="9" numFmtId="3" xfId="0" applyAlignment="1" applyFont="1" applyNumberFormat="1">
      <alignment readingOrder="0"/>
    </xf>
    <xf borderId="0" fillId="5" fontId="9" numFmtId="3" xfId="0" applyAlignment="1" applyFont="1" applyNumberFormat="1">
      <alignment readingOrder="0"/>
    </xf>
    <xf borderId="0" fillId="4" fontId="9" numFmtId="3" xfId="0" applyAlignment="1" applyFont="1" applyNumberFormat="1">
      <alignment horizontal="right" readingOrder="0"/>
    </xf>
    <xf borderId="0" fillId="6" fontId="9" numFmtId="3" xfId="0" applyAlignment="1" applyFont="1" applyNumberFormat="1">
      <alignment readingOrder="0"/>
    </xf>
    <xf borderId="0" fillId="7" fontId="9" numFmtId="3" xfId="0" applyAlignment="1" applyFont="1" applyNumberFormat="1">
      <alignment readingOrder="0"/>
    </xf>
    <xf borderId="0" fillId="8" fontId="9" numFmtId="3" xfId="0" applyAlignment="1" applyFont="1" applyNumberFormat="1">
      <alignment readingOrder="0"/>
    </xf>
    <xf borderId="0" fillId="9" fontId="9" numFmtId="3" xfId="0" applyAlignment="1" applyFont="1" applyNumberFormat="1">
      <alignment readingOrder="0"/>
    </xf>
    <xf borderId="0" fillId="10" fontId="9" numFmtId="3" xfId="0" applyAlignment="1" applyFont="1" applyNumberFormat="1">
      <alignment readingOrder="0"/>
    </xf>
    <xf borderId="0" fillId="11" fontId="9" numFmtId="3" xfId="0" applyAlignment="1" applyFont="1" applyNumberFormat="1">
      <alignment readingOrder="0"/>
    </xf>
    <xf borderId="0" fillId="12" fontId="9" numFmtId="3" xfId="0" applyAlignment="1" applyFont="1" applyNumberFormat="1">
      <alignment readingOrder="0"/>
    </xf>
    <xf borderId="0" fillId="2" fontId="9" numFmtId="2" xfId="0" applyAlignment="1" applyFont="1" applyNumberFormat="1">
      <alignment horizontal="right" readingOrder="0"/>
    </xf>
    <xf borderId="0" fillId="0" fontId="10" numFmtId="0" xfId="0" applyFont="1"/>
    <xf borderId="0" fillId="2" fontId="8" numFmtId="0" xfId="0" applyAlignment="1" applyFont="1">
      <alignment vertical="bottom"/>
    </xf>
    <xf borderId="0" fillId="3" fontId="9" numFmtId="3" xfId="0" applyAlignment="1" applyFont="1" applyNumberFormat="1">
      <alignment horizontal="right" readingOrder="0"/>
    </xf>
    <xf borderId="0" fillId="3" fontId="9" numFmtId="4" xfId="0" applyAlignment="1" applyFont="1" applyNumberFormat="1">
      <alignment readingOrder="0"/>
    </xf>
    <xf borderId="0" fillId="2" fontId="8" numFmtId="1" xfId="0" applyAlignment="1" applyFont="1" applyNumberFormat="1">
      <alignment horizontal="right" vertical="bottom"/>
    </xf>
    <xf borderId="0" fillId="3" fontId="9" numFmtId="1" xfId="0" applyAlignment="1" applyFont="1" applyNumberFormat="1">
      <alignment horizontal="left" readingOrder="0"/>
    </xf>
    <xf borderId="0" fillId="4" fontId="11" numFmtId="3" xfId="0" applyAlignment="1" applyFont="1" applyNumberFormat="1">
      <alignment horizontal="right" readingOrder="0"/>
    </xf>
    <xf borderId="2" fillId="2" fontId="12" numFmtId="0" xfId="0" applyAlignment="1" applyBorder="1" applyFont="1">
      <alignment readingOrder="0" vertical="bottom"/>
    </xf>
    <xf borderId="2" fillId="2" fontId="12" numFmtId="0" xfId="0" applyAlignment="1" applyBorder="1" applyFont="1">
      <alignment horizontal="right" readingOrder="0" vertical="bottom"/>
    </xf>
    <xf borderId="2" fillId="3" fontId="12" numFmtId="2" xfId="0" applyAlignment="1" applyBorder="1" applyFont="1" applyNumberFormat="1">
      <alignment readingOrder="0" vertical="bottom"/>
    </xf>
    <xf borderId="2" fillId="3" fontId="12" numFmtId="2" xfId="0" applyAlignment="1" applyBorder="1" applyFont="1" applyNumberFormat="1">
      <alignment vertical="bottom"/>
    </xf>
    <xf borderId="2" fillId="3" fontId="12" numFmtId="3" xfId="0" applyAlignment="1" applyBorder="1" applyFont="1" applyNumberFormat="1">
      <alignment horizontal="right" readingOrder="0" vertical="bottom"/>
    </xf>
    <xf borderId="2" fillId="3" fontId="12" numFmtId="4" xfId="0" applyAlignment="1" applyBorder="1" applyFont="1" applyNumberFormat="1">
      <alignment horizontal="right" readingOrder="0" vertical="bottom"/>
    </xf>
    <xf borderId="2" fillId="3" fontId="12" numFmtId="3" xfId="0" applyAlignment="1" applyBorder="1" applyFont="1" applyNumberFormat="1">
      <alignment horizontal="right" vertical="bottom"/>
    </xf>
    <xf borderId="0" fillId="2" fontId="13" numFmtId="0" xfId="0" applyAlignment="1" applyFont="1">
      <alignment readingOrder="0"/>
    </xf>
    <xf borderId="0" fillId="2" fontId="14" numFmtId="1" xfId="0" applyAlignment="1" applyFont="1" applyNumberFormat="1">
      <alignment horizontal="right" readingOrder="0"/>
    </xf>
    <xf borderId="0" fillId="3" fontId="13" numFmtId="0" xfId="0" applyAlignment="1" applyFont="1">
      <alignment readingOrder="0"/>
    </xf>
    <xf borderId="0" fillId="3" fontId="14" numFmtId="2" xfId="0" applyAlignment="1" applyFont="1" applyNumberFormat="1">
      <alignment readingOrder="0"/>
    </xf>
    <xf borderId="0" fillId="3" fontId="14" numFmtId="3" xfId="0" applyAlignment="1" applyFont="1" applyNumberFormat="1">
      <alignment readingOrder="0"/>
    </xf>
    <xf borderId="0" fillId="3" fontId="14" numFmtId="4" xfId="0" applyAlignment="1" applyFont="1" applyNumberFormat="1">
      <alignment readingOrder="0"/>
    </xf>
    <xf borderId="0" fillId="4" fontId="14" numFmtId="3" xfId="0" applyAlignment="1" applyFont="1" applyNumberFormat="1">
      <alignment readingOrder="0"/>
    </xf>
    <xf borderId="0" fillId="5" fontId="14" numFmtId="3" xfId="0" applyAlignment="1" applyFont="1" applyNumberFormat="1">
      <alignment readingOrder="0"/>
    </xf>
    <xf borderId="0" fillId="6" fontId="14" numFmtId="3" xfId="0" applyAlignment="1" applyFont="1" applyNumberFormat="1">
      <alignment readingOrder="0"/>
    </xf>
    <xf borderId="0" fillId="7" fontId="14" numFmtId="3" xfId="0" applyAlignment="1" applyFont="1" applyNumberFormat="1">
      <alignment readingOrder="0"/>
    </xf>
    <xf borderId="0" fillId="8" fontId="14" numFmtId="3" xfId="0" applyAlignment="1" applyFont="1" applyNumberFormat="1">
      <alignment readingOrder="0"/>
    </xf>
    <xf borderId="0" fillId="9" fontId="14" numFmtId="3" xfId="0" applyAlignment="1" applyFont="1" applyNumberFormat="1">
      <alignment readingOrder="0"/>
    </xf>
    <xf borderId="0" fillId="10" fontId="14" numFmtId="3" xfId="0" applyAlignment="1" applyFont="1" applyNumberFormat="1">
      <alignment readingOrder="0"/>
    </xf>
    <xf borderId="0" fillId="11" fontId="14" numFmtId="3" xfId="0" applyAlignment="1" applyFont="1" applyNumberFormat="1">
      <alignment readingOrder="0"/>
    </xf>
    <xf borderId="0" fillId="12" fontId="14" numFmtId="3" xfId="0" applyAlignment="1" applyFont="1" applyNumberFormat="1">
      <alignment readingOrder="0"/>
    </xf>
    <xf borderId="0" fillId="2" fontId="14" numFmtId="2" xfId="0" applyAlignment="1" applyFont="1" applyNumberFormat="1">
      <alignment horizontal="right" readingOrder="0"/>
    </xf>
    <xf borderId="0" fillId="0" fontId="13" numFmtId="0" xfId="0" applyFont="1"/>
    <xf borderId="0" fillId="9" fontId="0" numFmtId="3" xfId="0" applyFont="1" applyNumberFormat="1"/>
    <xf borderId="0" fillId="2" fontId="2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3.43"/>
    <col customWidth="1" min="2" max="2" width="19.71"/>
    <col customWidth="1" min="3" max="3" width="8.29"/>
    <col customWidth="1" min="4" max="4" width="11.0"/>
    <col customWidth="1" min="5" max="5" width="27.43"/>
    <col customWidth="1" min="6" max="6" width="11.71"/>
    <col customWidth="1" min="7" max="10" width="12.86"/>
    <col customWidth="1" min="11" max="11" width="19.86"/>
    <col customWidth="1" min="12" max="12" width="12.86"/>
    <col customWidth="1" min="13" max="13" width="13.43"/>
    <col customWidth="1" min="14" max="14" width="16.57"/>
    <col customWidth="1" min="15" max="15" width="15.71"/>
    <col customWidth="1" min="16" max="19" width="11.29"/>
    <col customWidth="1" min="20" max="20" width="10.14"/>
    <col customWidth="1" min="21" max="31" width="11.29"/>
    <col customWidth="1" min="32" max="33" width="17.14"/>
    <col customWidth="1" min="34" max="34" width="19.57"/>
    <col customWidth="1" min="35" max="39" width="17.14"/>
    <col customWidth="1" min="40" max="40" width="28.43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/>
    </row>
    <row r="2" ht="12.75" customHeight="1">
      <c r="A2" s="4" t="s">
        <v>39</v>
      </c>
      <c r="B2" s="4" t="s">
        <v>39</v>
      </c>
      <c r="C2" s="5" t="s">
        <v>40</v>
      </c>
      <c r="D2" s="4" t="s">
        <v>41</v>
      </c>
      <c r="E2" s="4" t="s">
        <v>42</v>
      </c>
      <c r="F2" s="6" t="s">
        <v>43</v>
      </c>
      <c r="G2" s="7" t="s">
        <v>44</v>
      </c>
      <c r="H2" s="7"/>
      <c r="I2" s="7" t="s">
        <v>45</v>
      </c>
      <c r="J2" s="7" t="s">
        <v>45</v>
      </c>
      <c r="K2" s="7" t="s">
        <v>46</v>
      </c>
      <c r="L2" s="7" t="s">
        <v>47</v>
      </c>
      <c r="M2" s="7" t="s">
        <v>48</v>
      </c>
      <c r="N2" s="8">
        <v>487278.0</v>
      </c>
      <c r="O2" s="8">
        <v>54552.0</v>
      </c>
      <c r="P2" s="8">
        <v>0.0</v>
      </c>
      <c r="Q2" s="9">
        <v>0.0</v>
      </c>
      <c r="R2" s="8">
        <v>3037.0</v>
      </c>
      <c r="S2" s="8">
        <v>14703.0</v>
      </c>
      <c r="T2" s="10">
        <v>1.0</v>
      </c>
      <c r="U2" s="10">
        <v>1.0</v>
      </c>
      <c r="V2" s="10">
        <v>1.0</v>
      </c>
      <c r="W2" s="10">
        <v>1.0</v>
      </c>
      <c r="X2" s="10">
        <v>1.0</v>
      </c>
      <c r="Y2" s="11">
        <v>1.0</v>
      </c>
      <c r="Z2" s="11">
        <v>1.0</v>
      </c>
      <c r="AA2" s="11">
        <v>1.0</v>
      </c>
      <c r="AB2" s="10">
        <v>1.0</v>
      </c>
      <c r="AC2" s="10">
        <v>1.0</v>
      </c>
      <c r="AD2" s="10">
        <v>1.0</v>
      </c>
      <c r="AE2" s="10">
        <v>1.0</v>
      </c>
      <c r="AF2" s="12">
        <v>18.0</v>
      </c>
      <c r="AG2" s="13">
        <v>32.0</v>
      </c>
      <c r="AH2" s="14">
        <v>10.0</v>
      </c>
      <c r="AI2" s="15">
        <v>5.0</v>
      </c>
      <c r="AJ2" s="16">
        <v>0.0</v>
      </c>
      <c r="AK2" s="17">
        <f t="shared" ref="AK2:AK10" si="1">AF2+AG2+AH2+AI2+AJ2</f>
        <v>65</v>
      </c>
      <c r="AL2" s="18">
        <v>5.0</v>
      </c>
      <c r="AM2" s="19" t="s">
        <v>49</v>
      </c>
    </row>
    <row r="3" ht="12.75" customHeight="1">
      <c r="A3" s="4" t="s">
        <v>50</v>
      </c>
      <c r="B3" s="4" t="s">
        <v>51</v>
      </c>
      <c r="C3" s="5" t="s">
        <v>40</v>
      </c>
      <c r="D3" s="4" t="s">
        <v>41</v>
      </c>
      <c r="E3" s="4" t="s">
        <v>52</v>
      </c>
      <c r="F3" s="6" t="s">
        <v>43</v>
      </c>
      <c r="G3" s="7" t="s">
        <v>44</v>
      </c>
      <c r="H3" s="7"/>
      <c r="I3" s="7" t="s">
        <v>45</v>
      </c>
      <c r="J3" s="7" t="s">
        <v>45</v>
      </c>
      <c r="K3" s="7" t="s">
        <v>53</v>
      </c>
      <c r="L3" s="7" t="s">
        <v>47</v>
      </c>
      <c r="M3" s="7" t="s">
        <v>48</v>
      </c>
      <c r="N3" s="8">
        <v>520000.0</v>
      </c>
      <c r="O3" s="8">
        <v>44000.0</v>
      </c>
      <c r="P3" s="8">
        <v>1600000.0</v>
      </c>
      <c r="Q3" s="9">
        <v>3.34</v>
      </c>
      <c r="R3" s="8">
        <v>0.0</v>
      </c>
      <c r="S3" s="8">
        <v>0.0</v>
      </c>
      <c r="T3" s="10">
        <v>1.0</v>
      </c>
      <c r="U3" s="10">
        <v>1.0</v>
      </c>
      <c r="V3" s="10">
        <v>1.0</v>
      </c>
      <c r="W3" s="10">
        <v>1.0</v>
      </c>
      <c r="X3" s="10">
        <v>1.0</v>
      </c>
      <c r="Y3" s="11">
        <v>1.0</v>
      </c>
      <c r="Z3" s="11">
        <v>1.0</v>
      </c>
      <c r="AA3" s="11">
        <v>1.0</v>
      </c>
      <c r="AB3" s="10">
        <v>1.0</v>
      </c>
      <c r="AC3" s="10">
        <v>1.0</v>
      </c>
      <c r="AD3" s="10">
        <v>1.0</v>
      </c>
      <c r="AE3" s="10">
        <v>1.0</v>
      </c>
      <c r="AF3" s="12">
        <v>22.0</v>
      </c>
      <c r="AG3" s="13">
        <v>33.0</v>
      </c>
      <c r="AH3" s="14">
        <v>9.0</v>
      </c>
      <c r="AI3" s="15">
        <v>5.0</v>
      </c>
      <c r="AJ3" s="20">
        <v>0.0</v>
      </c>
      <c r="AK3" s="17">
        <f t="shared" si="1"/>
        <v>69</v>
      </c>
      <c r="AL3" s="18">
        <v>4.0</v>
      </c>
      <c r="AM3" s="19" t="s">
        <v>49</v>
      </c>
      <c r="AN3" s="21"/>
    </row>
    <row r="4" ht="12.75" customHeight="1">
      <c r="A4" s="4" t="s">
        <v>54</v>
      </c>
      <c r="B4" s="4" t="s">
        <v>55</v>
      </c>
      <c r="C4" s="5" t="s">
        <v>40</v>
      </c>
      <c r="D4" s="4" t="s">
        <v>41</v>
      </c>
      <c r="E4" s="4" t="s">
        <v>56</v>
      </c>
      <c r="F4" s="6" t="s">
        <v>43</v>
      </c>
      <c r="G4" s="7" t="s">
        <v>57</v>
      </c>
      <c r="H4" s="7" t="s">
        <v>58</v>
      </c>
      <c r="I4" s="7" t="s">
        <v>45</v>
      </c>
      <c r="J4" s="7" t="s">
        <v>45</v>
      </c>
      <c r="K4" s="7" t="s">
        <v>59</v>
      </c>
      <c r="L4" s="7" t="s">
        <v>60</v>
      </c>
      <c r="M4" s="7" t="s">
        <v>61</v>
      </c>
      <c r="N4" s="8">
        <v>639000.0</v>
      </c>
      <c r="O4" s="8">
        <v>68362.0</v>
      </c>
      <c r="P4" s="8">
        <v>1502171.0</v>
      </c>
      <c r="Q4" s="9">
        <v>3.41</v>
      </c>
      <c r="R4" s="8">
        <v>14924.0</v>
      </c>
      <c r="S4" s="8">
        <v>46651.77</v>
      </c>
      <c r="T4" s="10">
        <v>1.0</v>
      </c>
      <c r="U4" s="10">
        <v>1.0</v>
      </c>
      <c r="V4" s="10">
        <v>1.0</v>
      </c>
      <c r="W4" s="10">
        <v>1.0</v>
      </c>
      <c r="X4" s="10">
        <v>1.0</v>
      </c>
      <c r="Y4" s="11">
        <v>1.0</v>
      </c>
      <c r="Z4" s="11">
        <v>1.0</v>
      </c>
      <c r="AA4" s="11">
        <v>1.0</v>
      </c>
      <c r="AB4" s="10">
        <v>1.0</v>
      </c>
      <c r="AC4" s="10">
        <v>1.0</v>
      </c>
      <c r="AD4" s="10">
        <v>1.0</v>
      </c>
      <c r="AE4" s="10">
        <v>1.0</v>
      </c>
      <c r="AF4" s="12">
        <v>22.0</v>
      </c>
      <c r="AG4" s="13">
        <v>29.0</v>
      </c>
      <c r="AH4" s="14">
        <v>16.0</v>
      </c>
      <c r="AI4" s="15">
        <v>6.0</v>
      </c>
      <c r="AJ4" s="20">
        <v>0.0</v>
      </c>
      <c r="AK4" s="17">
        <f t="shared" si="1"/>
        <v>73</v>
      </c>
      <c r="AL4" s="18">
        <v>2.0</v>
      </c>
      <c r="AM4" s="19" t="s">
        <v>49</v>
      </c>
      <c r="AN4" s="21"/>
    </row>
    <row r="5" ht="12.75" customHeight="1">
      <c r="A5" s="4" t="s">
        <v>62</v>
      </c>
      <c r="B5" s="4" t="s">
        <v>62</v>
      </c>
      <c r="C5" s="5" t="s">
        <v>40</v>
      </c>
      <c r="D5" s="4" t="s">
        <v>41</v>
      </c>
      <c r="E5" s="4" t="s">
        <v>63</v>
      </c>
      <c r="F5" s="6" t="s">
        <v>43</v>
      </c>
      <c r="G5" s="7" t="s">
        <v>64</v>
      </c>
      <c r="H5" s="7" t="s">
        <v>65</v>
      </c>
      <c r="I5" s="7" t="s">
        <v>66</v>
      </c>
      <c r="J5" s="7" t="s">
        <v>66</v>
      </c>
      <c r="K5" s="7" t="s">
        <v>46</v>
      </c>
      <c r="L5" s="7" t="s">
        <v>67</v>
      </c>
      <c r="M5" s="7" t="s">
        <v>68</v>
      </c>
      <c r="N5" s="8">
        <v>1590000.0</v>
      </c>
      <c r="O5" s="8">
        <v>0.0</v>
      </c>
      <c r="P5" s="8">
        <v>0.0</v>
      </c>
      <c r="Q5" s="9">
        <v>0.0</v>
      </c>
      <c r="R5" s="8">
        <v>0.0</v>
      </c>
      <c r="S5" s="8">
        <v>0.0</v>
      </c>
      <c r="T5" s="10">
        <v>1.0</v>
      </c>
      <c r="U5" s="10">
        <v>1.0</v>
      </c>
      <c r="V5" s="10">
        <v>1.0</v>
      </c>
      <c r="W5" s="10">
        <v>1.0</v>
      </c>
      <c r="X5" s="10">
        <v>1.0</v>
      </c>
      <c r="Y5" s="11">
        <v>1.0</v>
      </c>
      <c r="Z5" s="11">
        <v>1.0</v>
      </c>
      <c r="AA5" s="11">
        <v>1.0</v>
      </c>
      <c r="AB5" s="10">
        <v>1.0</v>
      </c>
      <c r="AC5" s="10">
        <v>1.0</v>
      </c>
      <c r="AD5" s="10">
        <v>1.0</v>
      </c>
      <c r="AE5" s="10">
        <v>1.0</v>
      </c>
      <c r="AF5" s="12">
        <v>22.0</v>
      </c>
      <c r="AG5" s="13">
        <v>36.0</v>
      </c>
      <c r="AH5" s="14">
        <v>20.0</v>
      </c>
      <c r="AI5" s="15">
        <v>5.0</v>
      </c>
      <c r="AJ5" s="20">
        <v>4.0</v>
      </c>
      <c r="AK5" s="17">
        <f t="shared" si="1"/>
        <v>87</v>
      </c>
      <c r="AL5" s="18">
        <v>1.0</v>
      </c>
      <c r="AM5" s="19" t="s">
        <v>69</v>
      </c>
      <c r="AN5" s="21"/>
    </row>
    <row r="6" ht="12.75" customHeight="1">
      <c r="A6" s="4" t="s">
        <v>70</v>
      </c>
      <c r="B6" s="4" t="s">
        <v>70</v>
      </c>
      <c r="C6" s="5" t="s">
        <v>40</v>
      </c>
      <c r="D6" s="4" t="s">
        <v>41</v>
      </c>
      <c r="E6" s="4" t="s">
        <v>71</v>
      </c>
      <c r="F6" s="6" t="s">
        <v>43</v>
      </c>
      <c r="G6" s="7" t="s">
        <v>64</v>
      </c>
      <c r="H6" s="7" t="s">
        <v>65</v>
      </c>
      <c r="I6" s="7" t="s">
        <v>66</v>
      </c>
      <c r="J6" s="7" t="s">
        <v>66</v>
      </c>
      <c r="K6" s="7" t="s">
        <v>59</v>
      </c>
      <c r="L6" s="7" t="s">
        <v>67</v>
      </c>
      <c r="M6" s="7" t="s">
        <v>68</v>
      </c>
      <c r="N6" s="8">
        <v>615122.0</v>
      </c>
      <c r="O6" s="8">
        <v>275186.2</v>
      </c>
      <c r="P6" s="8">
        <v>1600100.0</v>
      </c>
      <c r="Q6" s="9">
        <v>0.0</v>
      </c>
      <c r="R6" s="8">
        <v>14054.0</v>
      </c>
      <c r="S6" s="8">
        <v>1500.0</v>
      </c>
      <c r="T6" s="10">
        <v>1.0</v>
      </c>
      <c r="U6" s="10">
        <v>1.0</v>
      </c>
      <c r="V6" s="10">
        <v>1.0</v>
      </c>
      <c r="W6" s="10">
        <v>1.0</v>
      </c>
      <c r="X6" s="10">
        <v>1.0</v>
      </c>
      <c r="Y6" s="11">
        <v>1.0</v>
      </c>
      <c r="Z6" s="11">
        <v>1.0</v>
      </c>
      <c r="AA6" s="11">
        <v>1.0</v>
      </c>
      <c r="AB6" s="10">
        <v>0.0</v>
      </c>
      <c r="AC6" s="10">
        <v>0.0</v>
      </c>
      <c r="AD6" s="22">
        <v>1.0</v>
      </c>
      <c r="AE6" s="22">
        <v>1.0</v>
      </c>
      <c r="AF6" s="12">
        <v>11.0</v>
      </c>
      <c r="AG6" s="13">
        <v>25.0</v>
      </c>
      <c r="AH6" s="14">
        <v>12.0</v>
      </c>
      <c r="AI6" s="15">
        <v>3.0</v>
      </c>
      <c r="AJ6" s="20">
        <v>4.0</v>
      </c>
      <c r="AK6" s="17">
        <f t="shared" si="1"/>
        <v>55</v>
      </c>
      <c r="AL6" s="18">
        <v>44.0</v>
      </c>
      <c r="AM6" s="19" t="s">
        <v>72</v>
      </c>
      <c r="AN6" s="21"/>
    </row>
    <row r="7" ht="12.75" customHeight="1">
      <c r="A7" s="4" t="s">
        <v>73</v>
      </c>
      <c r="B7" s="4" t="s">
        <v>74</v>
      </c>
      <c r="C7" s="5">
        <v>218032.0</v>
      </c>
      <c r="D7" s="4" t="s">
        <v>41</v>
      </c>
      <c r="E7" s="23" t="s">
        <v>75</v>
      </c>
      <c r="F7" s="6" t="s">
        <v>43</v>
      </c>
      <c r="G7" s="7" t="s">
        <v>76</v>
      </c>
      <c r="H7" s="7" t="s">
        <v>65</v>
      </c>
      <c r="I7" s="7" t="s">
        <v>66</v>
      </c>
      <c r="J7" s="7" t="s">
        <v>66</v>
      </c>
      <c r="K7" s="7" t="s">
        <v>77</v>
      </c>
      <c r="L7" s="7" t="s">
        <v>67</v>
      </c>
      <c r="M7" s="7" t="s">
        <v>68</v>
      </c>
      <c r="N7" s="8">
        <v>315320.0</v>
      </c>
      <c r="O7" s="8">
        <v>29629.0</v>
      </c>
      <c r="P7" s="8">
        <v>388102.0</v>
      </c>
      <c r="Q7" s="9">
        <v>0.0</v>
      </c>
      <c r="R7" s="8">
        <v>29759.0</v>
      </c>
      <c r="S7" s="8">
        <v>14000.0</v>
      </c>
      <c r="T7" s="10">
        <v>1.0</v>
      </c>
      <c r="U7" s="10">
        <v>1.0</v>
      </c>
      <c r="V7" s="10">
        <v>1.0</v>
      </c>
      <c r="W7" s="10">
        <v>1.0</v>
      </c>
      <c r="X7" s="10">
        <v>1.0</v>
      </c>
      <c r="Y7" s="11">
        <v>1.0</v>
      </c>
      <c r="Z7" s="11">
        <v>1.0</v>
      </c>
      <c r="AA7" s="11">
        <v>1.0</v>
      </c>
      <c r="AB7" s="10">
        <v>0.0</v>
      </c>
      <c r="AC7" s="10">
        <v>0.0</v>
      </c>
      <c r="AD7" s="10">
        <v>0.0</v>
      </c>
      <c r="AE7" s="10">
        <v>0.0</v>
      </c>
      <c r="AF7" s="12">
        <v>0.0</v>
      </c>
      <c r="AG7" s="13">
        <v>0.0</v>
      </c>
      <c r="AH7" s="14">
        <v>0.0</v>
      </c>
      <c r="AI7" s="15">
        <v>0.0</v>
      </c>
      <c r="AJ7" s="20">
        <v>0.0</v>
      </c>
      <c r="AK7" s="17">
        <f t="shared" si="1"/>
        <v>0</v>
      </c>
      <c r="AL7" s="18"/>
      <c r="AM7" s="19" t="s">
        <v>72</v>
      </c>
      <c r="AN7" s="21"/>
    </row>
    <row r="8" ht="12.75" customHeight="1">
      <c r="A8" s="4" t="s">
        <v>78</v>
      </c>
      <c r="B8" s="4" t="s">
        <v>79</v>
      </c>
      <c r="C8" s="5">
        <v>0.0</v>
      </c>
      <c r="D8" s="4" t="s">
        <v>41</v>
      </c>
      <c r="E8" s="23" t="s">
        <v>80</v>
      </c>
      <c r="F8" s="6" t="s">
        <v>43</v>
      </c>
      <c r="G8" s="7" t="s">
        <v>81</v>
      </c>
      <c r="H8" s="7" t="s">
        <v>82</v>
      </c>
      <c r="I8" s="7" t="s">
        <v>45</v>
      </c>
      <c r="J8" s="7" t="s">
        <v>45</v>
      </c>
      <c r="K8" s="7" t="s">
        <v>83</v>
      </c>
      <c r="L8" s="7" t="s">
        <v>60</v>
      </c>
      <c r="M8" s="7" t="s">
        <v>61</v>
      </c>
      <c r="N8" s="8">
        <v>1.0E7</v>
      </c>
      <c r="O8" s="8">
        <v>2550000.0</v>
      </c>
      <c r="P8" s="8">
        <v>1.58407E7</v>
      </c>
      <c r="Q8" s="9">
        <v>3.09</v>
      </c>
      <c r="R8" s="8">
        <v>146934.0</v>
      </c>
      <c r="S8" s="8">
        <v>0.0</v>
      </c>
      <c r="T8" s="10">
        <v>1.0</v>
      </c>
      <c r="U8" s="10">
        <v>1.0</v>
      </c>
      <c r="V8" s="10">
        <v>1.0</v>
      </c>
      <c r="W8" s="10">
        <v>1.0</v>
      </c>
      <c r="X8" s="10">
        <v>1.0</v>
      </c>
      <c r="Y8" s="11">
        <v>1.0</v>
      </c>
      <c r="Z8" s="11">
        <v>1.0</v>
      </c>
      <c r="AA8" s="11">
        <v>1.0</v>
      </c>
      <c r="AB8" s="10">
        <v>0.0</v>
      </c>
      <c r="AC8" s="10">
        <v>1.0</v>
      </c>
      <c r="AD8" s="10">
        <v>1.0</v>
      </c>
      <c r="AE8" s="10">
        <v>1.0</v>
      </c>
      <c r="AF8" s="12">
        <v>7.0</v>
      </c>
      <c r="AG8" s="13">
        <v>20.0</v>
      </c>
      <c r="AH8" s="14">
        <v>10.0</v>
      </c>
      <c r="AI8" s="15">
        <v>1.0</v>
      </c>
      <c r="AJ8" s="20">
        <v>0.0</v>
      </c>
      <c r="AK8" s="17">
        <f t="shared" si="1"/>
        <v>38</v>
      </c>
      <c r="AL8" s="18">
        <v>52.0</v>
      </c>
      <c r="AM8" s="19" t="s">
        <v>72</v>
      </c>
      <c r="AN8" s="21"/>
    </row>
    <row r="9" ht="12.75" customHeight="1">
      <c r="A9" s="4" t="s">
        <v>84</v>
      </c>
      <c r="B9" s="4" t="s">
        <v>85</v>
      </c>
      <c r="C9" s="5">
        <v>219128.0</v>
      </c>
      <c r="D9" s="4" t="s">
        <v>86</v>
      </c>
      <c r="E9" s="23" t="s">
        <v>87</v>
      </c>
      <c r="F9" s="6" t="s">
        <v>43</v>
      </c>
      <c r="G9" s="7" t="s">
        <v>88</v>
      </c>
      <c r="H9" s="7" t="s">
        <v>89</v>
      </c>
      <c r="I9" s="7" t="s">
        <v>45</v>
      </c>
      <c r="J9" s="7" t="s">
        <v>45</v>
      </c>
      <c r="K9" s="7" t="s">
        <v>90</v>
      </c>
      <c r="L9" s="7" t="s">
        <v>47</v>
      </c>
      <c r="M9" s="7" t="s">
        <v>91</v>
      </c>
      <c r="N9" s="8">
        <v>102000.0</v>
      </c>
      <c r="O9" s="8">
        <v>10000.0</v>
      </c>
      <c r="P9" s="8">
        <v>126205.0</v>
      </c>
      <c r="Q9" s="9">
        <f>P9/N9</f>
        <v>1.237303922</v>
      </c>
      <c r="R9" s="8">
        <v>1164.0</v>
      </c>
      <c r="S9" s="8">
        <v>500.0</v>
      </c>
      <c r="T9" s="10">
        <v>1.0</v>
      </c>
      <c r="U9" s="10">
        <v>0.0</v>
      </c>
      <c r="V9" s="10">
        <v>0.0</v>
      </c>
      <c r="W9" s="10">
        <v>0.0</v>
      </c>
      <c r="X9" s="10">
        <v>0.0</v>
      </c>
      <c r="Y9" s="11">
        <v>1.0</v>
      </c>
      <c r="Z9" s="11">
        <v>1.0</v>
      </c>
      <c r="AA9" s="11">
        <v>1.0</v>
      </c>
      <c r="AB9" s="10">
        <v>0.0</v>
      </c>
      <c r="AC9" s="10">
        <v>0.0</v>
      </c>
      <c r="AD9" s="10">
        <v>0.0</v>
      </c>
      <c r="AE9" s="10">
        <v>0.0</v>
      </c>
      <c r="AF9" s="12">
        <v>12.0</v>
      </c>
      <c r="AG9" s="13">
        <v>16.0</v>
      </c>
      <c r="AH9" s="14">
        <v>1.0</v>
      </c>
      <c r="AI9" s="15">
        <v>1.0</v>
      </c>
      <c r="AJ9" s="20">
        <v>0.0</v>
      </c>
      <c r="AK9" s="17">
        <f t="shared" si="1"/>
        <v>30</v>
      </c>
      <c r="AL9" s="18">
        <f>14+16+30+0+3</f>
        <v>63</v>
      </c>
      <c r="AM9" s="19" t="s">
        <v>72</v>
      </c>
      <c r="AN9" s="21"/>
    </row>
    <row r="10" ht="12.0" customHeight="1">
      <c r="A10" s="4" t="s">
        <v>92</v>
      </c>
      <c r="B10" s="4" t="s">
        <v>92</v>
      </c>
      <c r="C10" s="5">
        <v>218124.0</v>
      </c>
      <c r="D10" s="4" t="s">
        <v>86</v>
      </c>
      <c r="E10" s="24" t="s">
        <v>93</v>
      </c>
      <c r="F10" s="6"/>
      <c r="G10" s="7" t="s">
        <v>44</v>
      </c>
      <c r="H10" s="7"/>
      <c r="I10" s="7" t="s">
        <v>45</v>
      </c>
      <c r="J10" s="7" t="s">
        <v>45</v>
      </c>
      <c r="K10" s="7" t="s">
        <v>46</v>
      </c>
      <c r="L10" s="7" t="s">
        <v>47</v>
      </c>
      <c r="M10" s="7" t="s">
        <v>48</v>
      </c>
      <c r="N10" s="8">
        <v>6102500.0</v>
      </c>
      <c r="O10" s="8">
        <v>2513300.0</v>
      </c>
      <c r="P10" s="8">
        <v>5170000.0</v>
      </c>
      <c r="Q10" s="9">
        <v>2.57</v>
      </c>
      <c r="R10" s="8">
        <v>81140.0</v>
      </c>
      <c r="S10" s="8">
        <v>91021.0</v>
      </c>
      <c r="T10" s="10">
        <v>1.0</v>
      </c>
      <c r="U10" s="10">
        <v>0.0</v>
      </c>
      <c r="V10" s="10">
        <v>1.0</v>
      </c>
      <c r="W10" s="10">
        <v>1.0</v>
      </c>
      <c r="X10" s="10">
        <v>1.0</v>
      </c>
      <c r="Y10" s="11"/>
      <c r="Z10" s="11"/>
      <c r="AA10" s="11"/>
      <c r="AB10" s="10"/>
      <c r="AC10" s="10"/>
      <c r="AD10" s="10"/>
      <c r="AE10" s="10"/>
      <c r="AF10" s="12">
        <v>13.0</v>
      </c>
      <c r="AG10" s="13">
        <v>0.0</v>
      </c>
      <c r="AH10" s="14">
        <v>0.0</v>
      </c>
      <c r="AI10" s="15">
        <v>0.0</v>
      </c>
      <c r="AJ10" s="20">
        <v>0.0</v>
      </c>
      <c r="AK10" s="17">
        <f t="shared" si="1"/>
        <v>13</v>
      </c>
      <c r="AL10" s="18"/>
      <c r="AM10" s="19" t="s">
        <v>43</v>
      </c>
    </row>
    <row r="11" ht="12.75" customHeight="1">
      <c r="A11" s="4" t="s">
        <v>94</v>
      </c>
      <c r="B11" s="4" t="s">
        <v>94</v>
      </c>
      <c r="C11" s="4"/>
      <c r="D11" s="4" t="s">
        <v>41</v>
      </c>
      <c r="E11" s="25" t="s">
        <v>95</v>
      </c>
      <c r="F11" s="6"/>
      <c r="G11" s="7" t="s">
        <v>96</v>
      </c>
      <c r="H11" s="7" t="s">
        <v>97</v>
      </c>
      <c r="I11" s="7" t="s">
        <v>45</v>
      </c>
      <c r="J11" s="7" t="s">
        <v>45</v>
      </c>
      <c r="K11" s="7" t="s">
        <v>77</v>
      </c>
      <c r="L11" s="7"/>
      <c r="M11" s="7"/>
      <c r="N11" s="8">
        <v>534000.0</v>
      </c>
      <c r="O11" s="8">
        <v>36830.0</v>
      </c>
      <c r="P11" s="8">
        <v>2358809.0</v>
      </c>
      <c r="Q11" s="9">
        <v>4.1</v>
      </c>
      <c r="R11" s="8">
        <v>30373.0</v>
      </c>
      <c r="S11" s="8"/>
      <c r="T11" s="10">
        <v>1.0</v>
      </c>
      <c r="U11" s="10">
        <v>0.0</v>
      </c>
      <c r="V11" s="10"/>
      <c r="W11" s="10"/>
      <c r="X11" s="10"/>
      <c r="Y11" s="11"/>
      <c r="Z11" s="11"/>
      <c r="AA11" s="11"/>
      <c r="AB11" s="10"/>
      <c r="AC11" s="10"/>
      <c r="AD11" s="10"/>
      <c r="AE11" s="10"/>
      <c r="AF11" s="12"/>
      <c r="AG11" s="13"/>
      <c r="AH11" s="14"/>
      <c r="AI11" s="15"/>
      <c r="AJ11" s="20"/>
      <c r="AK11" s="17"/>
      <c r="AL11" s="18"/>
      <c r="AM11" s="19"/>
      <c r="AN11" s="26"/>
    </row>
    <row r="12" ht="12.75" customHeight="1">
      <c r="A12" s="4" t="s">
        <v>98</v>
      </c>
      <c r="B12" s="4" t="s">
        <v>98</v>
      </c>
      <c r="C12" s="4"/>
      <c r="D12" s="4" t="s">
        <v>41</v>
      </c>
      <c r="E12" s="4" t="s">
        <v>99</v>
      </c>
      <c r="F12" s="6"/>
      <c r="G12" s="7" t="s">
        <v>100</v>
      </c>
      <c r="H12" s="7" t="s">
        <v>101</v>
      </c>
      <c r="I12" s="7" t="s">
        <v>45</v>
      </c>
      <c r="J12" s="7" t="s">
        <v>45</v>
      </c>
      <c r="K12" s="7" t="s">
        <v>46</v>
      </c>
      <c r="L12" s="7" t="s">
        <v>102</v>
      </c>
      <c r="M12" s="7" t="s">
        <v>103</v>
      </c>
      <c r="N12" s="8"/>
      <c r="O12" s="8"/>
      <c r="P12" s="8"/>
      <c r="Q12" s="9"/>
      <c r="R12" s="8"/>
      <c r="S12" s="8"/>
      <c r="T12" s="10"/>
      <c r="U12" s="10"/>
      <c r="V12" s="10"/>
      <c r="W12" s="10"/>
      <c r="X12" s="10"/>
      <c r="Y12" s="11"/>
      <c r="Z12" s="11"/>
      <c r="AA12" s="11"/>
      <c r="AB12" s="10"/>
      <c r="AC12" s="10"/>
      <c r="AD12" s="10"/>
      <c r="AE12" s="10"/>
      <c r="AF12" s="12"/>
      <c r="AG12" s="13"/>
      <c r="AH12" s="14"/>
      <c r="AI12" s="15"/>
      <c r="AJ12" s="20"/>
      <c r="AK12" s="17"/>
      <c r="AL12" s="18"/>
      <c r="AM12" s="19"/>
      <c r="AN12" s="26"/>
    </row>
    <row r="13" ht="12.75" customHeight="1">
      <c r="A13" s="4" t="s">
        <v>104</v>
      </c>
      <c r="B13" s="4" t="s">
        <v>105</v>
      </c>
      <c r="C13" s="4">
        <v>219253.0</v>
      </c>
      <c r="D13" s="4" t="s">
        <v>41</v>
      </c>
      <c r="E13" s="25" t="s">
        <v>106</v>
      </c>
      <c r="F13" s="6" t="s">
        <v>107</v>
      </c>
      <c r="G13" s="7" t="s">
        <v>108</v>
      </c>
      <c r="H13" s="7" t="s">
        <v>109</v>
      </c>
      <c r="I13" s="7" t="s">
        <v>66</v>
      </c>
      <c r="J13" s="7" t="s">
        <v>66</v>
      </c>
      <c r="K13" s="7" t="s">
        <v>46</v>
      </c>
      <c r="L13" s="7" t="s">
        <v>110</v>
      </c>
      <c r="M13" s="7" t="s">
        <v>111</v>
      </c>
      <c r="N13" s="8">
        <v>571416.0</v>
      </c>
      <c r="O13" s="8">
        <v>62322.0</v>
      </c>
      <c r="P13" s="8">
        <v>3662680.0</v>
      </c>
      <c r="Q13" s="9">
        <f>P13/N13</f>
        <v>6.409831016</v>
      </c>
      <c r="R13" s="8">
        <f>1557*2.5</f>
        <v>3892.5</v>
      </c>
      <c r="S13" s="8">
        <f>round(7819, -2)</f>
        <v>7800</v>
      </c>
      <c r="T13" s="10"/>
      <c r="U13" s="10"/>
      <c r="V13" s="10"/>
      <c r="W13" s="10"/>
      <c r="X13" s="10"/>
      <c r="Y13" s="11"/>
      <c r="Z13" s="11"/>
      <c r="AA13" s="11"/>
      <c r="AB13" s="10"/>
      <c r="AC13" s="10"/>
      <c r="AD13" s="10"/>
      <c r="AE13" s="10"/>
      <c r="AF13" s="12">
        <v>0.0</v>
      </c>
      <c r="AG13" s="13">
        <v>0.0</v>
      </c>
      <c r="AH13" s="14">
        <v>0.0</v>
      </c>
      <c r="AI13" s="15">
        <v>0.0</v>
      </c>
      <c r="AJ13" s="20">
        <v>0.0</v>
      </c>
      <c r="AK13" s="17">
        <f t="shared" ref="AK13:AK19" si="2">AF13+AG13+AH13+AI13+AJ13</f>
        <v>0</v>
      </c>
      <c r="AL13" s="18"/>
      <c r="AM13" s="19" t="s">
        <v>72</v>
      </c>
      <c r="AN13" s="26"/>
    </row>
    <row r="14" ht="12.75" customHeight="1">
      <c r="A14" s="4" t="s">
        <v>112</v>
      </c>
      <c r="B14" s="4" t="s">
        <v>113</v>
      </c>
      <c r="C14" s="5">
        <v>0.0</v>
      </c>
      <c r="D14" s="4" t="s">
        <v>41</v>
      </c>
      <c r="E14" s="23" t="s">
        <v>114</v>
      </c>
      <c r="F14" s="6" t="s">
        <v>43</v>
      </c>
      <c r="G14" s="7" t="s">
        <v>115</v>
      </c>
      <c r="H14" s="7" t="s">
        <v>116</v>
      </c>
      <c r="I14" s="7" t="s">
        <v>66</v>
      </c>
      <c r="J14" s="7" t="s">
        <v>66</v>
      </c>
      <c r="K14" s="7" t="s">
        <v>117</v>
      </c>
      <c r="L14" s="7" t="s">
        <v>47</v>
      </c>
      <c r="M14" s="7" t="s">
        <v>48</v>
      </c>
      <c r="N14" s="8">
        <v>1464686.1029</v>
      </c>
      <c r="O14" s="8">
        <v>1338676.0</v>
      </c>
      <c r="P14" s="8">
        <v>24100.0</v>
      </c>
      <c r="Q14" s="9">
        <v>0.0</v>
      </c>
      <c r="R14" s="8">
        <v>0.0</v>
      </c>
      <c r="S14" s="8">
        <v>0.0</v>
      </c>
      <c r="T14" s="10"/>
      <c r="U14" s="10"/>
      <c r="V14" s="10"/>
      <c r="W14" s="10"/>
      <c r="X14" s="10"/>
      <c r="Y14" s="11"/>
      <c r="Z14" s="11"/>
      <c r="AA14" s="11"/>
      <c r="AB14" s="10"/>
      <c r="AC14" s="10"/>
      <c r="AD14" s="10"/>
      <c r="AE14" s="10"/>
      <c r="AF14" s="12">
        <v>0.0</v>
      </c>
      <c r="AG14" s="13">
        <v>0.0</v>
      </c>
      <c r="AH14" s="14">
        <v>0.0</v>
      </c>
      <c r="AI14" s="15">
        <v>0.0</v>
      </c>
      <c r="AJ14" s="20">
        <v>0.0</v>
      </c>
      <c r="AK14" s="17">
        <f t="shared" si="2"/>
        <v>0</v>
      </c>
      <c r="AL14" s="18"/>
      <c r="AM14" s="19" t="s">
        <v>72</v>
      </c>
    </row>
    <row r="15" ht="12.75" customHeight="1">
      <c r="A15" s="4" t="s">
        <v>118</v>
      </c>
      <c r="B15" s="4" t="s">
        <v>119</v>
      </c>
      <c r="C15" s="5">
        <v>0.0</v>
      </c>
      <c r="D15" s="4" t="s">
        <v>120</v>
      </c>
      <c r="E15" s="4" t="s">
        <v>121</v>
      </c>
      <c r="F15" s="6" t="s">
        <v>43</v>
      </c>
      <c r="G15" s="7" t="s">
        <v>122</v>
      </c>
      <c r="H15" s="7" t="s">
        <v>109</v>
      </c>
      <c r="I15" s="7" t="s">
        <v>66</v>
      </c>
      <c r="J15" s="7" t="s">
        <v>66</v>
      </c>
      <c r="K15" s="7"/>
      <c r="L15" s="7" t="s">
        <v>43</v>
      </c>
      <c r="M15" s="7" t="s">
        <v>43</v>
      </c>
      <c r="N15" s="8">
        <v>0.0</v>
      </c>
      <c r="O15" s="8">
        <v>0.0</v>
      </c>
      <c r="P15" s="8">
        <v>0.0</v>
      </c>
      <c r="Q15" s="9">
        <v>0.0</v>
      </c>
      <c r="R15" s="8">
        <v>0.0</v>
      </c>
      <c r="S15" s="8">
        <v>0.0</v>
      </c>
      <c r="T15" s="10"/>
      <c r="U15" s="10"/>
      <c r="V15" s="10"/>
      <c r="W15" s="10"/>
      <c r="X15" s="10"/>
      <c r="Y15" s="11"/>
      <c r="Z15" s="11"/>
      <c r="AA15" s="11"/>
      <c r="AB15" s="10"/>
      <c r="AC15" s="10"/>
      <c r="AD15" s="10"/>
      <c r="AE15" s="10"/>
      <c r="AF15" s="12">
        <v>0.0</v>
      </c>
      <c r="AG15" s="13">
        <v>0.0</v>
      </c>
      <c r="AH15" s="14">
        <v>0.0</v>
      </c>
      <c r="AI15" s="15">
        <v>0.0</v>
      </c>
      <c r="AJ15" s="20">
        <v>0.0</v>
      </c>
      <c r="AK15" s="17">
        <f t="shared" si="2"/>
        <v>0</v>
      </c>
      <c r="AL15" s="18"/>
      <c r="AM15" s="19" t="s">
        <v>43</v>
      </c>
    </row>
    <row r="16" ht="12.75" customHeight="1">
      <c r="A16" s="4" t="s">
        <v>123</v>
      </c>
      <c r="B16" s="4" t="s">
        <v>123</v>
      </c>
      <c r="C16" s="5">
        <v>0.0</v>
      </c>
      <c r="D16" s="4" t="s">
        <v>120</v>
      </c>
      <c r="E16" s="4" t="s">
        <v>121</v>
      </c>
      <c r="F16" s="6" t="s">
        <v>43</v>
      </c>
      <c r="G16" s="7" t="s">
        <v>122</v>
      </c>
      <c r="H16" s="7" t="s">
        <v>109</v>
      </c>
      <c r="I16" s="7" t="s">
        <v>66</v>
      </c>
      <c r="J16" s="7" t="s">
        <v>66</v>
      </c>
      <c r="K16" s="7"/>
      <c r="L16" s="7" t="s">
        <v>43</v>
      </c>
      <c r="M16" s="7" t="s">
        <v>43</v>
      </c>
      <c r="N16" s="8">
        <v>764000.0</v>
      </c>
      <c r="O16" s="8">
        <v>115000.0</v>
      </c>
      <c r="P16" s="8">
        <f>Q16*N16</f>
        <v>2674000</v>
      </c>
      <c r="Q16" s="9">
        <v>3.5</v>
      </c>
      <c r="R16" s="8">
        <v>18286.0</v>
      </c>
      <c r="S16" s="8">
        <v>36606.0</v>
      </c>
      <c r="T16" s="10"/>
      <c r="U16" s="10"/>
      <c r="V16" s="10"/>
      <c r="W16" s="10"/>
      <c r="X16" s="10"/>
      <c r="Y16" s="11"/>
      <c r="Z16" s="11"/>
      <c r="AA16" s="11"/>
      <c r="AB16" s="10"/>
      <c r="AC16" s="10"/>
      <c r="AD16" s="10"/>
      <c r="AE16" s="10"/>
      <c r="AF16" s="12">
        <v>0.0</v>
      </c>
      <c r="AG16" s="13">
        <v>0.0</v>
      </c>
      <c r="AH16" s="14">
        <v>0.0</v>
      </c>
      <c r="AI16" s="15">
        <v>0.0</v>
      </c>
      <c r="AJ16" s="20">
        <v>0.0</v>
      </c>
      <c r="AK16" s="17">
        <f t="shared" si="2"/>
        <v>0</v>
      </c>
      <c r="AL16" s="18"/>
      <c r="AM16" s="19" t="s">
        <v>43</v>
      </c>
    </row>
    <row r="17" ht="12.0" customHeight="1">
      <c r="A17" s="4" t="s">
        <v>124</v>
      </c>
      <c r="B17" s="4" t="s">
        <v>125</v>
      </c>
      <c r="C17" s="5">
        <v>217271.0</v>
      </c>
      <c r="D17" s="4" t="s">
        <v>126</v>
      </c>
      <c r="E17" s="4" t="s">
        <v>127</v>
      </c>
      <c r="F17" s="6" t="s">
        <v>43</v>
      </c>
      <c r="G17" s="7" t="s">
        <v>128</v>
      </c>
      <c r="H17" s="7" t="s">
        <v>129</v>
      </c>
      <c r="I17" s="7" t="s">
        <v>66</v>
      </c>
      <c r="J17" s="7" t="s">
        <v>66</v>
      </c>
      <c r="K17" s="7" t="s">
        <v>46</v>
      </c>
      <c r="L17" s="7" t="s">
        <v>130</v>
      </c>
      <c r="M17" s="7" t="s">
        <v>43</v>
      </c>
      <c r="N17" s="8">
        <v>0.0</v>
      </c>
      <c r="O17" s="8">
        <v>0.0</v>
      </c>
      <c r="P17" s="8">
        <v>0.0</v>
      </c>
      <c r="Q17" s="9">
        <v>0.0</v>
      </c>
      <c r="R17" s="8">
        <v>0.0</v>
      </c>
      <c r="S17" s="8">
        <v>0.0</v>
      </c>
      <c r="T17" s="10"/>
      <c r="U17" s="10"/>
      <c r="V17" s="10"/>
      <c r="W17" s="10"/>
      <c r="X17" s="10"/>
      <c r="Y17" s="11"/>
      <c r="Z17" s="11"/>
      <c r="AA17" s="11"/>
      <c r="AB17" s="10"/>
      <c r="AC17" s="10"/>
      <c r="AD17" s="10"/>
      <c r="AE17" s="10"/>
      <c r="AF17" s="12">
        <v>0.0</v>
      </c>
      <c r="AG17" s="13">
        <v>0.0</v>
      </c>
      <c r="AH17" s="14">
        <v>0.0</v>
      </c>
      <c r="AI17" s="15">
        <v>0.0</v>
      </c>
      <c r="AJ17" s="20">
        <v>0.0</v>
      </c>
      <c r="AK17" s="17">
        <f t="shared" si="2"/>
        <v>0</v>
      </c>
      <c r="AL17" s="18"/>
      <c r="AM17" s="19" t="s">
        <v>43</v>
      </c>
    </row>
    <row r="18" ht="12.0" customHeight="1">
      <c r="A18" s="4" t="s">
        <v>131</v>
      </c>
      <c r="B18" s="4" t="s">
        <v>132</v>
      </c>
      <c r="C18" s="5">
        <v>217005.0</v>
      </c>
      <c r="D18" s="4" t="s">
        <v>126</v>
      </c>
      <c r="E18" s="4" t="s">
        <v>133</v>
      </c>
      <c r="F18" s="6" t="s">
        <v>134</v>
      </c>
      <c r="G18" s="7" t="s">
        <v>128</v>
      </c>
      <c r="H18" s="7" t="s">
        <v>129</v>
      </c>
      <c r="I18" s="7" t="s">
        <v>66</v>
      </c>
      <c r="J18" s="7" t="s">
        <v>66</v>
      </c>
      <c r="K18" s="7" t="s">
        <v>46</v>
      </c>
      <c r="L18" s="7" t="s">
        <v>130</v>
      </c>
      <c r="M18" s="7" t="s">
        <v>135</v>
      </c>
      <c r="N18" s="8">
        <v>127524.0</v>
      </c>
      <c r="O18" s="8">
        <v>46197.0</v>
      </c>
      <c r="P18" s="8">
        <v>801253.0</v>
      </c>
      <c r="Q18" s="9">
        <v>6.28</v>
      </c>
      <c r="R18" s="8" t="s">
        <v>136</v>
      </c>
      <c r="S18" s="8" t="s">
        <v>136</v>
      </c>
      <c r="T18" s="10">
        <v>1.0</v>
      </c>
      <c r="U18" s="10" t="s">
        <v>137</v>
      </c>
      <c r="V18" s="10" t="s">
        <v>137</v>
      </c>
      <c r="W18" s="10" t="s">
        <v>137</v>
      </c>
      <c r="X18" s="10" t="s">
        <v>137</v>
      </c>
      <c r="Y18" s="11" t="s">
        <v>137</v>
      </c>
      <c r="Z18" s="11" t="s">
        <v>137</v>
      </c>
      <c r="AA18" s="11" t="s">
        <v>137</v>
      </c>
      <c r="AB18" s="10" t="s">
        <v>137</v>
      </c>
      <c r="AC18" s="10" t="s">
        <v>137</v>
      </c>
      <c r="AD18" s="10" t="s">
        <v>137</v>
      </c>
      <c r="AE18" s="10" t="s">
        <v>137</v>
      </c>
      <c r="AF18" s="12">
        <v>18.0</v>
      </c>
      <c r="AG18" s="13">
        <v>20.0</v>
      </c>
      <c r="AH18" s="14">
        <v>5.0</v>
      </c>
      <c r="AI18" s="15">
        <v>3.0</v>
      </c>
      <c r="AJ18" s="20">
        <v>3.0</v>
      </c>
      <c r="AK18" s="17">
        <f t="shared" si="2"/>
        <v>49</v>
      </c>
      <c r="AL18" s="18">
        <v>42.0</v>
      </c>
      <c r="AM18" s="19" t="s">
        <v>138</v>
      </c>
    </row>
    <row r="19" ht="12.0" customHeight="1">
      <c r="A19" s="4" t="s">
        <v>139</v>
      </c>
      <c r="B19" s="4" t="s">
        <v>140</v>
      </c>
      <c r="C19" s="5">
        <v>0.0</v>
      </c>
      <c r="D19" s="4" t="s">
        <v>126</v>
      </c>
      <c r="E19" s="4" t="s">
        <v>141</v>
      </c>
      <c r="F19" s="6" t="s">
        <v>43</v>
      </c>
      <c r="G19" s="7"/>
      <c r="H19" s="7"/>
      <c r="I19" s="7"/>
      <c r="J19" s="7"/>
      <c r="K19" s="7"/>
      <c r="L19" s="7" t="s">
        <v>43</v>
      </c>
      <c r="M19" s="7" t="s">
        <v>43</v>
      </c>
      <c r="N19" s="8">
        <v>0.0</v>
      </c>
      <c r="O19" s="8">
        <v>0.0</v>
      </c>
      <c r="P19" s="8">
        <v>0.0</v>
      </c>
      <c r="Q19" s="9">
        <v>0.0</v>
      </c>
      <c r="R19" s="8">
        <v>0.0</v>
      </c>
      <c r="S19" s="8">
        <v>0.0</v>
      </c>
      <c r="T19" s="10"/>
      <c r="U19" s="10"/>
      <c r="V19" s="10"/>
      <c r="W19" s="10"/>
      <c r="X19" s="10"/>
      <c r="Y19" s="11"/>
      <c r="Z19" s="11"/>
      <c r="AA19" s="11"/>
      <c r="AB19" s="10"/>
      <c r="AC19" s="10"/>
      <c r="AD19" s="10"/>
      <c r="AE19" s="10"/>
      <c r="AF19" s="12">
        <v>0.0</v>
      </c>
      <c r="AG19" s="13">
        <v>0.0</v>
      </c>
      <c r="AH19" s="14">
        <v>0.0</v>
      </c>
      <c r="AI19" s="15">
        <v>0.0</v>
      </c>
      <c r="AJ19" s="20">
        <v>0.0</v>
      </c>
      <c r="AK19" s="17">
        <f t="shared" si="2"/>
        <v>0</v>
      </c>
      <c r="AL19" s="18"/>
      <c r="AM19" s="19" t="s">
        <v>43</v>
      </c>
    </row>
    <row r="20" ht="12.0" customHeight="1">
      <c r="A20" s="4" t="s">
        <v>142</v>
      </c>
      <c r="B20" s="4" t="s">
        <v>142</v>
      </c>
      <c r="C20" s="5">
        <v>0.0</v>
      </c>
      <c r="D20" s="4" t="s">
        <v>126</v>
      </c>
      <c r="E20" s="4" t="s">
        <v>143</v>
      </c>
      <c r="F20" s="6" t="s">
        <v>43</v>
      </c>
      <c r="G20" s="7" t="s">
        <v>128</v>
      </c>
      <c r="H20" s="7" t="s">
        <v>129</v>
      </c>
      <c r="I20" s="7" t="s">
        <v>66</v>
      </c>
      <c r="J20" s="7" t="s">
        <v>66</v>
      </c>
      <c r="K20" s="7" t="s">
        <v>46</v>
      </c>
      <c r="L20" s="7" t="s">
        <v>130</v>
      </c>
      <c r="M20" s="7" t="s">
        <v>135</v>
      </c>
      <c r="N20" s="8">
        <v>3508600.0</v>
      </c>
      <c r="O20" s="8">
        <v>526109.9155</v>
      </c>
      <c r="P20" s="8">
        <v>1241700.0</v>
      </c>
      <c r="Q20" s="9">
        <v>5.0</v>
      </c>
      <c r="R20" s="8" t="s">
        <v>136</v>
      </c>
      <c r="S20" s="8" t="s">
        <v>136</v>
      </c>
      <c r="T20" s="10" t="s">
        <v>137</v>
      </c>
      <c r="U20" s="10" t="s">
        <v>137</v>
      </c>
      <c r="V20" s="10" t="s">
        <v>137</v>
      </c>
      <c r="W20" s="10" t="s">
        <v>137</v>
      </c>
      <c r="X20" s="10" t="s">
        <v>137</v>
      </c>
      <c r="Y20" s="11" t="s">
        <v>137</v>
      </c>
      <c r="Z20" s="11" t="s">
        <v>137</v>
      </c>
      <c r="AA20" s="11" t="s">
        <v>137</v>
      </c>
      <c r="AB20" s="10" t="s">
        <v>137</v>
      </c>
      <c r="AC20" s="10" t="s">
        <v>137</v>
      </c>
      <c r="AD20" s="10" t="s">
        <v>137</v>
      </c>
      <c r="AE20" s="10" t="s">
        <v>137</v>
      </c>
      <c r="AF20" s="12"/>
      <c r="AG20" s="13"/>
      <c r="AH20" s="14"/>
      <c r="AI20" s="15"/>
      <c r="AJ20" s="20">
        <v>0.0</v>
      </c>
      <c r="AK20" s="17">
        <v>44.0</v>
      </c>
      <c r="AL20" s="18"/>
      <c r="AM20" s="19" t="s">
        <v>144</v>
      </c>
    </row>
    <row r="21" ht="12.0" customHeight="1">
      <c r="A21" s="4" t="s">
        <v>145</v>
      </c>
      <c r="B21" s="4" t="s">
        <v>146</v>
      </c>
      <c r="C21" s="27">
        <v>217534.0</v>
      </c>
      <c r="D21" s="4" t="s">
        <v>126</v>
      </c>
      <c r="E21" s="4" t="s">
        <v>147</v>
      </c>
      <c r="F21" s="6" t="s">
        <v>148</v>
      </c>
      <c r="G21" s="28" t="s">
        <v>149</v>
      </c>
      <c r="H21" s="28" t="s">
        <v>116</v>
      </c>
      <c r="I21" s="28" t="s">
        <v>66</v>
      </c>
      <c r="J21" s="28" t="s">
        <v>66</v>
      </c>
      <c r="K21" s="28" t="s">
        <v>150</v>
      </c>
      <c r="L21" s="28" t="s">
        <v>60</v>
      </c>
      <c r="M21" s="28" t="s">
        <v>151</v>
      </c>
      <c r="N21" s="29">
        <v>76316.0</v>
      </c>
      <c r="O21" s="29">
        <v>51042.0</v>
      </c>
      <c r="P21" s="29">
        <v>325160.0</v>
      </c>
      <c r="Q21" s="30">
        <v>4.5</v>
      </c>
      <c r="R21" s="31" t="s">
        <v>136</v>
      </c>
      <c r="S21" s="31" t="s">
        <v>136</v>
      </c>
      <c r="T21" s="32" t="s">
        <v>137</v>
      </c>
      <c r="U21" s="32" t="s">
        <v>137</v>
      </c>
      <c r="V21" s="32" t="s">
        <v>137</v>
      </c>
      <c r="W21" s="32" t="s">
        <v>137</v>
      </c>
      <c r="X21" s="32" t="s">
        <v>137</v>
      </c>
      <c r="Y21" s="33" t="s">
        <v>137</v>
      </c>
      <c r="Z21" s="33" t="s">
        <v>137</v>
      </c>
      <c r="AA21" s="33" t="s">
        <v>137</v>
      </c>
      <c r="AB21" s="32" t="s">
        <v>137</v>
      </c>
      <c r="AC21" s="32" t="s">
        <v>137</v>
      </c>
      <c r="AD21" s="32" t="s">
        <v>137</v>
      </c>
      <c r="AE21" s="32" t="s">
        <v>137</v>
      </c>
      <c r="AF21" s="34">
        <v>18.0</v>
      </c>
      <c r="AG21" s="35">
        <v>23.0</v>
      </c>
      <c r="AH21" s="36">
        <v>6.0</v>
      </c>
      <c r="AI21" s="37">
        <v>3.0</v>
      </c>
      <c r="AJ21" s="38">
        <v>3.0</v>
      </c>
      <c r="AK21" s="39">
        <f t="shared" ref="AK21:AK32" si="3">AF21+AG21+AH21+AI21+AJ21</f>
        <v>53</v>
      </c>
      <c r="AL21" s="40">
        <v>35.0</v>
      </c>
      <c r="AM21" s="41" t="s">
        <v>43</v>
      </c>
    </row>
    <row r="22" ht="12.0" customHeight="1">
      <c r="A22" s="4" t="s">
        <v>152</v>
      </c>
      <c r="B22" s="4" t="s">
        <v>153</v>
      </c>
      <c r="C22" s="5">
        <v>0.0</v>
      </c>
      <c r="D22" s="4" t="s">
        <v>126</v>
      </c>
      <c r="E22" s="4" t="s">
        <v>154</v>
      </c>
      <c r="F22" s="6" t="s">
        <v>43</v>
      </c>
      <c r="G22" s="7"/>
      <c r="H22" s="7"/>
      <c r="I22" s="7"/>
      <c r="J22" s="7"/>
      <c r="K22" s="7"/>
      <c r="L22" s="7" t="s">
        <v>43</v>
      </c>
      <c r="M22" s="7" t="s">
        <v>43</v>
      </c>
      <c r="N22" s="8">
        <v>0.0</v>
      </c>
      <c r="O22" s="8">
        <v>0.0</v>
      </c>
      <c r="P22" s="8">
        <v>0.0</v>
      </c>
      <c r="Q22" s="9">
        <v>0.0</v>
      </c>
      <c r="R22" s="8">
        <v>0.0</v>
      </c>
      <c r="S22" s="8">
        <v>0.0</v>
      </c>
      <c r="T22" s="10"/>
      <c r="U22" s="10"/>
      <c r="V22" s="10"/>
      <c r="W22" s="10"/>
      <c r="X22" s="10"/>
      <c r="Y22" s="11"/>
      <c r="Z22" s="11"/>
      <c r="AA22" s="11"/>
      <c r="AB22" s="10"/>
      <c r="AC22" s="10"/>
      <c r="AD22" s="10"/>
      <c r="AE22" s="10"/>
      <c r="AF22" s="12">
        <v>0.0</v>
      </c>
      <c r="AG22" s="13">
        <v>0.0</v>
      </c>
      <c r="AH22" s="14">
        <v>0.0</v>
      </c>
      <c r="AI22" s="15">
        <v>0.0</v>
      </c>
      <c r="AJ22" s="20">
        <v>0.0</v>
      </c>
      <c r="AK22" s="17">
        <f t="shared" si="3"/>
        <v>0</v>
      </c>
      <c r="AL22" s="18"/>
      <c r="AM22" s="19" t="s">
        <v>43</v>
      </c>
    </row>
    <row r="23" ht="12.0" customHeight="1">
      <c r="A23" s="4" t="s">
        <v>155</v>
      </c>
      <c r="B23" s="4" t="s">
        <v>156</v>
      </c>
      <c r="C23" s="5">
        <v>218014.0</v>
      </c>
      <c r="D23" s="4" t="s">
        <v>126</v>
      </c>
      <c r="E23" s="4" t="s">
        <v>157</v>
      </c>
      <c r="F23" s="6" t="s">
        <v>158</v>
      </c>
      <c r="G23" s="7" t="s">
        <v>159</v>
      </c>
      <c r="H23" s="7" t="s">
        <v>160</v>
      </c>
      <c r="I23" s="7" t="s">
        <v>66</v>
      </c>
      <c r="J23" s="7" t="s">
        <v>66</v>
      </c>
      <c r="K23" s="7" t="s">
        <v>161</v>
      </c>
      <c r="L23" s="7" t="s">
        <v>162</v>
      </c>
      <c r="M23" s="7" t="s">
        <v>163</v>
      </c>
      <c r="N23" s="8">
        <v>8077525.0</v>
      </c>
      <c r="O23" s="8">
        <v>0.0</v>
      </c>
      <c r="P23" s="8">
        <v>798966.0</v>
      </c>
      <c r="Q23" s="9">
        <v>0.0</v>
      </c>
      <c r="R23" s="8">
        <v>0.0</v>
      </c>
      <c r="S23" s="8">
        <v>0.0</v>
      </c>
      <c r="T23" s="10"/>
      <c r="U23" s="10"/>
      <c r="V23" s="10"/>
      <c r="W23" s="10"/>
      <c r="X23" s="10"/>
      <c r="Y23" s="11"/>
      <c r="Z23" s="11"/>
      <c r="AA23" s="11"/>
      <c r="AB23" s="10"/>
      <c r="AC23" s="10"/>
      <c r="AD23" s="10"/>
      <c r="AE23" s="10"/>
      <c r="AF23" s="12">
        <v>0.0</v>
      </c>
      <c r="AG23" s="13">
        <v>0.0</v>
      </c>
      <c r="AH23" s="14">
        <v>0.0</v>
      </c>
      <c r="AI23" s="15">
        <v>0.0</v>
      </c>
      <c r="AJ23" s="20">
        <v>0.0</v>
      </c>
      <c r="AK23" s="17">
        <f t="shared" si="3"/>
        <v>0</v>
      </c>
      <c r="AL23" s="18"/>
      <c r="AM23" s="19" t="s">
        <v>43</v>
      </c>
    </row>
    <row r="24" ht="12.0" customHeight="1">
      <c r="A24" s="4" t="s">
        <v>164</v>
      </c>
      <c r="B24" s="4" t="s">
        <v>164</v>
      </c>
      <c r="C24" s="5">
        <v>0.0</v>
      </c>
      <c r="D24" s="4" t="s">
        <v>126</v>
      </c>
      <c r="E24" s="4" t="s">
        <v>165</v>
      </c>
      <c r="F24" s="6" t="s">
        <v>43</v>
      </c>
      <c r="G24" s="7"/>
      <c r="H24" s="7"/>
      <c r="I24" s="7"/>
      <c r="J24" s="7"/>
      <c r="K24" s="7"/>
      <c r="L24" s="7" t="s">
        <v>43</v>
      </c>
      <c r="M24" s="7" t="s">
        <v>43</v>
      </c>
      <c r="N24" s="8">
        <v>0.0</v>
      </c>
      <c r="O24" s="8">
        <v>0.0</v>
      </c>
      <c r="P24" s="8">
        <v>0.0</v>
      </c>
      <c r="Q24" s="9">
        <v>0.0</v>
      </c>
      <c r="R24" s="8">
        <v>0.0</v>
      </c>
      <c r="S24" s="8">
        <v>0.0</v>
      </c>
      <c r="T24" s="10"/>
      <c r="U24" s="10"/>
      <c r="V24" s="10"/>
      <c r="W24" s="10"/>
      <c r="X24" s="10"/>
      <c r="Y24" s="11"/>
      <c r="Z24" s="11"/>
      <c r="AA24" s="11"/>
      <c r="AB24" s="10"/>
      <c r="AC24" s="10"/>
      <c r="AD24" s="10"/>
      <c r="AE24" s="10"/>
      <c r="AF24" s="12">
        <v>0.0</v>
      </c>
      <c r="AG24" s="13">
        <v>0.0</v>
      </c>
      <c r="AH24" s="14">
        <v>0.0</v>
      </c>
      <c r="AI24" s="15">
        <v>0.0</v>
      </c>
      <c r="AJ24" s="20">
        <v>0.0</v>
      </c>
      <c r="AK24" s="17">
        <f t="shared" si="3"/>
        <v>0</v>
      </c>
      <c r="AL24" s="18"/>
      <c r="AM24" s="19" t="s">
        <v>43</v>
      </c>
    </row>
    <row r="25" ht="12.0" customHeight="1">
      <c r="A25" s="42" t="s">
        <v>166</v>
      </c>
      <c r="B25" s="42"/>
      <c r="C25" s="43">
        <v>0.0</v>
      </c>
      <c r="D25" s="42" t="s">
        <v>167</v>
      </c>
      <c r="E25" s="44"/>
      <c r="F25" s="45" t="s">
        <v>43</v>
      </c>
      <c r="G25" s="46" t="s">
        <v>168</v>
      </c>
      <c r="H25" s="46"/>
      <c r="I25" s="46"/>
      <c r="J25" s="46" t="s">
        <v>66</v>
      </c>
      <c r="K25" s="46" t="s">
        <v>59</v>
      </c>
      <c r="L25" s="46" t="s">
        <v>43</v>
      </c>
      <c r="M25" s="46" t="s">
        <v>43</v>
      </c>
      <c r="N25" s="47">
        <v>0.0</v>
      </c>
      <c r="O25" s="47">
        <v>0.0</v>
      </c>
      <c r="P25" s="47">
        <v>0.0</v>
      </c>
      <c r="Q25" s="48">
        <v>0.0</v>
      </c>
      <c r="R25" s="47">
        <v>0.0</v>
      </c>
      <c r="S25" s="47">
        <v>0.0</v>
      </c>
      <c r="T25" s="49"/>
      <c r="U25" s="49"/>
      <c r="V25" s="49"/>
      <c r="W25" s="49"/>
      <c r="X25" s="49"/>
      <c r="Y25" s="50"/>
      <c r="Z25" s="50"/>
      <c r="AA25" s="50"/>
      <c r="AB25" s="49"/>
      <c r="AC25" s="49"/>
      <c r="AD25" s="49"/>
      <c r="AE25" s="49"/>
      <c r="AF25" s="51">
        <v>0.0</v>
      </c>
      <c r="AG25" s="52">
        <v>0.0</v>
      </c>
      <c r="AH25" s="53">
        <v>0.0</v>
      </c>
      <c r="AI25" s="54">
        <v>0.0</v>
      </c>
      <c r="AJ25" s="55">
        <v>0.0</v>
      </c>
      <c r="AK25" s="17">
        <f t="shared" si="3"/>
        <v>0</v>
      </c>
      <c r="AL25" s="18"/>
      <c r="AM25" s="56" t="s">
        <v>43</v>
      </c>
    </row>
    <row r="26" ht="12.0" customHeight="1">
      <c r="A26" s="42" t="s">
        <v>169</v>
      </c>
      <c r="B26" s="42"/>
      <c r="C26" s="43">
        <v>0.0</v>
      </c>
      <c r="D26" s="42" t="s">
        <v>167</v>
      </c>
      <c r="E26" s="44"/>
      <c r="F26" s="45" t="s">
        <v>43</v>
      </c>
      <c r="G26" s="46" t="s">
        <v>170</v>
      </c>
      <c r="H26" s="46"/>
      <c r="I26" s="46"/>
      <c r="J26" s="46" t="s">
        <v>66</v>
      </c>
      <c r="K26" s="46" t="s">
        <v>53</v>
      </c>
      <c r="L26" s="46" t="s">
        <v>102</v>
      </c>
      <c r="M26" s="46" t="s">
        <v>103</v>
      </c>
      <c r="N26" s="47">
        <v>25084.0</v>
      </c>
      <c r="O26" s="47">
        <v>0.0</v>
      </c>
      <c r="P26" s="47">
        <v>0.0</v>
      </c>
      <c r="Q26" s="48">
        <v>0.0</v>
      </c>
      <c r="R26" s="47">
        <v>0.0</v>
      </c>
      <c r="S26" s="47" t="s">
        <v>136</v>
      </c>
      <c r="T26" s="49"/>
      <c r="U26" s="49"/>
      <c r="V26" s="49"/>
      <c r="W26" s="49"/>
      <c r="X26" s="49"/>
      <c r="Y26" s="50"/>
      <c r="Z26" s="50"/>
      <c r="AA26" s="50"/>
      <c r="AB26" s="49"/>
      <c r="AC26" s="49"/>
      <c r="AD26" s="49"/>
      <c r="AE26" s="49"/>
      <c r="AF26" s="51">
        <v>0.0</v>
      </c>
      <c r="AG26" s="52">
        <v>0.0</v>
      </c>
      <c r="AH26" s="53">
        <v>0.0</v>
      </c>
      <c r="AI26" s="54">
        <v>0.0</v>
      </c>
      <c r="AJ26" s="55">
        <v>0.0</v>
      </c>
      <c r="AK26" s="17">
        <f t="shared" si="3"/>
        <v>0</v>
      </c>
      <c r="AL26" s="18"/>
      <c r="AM26" s="56" t="s">
        <v>43</v>
      </c>
    </row>
    <row r="27" ht="12.0" customHeight="1">
      <c r="A27" s="42" t="s">
        <v>171</v>
      </c>
      <c r="B27" s="42"/>
      <c r="C27" s="43">
        <v>0.0</v>
      </c>
      <c r="D27" s="42" t="s">
        <v>167</v>
      </c>
      <c r="E27" s="44"/>
      <c r="F27" s="45" t="s">
        <v>43</v>
      </c>
      <c r="G27" s="46" t="s">
        <v>172</v>
      </c>
      <c r="H27" s="46"/>
      <c r="I27" s="46"/>
      <c r="J27" s="46" t="s">
        <v>66</v>
      </c>
      <c r="K27" s="46" t="s">
        <v>53</v>
      </c>
      <c r="L27" s="46" t="s">
        <v>173</v>
      </c>
      <c r="M27" s="46" t="s">
        <v>174</v>
      </c>
      <c r="N27" s="47">
        <v>297290.0</v>
      </c>
      <c r="O27" s="47">
        <v>0.0</v>
      </c>
      <c r="P27" s="47">
        <v>0.0</v>
      </c>
      <c r="Q27" s="48">
        <v>0.0</v>
      </c>
      <c r="R27" s="47" t="s">
        <v>136</v>
      </c>
      <c r="S27" s="47" t="s">
        <v>136</v>
      </c>
      <c r="T27" s="49"/>
      <c r="U27" s="49"/>
      <c r="V27" s="49"/>
      <c r="W27" s="49"/>
      <c r="X27" s="49"/>
      <c r="Y27" s="50"/>
      <c r="Z27" s="50"/>
      <c r="AA27" s="50"/>
      <c r="AB27" s="49"/>
      <c r="AC27" s="49"/>
      <c r="AD27" s="49"/>
      <c r="AE27" s="49"/>
      <c r="AF27" s="51">
        <v>0.0</v>
      </c>
      <c r="AG27" s="52">
        <v>0.0</v>
      </c>
      <c r="AH27" s="53">
        <v>0.0</v>
      </c>
      <c r="AI27" s="54">
        <v>0.0</v>
      </c>
      <c r="AJ27" s="55">
        <v>0.0</v>
      </c>
      <c r="AK27" s="17">
        <f t="shared" si="3"/>
        <v>0</v>
      </c>
      <c r="AL27" s="18"/>
      <c r="AM27" s="56" t="s">
        <v>43</v>
      </c>
    </row>
    <row r="28" ht="12.0" customHeight="1">
      <c r="A28" s="42" t="s">
        <v>175</v>
      </c>
      <c r="B28" s="42"/>
      <c r="C28" s="43">
        <v>0.0</v>
      </c>
      <c r="D28" s="42" t="s">
        <v>167</v>
      </c>
      <c r="E28" s="44"/>
      <c r="F28" s="45" t="s">
        <v>43</v>
      </c>
      <c r="G28" s="46" t="s">
        <v>176</v>
      </c>
      <c r="H28" s="46"/>
      <c r="I28" s="46"/>
      <c r="J28" s="46" t="s">
        <v>66</v>
      </c>
      <c r="K28" s="46" t="s">
        <v>53</v>
      </c>
      <c r="L28" s="46" t="s">
        <v>102</v>
      </c>
      <c r="M28" s="46" t="s">
        <v>91</v>
      </c>
      <c r="N28" s="47">
        <v>16187.0</v>
      </c>
      <c r="O28" s="47">
        <v>0.0</v>
      </c>
      <c r="P28" s="47">
        <v>0.0</v>
      </c>
      <c r="Q28" s="48">
        <v>0.0</v>
      </c>
      <c r="R28" s="47">
        <v>0.0</v>
      </c>
      <c r="S28" s="47" t="s">
        <v>136</v>
      </c>
      <c r="T28" s="49"/>
      <c r="U28" s="49"/>
      <c r="V28" s="49"/>
      <c r="W28" s="49"/>
      <c r="X28" s="49"/>
      <c r="Y28" s="50"/>
      <c r="Z28" s="50"/>
      <c r="AA28" s="50"/>
      <c r="AB28" s="49"/>
      <c r="AC28" s="49"/>
      <c r="AD28" s="49"/>
      <c r="AE28" s="49"/>
      <c r="AF28" s="51">
        <v>17.0</v>
      </c>
      <c r="AG28" s="52">
        <v>0.0</v>
      </c>
      <c r="AH28" s="53">
        <v>0.0</v>
      </c>
      <c r="AI28" s="54">
        <v>0.0</v>
      </c>
      <c r="AJ28" s="55">
        <v>0.0</v>
      </c>
      <c r="AK28" s="17">
        <f t="shared" si="3"/>
        <v>17</v>
      </c>
      <c r="AL28" s="18"/>
      <c r="AM28" s="56" t="s">
        <v>43</v>
      </c>
    </row>
    <row r="29" ht="12.0" customHeight="1">
      <c r="A29" s="42" t="s">
        <v>177</v>
      </c>
      <c r="B29" s="42"/>
      <c r="C29" s="43">
        <v>0.0</v>
      </c>
      <c r="D29" s="42" t="s">
        <v>167</v>
      </c>
      <c r="E29" s="44"/>
      <c r="F29" s="45" t="s">
        <v>43</v>
      </c>
      <c r="G29" s="46" t="s">
        <v>178</v>
      </c>
      <c r="H29" s="46"/>
      <c r="I29" s="46"/>
      <c r="J29" s="46" t="s">
        <v>66</v>
      </c>
      <c r="K29" s="46" t="s">
        <v>179</v>
      </c>
      <c r="L29" s="46" t="s">
        <v>102</v>
      </c>
      <c r="M29" s="46" t="s">
        <v>103</v>
      </c>
      <c r="N29" s="47">
        <v>2589988.0</v>
      </c>
      <c r="O29" s="47">
        <v>0.0</v>
      </c>
      <c r="P29" s="47">
        <v>0.0</v>
      </c>
      <c r="Q29" s="48">
        <v>0.0</v>
      </c>
      <c r="R29" s="47">
        <v>5000.0</v>
      </c>
      <c r="S29" s="47" t="s">
        <v>136</v>
      </c>
      <c r="T29" s="49"/>
      <c r="U29" s="49"/>
      <c r="V29" s="49"/>
      <c r="W29" s="49"/>
      <c r="X29" s="49"/>
      <c r="Y29" s="50"/>
      <c r="Z29" s="50"/>
      <c r="AA29" s="50"/>
      <c r="AB29" s="49"/>
      <c r="AC29" s="49"/>
      <c r="AD29" s="49"/>
      <c r="AE29" s="49"/>
      <c r="AF29" s="51">
        <v>0.0</v>
      </c>
      <c r="AG29" s="52">
        <v>0.0</v>
      </c>
      <c r="AH29" s="53">
        <v>0.0</v>
      </c>
      <c r="AI29" s="54">
        <v>0.0</v>
      </c>
      <c r="AJ29" s="55">
        <v>0.0</v>
      </c>
      <c r="AK29" s="17">
        <f t="shared" si="3"/>
        <v>0</v>
      </c>
      <c r="AL29" s="18"/>
      <c r="AM29" s="56" t="s">
        <v>43</v>
      </c>
    </row>
    <row r="30" ht="12.0" customHeight="1">
      <c r="A30" s="42" t="s">
        <v>180</v>
      </c>
      <c r="B30" s="42"/>
      <c r="C30" s="43">
        <v>0.0</v>
      </c>
      <c r="D30" s="42" t="s">
        <v>167</v>
      </c>
      <c r="E30" s="44"/>
      <c r="F30" s="45" t="s">
        <v>43</v>
      </c>
      <c r="G30" s="46" t="s">
        <v>181</v>
      </c>
      <c r="H30" s="46"/>
      <c r="I30" s="46"/>
      <c r="J30" s="46" t="s">
        <v>66</v>
      </c>
      <c r="K30" s="46" t="s">
        <v>53</v>
      </c>
      <c r="L30" s="46" t="s">
        <v>47</v>
      </c>
      <c r="M30" s="46" t="s">
        <v>91</v>
      </c>
      <c r="N30" s="47">
        <v>29729.0</v>
      </c>
      <c r="O30" s="47">
        <v>0.0</v>
      </c>
      <c r="P30" s="47">
        <v>0.0</v>
      </c>
      <c r="Q30" s="48">
        <v>0.0</v>
      </c>
      <c r="R30" s="47" t="s">
        <v>136</v>
      </c>
      <c r="S30" s="47" t="s">
        <v>136</v>
      </c>
      <c r="T30" s="49"/>
      <c r="U30" s="49"/>
      <c r="V30" s="49"/>
      <c r="W30" s="49"/>
      <c r="X30" s="49"/>
      <c r="Y30" s="50"/>
      <c r="Z30" s="50"/>
      <c r="AA30" s="50"/>
      <c r="AB30" s="49"/>
      <c r="AC30" s="49"/>
      <c r="AD30" s="49"/>
      <c r="AE30" s="49"/>
      <c r="AF30" s="51">
        <v>0.0</v>
      </c>
      <c r="AG30" s="52">
        <v>0.0</v>
      </c>
      <c r="AH30" s="53">
        <v>0.0</v>
      </c>
      <c r="AI30" s="54">
        <v>0.0</v>
      </c>
      <c r="AJ30" s="55">
        <v>0.0</v>
      </c>
      <c r="AK30" s="17">
        <f t="shared" si="3"/>
        <v>0</v>
      </c>
      <c r="AL30" s="18"/>
      <c r="AM30" s="56" t="s">
        <v>43</v>
      </c>
    </row>
    <row r="31" ht="12.0" customHeight="1">
      <c r="A31" s="42" t="s">
        <v>182</v>
      </c>
      <c r="B31" s="42"/>
      <c r="C31" s="43">
        <v>0.0</v>
      </c>
      <c r="D31" s="42" t="s">
        <v>167</v>
      </c>
      <c r="E31" s="44"/>
      <c r="F31" s="45" t="s">
        <v>43</v>
      </c>
      <c r="G31" s="46" t="s">
        <v>170</v>
      </c>
      <c r="H31" s="46"/>
      <c r="I31" s="46"/>
      <c r="J31" s="46" t="s">
        <v>66</v>
      </c>
      <c r="K31" s="46" t="s">
        <v>183</v>
      </c>
      <c r="L31" s="46" t="s">
        <v>102</v>
      </c>
      <c r="M31" s="46" t="s">
        <v>103</v>
      </c>
      <c r="N31" s="47">
        <v>323749.0</v>
      </c>
      <c r="O31" s="47">
        <v>0.0</v>
      </c>
      <c r="P31" s="47">
        <v>0.0</v>
      </c>
      <c r="Q31" s="48">
        <v>0.0</v>
      </c>
      <c r="R31" s="47" t="s">
        <v>136</v>
      </c>
      <c r="S31" s="47" t="s">
        <v>136</v>
      </c>
      <c r="T31" s="49"/>
      <c r="U31" s="49"/>
      <c r="V31" s="49"/>
      <c r="W31" s="49"/>
      <c r="X31" s="49"/>
      <c r="Y31" s="50"/>
      <c r="Z31" s="50"/>
      <c r="AA31" s="50"/>
      <c r="AB31" s="49"/>
      <c r="AC31" s="49"/>
      <c r="AD31" s="49"/>
      <c r="AE31" s="49"/>
      <c r="AF31" s="51">
        <v>0.0</v>
      </c>
      <c r="AG31" s="52">
        <v>0.0</v>
      </c>
      <c r="AH31" s="53">
        <v>0.0</v>
      </c>
      <c r="AI31" s="54">
        <v>0.0</v>
      </c>
      <c r="AJ31" s="55">
        <v>0.0</v>
      </c>
      <c r="AK31" s="17">
        <f t="shared" si="3"/>
        <v>0</v>
      </c>
      <c r="AL31" s="18"/>
      <c r="AM31" s="56" t="s">
        <v>43</v>
      </c>
    </row>
    <row r="32" ht="12.0" customHeight="1">
      <c r="A32" s="42" t="s">
        <v>184</v>
      </c>
      <c r="B32" s="42"/>
      <c r="C32" s="43">
        <v>0.0</v>
      </c>
      <c r="D32" s="42" t="s">
        <v>167</v>
      </c>
      <c r="E32" s="44"/>
      <c r="F32" s="45" t="s">
        <v>43</v>
      </c>
      <c r="G32" s="46" t="s">
        <v>185</v>
      </c>
      <c r="H32" s="46"/>
      <c r="I32" s="46"/>
      <c r="J32" s="46" t="s">
        <v>66</v>
      </c>
      <c r="K32" s="46" t="s">
        <v>183</v>
      </c>
      <c r="L32" s="46" t="s">
        <v>186</v>
      </c>
      <c r="M32" s="46" t="s">
        <v>187</v>
      </c>
      <c r="N32" s="47">
        <v>129499.0</v>
      </c>
      <c r="O32" s="47">
        <v>0.0</v>
      </c>
      <c r="P32" s="47">
        <v>0.0</v>
      </c>
      <c r="Q32" s="48">
        <v>0.0</v>
      </c>
      <c r="R32" s="47" t="s">
        <v>136</v>
      </c>
      <c r="S32" s="47" t="s">
        <v>136</v>
      </c>
      <c r="T32" s="49"/>
      <c r="U32" s="49"/>
      <c r="V32" s="49"/>
      <c r="W32" s="49"/>
      <c r="X32" s="49"/>
      <c r="Y32" s="50"/>
      <c r="Z32" s="50"/>
      <c r="AA32" s="50"/>
      <c r="AB32" s="49"/>
      <c r="AC32" s="49"/>
      <c r="AD32" s="49"/>
      <c r="AE32" s="49"/>
      <c r="AF32" s="51">
        <v>0.0</v>
      </c>
      <c r="AG32" s="52">
        <v>0.0</v>
      </c>
      <c r="AH32" s="53">
        <v>0.0</v>
      </c>
      <c r="AI32" s="54">
        <v>0.0</v>
      </c>
      <c r="AJ32" s="55">
        <v>0.0</v>
      </c>
      <c r="AK32" s="17">
        <f t="shared" si="3"/>
        <v>0</v>
      </c>
      <c r="AL32" s="18"/>
      <c r="AM32" s="56" t="s">
        <v>43</v>
      </c>
    </row>
    <row r="33" ht="12.0" customHeight="1">
      <c r="A33" s="57" t="s">
        <v>188</v>
      </c>
      <c r="B33" s="57" t="s">
        <v>189</v>
      </c>
      <c r="C33" s="58">
        <v>211127.0</v>
      </c>
      <c r="D33" s="59" t="s">
        <v>190</v>
      </c>
      <c r="E33" s="59" t="s">
        <v>191</v>
      </c>
      <c r="F33" s="60" t="s">
        <v>43</v>
      </c>
      <c r="G33" s="61" t="s">
        <v>192</v>
      </c>
      <c r="H33" s="61" t="s">
        <v>190</v>
      </c>
      <c r="I33" s="61" t="s">
        <v>66</v>
      </c>
      <c r="J33" s="62" t="s">
        <v>66</v>
      </c>
      <c r="K33" s="63" t="s">
        <v>193</v>
      </c>
      <c r="L33" s="63" t="s">
        <v>102</v>
      </c>
      <c r="M33" s="63" t="s">
        <v>103</v>
      </c>
      <c r="N33" s="64">
        <v>48562.3</v>
      </c>
      <c r="O33" s="64">
        <v>8093.0</v>
      </c>
      <c r="P33" s="64">
        <v>74322.432</v>
      </c>
      <c r="Q33" s="65">
        <f>P33/N33</f>
        <v>1.530455353</v>
      </c>
      <c r="R33" s="64">
        <v>8000.0</v>
      </c>
      <c r="S33" s="64">
        <v>28000.0</v>
      </c>
      <c r="T33" s="66">
        <v>1.0</v>
      </c>
      <c r="U33" s="66">
        <v>1.0</v>
      </c>
      <c r="V33" s="66">
        <v>1.0</v>
      </c>
      <c r="W33" s="66">
        <v>1.0</v>
      </c>
      <c r="X33" s="66">
        <v>1.0</v>
      </c>
      <c r="Y33" s="67">
        <v>1.0</v>
      </c>
      <c r="Z33" s="67">
        <v>1.0</v>
      </c>
      <c r="AA33" s="67">
        <v>1.0</v>
      </c>
      <c r="AB33" s="66">
        <v>1.0</v>
      </c>
      <c r="AC33" s="68">
        <v>0.0</v>
      </c>
      <c r="AD33" s="68">
        <v>0.0</v>
      </c>
      <c r="AE33" s="68">
        <v>0.0</v>
      </c>
      <c r="AF33" s="69">
        <v>21.0</v>
      </c>
      <c r="AG33" s="70">
        <v>33.0</v>
      </c>
      <c r="AH33" s="71">
        <v>7.0</v>
      </c>
      <c r="AI33" s="72">
        <v>1.0</v>
      </c>
      <c r="AJ33" s="73">
        <v>0.0</v>
      </c>
      <c r="AK33" s="74">
        <v>64.0</v>
      </c>
      <c r="AL33" s="75">
        <v>38.0</v>
      </c>
      <c r="AM33" s="76" t="s">
        <v>72</v>
      </c>
      <c r="AN33" s="77"/>
    </row>
    <row r="34" ht="12.0" customHeight="1">
      <c r="A34" s="78" t="s">
        <v>194</v>
      </c>
      <c r="B34" s="57" t="s">
        <v>195</v>
      </c>
      <c r="C34" s="58">
        <v>207083.0</v>
      </c>
      <c r="D34" s="59" t="s">
        <v>190</v>
      </c>
      <c r="E34" s="59" t="s">
        <v>191</v>
      </c>
      <c r="F34" s="60" t="s">
        <v>43</v>
      </c>
      <c r="G34" s="61" t="s">
        <v>196</v>
      </c>
      <c r="H34" s="61" t="s">
        <v>197</v>
      </c>
      <c r="I34" s="61" t="s">
        <v>66</v>
      </c>
      <c r="J34" s="62" t="s">
        <v>66</v>
      </c>
      <c r="K34" s="63" t="s">
        <v>77</v>
      </c>
      <c r="L34" s="63" t="s">
        <v>173</v>
      </c>
      <c r="M34" s="63" t="s">
        <v>174</v>
      </c>
      <c r="N34" s="64">
        <v>157935.168</v>
      </c>
      <c r="O34" s="79">
        <v>40468.6</v>
      </c>
      <c r="P34" s="64">
        <v>464515.2</v>
      </c>
      <c r="Q34" s="65">
        <v>2.62</v>
      </c>
      <c r="R34" s="64">
        <v>6000.0</v>
      </c>
      <c r="S34" s="64">
        <v>0.0</v>
      </c>
      <c r="T34" s="66">
        <v>1.0</v>
      </c>
      <c r="U34" s="66">
        <v>1.0</v>
      </c>
      <c r="V34" s="66">
        <v>1.0</v>
      </c>
      <c r="W34" s="66">
        <v>1.0</v>
      </c>
      <c r="X34" s="66">
        <v>1.0</v>
      </c>
      <c r="Y34" s="67">
        <v>1.0</v>
      </c>
      <c r="Z34" s="67">
        <v>1.0</v>
      </c>
      <c r="AA34" s="67">
        <v>1.0</v>
      </c>
      <c r="AB34" s="66">
        <v>1.0</v>
      </c>
      <c r="AC34" s="68">
        <v>0.0</v>
      </c>
      <c r="AD34" s="68">
        <v>0.0</v>
      </c>
      <c r="AE34" s="68">
        <v>0.0</v>
      </c>
      <c r="AF34" s="69">
        <v>25.0</v>
      </c>
      <c r="AG34" s="70">
        <v>31.0</v>
      </c>
      <c r="AH34" s="71">
        <v>4.0</v>
      </c>
      <c r="AI34" s="72">
        <v>1.0</v>
      </c>
      <c r="AJ34" s="73">
        <v>0.0</v>
      </c>
      <c r="AK34" s="74">
        <f t="shared" ref="AK34:AK35" si="4">AF34+AG34+AH34+AI34+AJ34</f>
        <v>61</v>
      </c>
      <c r="AL34" s="75">
        <v>45.0</v>
      </c>
      <c r="AM34" s="76" t="s">
        <v>72</v>
      </c>
      <c r="AN34" s="77"/>
    </row>
    <row r="35" ht="12.0" customHeight="1">
      <c r="A35" s="57" t="s">
        <v>198</v>
      </c>
      <c r="B35" s="57" t="s">
        <v>199</v>
      </c>
      <c r="C35" s="58">
        <v>217671.0</v>
      </c>
      <c r="D35" s="59" t="s">
        <v>190</v>
      </c>
      <c r="E35" s="59" t="s">
        <v>191</v>
      </c>
      <c r="F35" s="60" t="s">
        <v>43</v>
      </c>
      <c r="G35" s="61" t="s">
        <v>200</v>
      </c>
      <c r="H35" s="62"/>
      <c r="I35" s="61" t="s">
        <v>201</v>
      </c>
      <c r="J35" s="62" t="s">
        <v>202</v>
      </c>
      <c r="K35" s="63" t="s">
        <v>83</v>
      </c>
      <c r="L35" s="63" t="s">
        <v>203</v>
      </c>
      <c r="M35" s="63" t="s">
        <v>204</v>
      </c>
      <c r="N35" s="64">
        <v>254976.0</v>
      </c>
      <c r="O35" s="64">
        <v>31886.0</v>
      </c>
      <c r="P35" s="64">
        <v>545649.0</v>
      </c>
      <c r="Q35" s="80">
        <v>2.14</v>
      </c>
      <c r="R35" s="64">
        <v>0.0</v>
      </c>
      <c r="S35" s="64">
        <v>0.0</v>
      </c>
      <c r="T35" s="66">
        <v>0.0</v>
      </c>
      <c r="U35" s="66">
        <v>1.0</v>
      </c>
      <c r="V35" s="66">
        <v>1.0</v>
      </c>
      <c r="W35" s="66">
        <v>1.0</v>
      </c>
      <c r="X35" s="66">
        <v>1.0</v>
      </c>
      <c r="Y35" s="67">
        <v>1.0</v>
      </c>
      <c r="Z35" s="67">
        <v>0.0</v>
      </c>
      <c r="AA35" s="67">
        <v>1.0</v>
      </c>
      <c r="AB35" s="66">
        <v>0.0</v>
      </c>
      <c r="AC35" s="68">
        <v>0.0</v>
      </c>
      <c r="AD35" s="68">
        <v>0.0</v>
      </c>
      <c r="AE35" s="68">
        <v>0.0</v>
      </c>
      <c r="AF35" s="69">
        <v>3.0</v>
      </c>
      <c r="AG35" s="70">
        <v>22.0</v>
      </c>
      <c r="AH35" s="71">
        <v>0.0</v>
      </c>
      <c r="AI35" s="72">
        <v>1.0</v>
      </c>
      <c r="AJ35" s="73">
        <v>0.0</v>
      </c>
      <c r="AK35" s="74">
        <f t="shared" si="4"/>
        <v>26</v>
      </c>
      <c r="AL35" s="75">
        <v>59.0</v>
      </c>
      <c r="AM35" s="76" t="s">
        <v>72</v>
      </c>
      <c r="AN35" s="77"/>
    </row>
    <row r="36" ht="12.0" customHeight="1">
      <c r="A36" s="78" t="s">
        <v>205</v>
      </c>
      <c r="B36" s="57" t="s">
        <v>206</v>
      </c>
      <c r="C36" s="81">
        <v>519331.0</v>
      </c>
      <c r="D36" s="59" t="s">
        <v>190</v>
      </c>
      <c r="E36" s="59" t="s">
        <v>191</v>
      </c>
      <c r="F36" s="60" t="s">
        <v>43</v>
      </c>
      <c r="G36" s="61" t="s">
        <v>207</v>
      </c>
      <c r="H36" s="61" t="s">
        <v>208</v>
      </c>
      <c r="I36" s="61" t="s">
        <v>66</v>
      </c>
      <c r="J36" s="62" t="s">
        <v>66</v>
      </c>
      <c r="K36" s="63" t="s">
        <v>161</v>
      </c>
      <c r="L36" s="63" t="s">
        <v>102</v>
      </c>
      <c r="M36" s="63" t="s">
        <v>103</v>
      </c>
      <c r="N36" s="64">
        <v>809371.0</v>
      </c>
      <c r="O36" s="64">
        <v>323749.0</v>
      </c>
      <c r="P36" s="64">
        <v>93832.0</v>
      </c>
      <c r="Q36" s="80">
        <v>0.35</v>
      </c>
      <c r="R36" s="64">
        <v>1000.0</v>
      </c>
      <c r="S36" s="64">
        <v>0.0</v>
      </c>
      <c r="T36" s="66">
        <v>1.0</v>
      </c>
      <c r="U36" s="66">
        <v>1.0</v>
      </c>
      <c r="V36" s="66">
        <v>1.0</v>
      </c>
      <c r="W36" s="66">
        <v>1.0</v>
      </c>
      <c r="X36" s="66">
        <v>1.0</v>
      </c>
      <c r="Y36" s="67">
        <v>1.0</v>
      </c>
      <c r="Z36" s="67">
        <v>1.0</v>
      </c>
      <c r="AA36" s="67">
        <v>1.0</v>
      </c>
      <c r="AB36" s="66">
        <v>0.0</v>
      </c>
      <c r="AC36" s="68">
        <v>0.0</v>
      </c>
      <c r="AD36" s="68">
        <v>0.0</v>
      </c>
      <c r="AE36" s="68">
        <v>0.0</v>
      </c>
      <c r="AF36" s="69">
        <v>10.0</v>
      </c>
      <c r="AG36" s="70">
        <v>22.0</v>
      </c>
      <c r="AH36" s="71">
        <v>19.0</v>
      </c>
      <c r="AI36" s="72">
        <v>1.0</v>
      </c>
      <c r="AJ36" s="73">
        <v>0.0</v>
      </c>
      <c r="AK36" s="74">
        <v>53.0</v>
      </c>
      <c r="AL36" s="75">
        <v>47.0</v>
      </c>
      <c r="AM36" s="76" t="s">
        <v>72</v>
      </c>
      <c r="AN36" s="77"/>
    </row>
    <row r="37" ht="12.0" customHeight="1">
      <c r="A37" s="57" t="s">
        <v>209</v>
      </c>
      <c r="B37" s="57" t="s">
        <v>210</v>
      </c>
      <c r="C37" s="81">
        <v>219453.0</v>
      </c>
      <c r="D37" s="59" t="s">
        <v>190</v>
      </c>
      <c r="E37" s="59" t="s">
        <v>191</v>
      </c>
      <c r="F37" s="60" t="s">
        <v>43</v>
      </c>
      <c r="G37" s="61" t="s">
        <v>210</v>
      </c>
      <c r="H37" s="61"/>
      <c r="I37" s="61" t="s">
        <v>211</v>
      </c>
      <c r="J37" s="63" t="s">
        <v>212</v>
      </c>
      <c r="K37" s="63" t="s">
        <v>83</v>
      </c>
      <c r="L37" s="82">
        <v>7.0</v>
      </c>
      <c r="M37" s="63" t="s">
        <v>213</v>
      </c>
      <c r="N37" s="64">
        <v>3070382.33</v>
      </c>
      <c r="O37" s="64">
        <v>660000.0</v>
      </c>
      <c r="P37" s="64">
        <v>1069000.0</v>
      </c>
      <c r="Q37" s="80">
        <v>1.0</v>
      </c>
      <c r="R37" s="64">
        <v>0.0</v>
      </c>
      <c r="S37" s="64">
        <v>0.0</v>
      </c>
      <c r="T37" s="66">
        <v>1.0</v>
      </c>
      <c r="U37" s="66">
        <v>1.0</v>
      </c>
      <c r="V37" s="66">
        <v>1.0</v>
      </c>
      <c r="W37" s="66">
        <v>1.0</v>
      </c>
      <c r="X37" s="66">
        <v>1.0</v>
      </c>
      <c r="Y37" s="67">
        <v>1.0</v>
      </c>
      <c r="Z37" s="67">
        <v>0.0</v>
      </c>
      <c r="AA37" s="67">
        <v>1.0</v>
      </c>
      <c r="AB37" s="66">
        <v>0.0</v>
      </c>
      <c r="AC37" s="68">
        <v>0.0</v>
      </c>
      <c r="AD37" s="68">
        <v>0.0</v>
      </c>
      <c r="AE37" s="68">
        <v>0.0</v>
      </c>
      <c r="AF37" s="69">
        <v>9.0</v>
      </c>
      <c r="AG37" s="70">
        <v>18.0</v>
      </c>
      <c r="AH37" s="71">
        <v>4.0</v>
      </c>
      <c r="AI37" s="72">
        <v>1.0</v>
      </c>
      <c r="AJ37" s="73">
        <v>0.0</v>
      </c>
      <c r="AK37" s="74">
        <f t="shared" ref="AK37:AK40" si="5">AF37+AG37+AH37+AI37+AJ37</f>
        <v>32</v>
      </c>
      <c r="AL37" s="75">
        <v>65.0</v>
      </c>
      <c r="AM37" s="76" t="s">
        <v>72</v>
      </c>
      <c r="AN37" s="77"/>
    </row>
    <row r="38" ht="12.0" customHeight="1">
      <c r="A38" s="78" t="s">
        <v>214</v>
      </c>
      <c r="B38" s="57" t="s">
        <v>215</v>
      </c>
      <c r="C38" s="81">
        <v>219013.0</v>
      </c>
      <c r="D38" s="59" t="s">
        <v>190</v>
      </c>
      <c r="E38" s="59" t="s">
        <v>191</v>
      </c>
      <c r="F38" s="60" t="s">
        <v>43</v>
      </c>
      <c r="G38" s="61" t="s">
        <v>216</v>
      </c>
      <c r="H38" s="62"/>
      <c r="I38" s="61" t="s">
        <v>217</v>
      </c>
      <c r="J38" s="62" t="s">
        <v>202</v>
      </c>
      <c r="K38" s="63" t="s">
        <v>83</v>
      </c>
      <c r="L38" s="63" t="s">
        <v>218</v>
      </c>
      <c r="M38" s="63" t="s">
        <v>163</v>
      </c>
      <c r="N38" s="64">
        <v>336000.0</v>
      </c>
      <c r="O38" s="64">
        <v>44000.0</v>
      </c>
      <c r="P38" s="64">
        <v>470400.0</v>
      </c>
      <c r="Q38" s="80">
        <f t="shared" ref="Q38:Q40" si="6">P38/N38</f>
        <v>1.4</v>
      </c>
      <c r="R38" s="64">
        <v>0.0</v>
      </c>
      <c r="S38" s="64">
        <v>0.0</v>
      </c>
      <c r="T38" s="66"/>
      <c r="U38" s="66"/>
      <c r="V38" s="66"/>
      <c r="W38" s="66"/>
      <c r="X38" s="83"/>
      <c r="Y38" s="67"/>
      <c r="Z38" s="67"/>
      <c r="AA38" s="67"/>
      <c r="AB38" s="66"/>
      <c r="AC38" s="66"/>
      <c r="AD38" s="66"/>
      <c r="AE38" s="66"/>
      <c r="AF38" s="69"/>
      <c r="AG38" s="70"/>
      <c r="AH38" s="71"/>
      <c r="AI38" s="72">
        <v>1.0</v>
      </c>
      <c r="AJ38" s="73">
        <v>0.0</v>
      </c>
      <c r="AK38" s="74">
        <f t="shared" si="5"/>
        <v>1</v>
      </c>
      <c r="AL38" s="75"/>
      <c r="AM38" s="76" t="s">
        <v>72</v>
      </c>
      <c r="AN38" s="77"/>
    </row>
    <row r="39" ht="12.0" customHeight="1">
      <c r="A39" s="59" t="s">
        <v>219</v>
      </c>
      <c r="B39" s="59" t="s">
        <v>219</v>
      </c>
      <c r="C39" s="58">
        <v>205198.0</v>
      </c>
      <c r="D39" s="59" t="s">
        <v>190</v>
      </c>
      <c r="E39" s="59" t="s">
        <v>191</v>
      </c>
      <c r="F39" s="60" t="s">
        <v>43</v>
      </c>
      <c r="G39" s="61" t="s">
        <v>220</v>
      </c>
      <c r="H39" s="61" t="s">
        <v>208</v>
      </c>
      <c r="I39" s="61" t="s">
        <v>66</v>
      </c>
      <c r="J39" s="62" t="s">
        <v>66</v>
      </c>
      <c r="K39" s="63" t="s">
        <v>77</v>
      </c>
      <c r="L39" s="63" t="s">
        <v>102</v>
      </c>
      <c r="M39" s="63" t="s">
        <v>103</v>
      </c>
      <c r="N39" s="64">
        <v>62105.868</v>
      </c>
      <c r="O39" s="64">
        <v>8361.2736</v>
      </c>
      <c r="P39" s="64">
        <v>213769.895</v>
      </c>
      <c r="Q39" s="80">
        <f t="shared" si="6"/>
        <v>3.44202411</v>
      </c>
      <c r="R39" s="64">
        <v>0.0</v>
      </c>
      <c r="S39" s="64">
        <v>0.0</v>
      </c>
      <c r="T39" s="66">
        <v>1.0</v>
      </c>
      <c r="U39" s="66">
        <v>1.0</v>
      </c>
      <c r="V39" s="66">
        <v>1.0</v>
      </c>
      <c r="W39" s="66">
        <v>1.0</v>
      </c>
      <c r="X39" s="66">
        <v>0.0</v>
      </c>
      <c r="Y39" s="67">
        <v>1.0</v>
      </c>
      <c r="Z39" s="67">
        <v>1.0</v>
      </c>
      <c r="AA39" s="67">
        <v>1.0</v>
      </c>
      <c r="AB39" s="66">
        <v>0.0</v>
      </c>
      <c r="AC39" s="68">
        <v>0.0</v>
      </c>
      <c r="AD39" s="68">
        <v>0.0</v>
      </c>
      <c r="AE39" s="68">
        <v>0.0</v>
      </c>
      <c r="AF39" s="69">
        <v>24.0</v>
      </c>
      <c r="AG39" s="70">
        <v>31.0</v>
      </c>
      <c r="AH39" s="71">
        <v>5.0</v>
      </c>
      <c r="AI39" s="72">
        <v>1.0</v>
      </c>
      <c r="AJ39" s="73">
        <v>0.0</v>
      </c>
      <c r="AK39" s="74">
        <f t="shared" si="5"/>
        <v>61</v>
      </c>
      <c r="AL39" s="75">
        <v>48.0</v>
      </c>
      <c r="AM39" s="76" t="s">
        <v>72</v>
      </c>
      <c r="AN39" s="77"/>
    </row>
    <row r="40" ht="12.0" customHeight="1">
      <c r="A40" s="57" t="s">
        <v>221</v>
      </c>
      <c r="B40" s="57" t="s">
        <v>222</v>
      </c>
      <c r="C40" s="58">
        <v>214103.0</v>
      </c>
      <c r="D40" s="59" t="s">
        <v>190</v>
      </c>
      <c r="E40" s="59" t="s">
        <v>191</v>
      </c>
      <c r="F40" s="60" t="s">
        <v>43</v>
      </c>
      <c r="G40" s="61" t="s">
        <v>223</v>
      </c>
      <c r="H40" s="61" t="s">
        <v>224</v>
      </c>
      <c r="I40" s="61" t="s">
        <v>66</v>
      </c>
      <c r="J40" s="62" t="s">
        <v>66</v>
      </c>
      <c r="K40" s="63" t="s">
        <v>77</v>
      </c>
      <c r="L40" s="63" t="s">
        <v>102</v>
      </c>
      <c r="M40" s="63" t="s">
        <v>103</v>
      </c>
      <c r="N40" s="64">
        <v>708200.0</v>
      </c>
      <c r="O40" s="64">
        <v>161874.0</v>
      </c>
      <c r="P40" s="64">
        <v>1687119.2064</v>
      </c>
      <c r="Q40" s="65">
        <f t="shared" si="6"/>
        <v>2.382263776</v>
      </c>
      <c r="R40" s="64">
        <v>0.0</v>
      </c>
      <c r="S40" s="64">
        <v>40000.0</v>
      </c>
      <c r="T40" s="66">
        <v>1.0</v>
      </c>
      <c r="U40" s="66">
        <v>1.0</v>
      </c>
      <c r="V40" s="66">
        <v>1.0</v>
      </c>
      <c r="W40" s="66">
        <v>1.0</v>
      </c>
      <c r="X40" s="66">
        <v>0.0</v>
      </c>
      <c r="Y40" s="67">
        <v>1.0</v>
      </c>
      <c r="Z40" s="67">
        <v>1.0</v>
      </c>
      <c r="AA40" s="67">
        <v>1.0</v>
      </c>
      <c r="AB40" s="66">
        <v>0.0</v>
      </c>
      <c r="AC40" s="68">
        <v>0.0</v>
      </c>
      <c r="AD40" s="68">
        <v>0.0</v>
      </c>
      <c r="AE40" s="68">
        <v>0.0</v>
      </c>
      <c r="AF40" s="69">
        <v>26.0</v>
      </c>
      <c r="AG40" s="70">
        <v>28.0</v>
      </c>
      <c r="AH40" s="71">
        <v>5.0</v>
      </c>
      <c r="AI40" s="72">
        <v>1.0</v>
      </c>
      <c r="AJ40" s="73">
        <v>0.0</v>
      </c>
      <c r="AK40" s="74">
        <f t="shared" si="5"/>
        <v>60</v>
      </c>
      <c r="AL40" s="75">
        <v>50.0</v>
      </c>
      <c r="AM40" s="76" t="s">
        <v>72</v>
      </c>
      <c r="AN40" s="77"/>
    </row>
    <row r="41" ht="12.0" customHeight="1">
      <c r="A41" s="4" t="s">
        <v>225</v>
      </c>
      <c r="B41" s="84" t="s">
        <v>226</v>
      </c>
      <c r="C41" s="85">
        <v>519291.0</v>
      </c>
      <c r="D41" s="4" t="s">
        <v>227</v>
      </c>
      <c r="E41" s="84" t="s">
        <v>228</v>
      </c>
      <c r="F41" s="6" t="s">
        <v>43</v>
      </c>
      <c r="G41" s="86" t="s">
        <v>229</v>
      </c>
      <c r="H41" s="87"/>
      <c r="I41" s="86" t="s">
        <v>230</v>
      </c>
      <c r="J41" s="86" t="s">
        <v>231</v>
      </c>
      <c r="K41" s="86" t="s">
        <v>46</v>
      </c>
      <c r="L41" s="82">
        <v>4.0</v>
      </c>
      <c r="M41" s="7" t="s">
        <v>232</v>
      </c>
      <c r="N41" s="88">
        <v>713370.0</v>
      </c>
      <c r="O41" s="88">
        <v>458760.0</v>
      </c>
      <c r="P41" s="88">
        <v>766967.0</v>
      </c>
      <c r="Q41" s="89">
        <v>3.01</v>
      </c>
      <c r="R41" s="90"/>
      <c r="S41" s="90"/>
      <c r="T41" s="10">
        <v>1.0</v>
      </c>
      <c r="U41" s="10">
        <v>1.0</v>
      </c>
      <c r="V41" s="83" t="s">
        <v>233</v>
      </c>
      <c r="W41" s="10">
        <v>1.0</v>
      </c>
      <c r="X41" s="83" t="s">
        <v>233</v>
      </c>
      <c r="Y41" s="11">
        <v>1.0</v>
      </c>
      <c r="Z41" s="11">
        <v>1.0</v>
      </c>
      <c r="AA41" s="11">
        <v>1.0</v>
      </c>
      <c r="AB41" s="10">
        <v>0.0</v>
      </c>
      <c r="AC41" s="10">
        <v>0.0</v>
      </c>
      <c r="AD41" s="10">
        <v>0.0</v>
      </c>
      <c r="AE41" s="10">
        <v>0.0</v>
      </c>
      <c r="AF41" s="12">
        <v>24.0</v>
      </c>
      <c r="AG41" s="13">
        <v>26.0</v>
      </c>
      <c r="AH41" s="14">
        <v>4.0</v>
      </c>
      <c r="AI41" s="15">
        <v>0.0</v>
      </c>
      <c r="AJ41" s="20">
        <v>1.0</v>
      </c>
      <c r="AK41" s="17">
        <v>55.0</v>
      </c>
      <c r="AL41" s="18">
        <v>40.0</v>
      </c>
      <c r="AM41" s="19" t="s">
        <v>72</v>
      </c>
    </row>
    <row r="42" ht="12.0" customHeight="1">
      <c r="A42" s="4" t="s">
        <v>234</v>
      </c>
      <c r="B42" s="84" t="s">
        <v>235</v>
      </c>
      <c r="C42" s="85">
        <v>219570.0</v>
      </c>
      <c r="D42" s="4" t="s">
        <v>227</v>
      </c>
      <c r="E42" s="84" t="s">
        <v>228</v>
      </c>
      <c r="F42" s="6" t="s">
        <v>43</v>
      </c>
      <c r="G42" s="87"/>
      <c r="H42" s="86" t="s">
        <v>236</v>
      </c>
      <c r="I42" s="86" t="s">
        <v>237</v>
      </c>
      <c r="J42" s="86" t="s">
        <v>202</v>
      </c>
      <c r="K42" s="86" t="s">
        <v>83</v>
      </c>
      <c r="L42" s="82">
        <v>1.0</v>
      </c>
      <c r="M42" s="7" t="s">
        <v>238</v>
      </c>
      <c r="N42" s="88">
        <v>3.0296179E7</v>
      </c>
      <c r="O42" s="88">
        <v>1.2429249E7</v>
      </c>
      <c r="P42" s="88">
        <v>1.26980782E7</v>
      </c>
      <c r="Q42" s="89">
        <v>0.71</v>
      </c>
      <c r="R42" s="88">
        <v>67700.0</v>
      </c>
      <c r="S42" s="88">
        <v>52930.0</v>
      </c>
      <c r="T42" s="10">
        <v>0.0</v>
      </c>
      <c r="U42" s="10">
        <v>1.0</v>
      </c>
      <c r="V42" s="10">
        <v>1.0</v>
      </c>
      <c r="W42" s="10">
        <v>1.0</v>
      </c>
      <c r="X42" s="10">
        <v>1.0</v>
      </c>
      <c r="Y42" s="11">
        <v>1.0</v>
      </c>
      <c r="Z42" s="11">
        <v>1.0</v>
      </c>
      <c r="AA42" s="11">
        <v>1.0</v>
      </c>
      <c r="AB42" s="10">
        <v>0.0</v>
      </c>
      <c r="AC42" s="10">
        <v>0.0</v>
      </c>
      <c r="AD42" s="10">
        <v>0.0</v>
      </c>
      <c r="AE42" s="10">
        <v>0.0</v>
      </c>
      <c r="AF42" s="12">
        <v>7.0</v>
      </c>
      <c r="AG42" s="13">
        <v>13.0</v>
      </c>
      <c r="AH42" s="14">
        <v>4.0</v>
      </c>
      <c r="AI42" s="15">
        <v>0.0</v>
      </c>
      <c r="AJ42" s="20">
        <v>1.0</v>
      </c>
      <c r="AK42" s="17">
        <v>25.0</v>
      </c>
      <c r="AL42" s="18">
        <v>49.0</v>
      </c>
      <c r="AM42" s="19" t="s">
        <v>72</v>
      </c>
    </row>
    <row r="43" ht="12.0" customHeight="1">
      <c r="A43" s="4" t="s">
        <v>239</v>
      </c>
      <c r="B43" s="84" t="s">
        <v>240</v>
      </c>
      <c r="C43" s="85">
        <v>217444.0</v>
      </c>
      <c r="D43" s="4" t="s">
        <v>227</v>
      </c>
      <c r="E43" s="84" t="s">
        <v>228</v>
      </c>
      <c r="F43" s="6" t="s">
        <v>43</v>
      </c>
      <c r="G43" s="86" t="s">
        <v>241</v>
      </c>
      <c r="H43" s="86" t="s">
        <v>242</v>
      </c>
      <c r="I43" s="86" t="s">
        <v>243</v>
      </c>
      <c r="J43" s="86" t="s">
        <v>202</v>
      </c>
      <c r="K43" s="86" t="s">
        <v>83</v>
      </c>
      <c r="L43" s="82">
        <v>1.0</v>
      </c>
      <c r="M43" s="7" t="s">
        <v>238</v>
      </c>
      <c r="N43" s="88">
        <v>548100.0</v>
      </c>
      <c r="O43" s="88">
        <v>207749.0</v>
      </c>
      <c r="P43" s="88">
        <v>230083.0</v>
      </c>
      <c r="Q43" s="89">
        <v>0.68</v>
      </c>
      <c r="R43" s="88">
        <v>2287.97</v>
      </c>
      <c r="S43" s="90"/>
      <c r="T43" s="10">
        <v>0.0</v>
      </c>
      <c r="U43" s="83" t="s">
        <v>233</v>
      </c>
      <c r="V43" s="10">
        <v>1.0</v>
      </c>
      <c r="W43" s="10">
        <v>1.0</v>
      </c>
      <c r="X43" s="83" t="s">
        <v>233</v>
      </c>
      <c r="Y43" s="11">
        <v>1.0</v>
      </c>
      <c r="Z43" s="11">
        <v>1.0</v>
      </c>
      <c r="AA43" s="11">
        <v>1.0</v>
      </c>
      <c r="AB43" s="10">
        <v>0.0</v>
      </c>
      <c r="AC43" s="10">
        <v>0.0</v>
      </c>
      <c r="AD43" s="10">
        <v>0.0</v>
      </c>
      <c r="AE43" s="10">
        <v>0.0</v>
      </c>
      <c r="AF43" s="12">
        <v>3.0</v>
      </c>
      <c r="AG43" s="13">
        <v>17.0</v>
      </c>
      <c r="AH43" s="14">
        <v>1.0</v>
      </c>
      <c r="AI43" s="15">
        <v>0.0</v>
      </c>
      <c r="AJ43" s="20">
        <v>0.0</v>
      </c>
      <c r="AK43" s="17">
        <v>21.0</v>
      </c>
      <c r="AL43" s="18">
        <v>42.0</v>
      </c>
      <c r="AM43" s="19" t="s">
        <v>244</v>
      </c>
    </row>
    <row r="44" ht="12.0" customHeight="1">
      <c r="A44" s="4" t="s">
        <v>245</v>
      </c>
      <c r="B44" s="84" t="s">
        <v>245</v>
      </c>
      <c r="C44" s="85">
        <v>217605.0</v>
      </c>
      <c r="D44" s="4" t="s">
        <v>227</v>
      </c>
      <c r="E44" s="84" t="s">
        <v>228</v>
      </c>
      <c r="F44" s="6" t="s">
        <v>43</v>
      </c>
      <c r="G44" s="86" t="s">
        <v>246</v>
      </c>
      <c r="H44" s="87"/>
      <c r="I44" s="86" t="s">
        <v>247</v>
      </c>
      <c r="J44" s="86" t="s">
        <v>231</v>
      </c>
      <c r="K44" s="86" t="s">
        <v>59</v>
      </c>
      <c r="L44" s="82">
        <v>6.0</v>
      </c>
      <c r="M44" s="7" t="s">
        <v>248</v>
      </c>
      <c r="N44" s="88">
        <v>622566.0</v>
      </c>
      <c r="O44" s="88">
        <v>236138.0</v>
      </c>
      <c r="P44" s="88">
        <v>1020370.0</v>
      </c>
      <c r="Q44" s="89">
        <v>2.64</v>
      </c>
      <c r="R44" s="90"/>
      <c r="S44" s="90"/>
      <c r="T44" s="10">
        <v>1.0</v>
      </c>
      <c r="U44" s="10">
        <v>1.0</v>
      </c>
      <c r="V44" s="10">
        <v>1.0</v>
      </c>
      <c r="W44" s="10">
        <v>1.0</v>
      </c>
      <c r="X44" s="10">
        <v>1.0</v>
      </c>
      <c r="Y44" s="11">
        <v>1.0</v>
      </c>
      <c r="Z44" s="11">
        <v>1.0</v>
      </c>
      <c r="AA44" s="11">
        <v>1.0</v>
      </c>
      <c r="AB44" s="10">
        <v>0.0</v>
      </c>
      <c r="AC44" s="10">
        <v>0.0</v>
      </c>
      <c r="AD44" s="10">
        <v>0.0</v>
      </c>
      <c r="AE44" s="10">
        <v>0.0</v>
      </c>
      <c r="AF44" s="12">
        <v>13.0</v>
      </c>
      <c r="AG44" s="13">
        <v>30.0</v>
      </c>
      <c r="AH44" s="14">
        <v>1.0</v>
      </c>
      <c r="AI44" s="15">
        <v>0.0</v>
      </c>
      <c r="AJ44" s="20">
        <v>2.0</v>
      </c>
      <c r="AK44" s="17">
        <v>46.0</v>
      </c>
      <c r="AL44" s="18">
        <v>54.0</v>
      </c>
      <c r="AM44" s="19" t="s">
        <v>72</v>
      </c>
    </row>
    <row r="45" ht="12.0" customHeight="1">
      <c r="A45" s="4" t="s">
        <v>249</v>
      </c>
      <c r="B45" s="84" t="s">
        <v>249</v>
      </c>
      <c r="C45" s="85">
        <v>519490.0</v>
      </c>
      <c r="D45" s="4" t="s">
        <v>227</v>
      </c>
      <c r="E45" s="84" t="s">
        <v>228</v>
      </c>
      <c r="F45" s="6" t="s">
        <v>43</v>
      </c>
      <c r="G45" s="86" t="s">
        <v>250</v>
      </c>
      <c r="H45" s="87"/>
      <c r="I45" s="86" t="s">
        <v>237</v>
      </c>
      <c r="J45" s="86" t="s">
        <v>202</v>
      </c>
      <c r="K45" s="86" t="s">
        <v>251</v>
      </c>
      <c r="L45" s="82">
        <v>1.0</v>
      </c>
      <c r="M45" s="7" t="s">
        <v>238</v>
      </c>
      <c r="N45" s="88">
        <v>4402728.0</v>
      </c>
      <c r="O45" s="88">
        <v>1901192.0</v>
      </c>
      <c r="P45" s="88">
        <v>3247475.0</v>
      </c>
      <c r="Q45" s="89">
        <v>1.3</v>
      </c>
      <c r="R45" s="88">
        <v>46281.0</v>
      </c>
      <c r="S45" s="90"/>
      <c r="T45" s="10">
        <v>1.0</v>
      </c>
      <c r="U45" s="10">
        <v>1.0</v>
      </c>
      <c r="V45" s="10">
        <v>1.0</v>
      </c>
      <c r="W45" s="10">
        <v>1.0</v>
      </c>
      <c r="X45" s="10">
        <v>1.0</v>
      </c>
      <c r="Y45" s="11">
        <v>1.0</v>
      </c>
      <c r="Z45" s="11">
        <v>1.0</v>
      </c>
      <c r="AA45" s="11">
        <v>1.0</v>
      </c>
      <c r="AB45" s="10">
        <v>0.0</v>
      </c>
      <c r="AC45" s="10">
        <v>0.0</v>
      </c>
      <c r="AD45" s="10">
        <v>0.0</v>
      </c>
      <c r="AE45" s="10">
        <v>0.0</v>
      </c>
      <c r="AF45" s="12">
        <v>6.0</v>
      </c>
      <c r="AG45" s="13">
        <v>12.0</v>
      </c>
      <c r="AH45" s="14">
        <v>1.0</v>
      </c>
      <c r="AI45" s="15">
        <v>0.0</v>
      </c>
      <c r="AJ45" s="20">
        <v>0.0</v>
      </c>
      <c r="AK45" s="17">
        <v>19.0</v>
      </c>
      <c r="AL45" s="18">
        <v>49.0</v>
      </c>
      <c r="AM45" s="19" t="s">
        <v>72</v>
      </c>
    </row>
    <row r="46" ht="12.0" customHeight="1">
      <c r="A46" s="4" t="s">
        <v>252</v>
      </c>
      <c r="B46" s="84" t="s">
        <v>253</v>
      </c>
      <c r="C46" s="85">
        <v>211035.0</v>
      </c>
      <c r="D46" s="4" t="s">
        <v>227</v>
      </c>
      <c r="E46" s="84" t="s">
        <v>228</v>
      </c>
      <c r="F46" s="6" t="s">
        <v>43</v>
      </c>
      <c r="G46" s="86" t="s">
        <v>254</v>
      </c>
      <c r="H46" s="87"/>
      <c r="I46" s="86" t="s">
        <v>255</v>
      </c>
      <c r="J46" s="86" t="s">
        <v>231</v>
      </c>
      <c r="K46" s="86" t="s">
        <v>46</v>
      </c>
      <c r="L46" s="82">
        <v>4.0</v>
      </c>
      <c r="M46" s="7" t="s">
        <v>232</v>
      </c>
      <c r="N46" s="88">
        <v>225181.0</v>
      </c>
      <c r="O46" s="88">
        <v>190420.0</v>
      </c>
      <c r="P46" s="88">
        <v>325656.0</v>
      </c>
      <c r="Q46" s="89">
        <v>9.37</v>
      </c>
      <c r="R46" s="90"/>
      <c r="S46" s="90"/>
      <c r="T46" s="10">
        <v>1.0</v>
      </c>
      <c r="U46" s="10">
        <v>1.0</v>
      </c>
      <c r="V46" s="10">
        <v>1.0</v>
      </c>
      <c r="W46" s="10">
        <v>1.0</v>
      </c>
      <c r="X46" s="10">
        <v>1.0</v>
      </c>
      <c r="Y46" s="11">
        <v>1.0</v>
      </c>
      <c r="Z46" s="11">
        <v>1.0</v>
      </c>
      <c r="AA46" s="11">
        <v>1.0</v>
      </c>
      <c r="AB46" s="10">
        <v>0.0</v>
      </c>
      <c r="AC46" s="10">
        <v>0.0</v>
      </c>
      <c r="AD46" s="10">
        <v>0.0</v>
      </c>
      <c r="AE46" s="10">
        <v>0.0</v>
      </c>
      <c r="AF46" s="12">
        <v>26.0</v>
      </c>
      <c r="AG46" s="13">
        <v>27.0</v>
      </c>
      <c r="AH46" s="14">
        <v>1.0</v>
      </c>
      <c r="AI46" s="15">
        <v>0.0</v>
      </c>
      <c r="AJ46" s="20">
        <v>2.0</v>
      </c>
      <c r="AK46" s="17">
        <v>56.0</v>
      </c>
      <c r="AL46" s="18">
        <v>44.0</v>
      </c>
      <c r="AM46" s="19" t="s">
        <v>72</v>
      </c>
    </row>
    <row r="47" ht="12.0" customHeight="1">
      <c r="A47" s="4" t="s">
        <v>256</v>
      </c>
      <c r="B47" s="84" t="s">
        <v>257</v>
      </c>
      <c r="C47" s="85">
        <v>218450.0</v>
      </c>
      <c r="D47" s="4" t="s">
        <v>227</v>
      </c>
      <c r="E47" s="84" t="s">
        <v>228</v>
      </c>
      <c r="F47" s="6" t="s">
        <v>43</v>
      </c>
      <c r="G47" s="86" t="s">
        <v>258</v>
      </c>
      <c r="H47" s="87"/>
      <c r="I47" s="86" t="s">
        <v>237</v>
      </c>
      <c r="J47" s="86" t="s">
        <v>202</v>
      </c>
      <c r="K47" s="86" t="s">
        <v>59</v>
      </c>
      <c r="L47" s="82">
        <v>1.0</v>
      </c>
      <c r="M47" s="7" t="s">
        <v>238</v>
      </c>
      <c r="N47" s="88">
        <v>3414642.0</v>
      </c>
      <c r="O47" s="88">
        <v>634390.0</v>
      </c>
      <c r="P47" s="88">
        <v>1534853.16</v>
      </c>
      <c r="Q47" s="89">
        <v>0.55</v>
      </c>
      <c r="R47" s="88">
        <v>15782.63</v>
      </c>
      <c r="S47" s="90"/>
      <c r="T47" s="10">
        <v>1.0</v>
      </c>
      <c r="U47" s="10">
        <v>1.0</v>
      </c>
      <c r="V47" s="10">
        <v>1.0</v>
      </c>
      <c r="W47" s="10">
        <v>1.0</v>
      </c>
      <c r="X47" s="10">
        <v>1.0</v>
      </c>
      <c r="Y47" s="11">
        <v>1.0</v>
      </c>
      <c r="Z47" s="11">
        <v>1.0</v>
      </c>
      <c r="AA47" s="11">
        <v>1.0</v>
      </c>
      <c r="AB47" s="10">
        <v>0.0</v>
      </c>
      <c r="AC47" s="10">
        <v>0.0</v>
      </c>
      <c r="AD47" s="10">
        <v>0.0</v>
      </c>
      <c r="AE47" s="10">
        <v>0.0</v>
      </c>
      <c r="AF47" s="12">
        <v>11.0</v>
      </c>
      <c r="AG47" s="13">
        <v>22.0</v>
      </c>
      <c r="AH47" s="14">
        <v>0.0</v>
      </c>
      <c r="AI47" s="15">
        <v>0.0</v>
      </c>
      <c r="AJ47" s="20">
        <v>2.0</v>
      </c>
      <c r="AK47" s="17">
        <v>35.0</v>
      </c>
      <c r="AL47" s="18">
        <v>53.0</v>
      </c>
      <c r="AM47" s="19" t="s">
        <v>72</v>
      </c>
    </row>
    <row r="48" ht="12.0" customHeight="1">
      <c r="A48" s="4" t="s">
        <v>259</v>
      </c>
      <c r="B48" s="84" t="s">
        <v>260</v>
      </c>
      <c r="C48" s="85">
        <v>216163.0</v>
      </c>
      <c r="D48" s="4" t="s">
        <v>227</v>
      </c>
      <c r="E48" s="84" t="s">
        <v>228</v>
      </c>
      <c r="F48" s="6" t="s">
        <v>43</v>
      </c>
      <c r="G48" s="86" t="s">
        <v>261</v>
      </c>
      <c r="H48" s="87"/>
      <c r="I48" s="86" t="s">
        <v>262</v>
      </c>
      <c r="J48" s="86" t="s">
        <v>202</v>
      </c>
      <c r="K48" s="86" t="s">
        <v>83</v>
      </c>
      <c r="L48" s="82">
        <v>1.0</v>
      </c>
      <c r="M48" s="7" t="s">
        <v>238</v>
      </c>
      <c r="N48" s="88">
        <v>634000.0</v>
      </c>
      <c r="O48" s="88">
        <v>248603.0</v>
      </c>
      <c r="P48" s="88">
        <v>1151260.0</v>
      </c>
      <c r="Q48" s="89">
        <v>2.99</v>
      </c>
      <c r="R48" s="90"/>
      <c r="S48" s="90"/>
      <c r="T48" s="10">
        <v>0.0</v>
      </c>
      <c r="U48" s="83" t="s">
        <v>233</v>
      </c>
      <c r="V48" s="10">
        <v>1.0</v>
      </c>
      <c r="W48" s="10">
        <v>1.0</v>
      </c>
      <c r="X48" s="10">
        <v>1.0</v>
      </c>
      <c r="Y48" s="11">
        <v>1.0</v>
      </c>
      <c r="Z48" s="11">
        <v>1.0</v>
      </c>
      <c r="AA48" s="11">
        <v>1.0</v>
      </c>
      <c r="AB48" s="10">
        <v>0.0</v>
      </c>
      <c r="AC48" s="10">
        <v>0.0</v>
      </c>
      <c r="AD48" s="10">
        <v>0.0</v>
      </c>
      <c r="AE48" s="10">
        <v>0.0</v>
      </c>
      <c r="AF48" s="12">
        <v>7.0</v>
      </c>
      <c r="AG48" s="13">
        <v>17.0</v>
      </c>
      <c r="AH48" s="14">
        <v>0.0</v>
      </c>
      <c r="AI48" s="15">
        <v>0.0</v>
      </c>
      <c r="AJ48" s="20">
        <v>1.0</v>
      </c>
      <c r="AK48" s="17">
        <v>25.0</v>
      </c>
      <c r="AL48" s="18">
        <v>60.0</v>
      </c>
      <c r="AM48" s="19" t="s">
        <v>72</v>
      </c>
    </row>
    <row r="49" ht="12.0" customHeight="1">
      <c r="A49" s="4" t="s">
        <v>263</v>
      </c>
      <c r="B49" s="84" t="s">
        <v>264</v>
      </c>
      <c r="C49" s="85">
        <v>218658.0</v>
      </c>
      <c r="D49" s="4" t="s">
        <v>227</v>
      </c>
      <c r="E49" s="84" t="s">
        <v>228</v>
      </c>
      <c r="F49" s="6" t="s">
        <v>43</v>
      </c>
      <c r="G49" s="86" t="s">
        <v>265</v>
      </c>
      <c r="H49" s="87"/>
      <c r="I49" s="86" t="s">
        <v>266</v>
      </c>
      <c r="J49" s="86" t="s">
        <v>231</v>
      </c>
      <c r="K49" s="86" t="s">
        <v>46</v>
      </c>
      <c r="L49" s="82">
        <v>4.0</v>
      </c>
      <c r="M49" s="7" t="s">
        <v>232</v>
      </c>
      <c r="N49" s="88">
        <v>130166.0</v>
      </c>
      <c r="O49" s="88">
        <v>49596.0</v>
      </c>
      <c r="P49" s="88">
        <v>490381.7</v>
      </c>
      <c r="Q49" s="89">
        <v>6.09</v>
      </c>
      <c r="R49" s="90"/>
      <c r="S49" s="90"/>
      <c r="T49" s="10">
        <v>1.0</v>
      </c>
      <c r="U49" s="10">
        <v>1.0</v>
      </c>
      <c r="V49" s="10">
        <v>1.0</v>
      </c>
      <c r="W49" s="10">
        <v>1.0</v>
      </c>
      <c r="X49" s="10">
        <v>1.0</v>
      </c>
      <c r="Y49" s="11">
        <v>1.0</v>
      </c>
      <c r="Z49" s="11">
        <v>1.0</v>
      </c>
      <c r="AA49" s="11">
        <v>1.0</v>
      </c>
      <c r="AB49" s="10">
        <v>0.0</v>
      </c>
      <c r="AC49" s="10">
        <v>0.0</v>
      </c>
      <c r="AD49" s="10">
        <v>0.0</v>
      </c>
      <c r="AE49" s="10">
        <v>0.0</v>
      </c>
      <c r="AF49" s="12">
        <v>22.0</v>
      </c>
      <c r="AG49" s="13">
        <v>31.0</v>
      </c>
      <c r="AH49" s="14">
        <v>11.0</v>
      </c>
      <c r="AI49" s="15">
        <v>0.0</v>
      </c>
      <c r="AJ49" s="20">
        <v>4.0</v>
      </c>
      <c r="AK49" s="17">
        <v>68.0</v>
      </c>
      <c r="AL49" s="18">
        <v>34.0</v>
      </c>
      <c r="AM49" s="19" t="s">
        <v>72</v>
      </c>
    </row>
    <row r="50" ht="12.0" customHeight="1">
      <c r="A50" s="4" t="s">
        <v>267</v>
      </c>
      <c r="B50" s="4"/>
      <c r="C50" s="5">
        <v>217077.0</v>
      </c>
      <c r="D50" s="4" t="s">
        <v>268</v>
      </c>
      <c r="E50" s="4" t="s">
        <v>269</v>
      </c>
      <c r="F50" s="6" t="s">
        <v>43</v>
      </c>
      <c r="G50" s="7" t="s">
        <v>270</v>
      </c>
      <c r="H50" s="7"/>
      <c r="I50" s="7"/>
      <c r="J50" s="7" t="s">
        <v>271</v>
      </c>
      <c r="K50" s="7" t="s">
        <v>46</v>
      </c>
      <c r="L50" s="7" t="s">
        <v>47</v>
      </c>
      <c r="M50" s="7" t="s">
        <v>48</v>
      </c>
      <c r="N50" s="8">
        <v>368100.0</v>
      </c>
      <c r="O50" s="8">
        <v>125700.0</v>
      </c>
      <c r="P50" s="8">
        <v>0.0</v>
      </c>
      <c r="Q50" s="9">
        <v>4.5</v>
      </c>
      <c r="R50" s="8">
        <v>12875.0</v>
      </c>
      <c r="S50" s="8">
        <v>0.0</v>
      </c>
      <c r="T50" s="10"/>
      <c r="U50" s="10"/>
      <c r="V50" s="10"/>
      <c r="W50" s="10"/>
      <c r="X50" s="10"/>
      <c r="Y50" s="11"/>
      <c r="Z50" s="11"/>
      <c r="AA50" s="11"/>
      <c r="AB50" s="10"/>
      <c r="AC50" s="10"/>
      <c r="AD50" s="10"/>
      <c r="AE50" s="10"/>
      <c r="AF50" s="12">
        <v>0.0</v>
      </c>
      <c r="AG50" s="13">
        <v>0.0</v>
      </c>
      <c r="AH50" s="14">
        <v>0.0</v>
      </c>
      <c r="AI50" s="15">
        <v>0.0</v>
      </c>
      <c r="AJ50" s="20">
        <v>0.0</v>
      </c>
      <c r="AK50" s="17">
        <f t="shared" ref="AK50:AK77" si="7">AF50+AG50+AH50+AI50+AJ50</f>
        <v>0</v>
      </c>
      <c r="AL50" s="18"/>
      <c r="AM50" s="19" t="s">
        <v>43</v>
      </c>
    </row>
    <row r="51" ht="12.0" customHeight="1">
      <c r="A51" s="4" t="s">
        <v>272</v>
      </c>
      <c r="B51" s="4"/>
      <c r="C51" s="5">
        <v>219076.0</v>
      </c>
      <c r="D51" s="4" t="s">
        <v>268</v>
      </c>
      <c r="E51" s="4" t="s">
        <v>273</v>
      </c>
      <c r="F51" s="6" t="s">
        <v>43</v>
      </c>
      <c r="G51" s="7" t="s">
        <v>274</v>
      </c>
      <c r="H51" s="7"/>
      <c r="I51" s="7"/>
      <c r="J51" s="7" t="s">
        <v>275</v>
      </c>
      <c r="K51" s="7" t="s">
        <v>46</v>
      </c>
      <c r="L51" s="7" t="s">
        <v>276</v>
      </c>
      <c r="M51" s="7" t="s">
        <v>277</v>
      </c>
      <c r="N51" s="8">
        <v>596300.0</v>
      </c>
      <c r="O51" s="8">
        <v>62200.0</v>
      </c>
      <c r="P51" s="8">
        <v>0.0</v>
      </c>
      <c r="Q51" s="9">
        <v>8.3</v>
      </c>
      <c r="R51" s="8">
        <v>52339.0</v>
      </c>
      <c r="S51" s="8">
        <v>0.0</v>
      </c>
      <c r="T51" s="10"/>
      <c r="U51" s="10"/>
      <c r="V51" s="10"/>
      <c r="W51" s="10"/>
      <c r="X51" s="10"/>
      <c r="Y51" s="11"/>
      <c r="Z51" s="11"/>
      <c r="AA51" s="11"/>
      <c r="AB51" s="10"/>
      <c r="AC51" s="10"/>
      <c r="AD51" s="10"/>
      <c r="AE51" s="10"/>
      <c r="AF51" s="12">
        <v>0.0</v>
      </c>
      <c r="AG51" s="13">
        <v>0.0</v>
      </c>
      <c r="AH51" s="14">
        <v>0.0</v>
      </c>
      <c r="AI51" s="15">
        <v>0.0</v>
      </c>
      <c r="AJ51" s="20">
        <v>0.0</v>
      </c>
      <c r="AK51" s="17">
        <f t="shared" si="7"/>
        <v>0</v>
      </c>
      <c r="AL51" s="18"/>
      <c r="AM51" s="19" t="s">
        <v>43</v>
      </c>
    </row>
    <row r="52" ht="12.0" customHeight="1">
      <c r="A52" s="91" t="s">
        <v>278</v>
      </c>
      <c r="B52" s="91"/>
      <c r="C52" s="92">
        <v>215036.0</v>
      </c>
      <c r="D52" s="91" t="s">
        <v>268</v>
      </c>
      <c r="E52" s="91" t="s">
        <v>279</v>
      </c>
      <c r="F52" s="93" t="s">
        <v>43</v>
      </c>
      <c r="G52" s="94" t="s">
        <v>280</v>
      </c>
      <c r="H52" s="94"/>
      <c r="I52" s="94"/>
      <c r="J52" s="94" t="s">
        <v>275</v>
      </c>
      <c r="K52" s="94" t="s">
        <v>83</v>
      </c>
      <c r="L52" s="94" t="s">
        <v>276</v>
      </c>
      <c r="M52" s="94" t="s">
        <v>277</v>
      </c>
      <c r="N52" s="95">
        <v>3540000.0</v>
      </c>
      <c r="O52" s="95">
        <v>716000.0</v>
      </c>
      <c r="P52" s="95">
        <v>0.0</v>
      </c>
      <c r="Q52" s="96">
        <v>1.7</v>
      </c>
      <c r="R52" s="95" t="s">
        <v>40</v>
      </c>
      <c r="S52" s="95">
        <v>0.0</v>
      </c>
      <c r="T52" s="97">
        <v>1.0</v>
      </c>
      <c r="U52" s="97">
        <v>0.0</v>
      </c>
      <c r="V52" s="97">
        <v>1.0</v>
      </c>
      <c r="W52" s="97">
        <v>1.0</v>
      </c>
      <c r="X52" s="97">
        <v>1.0</v>
      </c>
      <c r="Y52" s="98">
        <v>1.0</v>
      </c>
      <c r="Z52" s="98">
        <v>1.0</v>
      </c>
      <c r="AA52" s="98">
        <v>1.0</v>
      </c>
      <c r="AB52" s="97">
        <v>0.0</v>
      </c>
      <c r="AC52" s="97">
        <v>0.0</v>
      </c>
      <c r="AD52" s="97">
        <v>0.0</v>
      </c>
      <c r="AE52" s="97">
        <v>0.0</v>
      </c>
      <c r="AF52" s="99">
        <v>11.0</v>
      </c>
      <c r="AG52" s="100">
        <v>18.0</v>
      </c>
      <c r="AH52" s="101">
        <v>4.0</v>
      </c>
      <c r="AI52" s="102">
        <v>2.0</v>
      </c>
      <c r="AJ52" s="103">
        <v>0.0</v>
      </c>
      <c r="AK52" s="104">
        <f t="shared" si="7"/>
        <v>35</v>
      </c>
      <c r="AL52" s="105">
        <v>63.0</v>
      </c>
      <c r="AM52" s="106" t="s">
        <v>40</v>
      </c>
      <c r="AN52" s="107"/>
    </row>
    <row r="53" ht="12.0" customHeight="1">
      <c r="A53" s="4" t="s">
        <v>281</v>
      </c>
      <c r="B53" s="4"/>
      <c r="C53" s="5">
        <v>516419.0</v>
      </c>
      <c r="D53" s="4" t="s">
        <v>268</v>
      </c>
      <c r="E53" s="4" t="s">
        <v>282</v>
      </c>
      <c r="F53" s="6" t="s">
        <v>43</v>
      </c>
      <c r="G53" s="7" t="s">
        <v>283</v>
      </c>
      <c r="H53" s="7"/>
      <c r="I53" s="7"/>
      <c r="J53" s="7" t="s">
        <v>275</v>
      </c>
      <c r="K53" s="7" t="s">
        <v>77</v>
      </c>
      <c r="L53" s="7" t="s">
        <v>276</v>
      </c>
      <c r="M53" s="7" t="s">
        <v>277</v>
      </c>
      <c r="N53" s="8">
        <v>4860000.0</v>
      </c>
      <c r="O53" s="8">
        <v>850000.0</v>
      </c>
      <c r="P53" s="8">
        <v>0.0</v>
      </c>
      <c r="Q53" s="9">
        <v>12.2</v>
      </c>
      <c r="R53" s="8">
        <v>164540.0</v>
      </c>
      <c r="S53" s="8">
        <v>0.0</v>
      </c>
      <c r="T53" s="10"/>
      <c r="U53" s="10"/>
      <c r="V53" s="10"/>
      <c r="W53" s="10"/>
      <c r="X53" s="10"/>
      <c r="Y53" s="11"/>
      <c r="Z53" s="11"/>
      <c r="AA53" s="11"/>
      <c r="AB53" s="10"/>
      <c r="AC53" s="10"/>
      <c r="AD53" s="10"/>
      <c r="AE53" s="10"/>
      <c r="AF53" s="12">
        <v>0.0</v>
      </c>
      <c r="AG53" s="13">
        <v>0.0</v>
      </c>
      <c r="AH53" s="14">
        <v>0.0</v>
      </c>
      <c r="AI53" s="15">
        <v>0.0</v>
      </c>
      <c r="AJ53" s="20">
        <v>0.0</v>
      </c>
      <c r="AK53" s="17">
        <f t="shared" si="7"/>
        <v>0</v>
      </c>
      <c r="AL53" s="18"/>
      <c r="AM53" s="19" t="s">
        <v>43</v>
      </c>
    </row>
    <row r="54" ht="12.0" customHeight="1">
      <c r="A54" s="4" t="s">
        <v>284</v>
      </c>
      <c r="B54" s="4"/>
      <c r="C54" s="5">
        <v>216120.0</v>
      </c>
      <c r="D54" s="4" t="s">
        <v>268</v>
      </c>
      <c r="E54" s="4" t="s">
        <v>285</v>
      </c>
      <c r="F54" s="6" t="s">
        <v>43</v>
      </c>
      <c r="G54" s="7" t="s">
        <v>286</v>
      </c>
      <c r="H54" s="7"/>
      <c r="I54" s="7"/>
      <c r="J54" s="7" t="s">
        <v>275</v>
      </c>
      <c r="K54" s="7" t="s">
        <v>46</v>
      </c>
      <c r="L54" s="7" t="s">
        <v>276</v>
      </c>
      <c r="M54" s="7" t="s">
        <v>277</v>
      </c>
      <c r="N54" s="8">
        <v>463600.0</v>
      </c>
      <c r="O54" s="8">
        <v>45900.0</v>
      </c>
      <c r="P54" s="8">
        <v>0.0</v>
      </c>
      <c r="Q54" s="9">
        <v>4.5</v>
      </c>
      <c r="R54" s="8">
        <v>19460.0</v>
      </c>
      <c r="S54" s="8">
        <v>0.0</v>
      </c>
      <c r="T54" s="10"/>
      <c r="U54" s="10"/>
      <c r="V54" s="10"/>
      <c r="W54" s="10"/>
      <c r="X54" s="10"/>
      <c r="Y54" s="11"/>
      <c r="Z54" s="11"/>
      <c r="AA54" s="11"/>
      <c r="AB54" s="10"/>
      <c r="AC54" s="10"/>
      <c r="AD54" s="10"/>
      <c r="AE54" s="10"/>
      <c r="AF54" s="12">
        <v>0.0</v>
      </c>
      <c r="AG54" s="13">
        <v>0.0</v>
      </c>
      <c r="AH54" s="14">
        <v>0.0</v>
      </c>
      <c r="AI54" s="15">
        <v>0.0</v>
      </c>
      <c r="AJ54" s="20">
        <v>0.0</v>
      </c>
      <c r="AK54" s="17">
        <f t="shared" si="7"/>
        <v>0</v>
      </c>
      <c r="AL54" s="18"/>
      <c r="AM54" s="19" t="s">
        <v>43</v>
      </c>
    </row>
    <row r="55" ht="12.0" customHeight="1">
      <c r="A55" s="4" t="s">
        <v>287</v>
      </c>
      <c r="B55" s="4"/>
      <c r="C55" s="5">
        <v>218469.0</v>
      </c>
      <c r="D55" s="4" t="s">
        <v>268</v>
      </c>
      <c r="E55" s="4" t="s">
        <v>288</v>
      </c>
      <c r="F55" s="6" t="s">
        <v>43</v>
      </c>
      <c r="G55" s="7" t="s">
        <v>289</v>
      </c>
      <c r="H55" s="7"/>
      <c r="I55" s="7"/>
      <c r="J55" s="7" t="s">
        <v>45</v>
      </c>
      <c r="K55" s="7" t="s">
        <v>46</v>
      </c>
      <c r="L55" s="7" t="s">
        <v>60</v>
      </c>
      <c r="M55" s="7" t="s">
        <v>61</v>
      </c>
      <c r="N55" s="8">
        <v>6475000.0</v>
      </c>
      <c r="O55" s="8">
        <v>2751000.0</v>
      </c>
      <c r="P55" s="8">
        <v>0.0</v>
      </c>
      <c r="Q55" s="9">
        <v>4.1</v>
      </c>
      <c r="R55" s="8">
        <v>20228.0</v>
      </c>
      <c r="S55" s="8">
        <v>0.0</v>
      </c>
      <c r="T55" s="10"/>
      <c r="U55" s="10"/>
      <c r="V55" s="10"/>
      <c r="W55" s="10"/>
      <c r="X55" s="10"/>
      <c r="Y55" s="11"/>
      <c r="Z55" s="11"/>
      <c r="AA55" s="11"/>
      <c r="AB55" s="10"/>
      <c r="AC55" s="10"/>
      <c r="AD55" s="10"/>
      <c r="AE55" s="10"/>
      <c r="AF55" s="12">
        <v>0.0</v>
      </c>
      <c r="AG55" s="13">
        <v>0.0</v>
      </c>
      <c r="AH55" s="14">
        <v>0.0</v>
      </c>
      <c r="AI55" s="15">
        <v>0.0</v>
      </c>
      <c r="AJ55" s="20">
        <v>0.0</v>
      </c>
      <c r="AK55" s="17">
        <f t="shared" si="7"/>
        <v>0</v>
      </c>
      <c r="AL55" s="18"/>
      <c r="AM55" s="19" t="s">
        <v>43</v>
      </c>
    </row>
    <row r="56" ht="12.0" customHeight="1">
      <c r="A56" s="4" t="s">
        <v>290</v>
      </c>
      <c r="B56" s="4"/>
      <c r="C56" s="5">
        <v>219455.0</v>
      </c>
      <c r="D56" s="4" t="s">
        <v>268</v>
      </c>
      <c r="E56" s="4" t="s">
        <v>291</v>
      </c>
      <c r="F56" s="6" t="s">
        <v>43</v>
      </c>
      <c r="G56" s="7" t="s">
        <v>292</v>
      </c>
      <c r="H56" s="7"/>
      <c r="I56" s="7"/>
      <c r="J56" s="7" t="s">
        <v>45</v>
      </c>
      <c r="K56" s="7" t="s">
        <v>83</v>
      </c>
      <c r="L56" s="7" t="s">
        <v>47</v>
      </c>
      <c r="M56" s="7" t="s">
        <v>48</v>
      </c>
      <c r="N56" s="8">
        <v>9315620.0</v>
      </c>
      <c r="O56" s="8">
        <v>3788650.0</v>
      </c>
      <c r="P56" s="8">
        <v>0.0</v>
      </c>
      <c r="Q56" s="9">
        <v>2.0</v>
      </c>
      <c r="R56" s="8">
        <v>41276.0</v>
      </c>
      <c r="S56" s="8">
        <v>0.0</v>
      </c>
      <c r="T56" s="10"/>
      <c r="U56" s="10"/>
      <c r="V56" s="10"/>
      <c r="W56" s="10"/>
      <c r="X56" s="10"/>
      <c r="Y56" s="11"/>
      <c r="Z56" s="11"/>
      <c r="AA56" s="11"/>
      <c r="AB56" s="10"/>
      <c r="AC56" s="10"/>
      <c r="AD56" s="10"/>
      <c r="AE56" s="10"/>
      <c r="AF56" s="12">
        <v>0.0</v>
      </c>
      <c r="AG56" s="13">
        <v>0.0</v>
      </c>
      <c r="AH56" s="14">
        <v>0.0</v>
      </c>
      <c r="AI56" s="15">
        <v>0.0</v>
      </c>
      <c r="AJ56" s="20">
        <v>0.0</v>
      </c>
      <c r="AK56" s="17">
        <f t="shared" si="7"/>
        <v>0</v>
      </c>
      <c r="AL56" s="18"/>
      <c r="AM56" s="19" t="s">
        <v>43</v>
      </c>
    </row>
    <row r="57" ht="12.0" customHeight="1">
      <c r="A57" s="91" t="s">
        <v>293</v>
      </c>
      <c r="B57" s="91"/>
      <c r="C57" s="92">
        <v>170918.0</v>
      </c>
      <c r="D57" s="91" t="s">
        <v>268</v>
      </c>
      <c r="E57" s="91" t="s">
        <v>294</v>
      </c>
      <c r="F57" s="93" t="s">
        <v>43</v>
      </c>
      <c r="G57" s="94" t="s">
        <v>295</v>
      </c>
      <c r="H57" s="94"/>
      <c r="I57" s="94"/>
      <c r="J57" s="94" t="s">
        <v>45</v>
      </c>
      <c r="K57" s="94" t="s">
        <v>83</v>
      </c>
      <c r="L57" s="94" t="s">
        <v>47</v>
      </c>
      <c r="M57" s="94" t="s">
        <v>48</v>
      </c>
      <c r="N57" s="95">
        <v>179100.0</v>
      </c>
      <c r="O57" s="95">
        <v>44000.0</v>
      </c>
      <c r="P57" s="95">
        <v>0.0</v>
      </c>
      <c r="Q57" s="96">
        <v>3.0</v>
      </c>
      <c r="R57" s="95">
        <v>7682.0</v>
      </c>
      <c r="S57" s="95">
        <v>0.0</v>
      </c>
      <c r="T57" s="97">
        <v>1.0</v>
      </c>
      <c r="U57" s="97">
        <v>0.0</v>
      </c>
      <c r="V57" s="97">
        <v>1.0</v>
      </c>
      <c r="W57" s="97">
        <v>1.0</v>
      </c>
      <c r="X57" s="97">
        <v>1.0</v>
      </c>
      <c r="Y57" s="98">
        <v>1.0</v>
      </c>
      <c r="Z57" s="98">
        <v>1.0</v>
      </c>
      <c r="AA57" s="98">
        <v>0.0</v>
      </c>
      <c r="AB57" s="97">
        <v>0.0</v>
      </c>
      <c r="AC57" s="97">
        <v>0.0</v>
      </c>
      <c r="AD57" s="97">
        <v>0.0</v>
      </c>
      <c r="AE57" s="97">
        <v>0.0</v>
      </c>
      <c r="AF57" s="99">
        <v>14.0</v>
      </c>
      <c r="AG57" s="100">
        <v>26.0</v>
      </c>
      <c r="AH57" s="101">
        <v>3.0</v>
      </c>
      <c r="AI57" s="102">
        <v>2.0</v>
      </c>
      <c r="AJ57" s="103">
        <v>0.0</v>
      </c>
      <c r="AK57" s="104">
        <f t="shared" si="7"/>
        <v>45</v>
      </c>
      <c r="AL57" s="105">
        <v>45.0</v>
      </c>
      <c r="AM57" s="106" t="s">
        <v>40</v>
      </c>
      <c r="AN57" s="107"/>
    </row>
    <row r="58" ht="12.0" customHeight="1">
      <c r="A58" s="4" t="s">
        <v>296</v>
      </c>
      <c r="B58" s="4"/>
      <c r="C58" s="5">
        <v>0.0</v>
      </c>
      <c r="D58" s="4" t="s">
        <v>297</v>
      </c>
      <c r="E58" s="4" t="s">
        <v>298</v>
      </c>
      <c r="F58" s="6" t="s">
        <v>43</v>
      </c>
      <c r="G58" s="7" t="s">
        <v>44</v>
      </c>
      <c r="H58" s="7"/>
      <c r="I58" s="7"/>
      <c r="J58" s="7" t="s">
        <v>45</v>
      </c>
      <c r="K58" s="7"/>
      <c r="L58" s="7" t="s">
        <v>43</v>
      </c>
      <c r="M58" s="7" t="s">
        <v>43</v>
      </c>
      <c r="N58" s="8">
        <v>0.0</v>
      </c>
      <c r="O58" s="8">
        <v>0.0</v>
      </c>
      <c r="P58" s="8">
        <v>0.0</v>
      </c>
      <c r="Q58" s="9">
        <v>0.0</v>
      </c>
      <c r="R58" s="8">
        <v>0.0</v>
      </c>
      <c r="S58" s="8">
        <v>0.0</v>
      </c>
      <c r="T58" s="10"/>
      <c r="U58" s="10"/>
      <c r="V58" s="10"/>
      <c r="W58" s="10"/>
      <c r="X58" s="10"/>
      <c r="Y58" s="11"/>
      <c r="Z58" s="11"/>
      <c r="AA58" s="11"/>
      <c r="AB58" s="10"/>
      <c r="AC58" s="10"/>
      <c r="AD58" s="10"/>
      <c r="AE58" s="10"/>
      <c r="AF58" s="12">
        <v>0.0</v>
      </c>
      <c r="AG58" s="13">
        <v>0.0</v>
      </c>
      <c r="AH58" s="14">
        <v>0.0</v>
      </c>
      <c r="AI58" s="15">
        <v>0.0</v>
      </c>
      <c r="AJ58" s="20">
        <v>0.0</v>
      </c>
      <c r="AK58" s="17">
        <f t="shared" si="7"/>
        <v>0</v>
      </c>
      <c r="AL58" s="18"/>
      <c r="AM58" s="19" t="s">
        <v>43</v>
      </c>
    </row>
    <row r="59" ht="12.0" customHeight="1">
      <c r="A59" s="4" t="s">
        <v>299</v>
      </c>
      <c r="B59" s="4"/>
      <c r="C59" s="5">
        <v>0.0</v>
      </c>
      <c r="D59" s="4" t="s">
        <v>86</v>
      </c>
      <c r="E59" s="4" t="s">
        <v>300</v>
      </c>
      <c r="F59" s="6" t="s">
        <v>43</v>
      </c>
      <c r="G59" s="7" t="s">
        <v>44</v>
      </c>
      <c r="H59" s="7"/>
      <c r="I59" s="7"/>
      <c r="J59" s="7" t="s">
        <v>45</v>
      </c>
      <c r="K59" s="7" t="s">
        <v>59</v>
      </c>
      <c r="L59" s="7" t="s">
        <v>47</v>
      </c>
      <c r="M59" s="7" t="s">
        <v>48</v>
      </c>
      <c r="N59" s="8">
        <v>0.0</v>
      </c>
      <c r="O59" s="8">
        <v>0.0</v>
      </c>
      <c r="P59" s="8">
        <v>0.0</v>
      </c>
      <c r="Q59" s="9">
        <v>0.0</v>
      </c>
      <c r="R59" s="8">
        <v>0.0</v>
      </c>
      <c r="S59" s="8">
        <v>0.0</v>
      </c>
      <c r="T59" s="10"/>
      <c r="U59" s="10"/>
      <c r="V59" s="10"/>
      <c r="W59" s="10"/>
      <c r="X59" s="10"/>
      <c r="Y59" s="11"/>
      <c r="Z59" s="11"/>
      <c r="AA59" s="11"/>
      <c r="AB59" s="10"/>
      <c r="AC59" s="10"/>
      <c r="AD59" s="10"/>
      <c r="AE59" s="10"/>
      <c r="AF59" s="12">
        <v>0.0</v>
      </c>
      <c r="AG59" s="13">
        <v>0.0</v>
      </c>
      <c r="AH59" s="14">
        <v>0.0</v>
      </c>
      <c r="AI59" s="15">
        <v>0.0</v>
      </c>
      <c r="AJ59" s="20">
        <v>0.0</v>
      </c>
      <c r="AK59" s="17">
        <f t="shared" si="7"/>
        <v>0</v>
      </c>
      <c r="AL59" s="18"/>
      <c r="AM59" s="19" t="s">
        <v>43</v>
      </c>
    </row>
    <row r="60" ht="12.0" customHeight="1">
      <c r="A60" s="4" t="s">
        <v>301</v>
      </c>
      <c r="B60" s="4"/>
      <c r="C60" s="5">
        <v>0.0</v>
      </c>
      <c r="D60" s="4" t="s">
        <v>302</v>
      </c>
      <c r="E60" s="4" t="s">
        <v>303</v>
      </c>
      <c r="F60" s="6" t="s">
        <v>43</v>
      </c>
      <c r="G60" s="7" t="s">
        <v>304</v>
      </c>
      <c r="H60" s="7"/>
      <c r="I60" s="7"/>
      <c r="J60" s="7" t="s">
        <v>45</v>
      </c>
      <c r="K60" s="7"/>
      <c r="L60" s="7" t="s">
        <v>43</v>
      </c>
      <c r="M60" s="7" t="s">
        <v>43</v>
      </c>
      <c r="N60" s="8">
        <v>0.0</v>
      </c>
      <c r="O60" s="8">
        <v>0.0</v>
      </c>
      <c r="P60" s="8">
        <v>0.0</v>
      </c>
      <c r="Q60" s="9">
        <v>0.0</v>
      </c>
      <c r="R60" s="8">
        <v>0.0</v>
      </c>
      <c r="S60" s="8">
        <v>0.0</v>
      </c>
      <c r="T60" s="10"/>
      <c r="U60" s="10"/>
      <c r="V60" s="10"/>
      <c r="W60" s="10"/>
      <c r="X60" s="10"/>
      <c r="Y60" s="11"/>
      <c r="Z60" s="11"/>
      <c r="AA60" s="11"/>
      <c r="AB60" s="10"/>
      <c r="AC60" s="10"/>
      <c r="AD60" s="10"/>
      <c r="AE60" s="10"/>
      <c r="AF60" s="12">
        <v>0.0</v>
      </c>
      <c r="AG60" s="13">
        <v>0.0</v>
      </c>
      <c r="AH60" s="14">
        <v>0.0</v>
      </c>
      <c r="AI60" s="15">
        <v>0.0</v>
      </c>
      <c r="AJ60" s="20">
        <v>0.0</v>
      </c>
      <c r="AK60" s="17">
        <f t="shared" si="7"/>
        <v>0</v>
      </c>
      <c r="AL60" s="18"/>
      <c r="AM60" s="19" t="s">
        <v>43</v>
      </c>
    </row>
    <row r="61" ht="12.0" customHeight="1">
      <c r="A61" s="4" t="s">
        <v>305</v>
      </c>
      <c r="B61" s="4"/>
      <c r="C61" s="5">
        <v>0.0</v>
      </c>
      <c r="D61" s="4" t="s">
        <v>297</v>
      </c>
      <c r="E61" s="4" t="s">
        <v>306</v>
      </c>
      <c r="F61" s="6" t="s">
        <v>43</v>
      </c>
      <c r="G61" s="7" t="s">
        <v>307</v>
      </c>
      <c r="H61" s="7"/>
      <c r="I61" s="7"/>
      <c r="J61" s="7" t="s">
        <v>45</v>
      </c>
      <c r="K61" s="7"/>
      <c r="L61" s="7" t="s">
        <v>43</v>
      </c>
      <c r="M61" s="7" t="s">
        <v>43</v>
      </c>
      <c r="N61" s="8">
        <v>0.0</v>
      </c>
      <c r="O61" s="8">
        <v>0.0</v>
      </c>
      <c r="P61" s="8">
        <v>0.0</v>
      </c>
      <c r="Q61" s="9">
        <v>0.0</v>
      </c>
      <c r="R61" s="8">
        <v>0.0</v>
      </c>
      <c r="S61" s="8">
        <v>0.0</v>
      </c>
      <c r="T61" s="10"/>
      <c r="U61" s="10"/>
      <c r="V61" s="10"/>
      <c r="W61" s="10"/>
      <c r="X61" s="10"/>
      <c r="Y61" s="11"/>
      <c r="Z61" s="11"/>
      <c r="AA61" s="11"/>
      <c r="AB61" s="10"/>
      <c r="AC61" s="10"/>
      <c r="AD61" s="10"/>
      <c r="AE61" s="10"/>
      <c r="AF61" s="12">
        <v>0.0</v>
      </c>
      <c r="AG61" s="13">
        <v>0.0</v>
      </c>
      <c r="AH61" s="14">
        <v>0.0</v>
      </c>
      <c r="AI61" s="15">
        <v>0.0</v>
      </c>
      <c r="AJ61" s="20">
        <v>0.0</v>
      </c>
      <c r="AK61" s="17">
        <f t="shared" si="7"/>
        <v>0</v>
      </c>
      <c r="AL61" s="18"/>
      <c r="AM61" s="19" t="s">
        <v>43</v>
      </c>
    </row>
    <row r="62" ht="12.0" customHeight="1">
      <c r="A62" s="4" t="s">
        <v>308</v>
      </c>
      <c r="B62" s="4"/>
      <c r="C62" s="5">
        <v>0.0</v>
      </c>
      <c r="D62" s="4" t="s">
        <v>297</v>
      </c>
      <c r="E62" s="4" t="s">
        <v>309</v>
      </c>
      <c r="F62" s="6" t="s">
        <v>43</v>
      </c>
      <c r="G62" s="7" t="s">
        <v>310</v>
      </c>
      <c r="H62" s="7"/>
      <c r="I62" s="7"/>
      <c r="J62" s="7" t="s">
        <v>45</v>
      </c>
      <c r="K62" s="7"/>
      <c r="L62" s="7" t="s">
        <v>43</v>
      </c>
      <c r="M62" s="7" t="s">
        <v>43</v>
      </c>
      <c r="N62" s="8">
        <v>0.0</v>
      </c>
      <c r="O62" s="8">
        <v>0.0</v>
      </c>
      <c r="P62" s="8">
        <v>0.0</v>
      </c>
      <c r="Q62" s="9">
        <v>0.0</v>
      </c>
      <c r="R62" s="8">
        <v>0.0</v>
      </c>
      <c r="S62" s="8">
        <v>0.0</v>
      </c>
      <c r="T62" s="10"/>
      <c r="U62" s="10"/>
      <c r="V62" s="10"/>
      <c r="W62" s="10"/>
      <c r="X62" s="10"/>
      <c r="Y62" s="11"/>
      <c r="Z62" s="11"/>
      <c r="AA62" s="11"/>
      <c r="AB62" s="10"/>
      <c r="AC62" s="10"/>
      <c r="AD62" s="10"/>
      <c r="AE62" s="10"/>
      <c r="AF62" s="12">
        <v>0.0</v>
      </c>
      <c r="AG62" s="13">
        <v>0.0</v>
      </c>
      <c r="AH62" s="14">
        <v>0.0</v>
      </c>
      <c r="AI62" s="15">
        <v>0.0</v>
      </c>
      <c r="AJ62" s="20">
        <v>0.0</v>
      </c>
      <c r="AK62" s="17">
        <f t="shared" si="7"/>
        <v>0</v>
      </c>
      <c r="AL62" s="18"/>
      <c r="AM62" s="19" t="s">
        <v>43</v>
      </c>
    </row>
    <row r="63" ht="12.0" customHeight="1">
      <c r="A63" s="4" t="s">
        <v>311</v>
      </c>
      <c r="B63" s="4"/>
      <c r="C63" s="5">
        <v>0.0</v>
      </c>
      <c r="D63" s="4" t="s">
        <v>297</v>
      </c>
      <c r="E63" s="4" t="s">
        <v>312</v>
      </c>
      <c r="F63" s="6" t="s">
        <v>43</v>
      </c>
      <c r="G63" s="7" t="s">
        <v>313</v>
      </c>
      <c r="H63" s="7"/>
      <c r="I63" s="7"/>
      <c r="J63" s="7" t="s">
        <v>45</v>
      </c>
      <c r="K63" s="7"/>
      <c r="L63" s="7" t="s">
        <v>43</v>
      </c>
      <c r="M63" s="7" t="s">
        <v>43</v>
      </c>
      <c r="N63" s="8">
        <v>0.0</v>
      </c>
      <c r="O63" s="8">
        <v>0.0</v>
      </c>
      <c r="P63" s="8">
        <v>0.0</v>
      </c>
      <c r="Q63" s="9">
        <v>0.0</v>
      </c>
      <c r="R63" s="8">
        <v>0.0</v>
      </c>
      <c r="S63" s="8">
        <v>0.0</v>
      </c>
      <c r="T63" s="10"/>
      <c r="U63" s="10"/>
      <c r="V63" s="10"/>
      <c r="W63" s="10"/>
      <c r="X63" s="10"/>
      <c r="Y63" s="11"/>
      <c r="Z63" s="11"/>
      <c r="AA63" s="11"/>
      <c r="AB63" s="10"/>
      <c r="AC63" s="10"/>
      <c r="AD63" s="10"/>
      <c r="AE63" s="10"/>
      <c r="AF63" s="12">
        <v>0.0</v>
      </c>
      <c r="AG63" s="13">
        <v>0.0</v>
      </c>
      <c r="AH63" s="14">
        <v>0.0</v>
      </c>
      <c r="AI63" s="15">
        <v>0.0</v>
      </c>
      <c r="AJ63" s="20">
        <v>0.0</v>
      </c>
      <c r="AK63" s="17">
        <f t="shared" si="7"/>
        <v>0</v>
      </c>
      <c r="AL63" s="18"/>
      <c r="AM63" s="19" t="s">
        <v>43</v>
      </c>
    </row>
    <row r="64" ht="12.0" customHeight="1">
      <c r="A64" s="4" t="s">
        <v>314</v>
      </c>
      <c r="B64" s="4"/>
      <c r="C64" s="5">
        <v>0.0</v>
      </c>
      <c r="D64" s="4" t="s">
        <v>86</v>
      </c>
      <c r="E64" s="4" t="s">
        <v>315</v>
      </c>
      <c r="F64" s="6" t="s">
        <v>43</v>
      </c>
      <c r="G64" s="7" t="s">
        <v>96</v>
      </c>
      <c r="H64" s="7"/>
      <c r="I64" s="7"/>
      <c r="J64" s="7" t="s">
        <v>45</v>
      </c>
      <c r="K64" s="7"/>
      <c r="L64" s="7" t="s">
        <v>43</v>
      </c>
      <c r="M64" s="7" t="s">
        <v>43</v>
      </c>
      <c r="N64" s="8">
        <v>0.0</v>
      </c>
      <c r="O64" s="8">
        <v>0.0</v>
      </c>
      <c r="P64" s="8">
        <v>0.0</v>
      </c>
      <c r="Q64" s="9">
        <v>0.0</v>
      </c>
      <c r="R64" s="8">
        <v>0.0</v>
      </c>
      <c r="S64" s="8">
        <v>0.0</v>
      </c>
      <c r="T64" s="10"/>
      <c r="U64" s="10"/>
      <c r="V64" s="10"/>
      <c r="W64" s="10"/>
      <c r="X64" s="10"/>
      <c r="Y64" s="11"/>
      <c r="Z64" s="11"/>
      <c r="AA64" s="11"/>
      <c r="AB64" s="10"/>
      <c r="AC64" s="10"/>
      <c r="AD64" s="10"/>
      <c r="AE64" s="10"/>
      <c r="AF64" s="12">
        <v>0.0</v>
      </c>
      <c r="AG64" s="13">
        <v>0.0</v>
      </c>
      <c r="AH64" s="14">
        <v>0.0</v>
      </c>
      <c r="AI64" s="15">
        <v>0.0</v>
      </c>
      <c r="AJ64" s="20">
        <v>0.0</v>
      </c>
      <c r="AK64" s="17">
        <f t="shared" si="7"/>
        <v>0</v>
      </c>
      <c r="AL64" s="18"/>
      <c r="AM64" s="19" t="s">
        <v>43</v>
      </c>
    </row>
    <row r="65" ht="12.0" customHeight="1">
      <c r="A65" s="4" t="s">
        <v>316</v>
      </c>
      <c r="B65" s="4"/>
      <c r="C65" s="5">
        <v>0.0</v>
      </c>
      <c r="D65" s="4" t="s">
        <v>297</v>
      </c>
      <c r="E65" s="4" t="s">
        <v>317</v>
      </c>
      <c r="F65" s="6" t="s">
        <v>43</v>
      </c>
      <c r="G65" s="7" t="s">
        <v>307</v>
      </c>
      <c r="H65" s="7" t="s">
        <v>318</v>
      </c>
      <c r="I65" s="7" t="s">
        <v>45</v>
      </c>
      <c r="J65" s="7" t="s">
        <v>45</v>
      </c>
      <c r="K65" s="7" t="s">
        <v>59</v>
      </c>
      <c r="L65" s="7" t="s">
        <v>186</v>
      </c>
      <c r="M65" s="7" t="s">
        <v>187</v>
      </c>
      <c r="N65" s="8">
        <v>2550000.0</v>
      </c>
      <c r="O65" s="8">
        <v>905250.0</v>
      </c>
      <c r="P65" s="8">
        <v>2460200.0</v>
      </c>
      <c r="Q65" s="9">
        <v>2.3</v>
      </c>
      <c r="R65" s="8">
        <v>300000.0</v>
      </c>
      <c r="S65" s="8" t="s">
        <v>136</v>
      </c>
      <c r="T65" s="10" t="s">
        <v>137</v>
      </c>
      <c r="U65" s="10" t="s">
        <v>137</v>
      </c>
      <c r="V65" s="10" t="s">
        <v>137</v>
      </c>
      <c r="W65" s="10" t="s">
        <v>137</v>
      </c>
      <c r="X65" s="10" t="s">
        <v>137</v>
      </c>
      <c r="Y65" s="11" t="s">
        <v>137</v>
      </c>
      <c r="Z65" s="11" t="s">
        <v>137</v>
      </c>
      <c r="AA65" s="11" t="s">
        <v>137</v>
      </c>
      <c r="AB65" s="10" t="s">
        <v>137</v>
      </c>
      <c r="AC65" s="10" t="s">
        <v>137</v>
      </c>
      <c r="AD65" s="10" t="s">
        <v>137</v>
      </c>
      <c r="AE65" s="10" t="s">
        <v>137</v>
      </c>
      <c r="AF65" s="12"/>
      <c r="AG65" s="13"/>
      <c r="AH65" s="14"/>
      <c r="AI65" s="108"/>
      <c r="AJ65" s="16"/>
      <c r="AK65" s="17">
        <f t="shared" si="7"/>
        <v>0</v>
      </c>
      <c r="AL65" s="18">
        <v>40.0</v>
      </c>
      <c r="AM65" s="109"/>
    </row>
    <row r="66" ht="12.0" customHeight="1">
      <c r="A66" s="4"/>
      <c r="B66" s="4"/>
      <c r="C66" s="5"/>
      <c r="D66" s="4"/>
      <c r="E66" s="4"/>
      <c r="F66" s="6"/>
      <c r="G66" s="7"/>
      <c r="H66" s="7"/>
      <c r="I66" s="7"/>
      <c r="J66" s="7"/>
      <c r="K66" s="7"/>
      <c r="L66" s="7"/>
      <c r="M66" s="7"/>
      <c r="N66" s="8"/>
      <c r="O66" s="8"/>
      <c r="P66" s="8"/>
      <c r="Q66" s="8"/>
      <c r="R66" s="8"/>
      <c r="S66" s="8"/>
      <c r="T66" s="10"/>
      <c r="U66" s="10"/>
      <c r="V66" s="10"/>
      <c r="W66" s="10"/>
      <c r="X66" s="10"/>
      <c r="Y66" s="11"/>
      <c r="Z66" s="11"/>
      <c r="AA66" s="11"/>
      <c r="AB66" s="10"/>
      <c r="AC66" s="10"/>
      <c r="AD66" s="10"/>
      <c r="AE66" s="10"/>
      <c r="AF66" s="12"/>
      <c r="AG66" s="13"/>
      <c r="AH66" s="14"/>
      <c r="AI66" s="108"/>
      <c r="AJ66" s="16"/>
      <c r="AK66" s="17">
        <f t="shared" si="7"/>
        <v>0</v>
      </c>
      <c r="AL66" s="18"/>
      <c r="AM66" s="109"/>
    </row>
    <row r="67" ht="12.0" customHeight="1">
      <c r="A67" s="4"/>
      <c r="B67" s="4"/>
      <c r="C67" s="5"/>
      <c r="D67" s="4"/>
      <c r="E67" s="4"/>
      <c r="F67" s="6"/>
      <c r="G67" s="7"/>
      <c r="H67" s="7"/>
      <c r="I67" s="7"/>
      <c r="J67" s="7"/>
      <c r="K67" s="7"/>
      <c r="L67" s="7"/>
      <c r="M67" s="7"/>
      <c r="N67" s="8"/>
      <c r="O67" s="8"/>
      <c r="P67" s="8"/>
      <c r="Q67" s="8"/>
      <c r="R67" s="8"/>
      <c r="S67" s="8"/>
      <c r="T67" s="10"/>
      <c r="U67" s="10"/>
      <c r="V67" s="10"/>
      <c r="W67" s="10"/>
      <c r="X67" s="10"/>
      <c r="Y67" s="11"/>
      <c r="Z67" s="11"/>
      <c r="AA67" s="11"/>
      <c r="AB67" s="10"/>
      <c r="AC67" s="10"/>
      <c r="AD67" s="10"/>
      <c r="AE67" s="10"/>
      <c r="AF67" s="12"/>
      <c r="AG67" s="13"/>
      <c r="AH67" s="14"/>
      <c r="AI67" s="108"/>
      <c r="AJ67" s="16"/>
      <c r="AK67" s="17">
        <f t="shared" si="7"/>
        <v>0</v>
      </c>
      <c r="AL67" s="18"/>
      <c r="AM67" s="109"/>
    </row>
    <row r="68" ht="12.0" customHeight="1">
      <c r="A68" s="4"/>
      <c r="B68" s="4"/>
      <c r="C68" s="5"/>
      <c r="D68" s="4"/>
      <c r="E68" s="4"/>
      <c r="F68" s="6"/>
      <c r="G68" s="7"/>
      <c r="H68" s="7"/>
      <c r="I68" s="7"/>
      <c r="J68" s="7"/>
      <c r="K68" s="7"/>
      <c r="L68" s="7"/>
      <c r="M68" s="7"/>
      <c r="N68" s="8"/>
      <c r="O68" s="8"/>
      <c r="P68" s="8"/>
      <c r="Q68" s="8"/>
      <c r="R68" s="8"/>
      <c r="S68" s="8"/>
      <c r="T68" s="10"/>
      <c r="U68" s="10"/>
      <c r="V68" s="10"/>
      <c r="W68" s="10"/>
      <c r="X68" s="10"/>
      <c r="Y68" s="11"/>
      <c r="Z68" s="11"/>
      <c r="AA68" s="11"/>
      <c r="AB68" s="10"/>
      <c r="AC68" s="10"/>
      <c r="AD68" s="10"/>
      <c r="AE68" s="10"/>
      <c r="AF68" s="12"/>
      <c r="AG68" s="13"/>
      <c r="AH68" s="14"/>
      <c r="AI68" s="108"/>
      <c r="AJ68" s="16"/>
      <c r="AK68" s="17">
        <f t="shared" si="7"/>
        <v>0</v>
      </c>
      <c r="AL68" s="18"/>
      <c r="AM68" s="109"/>
    </row>
    <row r="69" ht="12.0" customHeight="1">
      <c r="A69" s="4"/>
      <c r="B69" s="4"/>
      <c r="C69" s="5"/>
      <c r="D69" s="4"/>
      <c r="E69" s="4"/>
      <c r="F69" s="6"/>
      <c r="G69" s="7"/>
      <c r="H69" s="7"/>
      <c r="I69" s="7"/>
      <c r="J69" s="7"/>
      <c r="K69" s="7"/>
      <c r="L69" s="7"/>
      <c r="M69" s="7"/>
      <c r="N69" s="8"/>
      <c r="O69" s="8"/>
      <c r="P69" s="8"/>
      <c r="Q69" s="8"/>
      <c r="R69" s="8"/>
      <c r="S69" s="8"/>
      <c r="T69" s="10"/>
      <c r="U69" s="10"/>
      <c r="V69" s="10"/>
      <c r="W69" s="10"/>
      <c r="X69" s="10"/>
      <c r="Y69" s="11"/>
      <c r="Z69" s="11"/>
      <c r="AA69" s="11"/>
      <c r="AB69" s="10"/>
      <c r="AC69" s="10"/>
      <c r="AD69" s="10"/>
      <c r="AE69" s="10"/>
      <c r="AF69" s="12"/>
      <c r="AG69" s="13"/>
      <c r="AH69" s="14"/>
      <c r="AI69" s="108"/>
      <c r="AJ69" s="16"/>
      <c r="AK69" s="17">
        <f t="shared" si="7"/>
        <v>0</v>
      </c>
      <c r="AL69" s="18"/>
      <c r="AM69" s="109"/>
    </row>
    <row r="70" ht="12.0" customHeight="1">
      <c r="A70" s="4"/>
      <c r="B70" s="4"/>
      <c r="C70" s="5"/>
      <c r="D70" s="4"/>
      <c r="E70" s="4"/>
      <c r="F70" s="6"/>
      <c r="G70" s="7"/>
      <c r="H70" s="7"/>
      <c r="I70" s="7"/>
      <c r="J70" s="7"/>
      <c r="K70" s="7"/>
      <c r="L70" s="7"/>
      <c r="M70" s="7"/>
      <c r="N70" s="8"/>
      <c r="O70" s="8"/>
      <c r="P70" s="8"/>
      <c r="Q70" s="8"/>
      <c r="R70" s="8"/>
      <c r="S70" s="8"/>
      <c r="T70" s="10"/>
      <c r="U70" s="10"/>
      <c r="V70" s="10"/>
      <c r="W70" s="10"/>
      <c r="X70" s="10"/>
      <c r="Y70" s="11"/>
      <c r="Z70" s="11"/>
      <c r="AA70" s="11"/>
      <c r="AB70" s="10"/>
      <c r="AC70" s="10"/>
      <c r="AD70" s="10"/>
      <c r="AE70" s="10"/>
      <c r="AF70" s="12"/>
      <c r="AG70" s="13"/>
      <c r="AH70" s="14"/>
      <c r="AI70" s="108"/>
      <c r="AJ70" s="16"/>
      <c r="AK70" s="17">
        <f t="shared" si="7"/>
        <v>0</v>
      </c>
      <c r="AL70" s="18"/>
      <c r="AM70" s="109"/>
    </row>
    <row r="71" ht="12.0" customHeight="1">
      <c r="A71" s="4"/>
      <c r="B71" s="4"/>
      <c r="C71" s="5"/>
      <c r="D71" s="4"/>
      <c r="E71" s="4"/>
      <c r="F71" s="6"/>
      <c r="G71" s="7"/>
      <c r="H71" s="7"/>
      <c r="I71" s="7"/>
      <c r="J71" s="7"/>
      <c r="K71" s="7"/>
      <c r="L71" s="7"/>
      <c r="M71" s="7"/>
      <c r="N71" s="8"/>
      <c r="O71" s="8"/>
      <c r="P71" s="8"/>
      <c r="Q71" s="8"/>
      <c r="R71" s="8"/>
      <c r="S71" s="8"/>
      <c r="T71" s="10"/>
      <c r="U71" s="10"/>
      <c r="V71" s="10"/>
      <c r="W71" s="10"/>
      <c r="X71" s="10"/>
      <c r="Y71" s="11"/>
      <c r="Z71" s="11"/>
      <c r="AA71" s="11"/>
      <c r="AB71" s="10"/>
      <c r="AC71" s="10"/>
      <c r="AD71" s="10"/>
      <c r="AE71" s="10"/>
      <c r="AF71" s="12"/>
      <c r="AG71" s="13"/>
      <c r="AH71" s="14"/>
      <c r="AI71" s="108"/>
      <c r="AJ71" s="16"/>
      <c r="AK71" s="17">
        <f t="shared" si="7"/>
        <v>0</v>
      </c>
      <c r="AL71" s="18"/>
      <c r="AM71" s="109"/>
    </row>
    <row r="72" ht="12.0" customHeight="1">
      <c r="A72" s="4"/>
      <c r="B72" s="4"/>
      <c r="C72" s="5"/>
      <c r="D72" s="4"/>
      <c r="E72" s="4"/>
      <c r="F72" s="6"/>
      <c r="G72" s="7"/>
      <c r="H72" s="7"/>
      <c r="I72" s="7"/>
      <c r="J72" s="7"/>
      <c r="K72" s="7"/>
      <c r="L72" s="7"/>
      <c r="M72" s="7"/>
      <c r="N72" s="8"/>
      <c r="O72" s="8"/>
      <c r="P72" s="8"/>
      <c r="Q72" s="8"/>
      <c r="R72" s="8"/>
      <c r="S72" s="8"/>
      <c r="T72" s="10"/>
      <c r="U72" s="10"/>
      <c r="V72" s="10"/>
      <c r="W72" s="10"/>
      <c r="X72" s="10"/>
      <c r="Y72" s="11"/>
      <c r="Z72" s="11"/>
      <c r="AA72" s="11"/>
      <c r="AB72" s="10"/>
      <c r="AC72" s="10"/>
      <c r="AD72" s="10"/>
      <c r="AE72" s="10"/>
      <c r="AF72" s="12"/>
      <c r="AG72" s="13"/>
      <c r="AH72" s="14"/>
      <c r="AI72" s="108"/>
      <c r="AJ72" s="16"/>
      <c r="AK72" s="17">
        <f t="shared" si="7"/>
        <v>0</v>
      </c>
      <c r="AL72" s="18"/>
      <c r="AM72" s="109"/>
    </row>
    <row r="73" ht="12.0" customHeight="1">
      <c r="A73" s="4"/>
      <c r="B73" s="4"/>
      <c r="C73" s="5"/>
      <c r="D73" s="4"/>
      <c r="E73" s="4"/>
      <c r="F73" s="6"/>
      <c r="G73" s="7"/>
      <c r="H73" s="7"/>
      <c r="I73" s="7"/>
      <c r="J73" s="7"/>
      <c r="K73" s="7"/>
      <c r="L73" s="7"/>
      <c r="M73" s="7"/>
      <c r="N73" s="8"/>
      <c r="O73" s="8"/>
      <c r="P73" s="8"/>
      <c r="Q73" s="8"/>
      <c r="R73" s="8"/>
      <c r="S73" s="8"/>
      <c r="T73" s="10"/>
      <c r="U73" s="10"/>
      <c r="V73" s="10"/>
      <c r="W73" s="10"/>
      <c r="X73" s="10"/>
      <c r="Y73" s="11"/>
      <c r="Z73" s="11"/>
      <c r="AA73" s="11"/>
      <c r="AB73" s="10"/>
      <c r="AC73" s="10"/>
      <c r="AD73" s="10"/>
      <c r="AE73" s="10"/>
      <c r="AF73" s="12"/>
      <c r="AG73" s="13"/>
      <c r="AH73" s="14"/>
      <c r="AI73" s="108"/>
      <c r="AJ73" s="16"/>
      <c r="AK73" s="17">
        <f t="shared" si="7"/>
        <v>0</v>
      </c>
      <c r="AL73" s="18"/>
      <c r="AM73" s="109"/>
    </row>
    <row r="74" ht="12.0" customHeight="1">
      <c r="A74" s="4"/>
      <c r="B74" s="4"/>
      <c r="C74" s="5"/>
      <c r="D74" s="4"/>
      <c r="E74" s="4"/>
      <c r="F74" s="6"/>
      <c r="G74" s="7"/>
      <c r="H74" s="7"/>
      <c r="I74" s="7"/>
      <c r="J74" s="7"/>
      <c r="K74" s="7"/>
      <c r="L74" s="7"/>
      <c r="M74" s="7"/>
      <c r="N74" s="8"/>
      <c r="O74" s="8"/>
      <c r="P74" s="8"/>
      <c r="Q74" s="8"/>
      <c r="R74" s="8"/>
      <c r="S74" s="8"/>
      <c r="T74" s="10"/>
      <c r="U74" s="10"/>
      <c r="V74" s="10"/>
      <c r="W74" s="10"/>
      <c r="X74" s="10"/>
      <c r="Y74" s="11"/>
      <c r="Z74" s="11"/>
      <c r="AA74" s="11"/>
      <c r="AB74" s="10"/>
      <c r="AC74" s="10"/>
      <c r="AD74" s="10"/>
      <c r="AE74" s="10"/>
      <c r="AF74" s="12"/>
      <c r="AG74" s="13"/>
      <c r="AH74" s="14"/>
      <c r="AI74" s="108"/>
      <c r="AJ74" s="16"/>
      <c r="AK74" s="17">
        <f t="shared" si="7"/>
        <v>0</v>
      </c>
      <c r="AL74" s="18"/>
      <c r="AM74" s="109"/>
    </row>
    <row r="75" ht="12.0" customHeight="1">
      <c r="A75" s="4"/>
      <c r="B75" s="4"/>
      <c r="C75" s="5"/>
      <c r="D75" s="4"/>
      <c r="E75" s="4"/>
      <c r="F75" s="6"/>
      <c r="G75" s="7"/>
      <c r="H75" s="7"/>
      <c r="I75" s="7"/>
      <c r="J75" s="7"/>
      <c r="K75" s="7"/>
      <c r="L75" s="7"/>
      <c r="M75" s="7"/>
      <c r="N75" s="8"/>
      <c r="O75" s="8"/>
      <c r="P75" s="8"/>
      <c r="Q75" s="8"/>
      <c r="R75" s="8"/>
      <c r="S75" s="8"/>
      <c r="T75" s="10"/>
      <c r="U75" s="10"/>
      <c r="V75" s="10"/>
      <c r="W75" s="10"/>
      <c r="X75" s="10"/>
      <c r="Y75" s="11"/>
      <c r="Z75" s="11"/>
      <c r="AA75" s="11"/>
      <c r="AB75" s="10"/>
      <c r="AC75" s="10"/>
      <c r="AD75" s="10"/>
      <c r="AE75" s="10"/>
      <c r="AF75" s="12"/>
      <c r="AG75" s="13"/>
      <c r="AH75" s="14"/>
      <c r="AI75" s="108"/>
      <c r="AJ75" s="16"/>
      <c r="AK75" s="17">
        <f t="shared" si="7"/>
        <v>0</v>
      </c>
      <c r="AL75" s="18"/>
      <c r="AM75" s="109"/>
    </row>
    <row r="76" ht="12.0" customHeight="1">
      <c r="A76" s="4"/>
      <c r="B76" s="4"/>
      <c r="C76" s="5"/>
      <c r="D76" s="4"/>
      <c r="E76" s="4"/>
      <c r="F76" s="6"/>
      <c r="G76" s="7"/>
      <c r="H76" s="7"/>
      <c r="I76" s="7"/>
      <c r="J76" s="7"/>
      <c r="K76" s="7"/>
      <c r="L76" s="7"/>
      <c r="M76" s="7"/>
      <c r="N76" s="8"/>
      <c r="O76" s="8"/>
      <c r="P76" s="8"/>
      <c r="Q76" s="8"/>
      <c r="R76" s="8"/>
      <c r="S76" s="8"/>
      <c r="T76" s="10"/>
      <c r="U76" s="10"/>
      <c r="V76" s="10"/>
      <c r="W76" s="10"/>
      <c r="X76" s="10"/>
      <c r="Y76" s="11"/>
      <c r="Z76" s="11"/>
      <c r="AA76" s="11"/>
      <c r="AB76" s="10"/>
      <c r="AC76" s="10"/>
      <c r="AD76" s="10"/>
      <c r="AE76" s="10"/>
      <c r="AF76" s="12"/>
      <c r="AG76" s="13"/>
      <c r="AH76" s="14"/>
      <c r="AI76" s="108"/>
      <c r="AJ76" s="16"/>
      <c r="AK76" s="17">
        <f t="shared" si="7"/>
        <v>0</v>
      </c>
      <c r="AL76" s="18"/>
      <c r="AM76" s="109"/>
    </row>
    <row r="77" ht="12.0" customHeight="1">
      <c r="A77" s="4"/>
      <c r="B77" s="4"/>
      <c r="C77" s="5"/>
      <c r="D77" s="4"/>
      <c r="E77" s="4"/>
      <c r="F77" s="6"/>
      <c r="G77" s="7"/>
      <c r="H77" s="7"/>
      <c r="I77" s="7"/>
      <c r="J77" s="7"/>
      <c r="K77" s="7"/>
      <c r="L77" s="7"/>
      <c r="M77" s="7"/>
      <c r="N77" s="8"/>
      <c r="O77" s="8"/>
      <c r="P77" s="8"/>
      <c r="Q77" s="8"/>
      <c r="R77" s="8"/>
      <c r="S77" s="8"/>
      <c r="T77" s="10"/>
      <c r="U77" s="10"/>
      <c r="V77" s="10"/>
      <c r="W77" s="10"/>
      <c r="X77" s="10"/>
      <c r="Y77" s="11"/>
      <c r="Z77" s="11"/>
      <c r="AA77" s="11"/>
      <c r="AB77" s="10"/>
      <c r="AC77" s="10"/>
      <c r="AD77" s="10"/>
      <c r="AE77" s="10"/>
      <c r="AF77" s="12"/>
      <c r="AG77" s="13"/>
      <c r="AH77" s="14"/>
      <c r="AI77" s="108"/>
      <c r="AJ77" s="16"/>
      <c r="AK77" s="17">
        <f t="shared" si="7"/>
        <v>0</v>
      </c>
      <c r="AL77" s="18"/>
      <c r="AM77" s="109"/>
    </row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conditionalFormatting sqref="Q65">
    <cfRule type="notContainsBlanks" dxfId="0" priority="1">
      <formula>LEN(TRIM(Q65))&gt;0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