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23985" windowHeight="12645" activeTab="1"/>
  </bookViews>
  <sheets>
    <sheet name="network and shipmn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5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2" i="2"/>
  <c r="T3" i="2" l="1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17" i="2"/>
  <c r="T4" i="2" l="1"/>
  <c r="T5" i="2"/>
  <c r="T6" i="2"/>
  <c r="T7" i="2"/>
  <c r="T8" i="2"/>
  <c r="T9" i="2"/>
  <c r="T2" i="2"/>
  <c r="M61" i="2" l="1"/>
  <c r="M60" i="2"/>
</calcChain>
</file>

<file path=xl/sharedStrings.xml><?xml version="1.0" encoding="utf-8"?>
<sst xmlns="http://schemas.openxmlformats.org/spreadsheetml/2006/main" count="271" uniqueCount="176">
  <si>
    <t>Service</t>
  </si>
  <si>
    <t xml:space="preserve">sequence No. </t>
  </si>
  <si>
    <t>Modes</t>
  </si>
  <si>
    <t>Terminals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</si>
  <si>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</si>
  <si>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</si>
  <si>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</si>
  <si>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</si>
  <si>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</si>
  <si>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</si>
  <si>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</si>
  <si>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</si>
  <si>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</si>
  <si>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</si>
  <si>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itinearary Arc 1</t>
  </si>
  <si>
    <t>itinearary Arc 2</t>
  </si>
  <si>
    <t>Itinearary Arc3</t>
  </si>
  <si>
    <t>vehicle 1</t>
  </si>
  <si>
    <t>vehicle 2</t>
  </si>
  <si>
    <t>Vehicle 3</t>
  </si>
  <si>
    <t>vehicle 4</t>
  </si>
  <si>
    <t>vehicle 5</t>
  </si>
  <si>
    <t>Vehicle 6</t>
  </si>
  <si>
    <t>barge</t>
  </si>
  <si>
    <t>rail</t>
  </si>
  <si>
    <t xml:space="preserve">rail </t>
  </si>
  <si>
    <t>vehicle 7</t>
  </si>
  <si>
    <t>vehicle 8</t>
  </si>
  <si>
    <t>truck group 1</t>
  </si>
  <si>
    <t>truck group 2</t>
  </si>
  <si>
    <t>truck group 3</t>
  </si>
  <si>
    <t>truck group 4</t>
  </si>
  <si>
    <t>truck group 5</t>
  </si>
  <si>
    <t>truck group 6</t>
  </si>
  <si>
    <t>truck group 7</t>
  </si>
  <si>
    <t>truck group 8</t>
  </si>
  <si>
    <t>T1-T3</t>
  </si>
  <si>
    <t>T3-T6</t>
  </si>
  <si>
    <t>T1-T4</t>
  </si>
  <si>
    <t>T4-T6</t>
  </si>
  <si>
    <t>T1-T5</t>
  </si>
  <si>
    <t>T5-T8</t>
  </si>
  <si>
    <t>T3-T5</t>
  </si>
  <si>
    <t>T5-T7</t>
  </si>
  <si>
    <t>T7-T8</t>
  </si>
  <si>
    <t>T8-T9</t>
  </si>
  <si>
    <t>T2-T10</t>
  </si>
  <si>
    <t>T6-T7</t>
  </si>
  <si>
    <t>T7-T9</t>
  </si>
  <si>
    <t>T8-T10</t>
  </si>
  <si>
    <t>11--15</t>
  </si>
  <si>
    <t>21-25</t>
  </si>
  <si>
    <t>31-35</t>
  </si>
  <si>
    <t>41-45</t>
  </si>
  <si>
    <t>51-55</t>
  </si>
  <si>
    <t>61-65</t>
  </si>
  <si>
    <t>71-75</t>
  </si>
  <si>
    <t>81-85</t>
  </si>
  <si>
    <t>truck</t>
  </si>
  <si>
    <t>T1-T2</t>
  </si>
  <si>
    <t>T2-T5</t>
  </si>
  <si>
    <t>T3-T4</t>
  </si>
  <si>
    <t>T2-T8</t>
  </si>
  <si>
    <t>T5-T6</t>
  </si>
  <si>
    <t>Flow assingment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</si>
  <si>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</si>
  <si>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</si>
  <si>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</si>
  <si>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</si>
  <si>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</si>
  <si>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</si>
  <si>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</si>
  <si>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</si>
  <si>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</si>
  <si>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&lt;"T1" "T3" "barge" 1&gt;</t>
  </si>
  <si>
    <t>&lt;"T3" "T6" "barge" 1&gt;</t>
  </si>
  <si>
    <t>&lt;"T1" "T4" "rail" 2&gt;</t>
  </si>
  <si>
    <t>&lt;"T4" "T6" "rail" 2&gt;</t>
  </si>
  <si>
    <t>&lt;"T1" "T5" "rail" 3&gt;</t>
  </si>
  <si>
    <t>&lt;"T5" "T8" "rail" 3&gt;</t>
  </si>
  <si>
    <t>&lt;"T3" "T5" "rail" 4&gt;</t>
  </si>
  <si>
    <t>&lt;"T5" "T7" "rail" 4&gt;</t>
  </si>
  <si>
    <t>&lt;"T7" "T8" "barge" 5&gt;</t>
  </si>
  <si>
    <t>&lt;"T8" "T9" "barge" 5&gt;</t>
  </si>
  <si>
    <t>&lt;"T6" "T7" "rail" 6&gt;</t>
  </si>
  <si>
    <t>&lt;"T7" "T9" "rail" 6&gt;</t>
  </si>
  <si>
    <t>&lt;"T2" "T10" "rail" 7&gt;</t>
  </si>
  <si>
    <t>&lt;"T8" "T10" "barge" 8&gt;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</si>
  <si>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</si>
  <si>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</si>
  <si>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</si>
  <si>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</si>
  <si>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</si>
  <si>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&lt;"T4" "T6" "truck" 21&gt;</t>
  </si>
  <si>
    <t>&lt;"T4" "T6" "truck" 22&gt;</t>
  </si>
  <si>
    <t>&lt;"T4" "T6" "truck" 23&gt;</t>
  </si>
  <si>
    <t>&lt;"T4" "T6" "truck" 24&gt;</t>
  </si>
  <si>
    <t>&lt;"T4" "T6" "truck" 25&gt;</t>
  </si>
  <si>
    <t>&lt;"T2" "T5" "truck" 31&gt;</t>
  </si>
  <si>
    <t>&lt;"T2" "T5" "truck" 32&gt;</t>
  </si>
  <si>
    <t>&lt;"T2" "T5" "truck" 33&gt;</t>
  </si>
  <si>
    <t>&lt;"T2" "T5" "truck" 34&gt;</t>
  </si>
  <si>
    <t>&lt;"T2" "T5" "truck" 35&gt;</t>
  </si>
  <si>
    <t>&lt;"T3" "T4" "truck" 41&gt;</t>
  </si>
  <si>
    <t>&lt;"T3" "T4" "truck" 42&gt;</t>
  </si>
  <si>
    <t>&lt;"T3" "T4" "truck" 43&gt;</t>
  </si>
  <si>
    <t>&lt;"T3" "T4" "truck" 44&gt;</t>
  </si>
  <si>
    <t>&lt;"T3" "T4" "truck" 45&gt;</t>
  </si>
  <si>
    <t>&lt;"T2" "T8" "truck" 51&gt;</t>
  </si>
  <si>
    <t>&lt;"T2" "T8" "truck" 52&gt;</t>
  </si>
  <si>
    <t>&lt;"T2" "T8" "truck" 53&gt;</t>
  </si>
  <si>
    <t>&lt;"T2" "T8" "truck" 54&gt;</t>
  </si>
  <si>
    <t>&lt;"T2" "T8" "truck" 55&gt;</t>
  </si>
  <si>
    <t>&lt;"T5" "T6" "truck" 61&gt;</t>
  </si>
  <si>
    <t>&lt;"T5" "T6" "truck" 62&gt;</t>
  </si>
  <si>
    <t>&lt;"T5" "T6" "truck" 63&gt;</t>
  </si>
  <si>
    <t>&lt;"T5" "T6" "truck" 64&gt;</t>
  </si>
  <si>
    <t>&lt;"T5" "T6" "truck" 65&gt;</t>
  </si>
  <si>
    <t>&lt;"T5" "T7" "truck" 71&gt;</t>
  </si>
  <si>
    <t>&lt;"T5" "T7" "truck" 72&gt;</t>
  </si>
  <si>
    <t>&lt;"T5" "T7" "truck" 73&gt;</t>
  </si>
  <si>
    <t>&lt;"T5" "T7" "truck" 74&gt;</t>
  </si>
  <si>
    <t>&lt;"T5" "T7" "truck" 75&gt;</t>
  </si>
  <si>
    <t>&lt;"T8" "T9" "truck" 81&gt;</t>
  </si>
  <si>
    <t>&lt;"T8" "T9" "truck" 82&gt;</t>
  </si>
  <si>
    <t>&lt;"T8" "T9" "truck" 83&gt;</t>
  </si>
  <si>
    <t>&lt;"T8" "T9" "truck" 84&gt;</t>
  </si>
  <si>
    <t>&lt;"T8" "T9" "truck" 85&gt;</t>
  </si>
  <si>
    <t>Service Rescheduling</t>
  </si>
  <si>
    <t>Early Penalty</t>
  </si>
  <si>
    <t>Late penalty</t>
  </si>
  <si>
    <t>Transshipment Cost</t>
  </si>
  <si>
    <t>Service fixed cost</t>
  </si>
  <si>
    <t>Service variable cost</t>
  </si>
  <si>
    <t>Vehicel Usage</t>
  </si>
  <si>
    <t>Value</t>
  </si>
  <si>
    <t>&lt;"T1" "T6" "barge" 1&gt;</t>
  </si>
  <si>
    <t>&lt;"T1" "T6" "rail" 2&gt;</t>
  </si>
  <si>
    <t>&lt;"T1" "T8" "rail" 3&gt;</t>
  </si>
  <si>
    <t>&lt;"T3" "T7" "barge" 4&gt;</t>
  </si>
  <si>
    <t>&lt;"T7" "T9" "barge" 5&gt;</t>
  </si>
  <si>
    <t>&lt;"T6" "T9" "rail" 6&gt;</t>
  </si>
  <si>
    <t>fixed Cost</t>
  </si>
  <si>
    <t>fixe cost</t>
  </si>
  <si>
    <t>variable cost</t>
  </si>
  <si>
    <t>Transshipment</t>
  </si>
  <si>
    <t>cost</t>
  </si>
  <si>
    <t>time</t>
  </si>
  <si>
    <t>trauck</t>
  </si>
  <si>
    <t xml:space="preserve">Shipment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</si>
  <si>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</si>
  <si>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</si>
  <si>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</si>
  <si>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</si>
  <si>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</si>
  <si>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</si>
  <si>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</si>
  <si>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</si>
  <si>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</si>
  <si>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</si>
  <si>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</si>
  <si>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</si>
  <si>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</si>
  <si>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</si>
  <si>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</si>
  <si>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</si>
  <si>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Volume</t>
  </si>
  <si>
    <t>Operation Start</t>
  </si>
  <si>
    <t>Operation Ends</t>
  </si>
  <si>
    <t>Vairable cost</t>
  </si>
  <si>
    <t>Load/Uload</t>
  </si>
  <si>
    <t>RunT</t>
  </si>
  <si>
    <t>Tot F Cost</t>
  </si>
  <si>
    <t>ToT V cost</t>
  </si>
  <si>
    <t>Total cost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</si>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</sst>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35</xdr:row>
      <xdr:rowOff>142875</xdr:rowOff>
    </xdr:from>
    <xdr:to>
      <xdr:col>19</xdr:col>
      <xdr:colOff>563849</xdr:colOff>
      <xdr:row>78</xdr:row>
      <xdr:rowOff>153545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6829425"/>
          <a:ext cx="13422599" cy="8202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13" workbookViewId="0">
      <selection activeCell="F33" sqref="F33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4.28515625" customWidth="1"/>
    <col min="5" max="6" width="14.42578125" bestFit="1" customWidth="1"/>
    <col min="7" max="7" width="14" bestFit="1" customWidth="1"/>
    <col min="9" max="9" width="18.28515625" customWidth="1"/>
  </cols>
  <sheetData>
    <row r="1" spans="1:11" x14ac:dyDescent="0.25">
      <c r="A1" s="11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3" t="s">
        <v>13</v>
      </c>
    </row>
    <row r="3" spans="1:11" x14ac:dyDescent="0.25">
      <c r="B3" s="1" t="s">
        <v>0</v>
      </c>
      <c r="C3" s="2" t="s">
        <v>1</v>
      </c>
      <c r="D3" s="2" t="s">
        <v>2</v>
      </c>
      <c r="E3" s="2" t="s">
        <v>14</v>
      </c>
      <c r="F3" s="2" t="s">
        <v>15</v>
      </c>
      <c r="G3" s="2" t="s">
        <v>16</v>
      </c>
      <c r="H3" s="2" t="s">
        <v>143</v>
      </c>
      <c r="I3" s="2" t="s">
        <v>144</v>
      </c>
      <c r="J3" s="3"/>
    </row>
    <row r="4" spans="1:11" x14ac:dyDescent="0.25">
      <c r="B4" s="4" t="s">
        <v>17</v>
      </c>
      <c r="C4" s="5">
        <v>1</v>
      </c>
      <c r="D4" s="5" t="s">
        <v>23</v>
      </c>
      <c r="E4" s="5" t="s">
        <v>36</v>
      </c>
      <c r="F4" s="5" t="s">
        <v>37</v>
      </c>
      <c r="G4" s="5"/>
      <c r="H4" s="5">
        <v>60</v>
      </c>
      <c r="I4" s="5">
        <v>2.4500000000000002</v>
      </c>
      <c r="J4" s="6">
        <v>2.4500000000000002</v>
      </c>
    </row>
    <row r="5" spans="1:11" x14ac:dyDescent="0.25">
      <c r="B5" s="4" t="s">
        <v>18</v>
      </c>
      <c r="C5" s="5">
        <v>2</v>
      </c>
      <c r="D5" s="5" t="s">
        <v>24</v>
      </c>
      <c r="E5" s="5" t="s">
        <v>38</v>
      </c>
      <c r="F5" s="5" t="s">
        <v>39</v>
      </c>
      <c r="G5" s="5"/>
      <c r="H5" s="5">
        <v>30</v>
      </c>
      <c r="I5" s="5">
        <v>30.16</v>
      </c>
      <c r="J5" s="6">
        <v>30.16</v>
      </c>
    </row>
    <row r="6" spans="1:11" x14ac:dyDescent="0.25">
      <c r="B6" s="4" t="s">
        <v>19</v>
      </c>
      <c r="C6" s="5">
        <v>3</v>
      </c>
      <c r="D6" s="5" t="s">
        <v>25</v>
      </c>
      <c r="E6" s="5" t="s">
        <v>40</v>
      </c>
      <c r="F6" s="5" t="s">
        <v>41</v>
      </c>
      <c r="G6" s="5"/>
      <c r="H6" s="5">
        <v>30</v>
      </c>
      <c r="I6" s="5">
        <v>30.16</v>
      </c>
      <c r="J6" s="6">
        <v>30.16</v>
      </c>
    </row>
    <row r="7" spans="1:11" x14ac:dyDescent="0.25">
      <c r="B7" s="4" t="s">
        <v>20</v>
      </c>
      <c r="C7" s="5">
        <v>4</v>
      </c>
      <c r="D7" s="5" t="s">
        <v>23</v>
      </c>
      <c r="E7" s="5" t="s">
        <v>42</v>
      </c>
      <c r="F7" s="5" t="s">
        <v>43</v>
      </c>
      <c r="G7" s="5"/>
      <c r="H7" s="5">
        <v>60</v>
      </c>
      <c r="I7" s="5">
        <v>4.29</v>
      </c>
      <c r="J7" s="6">
        <v>4.29</v>
      </c>
    </row>
    <row r="8" spans="1:11" x14ac:dyDescent="0.25">
      <c r="B8" s="4" t="s">
        <v>21</v>
      </c>
      <c r="C8" s="5">
        <v>5</v>
      </c>
      <c r="D8" s="5" t="s">
        <v>25</v>
      </c>
      <c r="E8" s="5" t="s">
        <v>44</v>
      </c>
      <c r="F8" s="5" t="s">
        <v>45</v>
      </c>
      <c r="G8" s="5"/>
      <c r="H8" s="5">
        <v>60</v>
      </c>
      <c r="I8" s="5">
        <v>6.73</v>
      </c>
      <c r="J8" s="6">
        <v>6.73</v>
      </c>
    </row>
    <row r="9" spans="1:11" x14ac:dyDescent="0.25">
      <c r="B9" s="4" t="s">
        <v>22</v>
      </c>
      <c r="C9" s="5">
        <v>6</v>
      </c>
      <c r="D9" s="5" t="s">
        <v>24</v>
      </c>
      <c r="E9" s="5" t="s">
        <v>47</v>
      </c>
      <c r="F9" s="5" t="s">
        <v>48</v>
      </c>
      <c r="G9" s="5"/>
      <c r="H9" s="5">
        <v>30</v>
      </c>
      <c r="I9" s="5">
        <v>22.62</v>
      </c>
      <c r="J9" s="6">
        <v>22.62</v>
      </c>
    </row>
    <row r="10" spans="1:11" x14ac:dyDescent="0.25">
      <c r="B10" s="4" t="s">
        <v>26</v>
      </c>
      <c r="C10" s="5">
        <v>7</v>
      </c>
      <c r="D10" s="5" t="s">
        <v>24</v>
      </c>
      <c r="E10" s="5" t="s">
        <v>46</v>
      </c>
      <c r="F10" s="5"/>
      <c r="G10" s="5"/>
      <c r="H10" s="5">
        <v>30</v>
      </c>
      <c r="I10" s="5">
        <v>22.62</v>
      </c>
      <c r="J10" s="6"/>
    </row>
    <row r="11" spans="1:11" x14ac:dyDescent="0.25">
      <c r="B11" s="4" t="s">
        <v>27</v>
      </c>
      <c r="C11" s="5">
        <v>8</v>
      </c>
      <c r="D11" s="5" t="s">
        <v>23</v>
      </c>
      <c r="E11" s="5" t="s">
        <v>49</v>
      </c>
      <c r="F11" s="5"/>
      <c r="G11" s="5"/>
      <c r="H11" s="5">
        <v>60</v>
      </c>
      <c r="I11" s="5">
        <v>6.73</v>
      </c>
      <c r="J11" s="6"/>
    </row>
    <row r="12" spans="1:11" x14ac:dyDescent="0.25">
      <c r="B12" s="4" t="s">
        <v>28</v>
      </c>
      <c r="C12" s="10" t="s">
        <v>50</v>
      </c>
      <c r="D12" s="5" t="s">
        <v>58</v>
      </c>
      <c r="E12" s="5" t="s">
        <v>59</v>
      </c>
      <c r="F12" s="5"/>
      <c r="G12" s="5"/>
      <c r="H12" s="5">
        <v>15</v>
      </c>
      <c r="I12" s="5">
        <v>60.98</v>
      </c>
      <c r="J12" s="6"/>
    </row>
    <row r="13" spans="1:11" x14ac:dyDescent="0.25">
      <c r="B13" s="4" t="s">
        <v>29</v>
      </c>
      <c r="C13" s="5" t="s">
        <v>51</v>
      </c>
      <c r="D13" s="5" t="s">
        <v>58</v>
      </c>
      <c r="E13" s="5" t="s">
        <v>39</v>
      </c>
      <c r="F13" s="5"/>
      <c r="G13" s="5"/>
      <c r="H13" s="5">
        <v>15</v>
      </c>
      <c r="I13" s="5">
        <v>60.98</v>
      </c>
      <c r="J13" s="6"/>
    </row>
    <row r="14" spans="1:11" x14ac:dyDescent="0.25">
      <c r="B14" s="4" t="s">
        <v>30</v>
      </c>
      <c r="C14" s="5" t="s">
        <v>52</v>
      </c>
      <c r="D14" s="5" t="s">
        <v>58</v>
      </c>
      <c r="E14" s="5" t="s">
        <v>60</v>
      </c>
      <c r="F14" s="5"/>
      <c r="G14" s="5"/>
      <c r="H14" s="5">
        <v>15</v>
      </c>
      <c r="I14" s="5">
        <v>60.98</v>
      </c>
      <c r="J14" s="6"/>
    </row>
    <row r="15" spans="1:11" x14ac:dyDescent="0.25">
      <c r="B15" s="4" t="s">
        <v>31</v>
      </c>
      <c r="C15" s="5" t="s">
        <v>53</v>
      </c>
      <c r="D15" s="5" t="s">
        <v>58</v>
      </c>
      <c r="E15" s="5" t="s">
        <v>61</v>
      </c>
      <c r="F15" s="5"/>
      <c r="G15" s="5"/>
      <c r="H15" s="5">
        <v>15</v>
      </c>
      <c r="I15" s="5">
        <v>60.98</v>
      </c>
      <c r="J15" s="6"/>
    </row>
    <row r="16" spans="1:11" x14ac:dyDescent="0.25">
      <c r="B16" s="4" t="s">
        <v>32</v>
      </c>
      <c r="C16" s="5" t="s">
        <v>54</v>
      </c>
      <c r="D16" s="5" t="s">
        <v>58</v>
      </c>
      <c r="E16" s="5" t="s">
        <v>62</v>
      </c>
      <c r="F16" s="5"/>
      <c r="G16" s="5"/>
      <c r="H16" s="5">
        <v>15</v>
      </c>
      <c r="I16" s="5">
        <v>60.98</v>
      </c>
      <c r="J16" s="6"/>
    </row>
    <row r="17" spans="2:17" x14ac:dyDescent="0.25">
      <c r="B17" s="4" t="s">
        <v>33</v>
      </c>
      <c r="C17" s="5" t="s">
        <v>55</v>
      </c>
      <c r="D17" s="5" t="s">
        <v>58</v>
      </c>
      <c r="E17" s="5" t="s">
        <v>63</v>
      </c>
      <c r="F17" s="5"/>
      <c r="G17" s="5"/>
      <c r="H17" s="5">
        <v>15</v>
      </c>
      <c r="I17" s="5">
        <v>60.98</v>
      </c>
      <c r="J17" s="6"/>
    </row>
    <row r="18" spans="2:17" x14ac:dyDescent="0.25">
      <c r="B18" s="4" t="s">
        <v>34</v>
      </c>
      <c r="C18" s="5" t="s">
        <v>56</v>
      </c>
      <c r="D18" s="5" t="s">
        <v>58</v>
      </c>
      <c r="E18" s="5" t="s">
        <v>43</v>
      </c>
      <c r="F18" s="5"/>
      <c r="G18" s="5"/>
      <c r="H18" s="5">
        <v>15</v>
      </c>
      <c r="I18" s="5">
        <v>60.98</v>
      </c>
      <c r="J18" s="6"/>
    </row>
    <row r="19" spans="2:17" x14ac:dyDescent="0.25">
      <c r="B19" s="7" t="s">
        <v>35</v>
      </c>
      <c r="C19" s="8" t="s">
        <v>57</v>
      </c>
      <c r="D19" s="8" t="s">
        <v>58</v>
      </c>
      <c r="E19" s="8" t="s">
        <v>45</v>
      </c>
      <c r="F19" s="8"/>
      <c r="G19" s="8"/>
      <c r="H19" s="8">
        <v>15</v>
      </c>
      <c r="I19" s="8">
        <v>60.98</v>
      </c>
      <c r="J19" s="9"/>
    </row>
    <row r="21" spans="2:17" ht="15.75" thickBot="1" x14ac:dyDescent="0.3"/>
    <row r="22" spans="2:17" x14ac:dyDescent="0.25">
      <c r="B22" s="1" t="s">
        <v>145</v>
      </c>
      <c r="C22" s="2"/>
      <c r="D22" s="2" t="s">
        <v>146</v>
      </c>
      <c r="E22" s="3" t="s">
        <v>147</v>
      </c>
      <c r="G22" s="14" t="s">
        <v>149</v>
      </c>
      <c r="H22" s="15" t="s">
        <v>150</v>
      </c>
      <c r="I22" s="15" t="s">
        <v>151</v>
      </c>
      <c r="J22" s="15" t="s">
        <v>152</v>
      </c>
      <c r="K22" s="15" t="s">
        <v>153</v>
      </c>
      <c r="L22" s="15" t="s">
        <v>154</v>
      </c>
      <c r="M22" s="15" t="s">
        <v>155</v>
      </c>
      <c r="N22" s="15" t="s">
        <v>156</v>
      </c>
      <c r="O22" s="15" t="s">
        <v>157</v>
      </c>
      <c r="P22" s="15" t="s">
        <v>158</v>
      </c>
      <c r="Q22" s="16" t="s">
        <v>175</v>
      </c>
    </row>
    <row r="23" spans="2:17" x14ac:dyDescent="0.25">
      <c r="B23" s="4" t="s">
        <v>23</v>
      </c>
      <c r="C23" s="5" t="s">
        <v>23</v>
      </c>
      <c r="D23" s="5">
        <v>23.89</v>
      </c>
      <c r="E23" s="6">
        <v>1</v>
      </c>
      <c r="G23" s="17" t="s">
        <v>159</v>
      </c>
      <c r="H23" s="5">
        <v>7</v>
      </c>
      <c r="I23" s="5">
        <v>7</v>
      </c>
      <c r="J23" s="5">
        <v>7</v>
      </c>
      <c r="K23" s="5">
        <v>7</v>
      </c>
      <c r="L23" s="5">
        <v>7</v>
      </c>
      <c r="M23" s="5">
        <v>7</v>
      </c>
      <c r="N23" s="5">
        <v>7</v>
      </c>
      <c r="O23" s="5">
        <v>7</v>
      </c>
      <c r="P23" s="5">
        <v>7</v>
      </c>
      <c r="Q23" s="18">
        <v>7</v>
      </c>
    </row>
    <row r="24" spans="2:17" x14ac:dyDescent="0.25">
      <c r="B24" s="4" t="s">
        <v>23</v>
      </c>
      <c r="C24" s="5" t="s">
        <v>24</v>
      </c>
      <c r="D24" s="5">
        <v>23.89</v>
      </c>
      <c r="E24" s="6">
        <v>1</v>
      </c>
      <c r="G24" s="17" t="s">
        <v>160</v>
      </c>
      <c r="H24" s="5">
        <v>18</v>
      </c>
      <c r="I24" s="5">
        <v>18</v>
      </c>
      <c r="J24" s="5">
        <v>18</v>
      </c>
      <c r="K24" s="5">
        <v>18</v>
      </c>
      <c r="L24" s="5">
        <v>18</v>
      </c>
      <c r="M24" s="5">
        <v>18</v>
      </c>
      <c r="N24" s="5">
        <v>18</v>
      </c>
      <c r="O24" s="5">
        <v>18</v>
      </c>
      <c r="P24" s="5">
        <v>18</v>
      </c>
      <c r="Q24" s="18">
        <v>18</v>
      </c>
    </row>
    <row r="25" spans="2:17" x14ac:dyDescent="0.25">
      <c r="B25" s="4" t="s">
        <v>23</v>
      </c>
      <c r="C25" s="5" t="s">
        <v>58</v>
      </c>
      <c r="D25" s="5">
        <v>23.89</v>
      </c>
      <c r="E25" s="6">
        <v>1</v>
      </c>
      <c r="G25" s="17" t="s">
        <v>161</v>
      </c>
      <c r="H25" s="5">
        <v>24</v>
      </c>
      <c r="I25" s="5">
        <v>24</v>
      </c>
      <c r="J25" s="5">
        <v>24</v>
      </c>
      <c r="K25" s="5">
        <v>24</v>
      </c>
      <c r="L25" s="5">
        <v>24</v>
      </c>
      <c r="M25" s="5">
        <v>24</v>
      </c>
      <c r="N25" s="5">
        <v>24</v>
      </c>
      <c r="O25" s="5">
        <v>24</v>
      </c>
      <c r="P25" s="5">
        <v>24</v>
      </c>
      <c r="Q25" s="18">
        <v>24</v>
      </c>
    </row>
    <row r="26" spans="2:17" x14ac:dyDescent="0.25">
      <c r="B26" s="4" t="s">
        <v>24</v>
      </c>
      <c r="C26" s="5" t="s">
        <v>23</v>
      </c>
      <c r="D26" s="5">
        <v>23.89</v>
      </c>
      <c r="E26" s="6">
        <v>1</v>
      </c>
      <c r="G26" s="17" t="s">
        <v>162</v>
      </c>
      <c r="H26" s="5">
        <v>0.5</v>
      </c>
      <c r="I26" s="5">
        <v>0.5</v>
      </c>
      <c r="J26" s="5">
        <v>0.5</v>
      </c>
      <c r="K26" s="5">
        <v>0.5</v>
      </c>
      <c r="L26" s="5">
        <v>0.5</v>
      </c>
      <c r="M26" s="5">
        <v>0.5</v>
      </c>
      <c r="N26" s="5">
        <v>0.5</v>
      </c>
      <c r="O26" s="5">
        <v>0.5</v>
      </c>
      <c r="P26" s="5">
        <v>0.5</v>
      </c>
      <c r="Q26" s="18">
        <v>0.5</v>
      </c>
    </row>
    <row r="27" spans="2:17" x14ac:dyDescent="0.25">
      <c r="B27" s="4" t="s">
        <v>24</v>
      </c>
      <c r="C27" s="5" t="s">
        <v>24</v>
      </c>
      <c r="D27" s="5">
        <v>23.89</v>
      </c>
      <c r="E27" s="6">
        <v>1</v>
      </c>
      <c r="G27" s="17" t="s">
        <v>163</v>
      </c>
      <c r="H27" s="5">
        <v>1.5</v>
      </c>
      <c r="I27" s="5">
        <v>1.5</v>
      </c>
      <c r="J27" s="5">
        <v>1.5</v>
      </c>
      <c r="K27" s="5">
        <v>1.5</v>
      </c>
      <c r="L27" s="5">
        <v>1.5</v>
      </c>
      <c r="M27" s="5">
        <v>1.5</v>
      </c>
      <c r="N27" s="5">
        <v>1.5</v>
      </c>
      <c r="O27" s="5">
        <v>1.5</v>
      </c>
      <c r="P27" s="5">
        <v>1.5</v>
      </c>
      <c r="Q27" s="18">
        <v>1.5</v>
      </c>
    </row>
    <row r="28" spans="2:17" x14ac:dyDescent="0.25">
      <c r="B28" s="4" t="s">
        <v>24</v>
      </c>
      <c r="C28" s="5" t="s">
        <v>148</v>
      </c>
      <c r="D28" s="5">
        <v>23.89</v>
      </c>
      <c r="E28" s="6">
        <v>1</v>
      </c>
      <c r="G28" s="17" t="s">
        <v>164</v>
      </c>
      <c r="H28" s="5" t="s">
        <v>4</v>
      </c>
      <c r="I28" s="5" t="s">
        <v>8</v>
      </c>
      <c r="J28" s="5" t="s">
        <v>6</v>
      </c>
      <c r="K28" s="5" t="s">
        <v>5</v>
      </c>
      <c r="L28" s="5" t="s">
        <v>7</v>
      </c>
      <c r="M28" s="5" t="s">
        <v>4</v>
      </c>
      <c r="N28" s="5" t="s">
        <v>4</v>
      </c>
      <c r="O28" s="5" t="s">
        <v>4</v>
      </c>
      <c r="P28" s="5" t="s">
        <v>5</v>
      </c>
      <c r="Q28" s="18" t="s">
        <v>4</v>
      </c>
    </row>
    <row r="29" spans="2:17" x14ac:dyDescent="0.25">
      <c r="B29" s="4" t="s">
        <v>58</v>
      </c>
      <c r="C29" s="5" t="s">
        <v>23</v>
      </c>
      <c r="D29" s="5">
        <v>23.89</v>
      </c>
      <c r="E29" s="6">
        <v>1</v>
      </c>
      <c r="G29" s="17" t="s">
        <v>165</v>
      </c>
      <c r="H29" s="5" t="s">
        <v>9</v>
      </c>
      <c r="I29" s="5" t="s">
        <v>13</v>
      </c>
      <c r="J29" s="5" t="s">
        <v>10</v>
      </c>
      <c r="K29" s="5" t="s">
        <v>12</v>
      </c>
      <c r="L29" s="5" t="s">
        <v>11</v>
      </c>
      <c r="M29" s="5" t="s">
        <v>10</v>
      </c>
      <c r="N29" s="5" t="s">
        <v>11</v>
      </c>
      <c r="O29" s="5" t="s">
        <v>13</v>
      </c>
      <c r="P29" s="5" t="s">
        <v>10</v>
      </c>
      <c r="Q29" s="18" t="s">
        <v>12</v>
      </c>
    </row>
    <row r="30" spans="2:17" ht="15.75" thickBot="1" x14ac:dyDescent="0.3">
      <c r="B30" s="4" t="s">
        <v>58</v>
      </c>
      <c r="C30" s="5" t="s">
        <v>24</v>
      </c>
      <c r="D30" s="5">
        <v>23.89</v>
      </c>
      <c r="E30" s="6">
        <v>1</v>
      </c>
      <c r="G30" s="19" t="s">
        <v>166</v>
      </c>
      <c r="H30" s="20">
        <v>50</v>
      </c>
      <c r="I30" s="20">
        <v>50</v>
      </c>
      <c r="J30" s="20">
        <v>50</v>
      </c>
      <c r="K30" s="20">
        <v>100</v>
      </c>
      <c r="L30" s="20">
        <v>100</v>
      </c>
      <c r="M30" s="20">
        <v>50</v>
      </c>
      <c r="N30" s="20">
        <v>50</v>
      </c>
      <c r="O30" s="20">
        <v>50</v>
      </c>
      <c r="P30" s="20">
        <v>50</v>
      </c>
      <c r="Q30" s="21">
        <v>50</v>
      </c>
    </row>
    <row r="31" spans="2:17" x14ac:dyDescent="0.25">
      <c r="B31" s="7" t="s">
        <v>58</v>
      </c>
      <c r="C31" s="8" t="s">
        <v>58</v>
      </c>
      <c r="D31" s="8">
        <v>23.89</v>
      </c>
      <c r="E31" s="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abSelected="1" topLeftCell="H38" workbookViewId="0">
      <selection activeCell="M57" sqref="M57"/>
    </sheetView>
  </sheetViews>
  <sheetFormatPr defaultRowHeight="15" x14ac:dyDescent="0.25"/>
  <cols>
    <col min="1" max="1" width="20.7109375" bestFit="1" customWidth="1"/>
    <col min="12" max="12" width="19.28515625" bestFit="1" customWidth="1"/>
    <col min="13" max="13" width="20" bestFit="1" customWidth="1"/>
    <col min="14" max="14" width="14.7109375" bestFit="1" customWidth="1"/>
    <col min="17" max="17" width="20.7109375" bestFit="1" customWidth="1"/>
    <col min="22" max="22" width="12.42578125" bestFit="1" customWidth="1"/>
    <col min="23" max="23" width="14.140625" bestFit="1" customWidth="1"/>
    <col min="24" max="24" width="11.42578125" customWidth="1"/>
  </cols>
  <sheetData>
    <row r="1" spans="1:25" x14ac:dyDescent="0.25">
      <c r="A1" t="s">
        <v>64</v>
      </c>
      <c r="M1" t="s">
        <v>128</v>
      </c>
      <c r="Q1" t="s">
        <v>134</v>
      </c>
      <c r="R1" t="s">
        <v>135</v>
      </c>
      <c r="S1" t="s">
        <v>142</v>
      </c>
      <c r="T1" t="s">
        <v>172</v>
      </c>
      <c r="V1" t="s">
        <v>169</v>
      </c>
      <c r="W1" t="s">
        <v>171</v>
      </c>
      <c r="X1" t="s">
        <v>170</v>
      </c>
      <c r="Y1" t="s">
        <v>173</v>
      </c>
    </row>
    <row r="2" spans="1:25" x14ac:dyDescent="0.25"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175</v>
      </c>
      <c r="M2" t="s">
        <v>167</v>
      </c>
      <c r="N2" t="s">
        <v>168</v>
      </c>
      <c r="Q2" t="s">
        <v>136</v>
      </c>
      <c r="R2">
        <v>1</v>
      </c>
      <c r="S2">
        <v>60</v>
      </c>
      <c r="T2">
        <f>R2*S2</f>
        <v>60</v>
      </c>
      <c r="V2">
        <v>2.4500000000000002</v>
      </c>
      <c r="W2">
        <v>2</v>
      </c>
      <c r="X2">
        <v>1</v>
      </c>
      <c r="Y2">
        <f>V2*SUM(B3:K3)</f>
        <v>514.5</v>
      </c>
    </row>
    <row r="3" spans="1:25" x14ac:dyDescent="0.25">
      <c r="A3" t="s">
        <v>74</v>
      </c>
      <c r="B3">
        <v>50</v>
      </c>
      <c r="C3">
        <v>0</v>
      </c>
      <c r="D3">
        <v>0</v>
      </c>
      <c r="E3">
        <v>0</v>
      </c>
      <c r="F3">
        <v>0</v>
      </c>
      <c r="G3">
        <v>50</v>
      </c>
      <c r="H3">
        <v>50</v>
      </c>
      <c r="I3">
        <v>50</v>
      </c>
      <c r="J3">
        <v>0</v>
      </c>
      <c r="K3">
        <v>10</v>
      </c>
      <c r="M3">
        <v>8</v>
      </c>
      <c r="N3">
        <v>10</v>
      </c>
      <c r="Q3" t="s">
        <v>137</v>
      </c>
      <c r="R3">
        <v>1</v>
      </c>
      <c r="S3">
        <v>30</v>
      </c>
      <c r="T3">
        <f>R3*S3</f>
        <v>30</v>
      </c>
      <c r="V3">
        <v>2.4500000000000002</v>
      </c>
      <c r="W3">
        <v>2</v>
      </c>
      <c r="X3">
        <v>1</v>
      </c>
      <c r="Y3">
        <f t="shared" ref="Y3:Y56" si="0">V3*SUM(B4:K4)</f>
        <v>122.50000000000001</v>
      </c>
    </row>
    <row r="4" spans="1:25" x14ac:dyDescent="0.25">
      <c r="A4" t="s">
        <v>75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15</v>
      </c>
      <c r="N4">
        <v>17</v>
      </c>
      <c r="Q4" t="s">
        <v>138</v>
      </c>
      <c r="R4">
        <v>1</v>
      </c>
      <c r="S4">
        <v>30</v>
      </c>
      <c r="T4">
        <f t="shared" ref="T4:T9" si="1">R4*S4</f>
        <v>30</v>
      </c>
      <c r="V4">
        <v>30.16</v>
      </c>
      <c r="W4">
        <v>1.5</v>
      </c>
      <c r="X4">
        <v>1</v>
      </c>
      <c r="Y4">
        <f t="shared" si="0"/>
        <v>0</v>
      </c>
    </row>
    <row r="5" spans="1:25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8</v>
      </c>
      <c r="N5">
        <v>9.4999999999999822</v>
      </c>
      <c r="Q5" t="s">
        <v>139</v>
      </c>
      <c r="R5">
        <v>0</v>
      </c>
      <c r="S5">
        <v>60</v>
      </c>
      <c r="T5">
        <f t="shared" si="1"/>
        <v>0</v>
      </c>
      <c r="V5">
        <v>30.16</v>
      </c>
      <c r="W5">
        <v>1.5</v>
      </c>
      <c r="X5">
        <v>1</v>
      </c>
      <c r="Y5">
        <f t="shared" si="0"/>
        <v>3016</v>
      </c>
    </row>
    <row r="6" spans="1:25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  <c r="J6">
        <v>0</v>
      </c>
      <c r="K6">
        <v>0</v>
      </c>
      <c r="M6">
        <v>9.4999999999999947</v>
      </c>
      <c r="N6">
        <v>10.999999999999984</v>
      </c>
      <c r="Q6" t="s">
        <v>140</v>
      </c>
      <c r="R6">
        <v>1</v>
      </c>
      <c r="S6">
        <v>60</v>
      </c>
      <c r="T6">
        <f t="shared" si="1"/>
        <v>60</v>
      </c>
      <c r="V6">
        <v>30.16</v>
      </c>
      <c r="W6">
        <v>1.5</v>
      </c>
      <c r="X6">
        <v>1</v>
      </c>
      <c r="Y6">
        <f t="shared" si="0"/>
        <v>0</v>
      </c>
    </row>
    <row r="7" spans="1:25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8</v>
      </c>
      <c r="N7">
        <v>9.4999999999999751</v>
      </c>
      <c r="Q7" t="s">
        <v>141</v>
      </c>
      <c r="R7">
        <v>1</v>
      </c>
      <c r="S7">
        <v>30</v>
      </c>
      <c r="T7">
        <f t="shared" si="1"/>
        <v>30</v>
      </c>
      <c r="V7">
        <v>30.16</v>
      </c>
      <c r="W7">
        <v>1.5</v>
      </c>
      <c r="X7">
        <v>1</v>
      </c>
      <c r="Y7">
        <f t="shared" si="0"/>
        <v>3016</v>
      </c>
    </row>
    <row r="8" spans="1:25" x14ac:dyDescent="0.25">
      <c r="A8" t="s">
        <v>79</v>
      </c>
      <c r="B8">
        <v>0</v>
      </c>
      <c r="C8">
        <v>50</v>
      </c>
      <c r="D8">
        <v>0</v>
      </c>
      <c r="E8">
        <v>0</v>
      </c>
      <c r="F8">
        <v>0</v>
      </c>
      <c r="G8">
        <v>0</v>
      </c>
      <c r="H8">
        <v>0</v>
      </c>
      <c r="I8">
        <v>50</v>
      </c>
      <c r="J8">
        <v>0</v>
      </c>
      <c r="K8">
        <v>0</v>
      </c>
      <c r="M8">
        <v>9.4999999999999876</v>
      </c>
      <c r="N8">
        <v>10.999999999999977</v>
      </c>
      <c r="Q8" t="s">
        <v>86</v>
      </c>
      <c r="R8">
        <v>1</v>
      </c>
      <c r="S8">
        <v>30</v>
      </c>
      <c r="T8">
        <f t="shared" si="1"/>
        <v>30</v>
      </c>
      <c r="V8">
        <v>4.29</v>
      </c>
      <c r="W8">
        <v>2</v>
      </c>
      <c r="X8">
        <v>1</v>
      </c>
      <c r="Y8">
        <f t="shared" si="0"/>
        <v>900.9</v>
      </c>
    </row>
    <row r="9" spans="1:25" x14ac:dyDescent="0.25">
      <c r="A9" t="s">
        <v>80</v>
      </c>
      <c r="B9">
        <v>0</v>
      </c>
      <c r="C9">
        <v>0</v>
      </c>
      <c r="D9">
        <v>50</v>
      </c>
      <c r="E9">
        <v>0</v>
      </c>
      <c r="F9">
        <v>0</v>
      </c>
      <c r="G9">
        <v>50</v>
      </c>
      <c r="H9">
        <v>50</v>
      </c>
      <c r="I9">
        <v>50</v>
      </c>
      <c r="J9">
        <v>0</v>
      </c>
      <c r="K9">
        <v>10</v>
      </c>
      <c r="M9">
        <v>24</v>
      </c>
      <c r="N9">
        <v>0</v>
      </c>
      <c r="Q9" t="s">
        <v>87</v>
      </c>
      <c r="R9">
        <v>1</v>
      </c>
      <c r="S9">
        <v>60</v>
      </c>
      <c r="T9">
        <f t="shared" si="1"/>
        <v>60</v>
      </c>
      <c r="V9">
        <v>4.29</v>
      </c>
      <c r="W9">
        <v>2</v>
      </c>
      <c r="X9">
        <v>1</v>
      </c>
      <c r="Y9">
        <f t="shared" si="0"/>
        <v>686.4</v>
      </c>
    </row>
    <row r="10" spans="1:25" x14ac:dyDescent="0.25">
      <c r="A10" t="s">
        <v>81</v>
      </c>
      <c r="B10">
        <v>0</v>
      </c>
      <c r="C10">
        <v>0</v>
      </c>
      <c r="D10">
        <v>50</v>
      </c>
      <c r="E10">
        <v>0</v>
      </c>
      <c r="F10">
        <v>0</v>
      </c>
      <c r="G10">
        <v>50</v>
      </c>
      <c r="H10">
        <v>50</v>
      </c>
      <c r="I10">
        <v>0</v>
      </c>
      <c r="J10">
        <v>0</v>
      </c>
      <c r="K10">
        <v>10</v>
      </c>
      <c r="M10">
        <v>24</v>
      </c>
      <c r="N10">
        <v>17</v>
      </c>
      <c r="V10">
        <v>6.73</v>
      </c>
      <c r="W10">
        <v>2</v>
      </c>
      <c r="X10">
        <v>1</v>
      </c>
      <c r="Y10">
        <f t="shared" si="0"/>
        <v>1076.8000000000002</v>
      </c>
    </row>
    <row r="11" spans="1:25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100</v>
      </c>
      <c r="G11">
        <v>0</v>
      </c>
      <c r="H11">
        <v>50</v>
      </c>
      <c r="I11">
        <v>0</v>
      </c>
      <c r="J11">
        <v>0</v>
      </c>
      <c r="K11">
        <v>10</v>
      </c>
      <c r="M11">
        <v>18.5</v>
      </c>
      <c r="N11">
        <v>20.5</v>
      </c>
      <c r="V11">
        <v>6.73</v>
      </c>
      <c r="W11">
        <v>2</v>
      </c>
      <c r="X11">
        <v>1</v>
      </c>
      <c r="Y11">
        <f t="shared" si="0"/>
        <v>740.30000000000007</v>
      </c>
    </row>
    <row r="12" spans="1:25" x14ac:dyDescent="0.25">
      <c r="A12" t="s">
        <v>83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10</v>
      </c>
      <c r="M12">
        <v>15</v>
      </c>
      <c r="N12">
        <v>17</v>
      </c>
      <c r="V12">
        <v>22.62</v>
      </c>
      <c r="W12">
        <v>1.5</v>
      </c>
      <c r="X12">
        <v>1</v>
      </c>
      <c r="Y12">
        <f t="shared" si="0"/>
        <v>2262</v>
      </c>
    </row>
    <row r="13" spans="1:25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  <c r="J13">
        <v>0</v>
      </c>
      <c r="K13">
        <v>0</v>
      </c>
      <c r="M13">
        <v>14</v>
      </c>
      <c r="N13">
        <v>15.5</v>
      </c>
      <c r="V13">
        <v>22.62</v>
      </c>
      <c r="W13">
        <v>1.5</v>
      </c>
      <c r="X13">
        <v>1</v>
      </c>
      <c r="Y13">
        <f t="shared" si="0"/>
        <v>0</v>
      </c>
    </row>
    <row r="14" spans="1:25" x14ac:dyDescent="0.25">
      <c r="A14" t="s">
        <v>85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8</v>
      </c>
      <c r="N14">
        <v>9.5</v>
      </c>
      <c r="V14">
        <v>22.62</v>
      </c>
      <c r="W14">
        <v>1.5</v>
      </c>
      <c r="X14">
        <v>1</v>
      </c>
      <c r="Y14">
        <f t="shared" si="0"/>
        <v>1131</v>
      </c>
    </row>
    <row r="15" spans="1:25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50</v>
      </c>
      <c r="K15">
        <v>0</v>
      </c>
      <c r="M15">
        <v>15.500000000029104</v>
      </c>
      <c r="N15">
        <v>17</v>
      </c>
      <c r="V15">
        <v>6.73</v>
      </c>
      <c r="W15">
        <v>2</v>
      </c>
      <c r="X15">
        <v>0.5</v>
      </c>
      <c r="Y15">
        <f t="shared" si="0"/>
        <v>673</v>
      </c>
    </row>
    <row r="16" spans="1:25" x14ac:dyDescent="0.25">
      <c r="A16" t="s">
        <v>87</v>
      </c>
      <c r="B16">
        <v>0</v>
      </c>
      <c r="C16">
        <v>50</v>
      </c>
      <c r="D16">
        <v>0</v>
      </c>
      <c r="E16">
        <v>0</v>
      </c>
      <c r="F16">
        <v>0</v>
      </c>
      <c r="G16">
        <v>0</v>
      </c>
      <c r="H16">
        <v>0</v>
      </c>
      <c r="I16">
        <v>50</v>
      </c>
      <c r="J16">
        <v>0</v>
      </c>
      <c r="K16">
        <v>0</v>
      </c>
      <c r="M16">
        <v>15</v>
      </c>
      <c r="N16">
        <v>17</v>
      </c>
      <c r="V16">
        <v>45.98</v>
      </c>
      <c r="W16">
        <v>1</v>
      </c>
      <c r="X16">
        <v>0.5</v>
      </c>
      <c r="Y16">
        <f t="shared" si="0"/>
        <v>0</v>
      </c>
    </row>
    <row r="17" spans="1:25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0</v>
      </c>
      <c r="Q17" t="s">
        <v>88</v>
      </c>
      <c r="R17">
        <v>0</v>
      </c>
      <c r="S17">
        <v>15</v>
      </c>
      <c r="T17">
        <f>SUM(B17:J17)*S17</f>
        <v>0</v>
      </c>
      <c r="V17">
        <v>45.98</v>
      </c>
      <c r="W17">
        <v>1</v>
      </c>
      <c r="X17">
        <v>0.5</v>
      </c>
      <c r="Y17">
        <f t="shared" si="0"/>
        <v>0</v>
      </c>
    </row>
    <row r="18" spans="1:25" x14ac:dyDescent="0.25">
      <c r="A18" t="s">
        <v>89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v>0</v>
      </c>
      <c r="N18">
        <v>0</v>
      </c>
      <c r="Q18" t="s">
        <v>89</v>
      </c>
      <c r="R18">
        <v>0</v>
      </c>
      <c r="S18">
        <v>15</v>
      </c>
      <c r="T18">
        <f t="shared" ref="T18:T56" si="2">SUM(B18:J18)*S18</f>
        <v>0</v>
      </c>
      <c r="V18">
        <v>45.98</v>
      </c>
      <c r="W18">
        <v>1</v>
      </c>
      <c r="X18">
        <v>0.5</v>
      </c>
      <c r="Y18">
        <f t="shared" si="0"/>
        <v>0</v>
      </c>
    </row>
    <row r="19" spans="1:25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Q19" t="s">
        <v>90</v>
      </c>
      <c r="R19">
        <v>0</v>
      </c>
      <c r="S19">
        <v>15</v>
      </c>
      <c r="T19">
        <f t="shared" si="2"/>
        <v>0</v>
      </c>
      <c r="V19">
        <v>45.98</v>
      </c>
      <c r="W19">
        <v>1</v>
      </c>
      <c r="X19">
        <v>0.5</v>
      </c>
      <c r="Y19">
        <f t="shared" si="0"/>
        <v>0</v>
      </c>
    </row>
    <row r="20" spans="1:25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Q20" t="s">
        <v>91</v>
      </c>
      <c r="R20">
        <v>0</v>
      </c>
      <c r="S20">
        <v>15</v>
      </c>
      <c r="T20">
        <f t="shared" si="2"/>
        <v>0</v>
      </c>
      <c r="V20">
        <v>45.98</v>
      </c>
      <c r="W20">
        <v>1</v>
      </c>
      <c r="X20">
        <v>0.5</v>
      </c>
      <c r="Y20">
        <f t="shared" si="0"/>
        <v>0</v>
      </c>
    </row>
    <row r="21" spans="1:25" x14ac:dyDescent="0.25">
      <c r="A21" t="s">
        <v>92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Q21" t="s">
        <v>92</v>
      </c>
      <c r="R21">
        <v>0</v>
      </c>
      <c r="S21">
        <v>15</v>
      </c>
      <c r="T21">
        <f t="shared" si="2"/>
        <v>0</v>
      </c>
      <c r="V21">
        <v>45.98</v>
      </c>
      <c r="W21">
        <v>1</v>
      </c>
      <c r="X21">
        <v>0.5</v>
      </c>
      <c r="Y21">
        <f t="shared" si="0"/>
        <v>0</v>
      </c>
    </row>
    <row r="22" spans="1:25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0</v>
      </c>
      <c r="N22">
        <v>0.99999999999998579</v>
      </c>
      <c r="Q22" t="s">
        <v>93</v>
      </c>
      <c r="R22">
        <v>0</v>
      </c>
      <c r="S22">
        <v>15</v>
      </c>
      <c r="T22">
        <f t="shared" si="2"/>
        <v>0</v>
      </c>
      <c r="V22">
        <v>45.98</v>
      </c>
      <c r="W22">
        <v>1</v>
      </c>
      <c r="X22">
        <v>0.5</v>
      </c>
      <c r="Y22">
        <f t="shared" si="0"/>
        <v>0</v>
      </c>
    </row>
    <row r="23" spans="1:25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0</v>
      </c>
      <c r="N23">
        <v>0.99999999999998579</v>
      </c>
      <c r="Q23" t="s">
        <v>94</v>
      </c>
      <c r="R23">
        <v>0</v>
      </c>
      <c r="S23">
        <v>15</v>
      </c>
      <c r="T23">
        <f t="shared" si="2"/>
        <v>0</v>
      </c>
      <c r="V23">
        <v>45.98</v>
      </c>
      <c r="W23">
        <v>1</v>
      </c>
      <c r="X23">
        <v>0.5</v>
      </c>
      <c r="Y23">
        <f t="shared" si="0"/>
        <v>0</v>
      </c>
    </row>
    <row r="24" spans="1:25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</v>
      </c>
      <c r="N24">
        <v>0.99999999999998579</v>
      </c>
      <c r="Q24" t="s">
        <v>95</v>
      </c>
      <c r="R24">
        <v>0</v>
      </c>
      <c r="S24">
        <v>15</v>
      </c>
      <c r="T24">
        <f t="shared" si="2"/>
        <v>0</v>
      </c>
      <c r="V24">
        <v>45.98</v>
      </c>
      <c r="W24">
        <v>1</v>
      </c>
      <c r="X24">
        <v>0.5</v>
      </c>
      <c r="Y24">
        <f t="shared" si="0"/>
        <v>0</v>
      </c>
    </row>
    <row r="25" spans="1:25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N25">
        <v>0.99999999999998579</v>
      </c>
      <c r="Q25" t="s">
        <v>96</v>
      </c>
      <c r="R25">
        <v>0</v>
      </c>
      <c r="S25">
        <v>15</v>
      </c>
      <c r="T25">
        <f t="shared" si="2"/>
        <v>0</v>
      </c>
      <c r="V25">
        <v>45.98</v>
      </c>
      <c r="W25">
        <v>1</v>
      </c>
      <c r="X25">
        <v>0.5</v>
      </c>
      <c r="Y25">
        <f t="shared" si="0"/>
        <v>0</v>
      </c>
    </row>
    <row r="26" spans="1:25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0.99999999999998579</v>
      </c>
      <c r="Q26" t="s">
        <v>97</v>
      </c>
      <c r="R26">
        <v>0</v>
      </c>
      <c r="S26">
        <v>15</v>
      </c>
      <c r="T26">
        <f t="shared" si="2"/>
        <v>0</v>
      </c>
      <c r="V26">
        <v>45.98</v>
      </c>
      <c r="W26">
        <v>1</v>
      </c>
      <c r="X26">
        <v>0.5</v>
      </c>
      <c r="Y26">
        <f t="shared" si="0"/>
        <v>0</v>
      </c>
    </row>
    <row r="27" spans="1:25" x14ac:dyDescent="0.25">
      <c r="A27" t="s">
        <v>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Q27" t="s">
        <v>98</v>
      </c>
      <c r="R27">
        <v>0</v>
      </c>
      <c r="S27">
        <v>15</v>
      </c>
      <c r="T27">
        <f t="shared" si="2"/>
        <v>0</v>
      </c>
      <c r="V27">
        <v>45.98</v>
      </c>
      <c r="W27">
        <v>1</v>
      </c>
      <c r="X27">
        <v>0.5</v>
      </c>
      <c r="Y27">
        <f t="shared" si="0"/>
        <v>0</v>
      </c>
    </row>
    <row r="28" spans="1:25" x14ac:dyDescent="0.25">
      <c r="A28" t="s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0</v>
      </c>
      <c r="N28">
        <v>0</v>
      </c>
      <c r="Q28" t="s">
        <v>99</v>
      </c>
      <c r="R28">
        <v>0</v>
      </c>
      <c r="S28">
        <v>15</v>
      </c>
      <c r="T28">
        <f t="shared" si="2"/>
        <v>0</v>
      </c>
      <c r="V28">
        <v>45.98</v>
      </c>
      <c r="W28">
        <v>1</v>
      </c>
      <c r="X28">
        <v>0.5</v>
      </c>
      <c r="Y28">
        <f t="shared" si="0"/>
        <v>0</v>
      </c>
    </row>
    <row r="29" spans="1:25" x14ac:dyDescent="0.25">
      <c r="A29" t="s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0</v>
      </c>
      <c r="N29">
        <v>0</v>
      </c>
      <c r="Q29" t="s">
        <v>100</v>
      </c>
      <c r="R29">
        <v>0</v>
      </c>
      <c r="S29">
        <v>15</v>
      </c>
      <c r="T29">
        <f t="shared" si="2"/>
        <v>0</v>
      </c>
      <c r="V29">
        <v>45.98</v>
      </c>
      <c r="W29">
        <v>1</v>
      </c>
      <c r="X29">
        <v>0.5</v>
      </c>
      <c r="Y29">
        <f t="shared" si="0"/>
        <v>0</v>
      </c>
    </row>
    <row r="30" spans="1:25" x14ac:dyDescent="0.25">
      <c r="A30" t="s">
        <v>101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0</v>
      </c>
      <c r="N30">
        <v>0</v>
      </c>
      <c r="Q30" t="s">
        <v>101</v>
      </c>
      <c r="R30">
        <v>0</v>
      </c>
      <c r="S30">
        <v>15</v>
      </c>
      <c r="T30">
        <f t="shared" si="2"/>
        <v>0</v>
      </c>
      <c r="V30">
        <v>45.98</v>
      </c>
      <c r="W30">
        <v>1</v>
      </c>
      <c r="X30">
        <v>0.5</v>
      </c>
      <c r="Y30">
        <f t="shared" si="0"/>
        <v>0</v>
      </c>
    </row>
    <row r="31" spans="1:25" x14ac:dyDescent="0.25">
      <c r="A31" t="s">
        <v>102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0</v>
      </c>
      <c r="N31">
        <v>0</v>
      </c>
      <c r="Q31" t="s">
        <v>102</v>
      </c>
      <c r="R31">
        <v>0</v>
      </c>
      <c r="S31">
        <v>15</v>
      </c>
      <c r="T31">
        <f t="shared" si="2"/>
        <v>0</v>
      </c>
      <c r="V31">
        <v>45.98</v>
      </c>
      <c r="W31">
        <v>1</v>
      </c>
      <c r="X31">
        <v>0.5</v>
      </c>
      <c r="Y31">
        <f t="shared" si="0"/>
        <v>0</v>
      </c>
    </row>
    <row r="32" spans="1:25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  <c r="Q32" t="s">
        <v>103</v>
      </c>
      <c r="R32">
        <v>0</v>
      </c>
      <c r="S32">
        <v>15</v>
      </c>
      <c r="T32">
        <f t="shared" si="2"/>
        <v>0</v>
      </c>
      <c r="V32">
        <v>45.98</v>
      </c>
      <c r="W32">
        <v>1</v>
      </c>
      <c r="X32">
        <v>0.5</v>
      </c>
      <c r="Y32">
        <f t="shared" si="0"/>
        <v>0</v>
      </c>
    </row>
    <row r="33" spans="1:25" x14ac:dyDescent="0.25">
      <c r="A33" t="s">
        <v>104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Q33" t="s">
        <v>104</v>
      </c>
      <c r="R33">
        <v>0</v>
      </c>
      <c r="S33">
        <v>15</v>
      </c>
      <c r="T33">
        <f t="shared" si="2"/>
        <v>0</v>
      </c>
      <c r="V33">
        <v>45.98</v>
      </c>
      <c r="W33">
        <v>1</v>
      </c>
      <c r="X33">
        <v>0.5</v>
      </c>
      <c r="Y33">
        <f t="shared" si="0"/>
        <v>0</v>
      </c>
    </row>
    <row r="34" spans="1:25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Q34" t="s">
        <v>105</v>
      </c>
      <c r="R34">
        <v>0</v>
      </c>
      <c r="S34">
        <v>15</v>
      </c>
      <c r="T34">
        <f t="shared" si="2"/>
        <v>0</v>
      </c>
      <c r="V34">
        <v>45.98</v>
      </c>
      <c r="W34">
        <v>1</v>
      </c>
      <c r="X34">
        <v>0.5</v>
      </c>
      <c r="Y34">
        <f t="shared" si="0"/>
        <v>0</v>
      </c>
    </row>
    <row r="35" spans="1:25" x14ac:dyDescent="0.25">
      <c r="A35" t="s">
        <v>106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0</v>
      </c>
      <c r="N35">
        <v>0</v>
      </c>
      <c r="Q35" t="s">
        <v>106</v>
      </c>
      <c r="R35">
        <v>0</v>
      </c>
      <c r="S35">
        <v>15</v>
      </c>
      <c r="T35">
        <f t="shared" si="2"/>
        <v>0</v>
      </c>
      <c r="V35">
        <v>45.98</v>
      </c>
      <c r="W35">
        <v>1</v>
      </c>
      <c r="X35">
        <v>0.5</v>
      </c>
      <c r="Y35">
        <f t="shared" si="0"/>
        <v>0</v>
      </c>
    </row>
    <row r="36" spans="1:25" x14ac:dyDescent="0.25">
      <c r="A36" t="s">
        <v>107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Q36" t="s">
        <v>107</v>
      </c>
      <c r="R36">
        <v>0</v>
      </c>
      <c r="S36">
        <v>15</v>
      </c>
      <c r="T36">
        <f t="shared" si="2"/>
        <v>0</v>
      </c>
      <c r="V36">
        <v>45.98</v>
      </c>
      <c r="W36">
        <v>1</v>
      </c>
      <c r="X36">
        <v>0.5</v>
      </c>
      <c r="Y36">
        <f t="shared" si="0"/>
        <v>0</v>
      </c>
    </row>
    <row r="37" spans="1:25" x14ac:dyDescent="0.25">
      <c r="A37" t="s">
        <v>108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Q37" t="s">
        <v>108</v>
      </c>
      <c r="R37">
        <v>0</v>
      </c>
      <c r="S37">
        <v>15</v>
      </c>
      <c r="T37">
        <f t="shared" si="2"/>
        <v>0</v>
      </c>
      <c r="V37">
        <v>45.98</v>
      </c>
      <c r="W37">
        <v>1</v>
      </c>
      <c r="X37">
        <v>0.5</v>
      </c>
      <c r="Y37">
        <f t="shared" si="0"/>
        <v>4598</v>
      </c>
    </row>
    <row r="38" spans="1:25" x14ac:dyDescent="0.25">
      <c r="A38" t="s">
        <v>109</v>
      </c>
      <c r="B38">
        <v>0</v>
      </c>
      <c r="C38">
        <v>0</v>
      </c>
      <c r="D38">
        <v>0</v>
      </c>
      <c r="E38">
        <v>100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7.5</v>
      </c>
      <c r="N38">
        <v>8.4999999999999858</v>
      </c>
      <c r="Q38" t="s">
        <v>109</v>
      </c>
      <c r="R38">
        <v>1</v>
      </c>
      <c r="S38">
        <v>15</v>
      </c>
      <c r="T38">
        <f t="shared" si="2"/>
        <v>1500</v>
      </c>
      <c r="V38">
        <v>45.98</v>
      </c>
      <c r="W38">
        <v>1</v>
      </c>
      <c r="X38">
        <v>0.5</v>
      </c>
      <c r="Y38">
        <f t="shared" si="0"/>
        <v>0</v>
      </c>
    </row>
    <row r="39" spans="1:25" x14ac:dyDescent="0.25">
      <c r="A39" t="s">
        <v>110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N39">
        <v>0</v>
      </c>
      <c r="Q39" t="s">
        <v>110</v>
      </c>
      <c r="R39">
        <v>0</v>
      </c>
      <c r="S39">
        <v>15</v>
      </c>
      <c r="T39">
        <f t="shared" si="2"/>
        <v>0</v>
      </c>
      <c r="V39">
        <v>45.98</v>
      </c>
      <c r="W39">
        <v>1</v>
      </c>
      <c r="X39">
        <v>0.5</v>
      </c>
      <c r="Y39">
        <f t="shared" si="0"/>
        <v>0</v>
      </c>
    </row>
    <row r="40" spans="1:25" x14ac:dyDescent="0.25">
      <c r="A40" t="s">
        <v>111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Q40" t="s">
        <v>111</v>
      </c>
      <c r="R40">
        <v>0</v>
      </c>
      <c r="S40">
        <v>15</v>
      </c>
      <c r="T40">
        <f t="shared" si="2"/>
        <v>0</v>
      </c>
      <c r="V40">
        <v>45.98</v>
      </c>
      <c r="W40">
        <v>1</v>
      </c>
      <c r="X40">
        <v>0.5</v>
      </c>
      <c r="Y40">
        <f t="shared" si="0"/>
        <v>0</v>
      </c>
    </row>
    <row r="41" spans="1:25" x14ac:dyDescent="0.25">
      <c r="A41" t="s">
        <v>112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0</v>
      </c>
      <c r="N41">
        <v>0</v>
      </c>
      <c r="Q41" t="s">
        <v>112</v>
      </c>
      <c r="R41">
        <v>0</v>
      </c>
      <c r="S41">
        <v>15</v>
      </c>
      <c r="T41">
        <f t="shared" si="2"/>
        <v>0</v>
      </c>
      <c r="V41">
        <v>45.98</v>
      </c>
      <c r="W41">
        <v>1</v>
      </c>
      <c r="X41">
        <v>0.5</v>
      </c>
      <c r="Y41">
        <f t="shared" si="0"/>
        <v>0</v>
      </c>
    </row>
    <row r="42" spans="1:25" x14ac:dyDescent="0.25">
      <c r="A42" t="s">
        <v>113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v>0</v>
      </c>
      <c r="N42">
        <v>0.99999999999998579</v>
      </c>
      <c r="Q42" t="s">
        <v>113</v>
      </c>
      <c r="R42">
        <v>0</v>
      </c>
      <c r="S42">
        <v>15</v>
      </c>
      <c r="T42">
        <f t="shared" si="2"/>
        <v>0</v>
      </c>
      <c r="V42">
        <v>45.98</v>
      </c>
      <c r="W42">
        <v>1</v>
      </c>
      <c r="X42">
        <v>0.5</v>
      </c>
      <c r="Y42">
        <f t="shared" si="0"/>
        <v>0</v>
      </c>
    </row>
    <row r="43" spans="1:25" x14ac:dyDescent="0.25">
      <c r="A43" t="s">
        <v>114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0</v>
      </c>
      <c r="N43">
        <v>0.99999999999998579</v>
      </c>
      <c r="Q43" t="s">
        <v>114</v>
      </c>
      <c r="R43">
        <v>0</v>
      </c>
      <c r="S43">
        <v>15</v>
      </c>
      <c r="T43">
        <f t="shared" si="2"/>
        <v>0</v>
      </c>
      <c r="V43">
        <v>45.98</v>
      </c>
      <c r="W43">
        <v>1</v>
      </c>
      <c r="X43">
        <v>0.5</v>
      </c>
      <c r="Y43">
        <f t="shared" si="0"/>
        <v>0</v>
      </c>
    </row>
    <row r="44" spans="1:25" x14ac:dyDescent="0.25">
      <c r="A44" t="s">
        <v>115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v>0</v>
      </c>
      <c r="N44">
        <v>0.99999999999998579</v>
      </c>
      <c r="Q44" t="s">
        <v>115</v>
      </c>
      <c r="R44">
        <v>0</v>
      </c>
      <c r="S44">
        <v>15</v>
      </c>
      <c r="T44">
        <f t="shared" si="2"/>
        <v>0</v>
      </c>
      <c r="V44">
        <v>45.98</v>
      </c>
      <c r="W44">
        <v>1</v>
      </c>
      <c r="X44">
        <v>0.5</v>
      </c>
      <c r="Y44">
        <f t="shared" si="0"/>
        <v>0</v>
      </c>
    </row>
    <row r="45" spans="1:25" x14ac:dyDescent="0.25">
      <c r="A45" t="s">
        <v>116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0</v>
      </c>
      <c r="N45">
        <v>0.99999999999998579</v>
      </c>
      <c r="Q45" t="s">
        <v>116</v>
      </c>
      <c r="R45">
        <v>0</v>
      </c>
      <c r="S45">
        <v>15</v>
      </c>
      <c r="T45">
        <f t="shared" si="2"/>
        <v>0</v>
      </c>
      <c r="V45">
        <v>45.98</v>
      </c>
      <c r="W45">
        <v>1</v>
      </c>
      <c r="X45">
        <v>0.5</v>
      </c>
      <c r="Y45">
        <f t="shared" si="0"/>
        <v>0</v>
      </c>
    </row>
    <row r="46" spans="1:25" x14ac:dyDescent="0.25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0.99999999999998579</v>
      </c>
      <c r="Q46" t="s">
        <v>117</v>
      </c>
      <c r="R46">
        <v>0</v>
      </c>
      <c r="S46">
        <v>15</v>
      </c>
      <c r="T46">
        <f t="shared" si="2"/>
        <v>0</v>
      </c>
      <c r="V46">
        <v>45.98</v>
      </c>
      <c r="W46">
        <v>1</v>
      </c>
      <c r="X46">
        <v>0.5</v>
      </c>
      <c r="Y46">
        <f t="shared" si="0"/>
        <v>0</v>
      </c>
    </row>
    <row r="47" spans="1:25" x14ac:dyDescent="0.25">
      <c r="A47" t="s">
        <v>118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0.99999999999998579</v>
      </c>
      <c r="Q47" t="s">
        <v>118</v>
      </c>
      <c r="R47">
        <v>0</v>
      </c>
      <c r="S47">
        <v>15</v>
      </c>
      <c r="T47">
        <f t="shared" si="2"/>
        <v>0</v>
      </c>
      <c r="V47">
        <v>45.98</v>
      </c>
      <c r="W47">
        <v>1</v>
      </c>
      <c r="X47">
        <v>0.5</v>
      </c>
      <c r="Y47">
        <f t="shared" si="0"/>
        <v>0</v>
      </c>
    </row>
    <row r="48" spans="1:25" x14ac:dyDescent="0.25">
      <c r="A48" t="s">
        <v>119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0.99999999999998579</v>
      </c>
      <c r="Q48" t="s">
        <v>119</v>
      </c>
      <c r="R48">
        <v>0</v>
      </c>
      <c r="S48">
        <v>15</v>
      </c>
      <c r="T48">
        <f t="shared" si="2"/>
        <v>0</v>
      </c>
      <c r="V48">
        <v>45.98</v>
      </c>
      <c r="W48">
        <v>1</v>
      </c>
      <c r="X48">
        <v>0.5</v>
      </c>
      <c r="Y48">
        <f t="shared" si="0"/>
        <v>0</v>
      </c>
    </row>
    <row r="49" spans="1:25" x14ac:dyDescent="0.25">
      <c r="A49" t="s">
        <v>120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N49">
        <v>0.99999999999998579</v>
      </c>
      <c r="Q49" t="s">
        <v>120</v>
      </c>
      <c r="R49">
        <v>0</v>
      </c>
      <c r="S49">
        <v>15</v>
      </c>
      <c r="T49">
        <f t="shared" si="2"/>
        <v>0</v>
      </c>
      <c r="V49">
        <v>45.98</v>
      </c>
      <c r="W49">
        <v>1</v>
      </c>
      <c r="X49">
        <v>0.5</v>
      </c>
      <c r="Y49">
        <f t="shared" si="0"/>
        <v>0</v>
      </c>
    </row>
    <row r="50" spans="1:25" x14ac:dyDescent="0.25">
      <c r="A50" t="s">
        <v>121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N50">
        <v>0.99999999999998579</v>
      </c>
      <c r="Q50" t="s">
        <v>121</v>
      </c>
      <c r="R50">
        <v>0</v>
      </c>
      <c r="S50">
        <v>15</v>
      </c>
      <c r="T50">
        <f t="shared" si="2"/>
        <v>0</v>
      </c>
      <c r="V50">
        <v>45.98</v>
      </c>
      <c r="W50">
        <v>1</v>
      </c>
      <c r="X50">
        <v>0.5</v>
      </c>
      <c r="Y50">
        <f t="shared" si="0"/>
        <v>0</v>
      </c>
    </row>
    <row r="51" spans="1:25" x14ac:dyDescent="0.25">
      <c r="A51" t="s">
        <v>122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N51">
        <v>0.99999999999998579</v>
      </c>
      <c r="Q51" t="s">
        <v>122</v>
      </c>
      <c r="R51">
        <v>0</v>
      </c>
      <c r="S51">
        <v>15</v>
      </c>
      <c r="T51">
        <f t="shared" si="2"/>
        <v>0</v>
      </c>
      <c r="V51">
        <v>45.98</v>
      </c>
      <c r="W51">
        <v>1</v>
      </c>
      <c r="X51">
        <v>0.5</v>
      </c>
      <c r="Y51">
        <f t="shared" si="0"/>
        <v>0</v>
      </c>
    </row>
    <row r="52" spans="1:25" x14ac:dyDescent="0.25">
      <c r="A52" t="s">
        <v>123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0.99999999999998579</v>
      </c>
      <c r="Q52" t="s">
        <v>123</v>
      </c>
      <c r="R52">
        <v>0</v>
      </c>
      <c r="S52">
        <v>15</v>
      </c>
      <c r="T52">
        <f t="shared" si="2"/>
        <v>0</v>
      </c>
      <c r="V52">
        <v>45.98</v>
      </c>
      <c r="W52">
        <v>1</v>
      </c>
      <c r="X52">
        <v>0.5</v>
      </c>
      <c r="Y52">
        <f t="shared" si="0"/>
        <v>0</v>
      </c>
    </row>
    <row r="53" spans="1:25" x14ac:dyDescent="0.25">
      <c r="A53" t="s">
        <v>124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v>0</v>
      </c>
      <c r="N53">
        <v>0.99999999999998579</v>
      </c>
      <c r="Q53" t="s">
        <v>124</v>
      </c>
      <c r="R53">
        <v>0</v>
      </c>
      <c r="S53">
        <v>15</v>
      </c>
      <c r="T53">
        <f t="shared" si="2"/>
        <v>0</v>
      </c>
      <c r="V53">
        <v>45.98</v>
      </c>
      <c r="W53">
        <v>1</v>
      </c>
      <c r="X53">
        <v>0.5</v>
      </c>
      <c r="Y53">
        <f t="shared" si="0"/>
        <v>0</v>
      </c>
    </row>
    <row r="54" spans="1:25" x14ac:dyDescent="0.25">
      <c r="A54" t="s">
        <v>125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v>0</v>
      </c>
      <c r="N54">
        <v>0.99999999999998579</v>
      </c>
      <c r="Q54" t="s">
        <v>125</v>
      </c>
      <c r="R54">
        <v>0</v>
      </c>
      <c r="S54">
        <v>15</v>
      </c>
      <c r="T54">
        <f t="shared" si="2"/>
        <v>0</v>
      </c>
      <c r="V54">
        <v>45.98</v>
      </c>
      <c r="W54">
        <v>1</v>
      </c>
      <c r="X54">
        <v>0.5</v>
      </c>
      <c r="Y54">
        <f t="shared" si="0"/>
        <v>0</v>
      </c>
    </row>
    <row r="55" spans="1:25" x14ac:dyDescent="0.25">
      <c r="A55" t="s">
        <v>126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v>0</v>
      </c>
      <c r="N55">
        <v>0.99999999999998579</v>
      </c>
      <c r="Q55" t="s">
        <v>126</v>
      </c>
      <c r="R55">
        <v>0</v>
      </c>
      <c r="S55">
        <v>15</v>
      </c>
      <c r="T55">
        <f t="shared" si="2"/>
        <v>0</v>
      </c>
      <c r="V55">
        <v>45.98</v>
      </c>
      <c r="W55">
        <v>1</v>
      </c>
      <c r="X55">
        <v>0.5</v>
      </c>
      <c r="Y55">
        <f t="shared" si="0"/>
        <v>0</v>
      </c>
    </row>
    <row r="56" spans="1:25" x14ac:dyDescent="0.25">
      <c r="A56" t="s">
        <v>127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0</v>
      </c>
      <c r="N56">
        <v>0.99999999999998579</v>
      </c>
      <c r="Q56" t="s">
        <v>127</v>
      </c>
      <c r="R56">
        <v>0</v>
      </c>
      <c r="S56">
        <v>15</v>
      </c>
      <c r="T56">
        <f t="shared" si="2"/>
        <v>0</v>
      </c>
      <c r="V56">
        <v>45.98</v>
      </c>
      <c r="W56">
        <v>1</v>
      </c>
      <c r="X56">
        <v>0.5</v>
      </c>
      <c r="Y56">
        <f t="shared" si="0"/>
        <v>0</v>
      </c>
    </row>
    <row r="60" spans="1:25" x14ac:dyDescent="0.25">
      <c r="L60" t="s">
        <v>132</v>
      </c>
      <c r="M60">
        <f>SUM(T2:T55)</f>
        <v>1800</v>
      </c>
    </row>
    <row r="61" spans="1:25" x14ac:dyDescent="0.25">
      <c r="L61" t="s">
        <v>133</v>
      </c>
      <c r="M61">
        <f>SUM(Y2:Y56)</f>
        <v>18737.399999999998</v>
      </c>
    </row>
    <row r="62" spans="1:25" x14ac:dyDescent="0.25">
      <c r="L62" t="s">
        <v>131</v>
      </c>
      <c r="M62">
        <v>4778</v>
      </c>
    </row>
    <row r="63" spans="1:25" x14ac:dyDescent="0.25">
      <c r="L63" t="s">
        <v>129</v>
      </c>
      <c r="M63">
        <v>0</v>
      </c>
    </row>
    <row r="64" spans="1:25" x14ac:dyDescent="0.25">
      <c r="L64" t="s">
        <v>130</v>
      </c>
      <c r="M64">
        <v>787.5</v>
      </c>
    </row>
    <row r="65" spans="12:13" x14ac:dyDescent="0.25">
      <c r="L65" t="s">
        <v>174</v>
      </c>
      <c r="M65">
        <f>SUM(M60:M64)</f>
        <v>26102.899999999998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 and shipmnts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2019-07-23T10:18:49Z</dcterms:modified>
</cp:coreProperties>
</file>