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380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0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2" i="2"/>
  <c r="L56" i="2"/>
  <c r="L4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10" i="2"/>
  <c r="L3" i="2"/>
  <c r="L4" i="2"/>
  <c r="L5" i="2"/>
  <c r="L6" i="2"/>
  <c r="L7" i="2"/>
  <c r="L2" i="2"/>
</calcChain>
</file>

<file path=xl/sharedStrings.xml><?xml version="1.0" encoding="utf-8"?>
<sst xmlns="http://schemas.openxmlformats.org/spreadsheetml/2006/main" count="211" uniqueCount="126">
  <si>
    <t>Terminals</t>
  </si>
  <si>
    <t>T1</t>
  </si>
  <si>
    <t>T2</t>
  </si>
  <si>
    <t>T3</t>
  </si>
  <si>
    <t>T4</t>
  </si>
  <si>
    <t>T5</t>
  </si>
  <si>
    <t>T6</t>
  </si>
  <si>
    <t>T7</t>
  </si>
  <si>
    <t>Service</t>
  </si>
  <si>
    <t xml:space="preserve">sequence No. </t>
  </si>
  <si>
    <t>Modes</t>
  </si>
  <si>
    <t>itinearary Arc 1</t>
  </si>
  <si>
    <t>itinearary Arc 2</t>
  </si>
  <si>
    <t>Itinearary Arc3</t>
  </si>
  <si>
    <t>fixe cost</t>
  </si>
  <si>
    <t>vehicle 1</t>
  </si>
  <si>
    <t>barge</t>
  </si>
  <si>
    <t>T1-T3</t>
  </si>
  <si>
    <t>T3-T6</t>
  </si>
  <si>
    <t>vehicle 2</t>
  </si>
  <si>
    <t>rail</t>
  </si>
  <si>
    <t>T1-T4</t>
  </si>
  <si>
    <t>T4-T6</t>
  </si>
  <si>
    <t>Vehicle 3</t>
  </si>
  <si>
    <t xml:space="preserve">rail </t>
  </si>
  <si>
    <t>T1-T5</t>
  </si>
  <si>
    <t>vehicle 4</t>
  </si>
  <si>
    <t>T3-T5</t>
  </si>
  <si>
    <t>T5-T7</t>
  </si>
  <si>
    <t>vehicle 5</t>
  </si>
  <si>
    <t>Vehicle 6</t>
  </si>
  <si>
    <t>T6-T7</t>
  </si>
  <si>
    <t>truck group 1</t>
  </si>
  <si>
    <t>11--15</t>
  </si>
  <si>
    <t>truck</t>
  </si>
  <si>
    <t>T1-T2</t>
  </si>
  <si>
    <t>truck group 2</t>
  </si>
  <si>
    <t>21-25</t>
  </si>
  <si>
    <t>truck group 3</t>
  </si>
  <si>
    <t>31-35</t>
  </si>
  <si>
    <t>T2-T5</t>
  </si>
  <si>
    <t>truck group 4</t>
  </si>
  <si>
    <t>41-45</t>
  </si>
  <si>
    <t>T3-T4</t>
  </si>
  <si>
    <t>truck group 5</t>
  </si>
  <si>
    <t>51-55</t>
  </si>
  <si>
    <t>truck group 6</t>
  </si>
  <si>
    <t>61-65</t>
  </si>
  <si>
    <t>T5-T6</t>
  </si>
  <si>
    <t>Transshipment</t>
  </si>
  <si>
    <t>cost</t>
  </si>
  <si>
    <t>time</t>
  </si>
  <si>
    <t xml:space="preserve">Shipment </t>
  </si>
  <si>
    <t>S1</t>
  </si>
  <si>
    <t>S2</t>
  </si>
  <si>
    <t>S3</t>
  </si>
  <si>
    <t>S4</t>
  </si>
  <si>
    <t>S5</t>
  </si>
  <si>
    <t>release time</t>
  </si>
  <si>
    <t>due time</t>
  </si>
  <si>
    <t>maximum latency</t>
  </si>
  <si>
    <t>early peanlty</t>
  </si>
  <si>
    <t>late penalty</t>
  </si>
  <si>
    <t>Origin</t>
  </si>
  <si>
    <t>Destination</t>
  </si>
  <si>
    <t>Volume</t>
  </si>
  <si>
    <t>loading time</t>
  </si>
  <si>
    <t>unloading T</t>
  </si>
  <si>
    <t>Pure Run Time Arc 1</t>
  </si>
  <si>
    <t>&lt;"T1" "T3" "barge" 1&gt;</t>
  </si>
  <si>
    <t>&lt;"T1" "T4" "rail" 2&gt;</t>
  </si>
  <si>
    <t>&lt;"T1" "T5" "rail" 3&gt;</t>
  </si>
  <si>
    <t>&lt;"T3" "T7" "barge" 4&gt;</t>
  </si>
  <si>
    <t>&lt;"T3" "T6" "barge" 5&gt;</t>
  </si>
  <si>
    <t>&lt;"T4" "T7" "rail" 6&gt;</t>
  </si>
  <si>
    <t>&lt;"T1" "T2" "truck" 11&gt;</t>
  </si>
  <si>
    <t>&lt;"T1" "T2" "truck" 12&gt;</t>
  </si>
  <si>
    <t>&lt;"T1" "T2" "truck" 13&gt;</t>
  </si>
  <si>
    <t>&lt;"T1" "T2" "truck" 14&gt;</t>
  </si>
  <si>
    <t>&lt;"T1" "T2" "truck" 15&gt;</t>
  </si>
  <si>
    <t>&lt;"T2" "T5" "truck" 21&gt;</t>
  </si>
  <si>
    <t>&lt;"T2" "T5" "truck" 22&gt;</t>
  </si>
  <si>
    <t>&lt;"T2" "T5" "truck" 23&gt;</t>
  </si>
  <si>
    <t>&lt;"T2" "T5" "truck" 24&gt;</t>
  </si>
  <si>
    <t>&lt;"T2" "T5" "truck" 25&gt;</t>
  </si>
  <si>
    <t>&lt;"T3" "T4" "truck" 31&gt;</t>
  </si>
  <si>
    <t>&lt;"T3" "T4" "truck" 32&gt;</t>
  </si>
  <si>
    <t>&lt;"T3" "T4" "truck" 33&gt;</t>
  </si>
  <si>
    <t>&lt;"T3" "T4" "truck" 34&gt;</t>
  </si>
  <si>
    <t>&lt;"T3" "T4" "truck" 35&gt;</t>
  </si>
  <si>
    <t>&lt;"T4" "T6" "truck" 41&gt;</t>
  </si>
  <si>
    <t>&lt;"T4" "T6" "truck" 42&gt;</t>
  </si>
  <si>
    <t>&lt;"T4" "T6" "truck" 43&gt;</t>
  </si>
  <si>
    <t>&lt;"T4" "T6" "truck" 44&gt;</t>
  </si>
  <si>
    <t>&lt;"T4" "T6" "truck" 45&gt;</t>
  </si>
  <si>
    <t>&lt;"T5" "T6" "truck" 51&gt;</t>
  </si>
  <si>
    <t>&lt;"T5" "T6" "truck" 52&gt;</t>
  </si>
  <si>
    <t>&lt;"T5" "T6" "truck" 53&gt;</t>
  </si>
  <si>
    <t>&lt;"T5" "T6" "truck" 54&gt;</t>
  </si>
  <si>
    <t>&lt;"T5" "T6" "truck" 55&gt;</t>
  </si>
  <si>
    <t>&lt;"T5" "T7" "truck" 61&gt;</t>
  </si>
  <si>
    <t>&lt;"T5" "T7" "truck" 62&gt;</t>
  </si>
  <si>
    <t>&lt;"T5" "T7" "truck" 63&gt;</t>
  </si>
  <si>
    <t>&lt;"T5" "T7" "truck" 64&gt;</t>
  </si>
  <si>
    <t>&lt;"T5" "T7" "truck" 65&gt;</t>
  </si>
  <si>
    <t>Arcs</t>
  </si>
  <si>
    <t>Vehicle</t>
  </si>
  <si>
    <t>&lt;"T3" "T5" "rail" 4&gt;</t>
  </si>
  <si>
    <t>&lt;"T5" "T7" "rail" 4&gt;</t>
  </si>
  <si>
    <t>&lt;"T4" "T6" "rail" 6&gt;</t>
  </si>
  <si>
    <t>&lt;"T6" "T7" "rail" 6&gt;</t>
  </si>
  <si>
    <t>variable cost Arc1</t>
  </si>
  <si>
    <t>Variable Cost Arc 2</t>
  </si>
  <si>
    <t>Pure Run Time Arc 2</t>
  </si>
  <si>
    <t xml:space="preserve"> Dep T(after loading)</t>
  </si>
  <si>
    <t>arv T(before unloading)</t>
  </si>
  <si>
    <t>fixed Cost</t>
  </si>
  <si>
    <t>total fixed value</t>
  </si>
  <si>
    <t>vairable cost</t>
  </si>
  <si>
    <t>total variable cost</t>
  </si>
  <si>
    <t>fixed cost</t>
  </si>
  <si>
    <t>transshipment cost</t>
  </si>
  <si>
    <t>total cost</t>
  </si>
  <si>
    <t>used or not</t>
  </si>
  <si>
    <t>Note</t>
  </si>
  <si>
    <t>calculation resutls from Cplex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</si>
</sst>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38</xdr:row>
      <xdr:rowOff>28575</xdr:rowOff>
    </xdr:from>
    <xdr:to>
      <xdr:col>13</xdr:col>
      <xdr:colOff>709476</xdr:colOff>
      <xdr:row>75</xdr:row>
      <xdr:rowOff>113759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7324725"/>
          <a:ext cx="11939451" cy="71336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H36" sqref="H36"/>
    </sheetView>
  </sheetViews>
  <sheetFormatPr defaultRowHeight="15" x14ac:dyDescent="0.25"/>
  <cols>
    <col min="2" max="2" width="14.28515625" bestFit="1" customWidth="1"/>
    <col min="5" max="6" width="14.42578125" bestFit="1" customWidth="1"/>
    <col min="7" max="7" width="16.85546875" bestFit="1" customWidth="1"/>
    <col min="9" max="9" width="16.5703125" bestFit="1" customWidth="1"/>
    <col min="10" max="10" width="17.7109375" bestFit="1" customWidth="1"/>
    <col min="11" max="12" width="18.85546875" bestFit="1" customWidth="1"/>
    <col min="13" max="14" width="11.28515625" bestFit="1" customWidth="1"/>
  </cols>
  <sheetData>
    <row r="1" spans="1:14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4" ht="15.75" thickBot="1" x14ac:dyDescent="0.3"/>
    <row r="3" spans="1:14" x14ac:dyDescent="0.25">
      <c r="B3" s="4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111</v>
      </c>
      <c r="J3" s="5" t="s">
        <v>112</v>
      </c>
      <c r="K3" s="5" t="s">
        <v>68</v>
      </c>
      <c r="L3" s="5" t="s">
        <v>113</v>
      </c>
      <c r="M3" s="5" t="s">
        <v>66</v>
      </c>
      <c r="N3" s="6" t="s">
        <v>67</v>
      </c>
    </row>
    <row r="4" spans="1:14" x14ac:dyDescent="0.25">
      <c r="B4" s="7" t="s">
        <v>15</v>
      </c>
      <c r="C4" s="8">
        <v>1</v>
      </c>
      <c r="D4" s="8" t="s">
        <v>16</v>
      </c>
      <c r="E4" s="8" t="s">
        <v>17</v>
      </c>
      <c r="F4" s="8"/>
      <c r="G4" s="8"/>
      <c r="H4" s="8">
        <v>60</v>
      </c>
      <c r="I4" s="8">
        <v>2.4500000000000002</v>
      </c>
      <c r="J4" s="8"/>
      <c r="K4" s="8">
        <v>2</v>
      </c>
      <c r="L4" s="8"/>
      <c r="M4" s="16">
        <v>1</v>
      </c>
      <c r="N4" s="9"/>
    </row>
    <row r="5" spans="1:14" x14ac:dyDescent="0.25">
      <c r="B5" s="7" t="s">
        <v>19</v>
      </c>
      <c r="C5" s="8">
        <v>2</v>
      </c>
      <c r="D5" s="8" t="s">
        <v>20</v>
      </c>
      <c r="E5" s="8" t="s">
        <v>21</v>
      </c>
      <c r="F5" s="8"/>
      <c r="G5" s="8"/>
      <c r="H5" s="8">
        <v>30</v>
      </c>
      <c r="I5" s="8">
        <v>30.16</v>
      </c>
      <c r="J5" s="8"/>
      <c r="K5" s="8">
        <v>2</v>
      </c>
      <c r="L5" s="8"/>
      <c r="M5" s="16">
        <v>1</v>
      </c>
      <c r="N5" s="9"/>
    </row>
    <row r="6" spans="1:14" x14ac:dyDescent="0.25">
      <c r="B6" s="7" t="s">
        <v>23</v>
      </c>
      <c r="C6" s="8">
        <v>3</v>
      </c>
      <c r="D6" s="8" t="s">
        <v>24</v>
      </c>
      <c r="E6" s="8" t="s">
        <v>25</v>
      </c>
      <c r="F6" s="8"/>
      <c r="G6" s="8"/>
      <c r="H6" s="8">
        <v>30</v>
      </c>
      <c r="I6" s="8">
        <v>30.16</v>
      </c>
      <c r="J6" s="8"/>
      <c r="K6" s="8">
        <v>2</v>
      </c>
      <c r="L6" s="8"/>
      <c r="M6" s="16">
        <v>1</v>
      </c>
      <c r="N6" s="9"/>
    </row>
    <row r="7" spans="1:14" x14ac:dyDescent="0.25">
      <c r="B7" s="7" t="s">
        <v>26</v>
      </c>
      <c r="C7" s="8">
        <v>4</v>
      </c>
      <c r="D7" s="8" t="s">
        <v>16</v>
      </c>
      <c r="E7" s="8" t="s">
        <v>27</v>
      </c>
      <c r="F7" s="8" t="s">
        <v>28</v>
      </c>
      <c r="G7" s="8"/>
      <c r="H7" s="8">
        <v>60</v>
      </c>
      <c r="I7" s="16">
        <v>4.29</v>
      </c>
      <c r="J7" s="8">
        <v>4.29</v>
      </c>
      <c r="K7" s="8">
        <v>3</v>
      </c>
      <c r="L7" s="8">
        <v>3</v>
      </c>
      <c r="M7" s="16">
        <v>1</v>
      </c>
      <c r="N7" s="9">
        <v>1</v>
      </c>
    </row>
    <row r="8" spans="1:14" x14ac:dyDescent="0.25">
      <c r="B8" s="7" t="s">
        <v>29</v>
      </c>
      <c r="C8" s="8">
        <v>5</v>
      </c>
      <c r="D8" s="8" t="s">
        <v>24</v>
      </c>
      <c r="E8" s="8" t="s">
        <v>18</v>
      </c>
      <c r="F8" s="8"/>
      <c r="G8" s="8"/>
      <c r="H8" s="8">
        <v>60</v>
      </c>
      <c r="I8" s="16">
        <v>6.73</v>
      </c>
      <c r="J8" s="8"/>
      <c r="K8" s="8">
        <v>6</v>
      </c>
      <c r="L8" s="8"/>
      <c r="M8" s="16">
        <v>1</v>
      </c>
      <c r="N8" s="9"/>
    </row>
    <row r="9" spans="1:14" x14ac:dyDescent="0.25">
      <c r="B9" s="7" t="s">
        <v>30</v>
      </c>
      <c r="C9" s="8">
        <v>6</v>
      </c>
      <c r="D9" s="8" t="s">
        <v>20</v>
      </c>
      <c r="E9" s="8" t="s">
        <v>22</v>
      </c>
      <c r="F9" s="8" t="s">
        <v>31</v>
      </c>
      <c r="G9" s="8"/>
      <c r="H9" s="8">
        <v>30</v>
      </c>
      <c r="I9" s="16">
        <v>22.62</v>
      </c>
      <c r="J9" s="8">
        <v>22.62</v>
      </c>
      <c r="K9" s="8">
        <v>2</v>
      </c>
      <c r="L9" s="8">
        <v>2</v>
      </c>
      <c r="M9" s="16">
        <v>1</v>
      </c>
      <c r="N9" s="9">
        <v>1</v>
      </c>
    </row>
    <row r="10" spans="1:14" x14ac:dyDescent="0.25">
      <c r="B10" s="7" t="s">
        <v>32</v>
      </c>
      <c r="C10" s="8" t="s">
        <v>33</v>
      </c>
      <c r="D10" s="8" t="s">
        <v>34</v>
      </c>
      <c r="E10" s="8" t="s">
        <v>35</v>
      </c>
      <c r="F10" s="8"/>
      <c r="G10" s="8"/>
      <c r="H10" s="8">
        <v>15</v>
      </c>
      <c r="I10" s="16">
        <v>45.98</v>
      </c>
      <c r="J10" s="8"/>
      <c r="K10" s="8">
        <v>1</v>
      </c>
      <c r="L10" s="8"/>
      <c r="M10" s="16">
        <v>0.5</v>
      </c>
      <c r="N10" s="9"/>
    </row>
    <row r="11" spans="1:14" x14ac:dyDescent="0.25">
      <c r="B11" s="7" t="s">
        <v>36</v>
      </c>
      <c r="C11" s="8" t="s">
        <v>37</v>
      </c>
      <c r="D11" s="8" t="s">
        <v>34</v>
      </c>
      <c r="E11" s="8" t="s">
        <v>40</v>
      </c>
      <c r="F11" s="8"/>
      <c r="G11" s="8"/>
      <c r="H11" s="8">
        <v>15</v>
      </c>
      <c r="I11" s="16">
        <v>45.98</v>
      </c>
      <c r="J11" s="8"/>
      <c r="K11" s="8">
        <v>1</v>
      </c>
      <c r="L11" s="8"/>
      <c r="M11" s="16">
        <v>0.5</v>
      </c>
      <c r="N11" s="9"/>
    </row>
    <row r="12" spans="1:14" x14ac:dyDescent="0.25">
      <c r="B12" s="7" t="s">
        <v>38</v>
      </c>
      <c r="C12" s="8" t="s">
        <v>39</v>
      </c>
      <c r="D12" s="8" t="s">
        <v>34</v>
      </c>
      <c r="E12" s="8" t="s">
        <v>43</v>
      </c>
      <c r="F12" s="8"/>
      <c r="G12" s="8"/>
      <c r="H12" s="8">
        <v>15</v>
      </c>
      <c r="I12" s="16">
        <v>45.98</v>
      </c>
      <c r="J12" s="8"/>
      <c r="K12" s="8">
        <v>1</v>
      </c>
      <c r="L12" s="8"/>
      <c r="M12" s="16">
        <v>0.5</v>
      </c>
      <c r="N12" s="9"/>
    </row>
    <row r="13" spans="1:14" x14ac:dyDescent="0.25">
      <c r="B13" s="7" t="s">
        <v>41</v>
      </c>
      <c r="C13" s="8" t="s">
        <v>42</v>
      </c>
      <c r="D13" s="8" t="s">
        <v>34</v>
      </c>
      <c r="E13" s="8" t="s">
        <v>22</v>
      </c>
      <c r="F13" s="8"/>
      <c r="G13" s="8"/>
      <c r="H13" s="8">
        <v>15</v>
      </c>
      <c r="I13" s="16">
        <v>45.98</v>
      </c>
      <c r="J13" s="8"/>
      <c r="K13" s="8">
        <v>1</v>
      </c>
      <c r="L13" s="8"/>
      <c r="M13" s="16">
        <v>0.5</v>
      </c>
      <c r="N13" s="9"/>
    </row>
    <row r="14" spans="1:14" x14ac:dyDescent="0.25">
      <c r="B14" s="7" t="s">
        <v>44</v>
      </c>
      <c r="C14" s="8" t="s">
        <v>45</v>
      </c>
      <c r="D14" s="8" t="s">
        <v>34</v>
      </c>
      <c r="E14" s="8" t="s">
        <v>48</v>
      </c>
      <c r="F14" s="8"/>
      <c r="G14" s="8"/>
      <c r="H14" s="8">
        <v>15</v>
      </c>
      <c r="I14" s="16">
        <v>45.98</v>
      </c>
      <c r="J14" s="8"/>
      <c r="K14" s="8">
        <v>1</v>
      </c>
      <c r="L14" s="8"/>
      <c r="M14" s="16">
        <v>0.5</v>
      </c>
      <c r="N14" s="9"/>
    </row>
    <row r="15" spans="1:14" ht="15.75" thickBot="1" x14ac:dyDescent="0.3">
      <c r="B15" s="10" t="s">
        <v>46</v>
      </c>
      <c r="C15" s="11" t="s">
        <v>47</v>
      </c>
      <c r="D15" s="11" t="s">
        <v>34</v>
      </c>
      <c r="E15" s="11" t="s">
        <v>28</v>
      </c>
      <c r="F15" s="11"/>
      <c r="G15" s="11"/>
      <c r="H15" s="11">
        <v>15</v>
      </c>
      <c r="I15" s="11">
        <v>45.98</v>
      </c>
      <c r="J15" s="11"/>
      <c r="K15" s="11">
        <v>1</v>
      </c>
      <c r="L15" s="11"/>
      <c r="M15" s="11">
        <v>0.5</v>
      </c>
      <c r="N15" s="12"/>
    </row>
    <row r="21" spans="2:13" ht="15.75" thickBot="1" x14ac:dyDescent="0.3"/>
    <row r="22" spans="2:13" x14ac:dyDescent="0.25">
      <c r="B22" s="4" t="s">
        <v>49</v>
      </c>
      <c r="C22" s="5"/>
      <c r="D22" s="5" t="s">
        <v>50</v>
      </c>
      <c r="E22" s="6" t="s">
        <v>51</v>
      </c>
      <c r="F22" s="8"/>
      <c r="G22" s="4" t="s">
        <v>52</v>
      </c>
      <c r="H22" s="5" t="s">
        <v>53</v>
      </c>
      <c r="I22" s="5" t="s">
        <v>54</v>
      </c>
      <c r="J22" s="5" t="s">
        <v>55</v>
      </c>
      <c r="K22" s="5" t="s">
        <v>56</v>
      </c>
      <c r="L22" s="6" t="s">
        <v>57</v>
      </c>
      <c r="M22" s="8"/>
    </row>
    <row r="23" spans="2:13" x14ac:dyDescent="0.25">
      <c r="B23" s="7" t="s">
        <v>16</v>
      </c>
      <c r="C23" s="8" t="s">
        <v>16</v>
      </c>
      <c r="D23" s="8">
        <v>23.89</v>
      </c>
      <c r="E23" s="9">
        <v>1</v>
      </c>
      <c r="F23" s="8"/>
      <c r="G23" s="7" t="s">
        <v>58</v>
      </c>
      <c r="H23" s="8">
        <v>7</v>
      </c>
      <c r="I23" s="16">
        <v>7</v>
      </c>
      <c r="J23" s="8">
        <v>7</v>
      </c>
      <c r="K23" s="8">
        <v>7</v>
      </c>
      <c r="L23" s="9">
        <v>7</v>
      </c>
      <c r="M23" s="8"/>
    </row>
    <row r="24" spans="2:13" x14ac:dyDescent="0.25">
      <c r="B24" s="7" t="s">
        <v>16</v>
      </c>
      <c r="C24" s="8" t="s">
        <v>20</v>
      </c>
      <c r="D24" s="8">
        <v>23.89</v>
      </c>
      <c r="E24" s="9">
        <v>1</v>
      </c>
      <c r="F24" s="8"/>
      <c r="G24" s="7" t="s">
        <v>59</v>
      </c>
      <c r="H24" s="8">
        <v>18</v>
      </c>
      <c r="I24" s="16">
        <v>18</v>
      </c>
      <c r="J24" s="8">
        <v>18</v>
      </c>
      <c r="K24" s="8">
        <v>18</v>
      </c>
      <c r="L24" s="9">
        <v>18</v>
      </c>
      <c r="M24" s="8"/>
    </row>
    <row r="25" spans="2:13" x14ac:dyDescent="0.25">
      <c r="B25" s="7" t="s">
        <v>16</v>
      </c>
      <c r="C25" s="8" t="s">
        <v>34</v>
      </c>
      <c r="D25" s="8">
        <v>23.89</v>
      </c>
      <c r="E25" s="9">
        <v>1</v>
      </c>
      <c r="F25" s="8"/>
      <c r="G25" s="7" t="s">
        <v>60</v>
      </c>
      <c r="H25" s="8">
        <v>24</v>
      </c>
      <c r="I25" s="16">
        <v>24</v>
      </c>
      <c r="J25" s="8">
        <v>24</v>
      </c>
      <c r="K25" s="8">
        <v>24</v>
      </c>
      <c r="L25" s="9">
        <v>24</v>
      </c>
      <c r="M25" s="8"/>
    </row>
    <row r="26" spans="2:13" x14ac:dyDescent="0.25">
      <c r="B26" s="7" t="s">
        <v>20</v>
      </c>
      <c r="C26" s="8" t="s">
        <v>16</v>
      </c>
      <c r="D26" s="8">
        <v>23.89</v>
      </c>
      <c r="E26" s="9">
        <v>1</v>
      </c>
      <c r="F26" s="8"/>
      <c r="G26" s="7" t="s">
        <v>61</v>
      </c>
      <c r="H26" s="8">
        <v>0.5</v>
      </c>
      <c r="I26" s="16">
        <v>0.5</v>
      </c>
      <c r="J26" s="8">
        <v>0.5</v>
      </c>
      <c r="K26" s="8">
        <v>0.5</v>
      </c>
      <c r="L26" s="9">
        <v>0.5</v>
      </c>
      <c r="M26" s="8"/>
    </row>
    <row r="27" spans="2:13" x14ac:dyDescent="0.25">
      <c r="B27" s="7" t="s">
        <v>20</v>
      </c>
      <c r="C27" s="8" t="s">
        <v>20</v>
      </c>
      <c r="D27" s="8">
        <v>23.89</v>
      </c>
      <c r="E27" s="9">
        <v>1</v>
      </c>
      <c r="F27" s="8"/>
      <c r="G27" s="7" t="s">
        <v>62</v>
      </c>
      <c r="H27" s="8">
        <v>1.5</v>
      </c>
      <c r="I27" s="16">
        <v>1.5</v>
      </c>
      <c r="J27" s="8">
        <v>1.5</v>
      </c>
      <c r="K27" s="8">
        <v>1.5</v>
      </c>
      <c r="L27" s="9">
        <v>1.5</v>
      </c>
      <c r="M27" s="8"/>
    </row>
    <row r="28" spans="2:13" x14ac:dyDescent="0.25">
      <c r="B28" s="7" t="s">
        <v>20</v>
      </c>
      <c r="C28" s="8" t="s">
        <v>34</v>
      </c>
      <c r="D28" s="8">
        <v>23.89</v>
      </c>
      <c r="E28" s="9">
        <v>1</v>
      </c>
      <c r="F28" s="8"/>
      <c r="G28" s="7" t="s">
        <v>63</v>
      </c>
      <c r="H28" s="8" t="s">
        <v>1</v>
      </c>
      <c r="I28" s="8" t="s">
        <v>1</v>
      </c>
      <c r="J28" s="8" t="s">
        <v>1</v>
      </c>
      <c r="K28" s="8" t="s">
        <v>2</v>
      </c>
      <c r="L28" s="9" t="s">
        <v>4</v>
      </c>
      <c r="M28" s="8"/>
    </row>
    <row r="29" spans="2:13" x14ac:dyDescent="0.25">
      <c r="B29" s="7" t="s">
        <v>34</v>
      </c>
      <c r="C29" s="8" t="s">
        <v>16</v>
      </c>
      <c r="D29" s="8">
        <v>23.89</v>
      </c>
      <c r="E29" s="9">
        <v>1</v>
      </c>
      <c r="F29" s="8"/>
      <c r="G29" s="7" t="s">
        <v>64</v>
      </c>
      <c r="H29" s="8" t="s">
        <v>5</v>
      </c>
      <c r="I29" s="8" t="s">
        <v>6</v>
      </c>
      <c r="J29" s="8" t="s">
        <v>7</v>
      </c>
      <c r="K29" s="8" t="s">
        <v>6</v>
      </c>
      <c r="L29" s="9" t="s">
        <v>6</v>
      </c>
      <c r="M29" s="8"/>
    </row>
    <row r="30" spans="2:13" ht="15.75" thickBot="1" x14ac:dyDescent="0.3">
      <c r="B30" s="7" t="s">
        <v>34</v>
      </c>
      <c r="C30" s="8" t="s">
        <v>20</v>
      </c>
      <c r="D30" s="8">
        <v>23.89</v>
      </c>
      <c r="E30" s="9">
        <v>1</v>
      </c>
      <c r="F30" s="8"/>
      <c r="G30" s="10" t="s">
        <v>65</v>
      </c>
      <c r="H30" s="11">
        <v>50</v>
      </c>
      <c r="I30" s="11">
        <v>50</v>
      </c>
      <c r="J30" s="11">
        <v>50</v>
      </c>
      <c r="K30" s="11">
        <v>100</v>
      </c>
      <c r="L30" s="12">
        <v>100</v>
      </c>
      <c r="M30" s="8"/>
    </row>
    <row r="31" spans="2:13" ht="15.75" thickBot="1" x14ac:dyDescent="0.3">
      <c r="B31" s="13" t="s">
        <v>34</v>
      </c>
      <c r="C31" s="14" t="s">
        <v>34</v>
      </c>
      <c r="D31" s="14">
        <v>0</v>
      </c>
      <c r="E31" s="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5" workbookViewId="0">
      <selection activeCell="B2" sqref="B2"/>
    </sheetView>
  </sheetViews>
  <sheetFormatPr defaultRowHeight="15" x14ac:dyDescent="0.25"/>
  <cols>
    <col min="1" max="1" width="20.140625" bestFit="1" customWidth="1"/>
    <col min="8" max="8" width="24.7109375" customWidth="1"/>
    <col min="9" max="9" width="20.140625" bestFit="1" customWidth="1"/>
    <col min="10" max="10" width="11" bestFit="1" customWidth="1"/>
    <col min="11" max="11" width="18.140625" bestFit="1" customWidth="1"/>
    <col min="12" max="12" width="15.5703125" bestFit="1" customWidth="1"/>
    <col min="13" max="13" width="12.140625" bestFit="1" customWidth="1"/>
    <col min="14" max="14" width="16.85546875" bestFit="1" customWidth="1"/>
    <col min="15" max="15" width="20.140625" bestFit="1" customWidth="1"/>
    <col min="16" max="16" width="19.42578125" bestFit="1" customWidth="1"/>
    <col min="17" max="18" width="22.28515625" bestFit="1" customWidth="1"/>
  </cols>
  <sheetData>
    <row r="1" spans="1:17" x14ac:dyDescent="0.25">
      <c r="A1" t="s">
        <v>105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I1" t="s">
        <v>106</v>
      </c>
      <c r="J1" t="s">
        <v>123</v>
      </c>
      <c r="K1" t="s">
        <v>116</v>
      </c>
      <c r="L1" t="s">
        <v>117</v>
      </c>
      <c r="M1" t="s">
        <v>118</v>
      </c>
      <c r="N1" t="s">
        <v>119</v>
      </c>
      <c r="P1" t="s">
        <v>114</v>
      </c>
      <c r="Q1" t="s">
        <v>115</v>
      </c>
    </row>
    <row r="2" spans="1:17" x14ac:dyDescent="0.25">
      <c r="A2" t="s">
        <v>69</v>
      </c>
      <c r="B2">
        <v>50</v>
      </c>
      <c r="C2">
        <v>50</v>
      </c>
      <c r="D2">
        <v>50</v>
      </c>
      <c r="E2">
        <v>0</v>
      </c>
      <c r="F2">
        <v>0</v>
      </c>
      <c r="I2" t="s">
        <v>69</v>
      </c>
      <c r="J2">
        <v>1</v>
      </c>
      <c r="K2" s="8">
        <v>60</v>
      </c>
      <c r="L2">
        <f>K2*J2</f>
        <v>60</v>
      </c>
      <c r="M2" s="8">
        <v>2.4500000000000002</v>
      </c>
      <c r="N2" s="8">
        <f>M2*SUM(B2:F2)</f>
        <v>367.5</v>
      </c>
      <c r="P2">
        <v>8</v>
      </c>
    </row>
    <row r="3" spans="1:17" x14ac:dyDescent="0.25">
      <c r="A3" t="s">
        <v>70</v>
      </c>
      <c r="B3">
        <v>0</v>
      </c>
      <c r="C3">
        <v>0</v>
      </c>
      <c r="D3">
        <v>0</v>
      </c>
      <c r="E3">
        <v>0</v>
      </c>
      <c r="F3">
        <v>0</v>
      </c>
      <c r="I3" t="s">
        <v>70</v>
      </c>
      <c r="J3">
        <v>0</v>
      </c>
      <c r="K3" s="8">
        <v>30</v>
      </c>
      <c r="L3">
        <f t="shared" ref="L3:L7" si="0">K3*J3</f>
        <v>0</v>
      </c>
      <c r="M3" s="8">
        <v>30.16</v>
      </c>
      <c r="N3" s="8">
        <f t="shared" ref="N3:N39" si="1">M3*SUM(B3:F3)</f>
        <v>0</v>
      </c>
      <c r="P3">
        <v>0</v>
      </c>
    </row>
    <row r="4" spans="1:1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I4" t="s">
        <v>71</v>
      </c>
      <c r="J4">
        <v>0</v>
      </c>
      <c r="K4" s="8">
        <v>30</v>
      </c>
      <c r="L4">
        <f t="shared" si="0"/>
        <v>0</v>
      </c>
      <c r="M4" s="8">
        <v>30.16</v>
      </c>
      <c r="N4" s="8">
        <f t="shared" si="1"/>
        <v>0</v>
      </c>
      <c r="P4">
        <v>0</v>
      </c>
    </row>
    <row r="5" spans="1:17" x14ac:dyDescent="0.25">
      <c r="A5" t="s">
        <v>107</v>
      </c>
      <c r="B5">
        <v>50</v>
      </c>
      <c r="C5">
        <v>0</v>
      </c>
      <c r="D5">
        <v>50</v>
      </c>
      <c r="E5">
        <v>0</v>
      </c>
      <c r="F5">
        <v>0</v>
      </c>
      <c r="I5" t="s">
        <v>72</v>
      </c>
      <c r="J5">
        <v>0</v>
      </c>
      <c r="K5" s="8">
        <v>60</v>
      </c>
      <c r="L5">
        <f t="shared" si="0"/>
        <v>0</v>
      </c>
      <c r="M5" s="16">
        <v>4.29</v>
      </c>
      <c r="N5" s="8">
        <f t="shared" si="1"/>
        <v>429</v>
      </c>
      <c r="P5">
        <v>24</v>
      </c>
    </row>
    <row r="6" spans="1:17" x14ac:dyDescent="0.25">
      <c r="A6" t="s">
        <v>108</v>
      </c>
      <c r="B6">
        <v>0</v>
      </c>
      <c r="C6">
        <v>0</v>
      </c>
      <c r="D6">
        <v>50</v>
      </c>
      <c r="E6">
        <v>0</v>
      </c>
      <c r="F6">
        <v>0</v>
      </c>
      <c r="I6" t="s">
        <v>73</v>
      </c>
      <c r="J6">
        <v>1</v>
      </c>
      <c r="K6" s="8">
        <v>60</v>
      </c>
      <c r="L6">
        <f t="shared" si="0"/>
        <v>60</v>
      </c>
      <c r="M6" s="8">
        <v>4.29</v>
      </c>
      <c r="N6" s="8">
        <f t="shared" si="1"/>
        <v>214.5</v>
      </c>
      <c r="P6">
        <v>24</v>
      </c>
    </row>
    <row r="7" spans="1:17" x14ac:dyDescent="0.25">
      <c r="A7" t="s">
        <v>73</v>
      </c>
      <c r="B7">
        <v>0</v>
      </c>
      <c r="C7">
        <v>50</v>
      </c>
      <c r="D7">
        <v>0</v>
      </c>
      <c r="E7">
        <v>0</v>
      </c>
      <c r="F7">
        <v>0</v>
      </c>
      <c r="I7" t="s">
        <v>74</v>
      </c>
      <c r="J7">
        <v>1</v>
      </c>
      <c r="K7" s="8">
        <v>30</v>
      </c>
      <c r="L7">
        <f t="shared" si="0"/>
        <v>30</v>
      </c>
      <c r="M7" s="16">
        <v>6.73</v>
      </c>
      <c r="N7" s="8">
        <f t="shared" si="1"/>
        <v>336.5</v>
      </c>
      <c r="P7">
        <v>12.999999997999996</v>
      </c>
    </row>
    <row r="8" spans="1:17" x14ac:dyDescent="0.25">
      <c r="A8" t="s">
        <v>109</v>
      </c>
      <c r="B8">
        <v>0</v>
      </c>
      <c r="C8">
        <v>0</v>
      </c>
      <c r="D8">
        <v>0</v>
      </c>
      <c r="E8">
        <v>0</v>
      </c>
      <c r="F8">
        <v>100</v>
      </c>
      <c r="M8" s="16">
        <v>22.62</v>
      </c>
      <c r="N8" s="8">
        <f t="shared" si="1"/>
        <v>2262</v>
      </c>
      <c r="P8">
        <v>8</v>
      </c>
    </row>
    <row r="9" spans="1:17" x14ac:dyDescent="0.25">
      <c r="A9" t="s">
        <v>110</v>
      </c>
      <c r="B9">
        <v>0</v>
      </c>
      <c r="C9">
        <v>0</v>
      </c>
      <c r="D9">
        <v>0</v>
      </c>
      <c r="E9">
        <v>0</v>
      </c>
      <c r="F9">
        <v>100</v>
      </c>
      <c r="M9" s="8">
        <v>22.62</v>
      </c>
      <c r="N9" s="8">
        <f t="shared" si="1"/>
        <v>2262</v>
      </c>
      <c r="P9">
        <v>15</v>
      </c>
    </row>
    <row r="10" spans="1:17" x14ac:dyDescent="0.25">
      <c r="A10" t="s">
        <v>75</v>
      </c>
      <c r="B10">
        <v>0</v>
      </c>
      <c r="C10">
        <v>0</v>
      </c>
      <c r="D10">
        <v>0</v>
      </c>
      <c r="E10">
        <v>0</v>
      </c>
      <c r="F10">
        <v>0</v>
      </c>
      <c r="I10" t="s">
        <v>75</v>
      </c>
      <c r="J10">
        <v>0</v>
      </c>
      <c r="K10" s="8">
        <v>15</v>
      </c>
      <c r="L10">
        <f>K10*SUM(B10:F10)</f>
        <v>0</v>
      </c>
      <c r="M10" s="16">
        <v>45.98</v>
      </c>
      <c r="N10" s="8">
        <f t="shared" si="1"/>
        <v>0</v>
      </c>
      <c r="P10">
        <v>0</v>
      </c>
    </row>
    <row r="11" spans="1:17" x14ac:dyDescent="0.25">
      <c r="A11" t="s">
        <v>76</v>
      </c>
      <c r="B11">
        <v>0</v>
      </c>
      <c r="C11">
        <v>0</v>
      </c>
      <c r="D11">
        <v>0</v>
      </c>
      <c r="E11">
        <v>0</v>
      </c>
      <c r="F11">
        <v>0</v>
      </c>
      <c r="I11" t="s">
        <v>76</v>
      </c>
      <c r="J11">
        <v>0</v>
      </c>
      <c r="K11" s="8">
        <v>15</v>
      </c>
      <c r="L11">
        <f t="shared" ref="L11:L39" si="2">K11*SUM(B11:F11)</f>
        <v>0</v>
      </c>
      <c r="M11" s="16">
        <v>45.98</v>
      </c>
      <c r="N11" s="8">
        <f t="shared" si="1"/>
        <v>0</v>
      </c>
      <c r="P11">
        <v>0</v>
      </c>
    </row>
    <row r="12" spans="1:17" x14ac:dyDescent="0.25">
      <c r="A12" t="s">
        <v>77</v>
      </c>
      <c r="B12">
        <v>0</v>
      </c>
      <c r="C12">
        <v>0</v>
      </c>
      <c r="D12">
        <v>0</v>
      </c>
      <c r="E12">
        <v>0</v>
      </c>
      <c r="F12">
        <v>0</v>
      </c>
      <c r="I12" t="s">
        <v>77</v>
      </c>
      <c r="J12">
        <v>0</v>
      </c>
      <c r="K12" s="8">
        <v>15</v>
      </c>
      <c r="L12">
        <f t="shared" si="2"/>
        <v>0</v>
      </c>
      <c r="M12" s="16">
        <v>45.98</v>
      </c>
      <c r="N12" s="8">
        <f t="shared" si="1"/>
        <v>0</v>
      </c>
      <c r="P12">
        <v>0</v>
      </c>
    </row>
    <row r="13" spans="1:17" x14ac:dyDescent="0.25">
      <c r="A13" t="s">
        <v>78</v>
      </c>
      <c r="B13">
        <v>0</v>
      </c>
      <c r="C13">
        <v>0</v>
      </c>
      <c r="D13">
        <v>0</v>
      </c>
      <c r="E13">
        <v>0</v>
      </c>
      <c r="F13">
        <v>0</v>
      </c>
      <c r="I13" t="s">
        <v>78</v>
      </c>
      <c r="J13">
        <v>0</v>
      </c>
      <c r="K13" s="8">
        <v>15</v>
      </c>
      <c r="L13">
        <f t="shared" si="2"/>
        <v>0</v>
      </c>
      <c r="M13" s="16">
        <v>45.98</v>
      </c>
      <c r="N13" s="8">
        <f t="shared" si="1"/>
        <v>0</v>
      </c>
      <c r="P13">
        <v>0</v>
      </c>
    </row>
    <row r="14" spans="1:17" x14ac:dyDescent="0.25">
      <c r="A14" t="s">
        <v>79</v>
      </c>
      <c r="B14">
        <v>0</v>
      </c>
      <c r="C14">
        <v>0</v>
      </c>
      <c r="D14">
        <v>0</v>
      </c>
      <c r="E14">
        <v>0</v>
      </c>
      <c r="F14">
        <v>0</v>
      </c>
      <c r="I14" t="s">
        <v>79</v>
      </c>
      <c r="J14">
        <v>0</v>
      </c>
      <c r="K14" s="8">
        <v>15</v>
      </c>
      <c r="L14">
        <f t="shared" si="2"/>
        <v>0</v>
      </c>
      <c r="M14" s="16">
        <v>45.98</v>
      </c>
      <c r="N14" s="8">
        <f t="shared" si="1"/>
        <v>0</v>
      </c>
      <c r="P14">
        <v>0</v>
      </c>
    </row>
    <row r="15" spans="1:17" x14ac:dyDescent="0.25">
      <c r="A15" t="s">
        <v>80</v>
      </c>
      <c r="B15">
        <v>0</v>
      </c>
      <c r="C15">
        <v>0</v>
      </c>
      <c r="D15">
        <v>0</v>
      </c>
      <c r="E15">
        <v>100</v>
      </c>
      <c r="F15">
        <v>0</v>
      </c>
      <c r="I15" t="s">
        <v>80</v>
      </c>
      <c r="J15">
        <v>1</v>
      </c>
      <c r="K15" s="8">
        <v>15</v>
      </c>
      <c r="L15">
        <f t="shared" si="2"/>
        <v>1500</v>
      </c>
      <c r="M15" s="8">
        <v>45.98</v>
      </c>
      <c r="N15" s="8">
        <f t="shared" si="1"/>
        <v>4598</v>
      </c>
      <c r="P15">
        <v>7.5</v>
      </c>
    </row>
    <row r="16" spans="1:17" x14ac:dyDescent="0.25">
      <c r="A16" t="s">
        <v>81</v>
      </c>
      <c r="B16">
        <v>0</v>
      </c>
      <c r="C16">
        <v>0</v>
      </c>
      <c r="D16">
        <v>0</v>
      </c>
      <c r="E16">
        <v>0</v>
      </c>
      <c r="F16">
        <v>0</v>
      </c>
      <c r="I16" t="s">
        <v>81</v>
      </c>
      <c r="J16">
        <v>0</v>
      </c>
      <c r="K16" s="8">
        <v>15</v>
      </c>
      <c r="L16">
        <f t="shared" si="2"/>
        <v>0</v>
      </c>
      <c r="M16" s="16">
        <v>45.98</v>
      </c>
      <c r="N16" s="8">
        <f t="shared" si="1"/>
        <v>0</v>
      </c>
      <c r="P16">
        <v>0</v>
      </c>
    </row>
    <row r="17" spans="1:16" x14ac:dyDescent="0.25">
      <c r="A17" t="s">
        <v>82</v>
      </c>
      <c r="B17">
        <v>0</v>
      </c>
      <c r="C17">
        <v>0</v>
      </c>
      <c r="D17">
        <v>0</v>
      </c>
      <c r="E17">
        <v>0</v>
      </c>
      <c r="F17">
        <v>0</v>
      </c>
      <c r="I17" t="s">
        <v>82</v>
      </c>
      <c r="J17">
        <v>0</v>
      </c>
      <c r="K17" s="8">
        <v>15</v>
      </c>
      <c r="L17">
        <f t="shared" si="2"/>
        <v>0</v>
      </c>
      <c r="M17" s="16">
        <v>45.98</v>
      </c>
      <c r="N17" s="8">
        <f t="shared" si="1"/>
        <v>0</v>
      </c>
      <c r="P17">
        <v>0</v>
      </c>
    </row>
    <row r="18" spans="1:16" x14ac:dyDescent="0.25">
      <c r="A18" t="s">
        <v>83</v>
      </c>
      <c r="B18">
        <v>0</v>
      </c>
      <c r="C18">
        <v>0</v>
      </c>
      <c r="D18">
        <v>0</v>
      </c>
      <c r="E18">
        <v>0</v>
      </c>
      <c r="F18">
        <v>0</v>
      </c>
      <c r="I18" t="s">
        <v>83</v>
      </c>
      <c r="J18">
        <v>0</v>
      </c>
      <c r="K18" s="8">
        <v>15</v>
      </c>
      <c r="L18">
        <f t="shared" si="2"/>
        <v>0</v>
      </c>
      <c r="M18" s="16">
        <v>45.98</v>
      </c>
      <c r="N18" s="8">
        <f t="shared" si="1"/>
        <v>0</v>
      </c>
      <c r="P18">
        <v>0</v>
      </c>
    </row>
    <row r="19" spans="1:16" x14ac:dyDescent="0.25">
      <c r="A19" t="s">
        <v>84</v>
      </c>
      <c r="B19">
        <v>0</v>
      </c>
      <c r="C19">
        <v>0</v>
      </c>
      <c r="D19">
        <v>0</v>
      </c>
      <c r="E19">
        <v>0</v>
      </c>
      <c r="F19">
        <v>0</v>
      </c>
      <c r="I19" t="s">
        <v>84</v>
      </c>
      <c r="J19">
        <v>0</v>
      </c>
      <c r="K19" s="8">
        <v>15</v>
      </c>
      <c r="L19">
        <f t="shared" si="2"/>
        <v>0</v>
      </c>
      <c r="M19" s="16">
        <v>45.98</v>
      </c>
      <c r="N19" s="8">
        <f t="shared" si="1"/>
        <v>0</v>
      </c>
      <c r="P19">
        <v>0</v>
      </c>
    </row>
    <row r="20" spans="1:16" x14ac:dyDescent="0.25">
      <c r="A20" t="s">
        <v>85</v>
      </c>
      <c r="B20">
        <v>0</v>
      </c>
      <c r="C20">
        <v>0</v>
      </c>
      <c r="D20">
        <v>0</v>
      </c>
      <c r="E20">
        <v>0</v>
      </c>
      <c r="F20">
        <v>0</v>
      </c>
      <c r="I20" t="s">
        <v>85</v>
      </c>
      <c r="J20">
        <v>0</v>
      </c>
      <c r="K20" s="8">
        <v>15</v>
      </c>
      <c r="L20">
        <f t="shared" si="2"/>
        <v>0</v>
      </c>
      <c r="M20" s="16">
        <v>45.98</v>
      </c>
      <c r="N20" s="8">
        <f t="shared" si="1"/>
        <v>0</v>
      </c>
      <c r="P20">
        <v>0</v>
      </c>
    </row>
    <row r="21" spans="1:16" x14ac:dyDescent="0.25">
      <c r="A21" t="s">
        <v>86</v>
      </c>
      <c r="B21">
        <v>0</v>
      </c>
      <c r="C21">
        <v>0</v>
      </c>
      <c r="D21">
        <v>0</v>
      </c>
      <c r="E21">
        <v>0</v>
      </c>
      <c r="F21">
        <v>0</v>
      </c>
      <c r="I21" t="s">
        <v>86</v>
      </c>
      <c r="J21">
        <v>0</v>
      </c>
      <c r="K21" s="8">
        <v>15</v>
      </c>
      <c r="L21">
        <f t="shared" si="2"/>
        <v>0</v>
      </c>
      <c r="M21" s="8">
        <v>45.98</v>
      </c>
      <c r="N21" s="8">
        <f t="shared" si="1"/>
        <v>0</v>
      </c>
      <c r="P21">
        <v>0</v>
      </c>
    </row>
    <row r="22" spans="1:16" x14ac:dyDescent="0.25">
      <c r="A22" t="s">
        <v>87</v>
      </c>
      <c r="B22">
        <v>0</v>
      </c>
      <c r="C22">
        <v>0</v>
      </c>
      <c r="D22">
        <v>0</v>
      </c>
      <c r="E22">
        <v>0</v>
      </c>
      <c r="F22">
        <v>0</v>
      </c>
      <c r="I22" t="s">
        <v>87</v>
      </c>
      <c r="J22">
        <v>0</v>
      </c>
      <c r="K22" s="8">
        <v>15</v>
      </c>
      <c r="L22">
        <f t="shared" si="2"/>
        <v>0</v>
      </c>
      <c r="M22" s="16">
        <v>45.98</v>
      </c>
      <c r="N22" s="8">
        <f t="shared" si="1"/>
        <v>0</v>
      </c>
      <c r="P22">
        <v>0</v>
      </c>
    </row>
    <row r="23" spans="1:16" x14ac:dyDescent="0.25">
      <c r="A23" t="s">
        <v>88</v>
      </c>
      <c r="B23">
        <v>0</v>
      </c>
      <c r="C23">
        <v>0</v>
      </c>
      <c r="D23">
        <v>0</v>
      </c>
      <c r="E23">
        <v>0</v>
      </c>
      <c r="F23">
        <v>0</v>
      </c>
      <c r="I23" t="s">
        <v>88</v>
      </c>
      <c r="J23">
        <v>0</v>
      </c>
      <c r="K23" s="8">
        <v>15</v>
      </c>
      <c r="L23">
        <f t="shared" si="2"/>
        <v>0</v>
      </c>
      <c r="M23" s="16">
        <v>45.98</v>
      </c>
      <c r="N23" s="8">
        <f t="shared" si="1"/>
        <v>0</v>
      </c>
      <c r="P23">
        <v>0</v>
      </c>
    </row>
    <row r="24" spans="1:16" x14ac:dyDescent="0.25">
      <c r="A24" t="s">
        <v>89</v>
      </c>
      <c r="B24">
        <v>0</v>
      </c>
      <c r="C24">
        <v>0</v>
      </c>
      <c r="D24">
        <v>0</v>
      </c>
      <c r="E24">
        <v>0</v>
      </c>
      <c r="F24">
        <v>0</v>
      </c>
      <c r="I24" t="s">
        <v>89</v>
      </c>
      <c r="J24">
        <v>0</v>
      </c>
      <c r="K24" s="8">
        <v>15</v>
      </c>
      <c r="L24">
        <f t="shared" si="2"/>
        <v>0</v>
      </c>
      <c r="M24" s="16">
        <v>45.98</v>
      </c>
      <c r="N24" s="8">
        <f t="shared" si="1"/>
        <v>0</v>
      </c>
      <c r="P24">
        <v>0</v>
      </c>
    </row>
    <row r="25" spans="1:16" x14ac:dyDescent="0.25">
      <c r="A25" t="s">
        <v>90</v>
      </c>
      <c r="B25">
        <v>0</v>
      </c>
      <c r="C25">
        <v>0</v>
      </c>
      <c r="D25">
        <v>0</v>
      </c>
      <c r="E25">
        <v>0</v>
      </c>
      <c r="F25">
        <v>0</v>
      </c>
      <c r="I25" t="s">
        <v>90</v>
      </c>
      <c r="J25">
        <v>0</v>
      </c>
      <c r="K25" s="8">
        <v>15</v>
      </c>
      <c r="L25">
        <f t="shared" si="2"/>
        <v>0</v>
      </c>
      <c r="M25" s="16">
        <v>45.98</v>
      </c>
      <c r="N25" s="8">
        <f t="shared" si="1"/>
        <v>0</v>
      </c>
      <c r="P25">
        <v>0</v>
      </c>
    </row>
    <row r="26" spans="1:16" x14ac:dyDescent="0.25">
      <c r="A26" t="s">
        <v>91</v>
      </c>
      <c r="B26">
        <v>0</v>
      </c>
      <c r="C26">
        <v>0</v>
      </c>
      <c r="D26">
        <v>0</v>
      </c>
      <c r="E26">
        <v>0</v>
      </c>
      <c r="F26">
        <v>0</v>
      </c>
      <c r="I26" t="s">
        <v>91</v>
      </c>
      <c r="J26">
        <v>0</v>
      </c>
      <c r="K26" s="8">
        <v>15</v>
      </c>
      <c r="L26">
        <f t="shared" si="2"/>
        <v>0</v>
      </c>
      <c r="M26" s="16">
        <v>45.98</v>
      </c>
      <c r="N26" s="8">
        <f t="shared" si="1"/>
        <v>0</v>
      </c>
      <c r="P26">
        <v>0</v>
      </c>
    </row>
    <row r="27" spans="1:16" x14ac:dyDescent="0.25">
      <c r="A27" t="s">
        <v>92</v>
      </c>
      <c r="B27">
        <v>0</v>
      </c>
      <c r="C27">
        <v>0</v>
      </c>
      <c r="D27">
        <v>0</v>
      </c>
      <c r="E27">
        <v>0</v>
      </c>
      <c r="F27">
        <v>0</v>
      </c>
      <c r="I27" t="s">
        <v>92</v>
      </c>
      <c r="J27">
        <v>0</v>
      </c>
      <c r="K27" s="8">
        <v>15</v>
      </c>
      <c r="L27">
        <f t="shared" si="2"/>
        <v>0</v>
      </c>
      <c r="M27" s="8">
        <v>45.98</v>
      </c>
      <c r="N27" s="8">
        <f t="shared" si="1"/>
        <v>0</v>
      </c>
      <c r="P27">
        <v>0</v>
      </c>
    </row>
    <row r="28" spans="1:16" x14ac:dyDescent="0.25">
      <c r="A28" t="s">
        <v>93</v>
      </c>
      <c r="B28">
        <v>0</v>
      </c>
      <c r="C28">
        <v>0</v>
      </c>
      <c r="D28">
        <v>0</v>
      </c>
      <c r="E28">
        <v>0</v>
      </c>
      <c r="F28">
        <v>0</v>
      </c>
      <c r="I28" t="s">
        <v>93</v>
      </c>
      <c r="J28">
        <v>0</v>
      </c>
      <c r="K28" s="8">
        <v>15</v>
      </c>
      <c r="L28">
        <f t="shared" si="2"/>
        <v>0</v>
      </c>
      <c r="M28" s="16">
        <v>45.98</v>
      </c>
      <c r="N28" s="8">
        <f t="shared" si="1"/>
        <v>0</v>
      </c>
      <c r="P28">
        <v>0</v>
      </c>
    </row>
    <row r="29" spans="1:16" x14ac:dyDescent="0.25">
      <c r="A29" t="s">
        <v>94</v>
      </c>
      <c r="B29">
        <v>0</v>
      </c>
      <c r="C29">
        <v>0</v>
      </c>
      <c r="D29">
        <v>0</v>
      </c>
      <c r="E29">
        <v>0</v>
      </c>
      <c r="F29">
        <v>0</v>
      </c>
      <c r="I29" t="s">
        <v>94</v>
      </c>
      <c r="J29">
        <v>0</v>
      </c>
      <c r="K29" s="8">
        <v>15</v>
      </c>
      <c r="L29">
        <f t="shared" si="2"/>
        <v>0</v>
      </c>
      <c r="M29" s="16">
        <v>45.98</v>
      </c>
      <c r="N29" s="8">
        <f t="shared" si="1"/>
        <v>0</v>
      </c>
      <c r="P29">
        <v>0</v>
      </c>
    </row>
    <row r="30" spans="1:16" x14ac:dyDescent="0.25">
      <c r="A30" t="s">
        <v>95</v>
      </c>
      <c r="B30">
        <v>0</v>
      </c>
      <c r="C30">
        <v>0</v>
      </c>
      <c r="D30">
        <v>0</v>
      </c>
      <c r="E30">
        <v>100</v>
      </c>
      <c r="F30">
        <v>0</v>
      </c>
      <c r="I30" t="s">
        <v>95</v>
      </c>
      <c r="J30">
        <v>1</v>
      </c>
      <c r="K30" s="8">
        <v>15</v>
      </c>
      <c r="L30">
        <f t="shared" si="2"/>
        <v>1500</v>
      </c>
      <c r="M30" s="16">
        <v>45.98</v>
      </c>
      <c r="N30" s="8">
        <f t="shared" si="1"/>
        <v>4598</v>
      </c>
      <c r="P30">
        <v>16.499999997999993</v>
      </c>
    </row>
    <row r="31" spans="1:16" x14ac:dyDescent="0.25">
      <c r="A31" t="s">
        <v>96</v>
      </c>
      <c r="B31">
        <v>0</v>
      </c>
      <c r="C31">
        <v>0</v>
      </c>
      <c r="D31">
        <v>0</v>
      </c>
      <c r="E31">
        <v>0</v>
      </c>
      <c r="F31">
        <v>0</v>
      </c>
      <c r="I31" t="s">
        <v>96</v>
      </c>
      <c r="J31">
        <v>0</v>
      </c>
      <c r="K31" s="8">
        <v>15</v>
      </c>
      <c r="L31">
        <f t="shared" si="2"/>
        <v>0</v>
      </c>
      <c r="M31" s="16">
        <v>45.98</v>
      </c>
      <c r="N31" s="8">
        <f t="shared" si="1"/>
        <v>0</v>
      </c>
      <c r="P31">
        <v>0</v>
      </c>
    </row>
    <row r="32" spans="1:16" x14ac:dyDescent="0.25">
      <c r="A32" t="s">
        <v>97</v>
      </c>
      <c r="B32">
        <v>0</v>
      </c>
      <c r="C32">
        <v>0</v>
      </c>
      <c r="D32">
        <v>0</v>
      </c>
      <c r="E32">
        <v>0</v>
      </c>
      <c r="F32">
        <v>0</v>
      </c>
      <c r="I32" t="s">
        <v>97</v>
      </c>
      <c r="J32">
        <v>0</v>
      </c>
      <c r="K32" s="8">
        <v>15</v>
      </c>
      <c r="L32">
        <f t="shared" si="2"/>
        <v>0</v>
      </c>
      <c r="M32" s="16">
        <v>45.98</v>
      </c>
      <c r="N32" s="8">
        <f t="shared" si="1"/>
        <v>0</v>
      </c>
      <c r="P32">
        <v>0</v>
      </c>
    </row>
    <row r="33" spans="1:16" x14ac:dyDescent="0.25">
      <c r="A33" t="s">
        <v>98</v>
      </c>
      <c r="B33">
        <v>0</v>
      </c>
      <c r="C33">
        <v>0</v>
      </c>
      <c r="D33">
        <v>0</v>
      </c>
      <c r="E33">
        <v>0</v>
      </c>
      <c r="F33">
        <v>0</v>
      </c>
      <c r="I33" t="s">
        <v>98</v>
      </c>
      <c r="J33">
        <v>0</v>
      </c>
      <c r="K33" s="8">
        <v>15</v>
      </c>
      <c r="L33">
        <f t="shared" si="2"/>
        <v>0</v>
      </c>
      <c r="M33" s="8">
        <v>45.98</v>
      </c>
      <c r="N33" s="8">
        <f t="shared" si="1"/>
        <v>0</v>
      </c>
      <c r="P33">
        <v>0</v>
      </c>
    </row>
    <row r="34" spans="1:16" x14ac:dyDescent="0.25">
      <c r="A34" t="s">
        <v>99</v>
      </c>
      <c r="B34">
        <v>0</v>
      </c>
      <c r="C34">
        <v>0</v>
      </c>
      <c r="D34">
        <v>0</v>
      </c>
      <c r="E34">
        <v>0</v>
      </c>
      <c r="F34">
        <v>0</v>
      </c>
      <c r="I34" t="s">
        <v>99</v>
      </c>
      <c r="J34">
        <v>0</v>
      </c>
      <c r="K34" s="8">
        <v>15</v>
      </c>
      <c r="L34">
        <f t="shared" si="2"/>
        <v>0</v>
      </c>
      <c r="M34" s="16">
        <v>45.98</v>
      </c>
      <c r="N34" s="8">
        <f t="shared" si="1"/>
        <v>0</v>
      </c>
      <c r="P34">
        <v>0</v>
      </c>
    </row>
    <row r="35" spans="1:16" x14ac:dyDescent="0.25">
      <c r="A35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I35" t="s">
        <v>100</v>
      </c>
      <c r="J35">
        <v>0</v>
      </c>
      <c r="K35" s="8">
        <v>15</v>
      </c>
      <c r="L35">
        <f t="shared" si="2"/>
        <v>0</v>
      </c>
      <c r="M35" s="16">
        <v>45.98</v>
      </c>
      <c r="N35" s="8">
        <f t="shared" si="1"/>
        <v>0</v>
      </c>
      <c r="P35">
        <v>0</v>
      </c>
    </row>
    <row r="36" spans="1:16" x14ac:dyDescent="0.25">
      <c r="A36" t="s">
        <v>101</v>
      </c>
      <c r="B36">
        <v>0</v>
      </c>
      <c r="C36">
        <v>0</v>
      </c>
      <c r="D36">
        <v>0</v>
      </c>
      <c r="E36">
        <v>0</v>
      </c>
      <c r="F36">
        <v>0</v>
      </c>
      <c r="I36" t="s">
        <v>101</v>
      </c>
      <c r="J36">
        <v>0</v>
      </c>
      <c r="K36" s="8">
        <v>15</v>
      </c>
      <c r="L36">
        <f t="shared" si="2"/>
        <v>0</v>
      </c>
      <c r="M36" s="16">
        <v>45.98</v>
      </c>
      <c r="N36" s="8">
        <f t="shared" si="1"/>
        <v>0</v>
      </c>
      <c r="P36">
        <v>0</v>
      </c>
    </row>
    <row r="37" spans="1:16" x14ac:dyDescent="0.25">
      <c r="A37" t="s">
        <v>102</v>
      </c>
      <c r="B37">
        <v>0</v>
      </c>
      <c r="C37">
        <v>0</v>
      </c>
      <c r="D37">
        <v>0</v>
      </c>
      <c r="E37">
        <v>0</v>
      </c>
      <c r="F37">
        <v>0</v>
      </c>
      <c r="I37" t="s">
        <v>102</v>
      </c>
      <c r="J37">
        <v>0</v>
      </c>
      <c r="K37" s="8">
        <v>15</v>
      </c>
      <c r="L37">
        <f t="shared" si="2"/>
        <v>0</v>
      </c>
      <c r="M37" s="16">
        <v>45.98</v>
      </c>
      <c r="N37" s="8">
        <f t="shared" si="1"/>
        <v>0</v>
      </c>
      <c r="P37">
        <v>0</v>
      </c>
    </row>
    <row r="38" spans="1:16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I38" t="s">
        <v>103</v>
      </c>
      <c r="J38">
        <v>0</v>
      </c>
      <c r="K38" s="8">
        <v>15</v>
      </c>
      <c r="L38">
        <f t="shared" si="2"/>
        <v>0</v>
      </c>
      <c r="M38" s="16">
        <v>45.98</v>
      </c>
      <c r="N38" s="8">
        <f t="shared" si="1"/>
        <v>0</v>
      </c>
      <c r="P38">
        <v>0</v>
      </c>
    </row>
    <row r="39" spans="1:16" x14ac:dyDescent="0.25">
      <c r="A39" t="s">
        <v>104</v>
      </c>
      <c r="B39">
        <v>0</v>
      </c>
      <c r="C39">
        <v>0</v>
      </c>
      <c r="D39">
        <v>0</v>
      </c>
      <c r="E39">
        <v>0</v>
      </c>
      <c r="F39">
        <v>0</v>
      </c>
      <c r="I39" t="s">
        <v>104</v>
      </c>
      <c r="J39">
        <v>0</v>
      </c>
      <c r="K39" s="8">
        <v>15</v>
      </c>
      <c r="L39">
        <f t="shared" si="2"/>
        <v>0</v>
      </c>
      <c r="M39" s="8">
        <v>45.98</v>
      </c>
      <c r="N39" s="8">
        <f t="shared" si="1"/>
        <v>0</v>
      </c>
      <c r="P39">
        <v>0</v>
      </c>
    </row>
    <row r="40" spans="1:16" x14ac:dyDescent="0.25">
      <c r="L40">
        <f>SUM(L2:L39)</f>
        <v>3150</v>
      </c>
      <c r="N40" s="16">
        <f>SUM(N2:N39)</f>
        <v>15067.5</v>
      </c>
    </row>
    <row r="50" spans="11:13" x14ac:dyDescent="0.25">
      <c r="M50" t="s">
        <v>124</v>
      </c>
    </row>
    <row r="51" spans="11:13" x14ac:dyDescent="0.25">
      <c r="K51" t="s">
        <v>118</v>
      </c>
      <c r="L51">
        <v>15067.5</v>
      </c>
      <c r="M51" t="s">
        <v>125</v>
      </c>
    </row>
    <row r="52" spans="11:13" x14ac:dyDescent="0.25">
      <c r="K52" t="s">
        <v>120</v>
      </c>
      <c r="L52">
        <v>3150</v>
      </c>
      <c r="M52" t="s">
        <v>125</v>
      </c>
    </row>
    <row r="53" spans="11:13" x14ac:dyDescent="0.25">
      <c r="K53" t="s">
        <v>121</v>
      </c>
      <c r="L53">
        <v>1194.5</v>
      </c>
      <c r="M53" t="s">
        <v>125</v>
      </c>
    </row>
    <row r="54" spans="11:13" x14ac:dyDescent="0.25">
      <c r="K54" t="s">
        <v>61</v>
      </c>
      <c r="L54">
        <v>0</v>
      </c>
      <c r="M54" t="s">
        <v>125</v>
      </c>
    </row>
    <row r="55" spans="11:13" x14ac:dyDescent="0.25">
      <c r="K55" t="s">
        <v>62</v>
      </c>
      <c r="L55">
        <v>150</v>
      </c>
      <c r="M55" t="s">
        <v>125</v>
      </c>
    </row>
    <row r="56" spans="11:13" x14ac:dyDescent="0.25">
      <c r="K56" t="s">
        <v>122</v>
      </c>
      <c r="L56">
        <f>SUM(L51:L55)</f>
        <v>19562</v>
      </c>
      <c r="M56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2019-07-24T10:24:52Z</dcterms:modified>
</cp:coreProperties>
</file>