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5410" windowHeight="125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9" i="2" l="1"/>
  <c r="N39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4" i="2"/>
  <c r="N3" i="2"/>
  <c r="N4" i="2"/>
  <c r="N5" i="2"/>
  <c r="N6" i="2"/>
  <c r="N7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</calcChain>
</file>

<file path=xl/sharedStrings.xml><?xml version="1.0" encoding="utf-8"?>
<sst xmlns="http://schemas.openxmlformats.org/spreadsheetml/2006/main" count="206" uniqueCount="133">
  <si>
    <t>Terminals</t>
  </si>
  <si>
    <t>T1</t>
  </si>
  <si>
    <t>T2</t>
  </si>
  <si>
    <t>T3</t>
  </si>
  <si>
    <t>T4</t>
  </si>
  <si>
    <t>T5</t>
  </si>
  <si>
    <t>T6</t>
  </si>
  <si>
    <t>Service</t>
  </si>
  <si>
    <t xml:space="preserve">sequence No. </t>
  </si>
  <si>
    <t>Modes</t>
  </si>
  <si>
    <t>itinearary Arc 1</t>
  </si>
  <si>
    <t>itinearary Arc 2</t>
  </si>
  <si>
    <t>Itinearary Arc3</t>
  </si>
  <si>
    <t>fixe cost</t>
  </si>
  <si>
    <t>variable cost Arc1</t>
  </si>
  <si>
    <t>Variable Cost Arc 2</t>
  </si>
  <si>
    <t>Variable Cost Arc  3</t>
  </si>
  <si>
    <t>Pure Run Time Arc 1</t>
  </si>
  <si>
    <t>Pure Run Time Arc 2</t>
  </si>
  <si>
    <t>Pure Run T Arc 3</t>
  </si>
  <si>
    <t>loading time</t>
  </si>
  <si>
    <t>unloading T</t>
  </si>
  <si>
    <t>capacity</t>
  </si>
  <si>
    <t>vehicle 1</t>
  </si>
  <si>
    <t>barge</t>
  </si>
  <si>
    <t>T1-T2</t>
  </si>
  <si>
    <t>T2-T3</t>
  </si>
  <si>
    <t>vehicle 2</t>
  </si>
  <si>
    <t>rail</t>
  </si>
  <si>
    <t>T2-T4</t>
  </si>
  <si>
    <t>Vehicle 3</t>
  </si>
  <si>
    <t xml:space="preserve">rail </t>
  </si>
  <si>
    <t>T5-T6</t>
  </si>
  <si>
    <t>vehicle 4</t>
  </si>
  <si>
    <t>T3-T2</t>
  </si>
  <si>
    <t>vehicle 5</t>
  </si>
  <si>
    <t>Vehicle 6</t>
  </si>
  <si>
    <t>T5-T1</t>
  </si>
  <si>
    <t>truck group 1</t>
  </si>
  <si>
    <t>7-506</t>
  </si>
  <si>
    <t>truck</t>
  </si>
  <si>
    <t>1 per vehicle</t>
  </si>
  <si>
    <t>truck group 2</t>
  </si>
  <si>
    <t>507-1006</t>
  </si>
  <si>
    <t>truck group 3</t>
  </si>
  <si>
    <t>1007-1506</t>
  </si>
  <si>
    <t>truck group 4</t>
  </si>
  <si>
    <t>1507-2006</t>
  </si>
  <si>
    <t>truck group 5</t>
  </si>
  <si>
    <t>2007-2506</t>
  </si>
  <si>
    <t>T6-T5</t>
  </si>
  <si>
    <t>Transshipment</t>
  </si>
  <si>
    <t>cost</t>
  </si>
  <si>
    <t>time</t>
  </si>
  <si>
    <t xml:space="preserve">Shipment </t>
  </si>
  <si>
    <t>S1</t>
  </si>
  <si>
    <t>S2</t>
  </si>
  <si>
    <t>S3</t>
  </si>
  <si>
    <t>S4</t>
  </si>
  <si>
    <t>S5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</si>
  <si>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</si>
  <si>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</si>
  <si>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</si>
  <si>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</si>
  <si>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</si>
  <si>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</si>
  <si>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</si>
  <si>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</si>
  <si>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T3-T4</t>
  </si>
  <si>
    <t>T4-T5</t>
  </si>
  <si>
    <t>T6-T1</t>
  </si>
  <si>
    <t>T4-T6</t>
  </si>
  <si>
    <t>T3-T5</t>
  </si>
  <si>
    <t>T2-T5</t>
  </si>
  <si>
    <t>T2-T6</t>
  </si>
  <si>
    <t>T3-T6</t>
  </si>
  <si>
    <t>flow assingment</t>
  </si>
  <si>
    <t>vehicle variable cost</t>
  </si>
  <si>
    <t>total variable cost</t>
  </si>
  <si>
    <t>vehicle</t>
  </si>
  <si>
    <t>used or not</t>
  </si>
  <si>
    <t>fixed cost</t>
  </si>
  <si>
    <t>total fixed cost</t>
  </si>
  <si>
    <t>Dep Time (after loading)</t>
  </si>
  <si>
    <t>Arv Time (before unloading)</t>
  </si>
  <si>
    <t>&lt;"T1" "T2" "barge" 1&gt;</t>
  </si>
  <si>
    <t>&lt;"T1" "T3" "barge" 1&gt;</t>
  </si>
  <si>
    <t>&lt;"T2" "T3" "barge" 1&gt;</t>
  </si>
  <si>
    <t>&lt;"T5" "T6" "rail" 3&gt;</t>
  </si>
  <si>
    <t>&lt;"T1" "T2" "rail" 6&gt;</t>
  </si>
  <si>
    <t>cplex calculation results</t>
  </si>
  <si>
    <t>variable cost</t>
  </si>
  <si>
    <t>transshipment cost</t>
  </si>
  <si>
    <t>early penalty</t>
  </si>
  <si>
    <t>total cost</t>
  </si>
  <si>
    <t>&lt;"T3" "T4" "rail" 2&gt;</t>
  </si>
  <si>
    <t>&lt;"T4" "T5" "rail" 2&gt;</t>
  </si>
  <si>
    <t>&lt;"T6" "T1" "rail" 3&gt;</t>
  </si>
  <si>
    <t>&lt;"T4" "T5" "barge" 4&gt;</t>
  </si>
  <si>
    <t>&lt;"T5" "T6" "barge" 4&gt;</t>
  </si>
  <si>
    <t>&lt;"T5" "T6" "barge" 5&gt;</t>
  </si>
  <si>
    <t>&lt;"T6" "T1" "barge" 5&gt;</t>
  </si>
  <si>
    <t>&lt;"T6" "T1" "rail" 6&gt;</t>
  </si>
  <si>
    <t>&lt;"T2" "T5" "truck" 11&gt;</t>
  </si>
  <si>
    <t>&lt;"T2" "T5" "truck" 12&gt;</t>
  </si>
  <si>
    <t>&lt;"T2" "T5" "truck" 13&gt;</t>
  </si>
  <si>
    <t>&lt;"T2" "T5" "truck" 14&gt;</t>
  </si>
  <si>
    <t>&lt;"T2" "T5" "truck" 15&gt;</t>
  </si>
  <si>
    <t>&lt;"T2" "T6" "truck" 21&gt;</t>
  </si>
  <si>
    <t>&lt;"T2" "T6" "truck" 22&gt;</t>
  </si>
  <si>
    <t>&lt;"T2" "T6" "truck" 23&gt;</t>
  </si>
  <si>
    <t>&lt;"T2" "T6" "truck" 24&gt;</t>
  </si>
  <si>
    <t>&lt;"T2" "T6" "truck" 25&gt;</t>
  </si>
  <si>
    <t>&lt;"T3" "T6" "truck" 31&gt;</t>
  </si>
  <si>
    <t>&lt;"T3" "T6" "truck" 32&gt;</t>
  </si>
  <si>
    <t>&lt;"T3" "T6" "truck" 33&gt;</t>
  </si>
  <si>
    <t>&lt;"T3" "T6" "truck" 34&gt;</t>
  </si>
  <si>
    <t>&lt;"T3" "T6" "truck" 35&gt;</t>
  </si>
  <si>
    <t>&lt;"T6" "T5" "truck" 41&gt;</t>
  </si>
  <si>
    <t>&lt;"T6" "T5" "truck" 42&gt;</t>
  </si>
  <si>
    <t>&lt;"T6" "T5" "truck" 43&gt;</t>
  </si>
  <si>
    <t>&lt;"T6" "T5" "truck" 44&gt;</t>
  </si>
  <si>
    <t>&lt;"T6" "T5" "truck" 45&gt;</t>
  </si>
  <si>
    <t>&lt;"T3" "T2" "truck" 51&gt;</t>
  </si>
  <si>
    <t>&lt;"T3" "T2" "truck" 52&gt;</t>
  </si>
  <si>
    <t>&lt;"T3" "T2" "truck" 53&gt;</t>
  </si>
  <si>
    <t>&lt;"T3" "T2" "truck" 54&gt;</t>
  </si>
  <si>
    <t>&lt;"T3" "T2" "truck" 55&gt;</t>
  </si>
  <si>
    <t>&lt;"T3" "T5" "rail" 2&gt;</t>
  </si>
  <si>
    <t>&lt;"T5" "T1" "rail" 3&gt;</t>
  </si>
  <si>
    <t>&lt;"T2" "T6" "barge" 4&gt;</t>
  </si>
  <si>
    <t>&lt;"T3" "T1" "barge" 5&gt;</t>
  </si>
  <si>
    <t>&lt;"T4" "T1" "rail" 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</si>
</sst>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478290</xdr:colOff>
      <xdr:row>18</xdr:row>
      <xdr:rowOff>133350</xdr:rowOff>
    </xdr:from>
    <xdr:to>
      <xdr:col>27</xdr:col>
      <xdr:colOff>1318</xdr:colOff>
      <xdr:row>60</xdr:row>
      <xdr:rowOff>48805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3490" y="3590925"/>
          <a:ext cx="8876578" cy="7945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W12" sqref="W12"/>
    </sheetView>
  </sheetViews>
  <sheetFormatPr defaultRowHeight="15" x14ac:dyDescent="0.25"/>
  <cols>
    <col min="17" max="17" width="12.28515625" bestFit="1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7" ht="15.75" thickBot="1" x14ac:dyDescent="0.3"/>
    <row r="3" spans="1:17" x14ac:dyDescent="0.25">
      <c r="B3" s="4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  <c r="Q3" s="6" t="s">
        <v>22</v>
      </c>
    </row>
    <row r="4" spans="1:17" x14ac:dyDescent="0.25">
      <c r="B4" s="7" t="s">
        <v>23</v>
      </c>
      <c r="C4" s="8">
        <v>1</v>
      </c>
      <c r="D4" s="8" t="s">
        <v>24</v>
      </c>
      <c r="E4" s="8" t="s">
        <v>25</v>
      </c>
      <c r="F4" s="8" t="s">
        <v>26</v>
      </c>
      <c r="G4" s="8"/>
      <c r="H4" s="8">
        <v>60</v>
      </c>
      <c r="I4" s="8">
        <v>2.4500000000000002</v>
      </c>
      <c r="J4" s="8">
        <v>2.4500000000000002</v>
      </c>
      <c r="K4" s="8"/>
      <c r="L4" s="8">
        <v>2</v>
      </c>
      <c r="M4" s="8">
        <v>2</v>
      </c>
      <c r="N4" s="8"/>
      <c r="O4" s="8">
        <v>1</v>
      </c>
      <c r="P4" s="8">
        <v>1</v>
      </c>
      <c r="Q4" s="9">
        <v>120</v>
      </c>
    </row>
    <row r="5" spans="1:17" x14ac:dyDescent="0.25">
      <c r="B5" s="7" t="s">
        <v>27</v>
      </c>
      <c r="C5" s="8">
        <v>2</v>
      </c>
      <c r="D5" s="8" t="s">
        <v>28</v>
      </c>
      <c r="E5" s="8" t="s">
        <v>68</v>
      </c>
      <c r="F5" s="8" t="s">
        <v>69</v>
      </c>
      <c r="G5" s="8"/>
      <c r="H5" s="8">
        <v>30</v>
      </c>
      <c r="I5" s="8">
        <v>30.16</v>
      </c>
      <c r="J5" s="8">
        <v>30.16</v>
      </c>
      <c r="K5" s="8"/>
      <c r="L5" s="8">
        <v>1.5</v>
      </c>
      <c r="M5" s="8">
        <v>1.5</v>
      </c>
      <c r="N5" s="8"/>
      <c r="O5" s="8">
        <v>1</v>
      </c>
      <c r="P5" s="8">
        <v>1</v>
      </c>
      <c r="Q5" s="9">
        <v>100</v>
      </c>
    </row>
    <row r="6" spans="1:17" x14ac:dyDescent="0.25">
      <c r="B6" s="7" t="s">
        <v>30</v>
      </c>
      <c r="C6" s="8">
        <v>3</v>
      </c>
      <c r="D6" s="8" t="s">
        <v>31</v>
      </c>
      <c r="E6" s="8" t="s">
        <v>32</v>
      </c>
      <c r="F6" s="8" t="s">
        <v>70</v>
      </c>
      <c r="G6" s="8"/>
      <c r="H6" s="8">
        <v>30</v>
      </c>
      <c r="I6" s="8">
        <v>30.16</v>
      </c>
      <c r="J6" s="8">
        <v>30.16</v>
      </c>
      <c r="K6" s="8"/>
      <c r="L6" s="8">
        <v>1.5</v>
      </c>
      <c r="M6" s="8">
        <v>1.5</v>
      </c>
      <c r="N6" s="8"/>
      <c r="O6" s="8">
        <v>1</v>
      </c>
      <c r="P6" s="8">
        <v>1</v>
      </c>
      <c r="Q6" s="9">
        <v>60</v>
      </c>
    </row>
    <row r="7" spans="1:17" x14ac:dyDescent="0.25">
      <c r="B7" s="7" t="s">
        <v>33</v>
      </c>
      <c r="C7" s="8">
        <v>4</v>
      </c>
      <c r="D7" s="8" t="s">
        <v>24</v>
      </c>
      <c r="E7" s="8" t="s">
        <v>29</v>
      </c>
      <c r="F7" s="8" t="s">
        <v>71</v>
      </c>
      <c r="G7" s="8"/>
      <c r="H7" s="8">
        <v>60</v>
      </c>
      <c r="I7" s="8">
        <v>4.29</v>
      </c>
      <c r="J7" s="8">
        <v>4.29</v>
      </c>
      <c r="K7" s="8"/>
      <c r="L7" s="8">
        <v>2</v>
      </c>
      <c r="M7" s="8">
        <v>2</v>
      </c>
      <c r="N7" s="8"/>
      <c r="O7" s="8">
        <v>1</v>
      </c>
      <c r="P7" s="8">
        <v>1</v>
      </c>
      <c r="Q7" s="9">
        <v>120</v>
      </c>
    </row>
    <row r="8" spans="1:17" x14ac:dyDescent="0.25">
      <c r="B8" s="7" t="s">
        <v>35</v>
      </c>
      <c r="C8" s="8">
        <v>5</v>
      </c>
      <c r="D8" s="8" t="s">
        <v>24</v>
      </c>
      <c r="E8" s="8" t="s">
        <v>72</v>
      </c>
      <c r="F8" s="8" t="s">
        <v>37</v>
      </c>
      <c r="G8" s="8"/>
      <c r="H8" s="8">
        <v>60</v>
      </c>
      <c r="I8" s="8">
        <v>6.73</v>
      </c>
      <c r="J8" s="8">
        <v>6.73</v>
      </c>
      <c r="K8" s="8"/>
      <c r="L8" s="8">
        <v>2</v>
      </c>
      <c r="M8" s="8">
        <v>2</v>
      </c>
      <c r="N8" s="8"/>
      <c r="O8" s="8">
        <v>1</v>
      </c>
      <c r="P8" s="8">
        <v>1</v>
      </c>
      <c r="Q8" s="9">
        <v>120</v>
      </c>
    </row>
    <row r="9" spans="1:17" x14ac:dyDescent="0.25">
      <c r="B9" s="7" t="s">
        <v>36</v>
      </c>
      <c r="C9" s="8">
        <v>6</v>
      </c>
      <c r="D9" s="8" t="s">
        <v>28</v>
      </c>
      <c r="E9" s="8" t="s">
        <v>71</v>
      </c>
      <c r="F9" s="8" t="s">
        <v>70</v>
      </c>
      <c r="G9" s="8"/>
      <c r="H9" s="8">
        <v>30</v>
      </c>
      <c r="I9" s="8">
        <v>22.62</v>
      </c>
      <c r="J9" s="8">
        <v>22.62</v>
      </c>
      <c r="K9" s="8"/>
      <c r="L9" s="8">
        <v>1.5</v>
      </c>
      <c r="M9" s="8">
        <v>1.5</v>
      </c>
      <c r="N9" s="8"/>
      <c r="O9" s="8">
        <v>1</v>
      </c>
      <c r="P9" s="8">
        <v>1</v>
      </c>
      <c r="Q9" s="9">
        <v>100</v>
      </c>
    </row>
    <row r="10" spans="1:17" x14ac:dyDescent="0.25">
      <c r="B10" s="7" t="s">
        <v>38</v>
      </c>
      <c r="C10" s="8" t="s">
        <v>39</v>
      </c>
      <c r="D10" s="8" t="s">
        <v>40</v>
      </c>
      <c r="E10" s="8" t="s">
        <v>73</v>
      </c>
      <c r="F10" s="8"/>
      <c r="G10" s="8"/>
      <c r="H10" s="8">
        <v>15</v>
      </c>
      <c r="I10" s="8">
        <v>45.98</v>
      </c>
      <c r="J10" s="8"/>
      <c r="K10" s="8"/>
      <c r="L10" s="8">
        <v>1</v>
      </c>
      <c r="M10" s="8"/>
      <c r="N10" s="8"/>
      <c r="O10" s="8">
        <v>0.5</v>
      </c>
      <c r="P10" s="8">
        <v>0.5</v>
      </c>
      <c r="Q10" s="9" t="s">
        <v>41</v>
      </c>
    </row>
    <row r="11" spans="1:17" x14ac:dyDescent="0.25">
      <c r="B11" s="7" t="s">
        <v>42</v>
      </c>
      <c r="C11" s="8" t="s">
        <v>43</v>
      </c>
      <c r="D11" s="8" t="s">
        <v>40</v>
      </c>
      <c r="E11" s="8" t="s">
        <v>74</v>
      </c>
      <c r="F11" s="8"/>
      <c r="G11" s="8"/>
      <c r="H11" s="8">
        <v>15</v>
      </c>
      <c r="I11" s="8">
        <v>45.98</v>
      </c>
      <c r="J11" s="8"/>
      <c r="K11" s="8"/>
      <c r="L11" s="8">
        <v>1</v>
      </c>
      <c r="M11" s="8"/>
      <c r="N11" s="8"/>
      <c r="O11" s="8">
        <v>0.5</v>
      </c>
      <c r="P11" s="8">
        <v>0.5</v>
      </c>
      <c r="Q11" s="9" t="s">
        <v>41</v>
      </c>
    </row>
    <row r="12" spans="1:17" x14ac:dyDescent="0.25">
      <c r="B12" s="7" t="s">
        <v>44</v>
      </c>
      <c r="C12" s="8" t="s">
        <v>45</v>
      </c>
      <c r="D12" s="8" t="s">
        <v>40</v>
      </c>
      <c r="E12" s="8" t="s">
        <v>75</v>
      </c>
      <c r="F12" s="8"/>
      <c r="G12" s="8"/>
      <c r="H12" s="8">
        <v>15</v>
      </c>
      <c r="I12" s="8">
        <v>45.98</v>
      </c>
      <c r="J12" s="8"/>
      <c r="K12" s="8"/>
      <c r="L12" s="8">
        <v>1</v>
      </c>
      <c r="M12" s="8"/>
      <c r="N12" s="8"/>
      <c r="O12" s="8">
        <v>0.5</v>
      </c>
      <c r="P12" s="8">
        <v>0.5</v>
      </c>
      <c r="Q12" s="9" t="s">
        <v>41</v>
      </c>
    </row>
    <row r="13" spans="1:17" x14ac:dyDescent="0.25">
      <c r="B13" s="7" t="s">
        <v>46</v>
      </c>
      <c r="C13" s="8" t="s">
        <v>47</v>
      </c>
      <c r="D13" s="8" t="s">
        <v>40</v>
      </c>
      <c r="E13" s="8" t="s">
        <v>50</v>
      </c>
      <c r="F13" s="8"/>
      <c r="G13" s="8"/>
      <c r="H13" s="8">
        <v>15</v>
      </c>
      <c r="I13" s="8">
        <v>45.98</v>
      </c>
      <c r="J13" s="8"/>
      <c r="K13" s="8"/>
      <c r="L13" s="8">
        <v>1</v>
      </c>
      <c r="M13" s="8"/>
      <c r="N13" s="8"/>
      <c r="O13" s="8">
        <v>0.5</v>
      </c>
      <c r="P13" s="8">
        <v>0.5</v>
      </c>
      <c r="Q13" s="9" t="s">
        <v>41</v>
      </c>
    </row>
    <row r="14" spans="1:17" ht="15.75" thickBot="1" x14ac:dyDescent="0.3">
      <c r="B14" s="10" t="s">
        <v>48</v>
      </c>
      <c r="C14" s="11" t="s">
        <v>49</v>
      </c>
      <c r="D14" s="11" t="s">
        <v>40</v>
      </c>
      <c r="E14" s="11" t="s">
        <v>34</v>
      </c>
      <c r="F14" s="11"/>
      <c r="G14" s="11"/>
      <c r="H14" s="11">
        <v>15</v>
      </c>
      <c r="I14" s="11">
        <v>45.98</v>
      </c>
      <c r="J14" s="11"/>
      <c r="K14" s="11"/>
      <c r="L14" s="11">
        <v>1</v>
      </c>
      <c r="M14" s="11"/>
      <c r="N14" s="11"/>
      <c r="O14" s="11">
        <v>0.5</v>
      </c>
      <c r="P14" s="11">
        <v>0.5</v>
      </c>
      <c r="Q14" s="12" t="s">
        <v>41</v>
      </c>
    </row>
    <row r="21" spans="2:12" ht="15.75" thickBot="1" x14ac:dyDescent="0.3"/>
    <row r="22" spans="2:12" x14ac:dyDescent="0.25">
      <c r="B22" s="4" t="s">
        <v>51</v>
      </c>
      <c r="C22" s="5"/>
      <c r="D22" s="5" t="s">
        <v>52</v>
      </c>
      <c r="E22" s="6" t="s">
        <v>53</v>
      </c>
      <c r="G22" s="4" t="s">
        <v>54</v>
      </c>
      <c r="H22" s="5" t="s">
        <v>55</v>
      </c>
      <c r="I22" s="5" t="s">
        <v>56</v>
      </c>
      <c r="J22" s="5" t="s">
        <v>57</v>
      </c>
      <c r="K22" s="5" t="s">
        <v>58</v>
      </c>
      <c r="L22" s="6" t="s">
        <v>59</v>
      </c>
    </row>
    <row r="23" spans="2:12" x14ac:dyDescent="0.25">
      <c r="B23" s="7" t="s">
        <v>24</v>
      </c>
      <c r="C23" s="8" t="s">
        <v>24</v>
      </c>
      <c r="D23" s="8">
        <v>23.89</v>
      </c>
      <c r="E23" s="9">
        <v>1</v>
      </c>
      <c r="G23" s="7" t="s">
        <v>60</v>
      </c>
      <c r="H23" s="8">
        <v>7</v>
      </c>
      <c r="I23" s="8">
        <v>7</v>
      </c>
      <c r="J23" s="8">
        <v>7</v>
      </c>
      <c r="K23" s="8">
        <v>7</v>
      </c>
      <c r="L23" s="9">
        <v>7</v>
      </c>
    </row>
    <row r="24" spans="2:12" x14ac:dyDescent="0.25">
      <c r="B24" s="7" t="s">
        <v>24</v>
      </c>
      <c r="C24" s="8" t="s">
        <v>28</v>
      </c>
      <c r="D24" s="8">
        <v>23.89</v>
      </c>
      <c r="E24" s="9">
        <v>1</v>
      </c>
      <c r="G24" s="7" t="s">
        <v>61</v>
      </c>
      <c r="H24" s="8">
        <v>18</v>
      </c>
      <c r="I24" s="8">
        <v>18</v>
      </c>
      <c r="J24" s="8">
        <v>18</v>
      </c>
      <c r="K24" s="8">
        <v>18</v>
      </c>
      <c r="L24" s="9">
        <v>18</v>
      </c>
    </row>
    <row r="25" spans="2:12" x14ac:dyDescent="0.25">
      <c r="B25" s="7" t="s">
        <v>24</v>
      </c>
      <c r="C25" s="8" t="s">
        <v>40</v>
      </c>
      <c r="D25" s="8">
        <v>23.89</v>
      </c>
      <c r="E25" s="9">
        <v>1</v>
      </c>
      <c r="G25" s="7" t="s">
        <v>62</v>
      </c>
      <c r="H25" s="8">
        <v>24</v>
      </c>
      <c r="I25" s="8">
        <v>24</v>
      </c>
      <c r="J25" s="8">
        <v>24</v>
      </c>
      <c r="K25" s="8">
        <v>24</v>
      </c>
      <c r="L25" s="9">
        <v>24</v>
      </c>
    </row>
    <row r="26" spans="2:12" x14ac:dyDescent="0.25">
      <c r="B26" s="7" t="s">
        <v>28</v>
      </c>
      <c r="C26" s="8" t="s">
        <v>24</v>
      </c>
      <c r="D26" s="8">
        <v>23.89</v>
      </c>
      <c r="E26" s="9">
        <v>1</v>
      </c>
      <c r="G26" s="7" t="s">
        <v>63</v>
      </c>
      <c r="H26" s="8">
        <v>0.5</v>
      </c>
      <c r="I26" s="8">
        <v>0.5</v>
      </c>
      <c r="J26" s="8">
        <v>0.5</v>
      </c>
      <c r="K26" s="8">
        <v>0.5</v>
      </c>
      <c r="L26" s="9">
        <v>0.5</v>
      </c>
    </row>
    <row r="27" spans="2:12" x14ac:dyDescent="0.25">
      <c r="B27" s="7" t="s">
        <v>28</v>
      </c>
      <c r="C27" s="8" t="s">
        <v>28</v>
      </c>
      <c r="D27" s="8">
        <v>23.89</v>
      </c>
      <c r="E27" s="9">
        <v>1</v>
      </c>
      <c r="G27" s="7" t="s">
        <v>64</v>
      </c>
      <c r="H27" s="8">
        <v>1.5</v>
      </c>
      <c r="I27" s="8">
        <v>1.5</v>
      </c>
      <c r="J27" s="8">
        <v>1.5</v>
      </c>
      <c r="K27" s="8">
        <v>1.5</v>
      </c>
      <c r="L27" s="9">
        <v>1.5</v>
      </c>
    </row>
    <row r="28" spans="2:12" x14ac:dyDescent="0.25">
      <c r="B28" s="7" t="s">
        <v>28</v>
      </c>
      <c r="C28" s="8" t="s">
        <v>40</v>
      </c>
      <c r="D28" s="8">
        <v>23.89</v>
      </c>
      <c r="E28" s="9">
        <v>1</v>
      </c>
      <c r="G28" s="7" t="s">
        <v>65</v>
      </c>
      <c r="H28" s="8" t="s">
        <v>1</v>
      </c>
      <c r="I28" s="8" t="s">
        <v>1</v>
      </c>
      <c r="J28" s="8" t="s">
        <v>2</v>
      </c>
      <c r="K28" s="8" t="s">
        <v>5</v>
      </c>
      <c r="L28" s="9" t="s">
        <v>2</v>
      </c>
    </row>
    <row r="29" spans="2:12" x14ac:dyDescent="0.25">
      <c r="B29" s="7" t="s">
        <v>40</v>
      </c>
      <c r="C29" s="8" t="s">
        <v>24</v>
      </c>
      <c r="D29" s="8">
        <v>23.89</v>
      </c>
      <c r="E29" s="9">
        <v>1</v>
      </c>
      <c r="G29" s="7" t="s">
        <v>66</v>
      </c>
      <c r="H29" s="8" t="s">
        <v>4</v>
      </c>
      <c r="I29" s="8" t="s">
        <v>5</v>
      </c>
      <c r="J29" s="8" t="s">
        <v>1</v>
      </c>
      <c r="K29" s="8" t="s">
        <v>3</v>
      </c>
      <c r="L29" s="9" t="s">
        <v>4</v>
      </c>
    </row>
    <row r="30" spans="2:12" ht="15.75" thickBot="1" x14ac:dyDescent="0.3">
      <c r="B30" s="7" t="s">
        <v>40</v>
      </c>
      <c r="C30" s="8" t="s">
        <v>28</v>
      </c>
      <c r="D30" s="8">
        <v>23.89</v>
      </c>
      <c r="E30" s="9">
        <v>1</v>
      </c>
      <c r="G30" s="10" t="s">
        <v>67</v>
      </c>
      <c r="H30" s="11">
        <v>50</v>
      </c>
      <c r="I30" s="11">
        <v>50</v>
      </c>
      <c r="J30" s="11">
        <v>50</v>
      </c>
      <c r="K30" s="11">
        <v>100</v>
      </c>
      <c r="L30" s="12">
        <v>100</v>
      </c>
    </row>
    <row r="31" spans="2:12" ht="15.75" thickBot="1" x14ac:dyDescent="0.3">
      <c r="B31" s="10" t="s">
        <v>40</v>
      </c>
      <c r="C31" s="11" t="s">
        <v>40</v>
      </c>
      <c r="D31" s="11">
        <v>0</v>
      </c>
      <c r="E31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A19" workbookViewId="0">
      <selection activeCell="H28" sqref="H28"/>
    </sheetView>
  </sheetViews>
  <sheetFormatPr defaultRowHeight="15" x14ac:dyDescent="0.25"/>
  <cols>
    <col min="1" max="1" width="20.140625" bestFit="1" customWidth="1"/>
    <col min="2" max="2" width="7.140625" customWidth="1"/>
    <col min="8" max="8" width="19.28515625" bestFit="1" customWidth="1"/>
    <col min="9" max="9" width="22.5703125" bestFit="1" customWidth="1"/>
    <col min="11" max="11" width="20.140625" bestFit="1" customWidth="1"/>
    <col min="12" max="12" width="11" bestFit="1" customWidth="1"/>
    <col min="13" max="13" width="9.5703125" bestFit="1" customWidth="1"/>
    <col min="14" max="14" width="14.28515625" bestFit="1" customWidth="1"/>
    <col min="17" max="17" width="23" bestFit="1" customWidth="1"/>
    <col min="18" max="18" width="26.5703125" bestFit="1" customWidth="1"/>
  </cols>
  <sheetData>
    <row r="1" spans="1:18" x14ac:dyDescent="0.25">
      <c r="A1" t="s">
        <v>76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H1" t="s">
        <v>77</v>
      </c>
      <c r="I1" t="s">
        <v>78</v>
      </c>
      <c r="K1" t="s">
        <v>79</v>
      </c>
      <c r="L1" t="s">
        <v>80</v>
      </c>
      <c r="M1" t="s">
        <v>81</v>
      </c>
      <c r="N1" t="s">
        <v>82</v>
      </c>
      <c r="Q1" t="s">
        <v>83</v>
      </c>
      <c r="R1" t="s">
        <v>84</v>
      </c>
    </row>
    <row r="2" spans="1:18" x14ac:dyDescent="0.25">
      <c r="A2" t="s">
        <v>85</v>
      </c>
      <c r="B2">
        <v>50</v>
      </c>
      <c r="C2">
        <v>50</v>
      </c>
      <c r="D2">
        <v>0</v>
      </c>
      <c r="E2">
        <v>0</v>
      </c>
      <c r="F2">
        <v>100</v>
      </c>
      <c r="H2">
        <v>2.4500000000000002</v>
      </c>
      <c r="I2">
        <f>H2*SUM(B2:F2)</f>
        <v>490.00000000000006</v>
      </c>
      <c r="K2" t="s">
        <v>86</v>
      </c>
      <c r="L2">
        <v>1</v>
      </c>
      <c r="M2">
        <v>60</v>
      </c>
      <c r="N2">
        <f>M2*L2</f>
        <v>60</v>
      </c>
      <c r="Q2">
        <v>15</v>
      </c>
      <c r="R2">
        <v>17</v>
      </c>
    </row>
    <row r="3" spans="1:18" x14ac:dyDescent="0.25">
      <c r="A3" t="s">
        <v>87</v>
      </c>
      <c r="B3">
        <v>50</v>
      </c>
      <c r="C3">
        <v>50</v>
      </c>
      <c r="D3">
        <v>50</v>
      </c>
      <c r="E3">
        <v>0</v>
      </c>
      <c r="F3">
        <v>0</v>
      </c>
      <c r="H3">
        <v>2.4500000000000002</v>
      </c>
      <c r="I3">
        <f t="shared" ref="I3:I38" si="0">H3*SUM(B3:F3)</f>
        <v>367.5</v>
      </c>
      <c r="K3" t="s">
        <v>128</v>
      </c>
      <c r="L3">
        <v>1</v>
      </c>
      <c r="M3">
        <v>30</v>
      </c>
      <c r="N3">
        <f t="shared" ref="N3:N7" si="1">M3*L3</f>
        <v>30</v>
      </c>
      <c r="Q3">
        <v>22</v>
      </c>
      <c r="R3">
        <v>24</v>
      </c>
    </row>
    <row r="4" spans="1:18" x14ac:dyDescent="0.25">
      <c r="A4" t="s">
        <v>95</v>
      </c>
      <c r="B4">
        <v>50</v>
      </c>
      <c r="C4">
        <v>50</v>
      </c>
      <c r="D4">
        <v>50</v>
      </c>
      <c r="E4">
        <v>100</v>
      </c>
      <c r="F4">
        <v>0</v>
      </c>
      <c r="H4">
        <v>30.16</v>
      </c>
      <c r="I4">
        <f t="shared" si="0"/>
        <v>7540</v>
      </c>
      <c r="K4" t="s">
        <v>129</v>
      </c>
      <c r="L4">
        <v>0</v>
      </c>
      <c r="M4">
        <v>30</v>
      </c>
      <c r="N4">
        <f t="shared" si="1"/>
        <v>0</v>
      </c>
      <c r="Q4">
        <v>15.5</v>
      </c>
      <c r="R4">
        <v>17</v>
      </c>
    </row>
    <row r="5" spans="1:18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H5">
        <v>30.16</v>
      </c>
      <c r="I5">
        <f t="shared" si="0"/>
        <v>0</v>
      </c>
      <c r="K5" t="s">
        <v>130</v>
      </c>
      <c r="L5">
        <v>1</v>
      </c>
      <c r="M5">
        <v>60</v>
      </c>
      <c r="N5">
        <f t="shared" si="1"/>
        <v>60</v>
      </c>
      <c r="Q5">
        <v>9.5</v>
      </c>
      <c r="R5">
        <v>11</v>
      </c>
    </row>
    <row r="6" spans="1:18" x14ac:dyDescent="0.25">
      <c r="A6" t="s">
        <v>88</v>
      </c>
      <c r="B6">
        <v>0</v>
      </c>
      <c r="C6">
        <v>0</v>
      </c>
      <c r="D6">
        <v>0</v>
      </c>
      <c r="E6">
        <v>0</v>
      </c>
      <c r="F6">
        <v>0</v>
      </c>
      <c r="H6">
        <v>30.16</v>
      </c>
      <c r="I6">
        <f t="shared" si="0"/>
        <v>0</v>
      </c>
      <c r="K6" t="s">
        <v>131</v>
      </c>
      <c r="L6">
        <v>1</v>
      </c>
      <c r="M6">
        <v>60</v>
      </c>
      <c r="N6">
        <f t="shared" si="1"/>
        <v>60</v>
      </c>
      <c r="Q6">
        <v>0</v>
      </c>
      <c r="R6">
        <v>1.4999999999999858</v>
      </c>
    </row>
    <row r="7" spans="1:18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H7">
        <v>30.16</v>
      </c>
      <c r="I7">
        <f t="shared" si="0"/>
        <v>0</v>
      </c>
      <c r="K7" t="s">
        <v>132</v>
      </c>
      <c r="L7">
        <v>0</v>
      </c>
      <c r="M7">
        <v>30</v>
      </c>
      <c r="N7">
        <f t="shared" si="1"/>
        <v>0</v>
      </c>
      <c r="Q7">
        <v>0</v>
      </c>
      <c r="R7">
        <v>1.4999999999999858</v>
      </c>
    </row>
    <row r="8" spans="1:18" x14ac:dyDescent="0.25">
      <c r="A8" t="s">
        <v>98</v>
      </c>
      <c r="B8">
        <v>0</v>
      </c>
      <c r="C8">
        <v>50</v>
      </c>
      <c r="D8">
        <v>50</v>
      </c>
      <c r="E8">
        <v>100</v>
      </c>
      <c r="F8">
        <v>100</v>
      </c>
      <c r="H8">
        <v>4.29</v>
      </c>
      <c r="I8">
        <f t="shared" si="0"/>
        <v>1287</v>
      </c>
      <c r="Q8">
        <v>15</v>
      </c>
      <c r="R8">
        <v>17</v>
      </c>
    </row>
    <row r="9" spans="1:18" x14ac:dyDescent="0.25">
      <c r="A9" t="s">
        <v>99</v>
      </c>
      <c r="B9">
        <v>0</v>
      </c>
      <c r="C9">
        <v>0</v>
      </c>
      <c r="D9">
        <v>50</v>
      </c>
      <c r="E9">
        <v>0</v>
      </c>
      <c r="F9">
        <v>10</v>
      </c>
      <c r="H9">
        <v>4.29</v>
      </c>
      <c r="I9">
        <f t="shared" si="0"/>
        <v>257.39999999999998</v>
      </c>
      <c r="Q9">
        <v>22</v>
      </c>
      <c r="R9">
        <v>24</v>
      </c>
    </row>
    <row r="10" spans="1:18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90</v>
      </c>
      <c r="H10">
        <v>6.73</v>
      </c>
      <c r="I10">
        <f t="shared" si="0"/>
        <v>605.70000000000005</v>
      </c>
      <c r="Q10">
        <v>8</v>
      </c>
      <c r="R10">
        <v>9.9999999999999858</v>
      </c>
    </row>
    <row r="11" spans="1:18" x14ac:dyDescent="0.25">
      <c r="A11" t="s">
        <v>101</v>
      </c>
      <c r="B11">
        <v>0</v>
      </c>
      <c r="C11">
        <v>0</v>
      </c>
      <c r="D11">
        <v>50</v>
      </c>
      <c r="E11">
        <v>0</v>
      </c>
      <c r="F11">
        <v>100</v>
      </c>
      <c r="H11">
        <v>6.73</v>
      </c>
      <c r="I11">
        <f t="shared" si="0"/>
        <v>1009.5000000000001</v>
      </c>
      <c r="Q11">
        <v>15</v>
      </c>
      <c r="R11">
        <v>17</v>
      </c>
    </row>
    <row r="12" spans="1:18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H12">
        <v>22.62</v>
      </c>
      <c r="I12">
        <f t="shared" si="0"/>
        <v>0</v>
      </c>
      <c r="Q12">
        <v>0</v>
      </c>
      <c r="R12">
        <v>1.4999999999999858</v>
      </c>
    </row>
    <row r="13" spans="1:18" x14ac:dyDescent="0.25">
      <c r="A13" t="s">
        <v>89</v>
      </c>
      <c r="B13">
        <v>0</v>
      </c>
      <c r="C13">
        <v>0</v>
      </c>
      <c r="D13">
        <v>0</v>
      </c>
      <c r="E13">
        <v>0</v>
      </c>
      <c r="F13">
        <v>0</v>
      </c>
      <c r="H13">
        <v>22.62</v>
      </c>
      <c r="I13">
        <f t="shared" si="0"/>
        <v>0</v>
      </c>
      <c r="Q13">
        <v>0</v>
      </c>
      <c r="R13">
        <v>1.4999999999999858</v>
      </c>
    </row>
    <row r="14" spans="1:18" x14ac:dyDescent="0.25">
      <c r="A14" t="s">
        <v>103</v>
      </c>
      <c r="B14">
        <v>0</v>
      </c>
      <c r="C14">
        <v>0</v>
      </c>
      <c r="D14">
        <v>0</v>
      </c>
      <c r="E14">
        <v>0</v>
      </c>
      <c r="F14">
        <v>0</v>
      </c>
      <c r="H14">
        <v>45.98</v>
      </c>
      <c r="I14">
        <f t="shared" si="0"/>
        <v>0</v>
      </c>
      <c r="K14" t="s">
        <v>103</v>
      </c>
      <c r="L14">
        <v>0</v>
      </c>
      <c r="M14">
        <v>15</v>
      </c>
      <c r="N14">
        <f>M14*SUM(B14:F14)</f>
        <v>0</v>
      </c>
      <c r="Q14">
        <v>0</v>
      </c>
      <c r="R14">
        <v>0.99999999999998579</v>
      </c>
    </row>
    <row r="15" spans="1:18" x14ac:dyDescent="0.25">
      <c r="A15" t="s">
        <v>104</v>
      </c>
      <c r="B15">
        <v>0</v>
      </c>
      <c r="C15">
        <v>0</v>
      </c>
      <c r="D15">
        <v>0</v>
      </c>
      <c r="E15">
        <v>0</v>
      </c>
      <c r="F15">
        <v>0</v>
      </c>
      <c r="H15">
        <v>45.98</v>
      </c>
      <c r="I15">
        <f t="shared" si="0"/>
        <v>0</v>
      </c>
      <c r="K15" t="s">
        <v>104</v>
      </c>
      <c r="L15">
        <v>0</v>
      </c>
      <c r="M15">
        <v>15</v>
      </c>
      <c r="N15">
        <f t="shared" ref="N15:N38" si="2">M15*SUM(B15:F15)</f>
        <v>0</v>
      </c>
      <c r="Q15">
        <v>0</v>
      </c>
      <c r="R15">
        <v>0.99999999999998579</v>
      </c>
    </row>
    <row r="16" spans="1:18" x14ac:dyDescent="0.25">
      <c r="A16" t="s">
        <v>105</v>
      </c>
      <c r="B16">
        <v>0</v>
      </c>
      <c r="C16">
        <v>0</v>
      </c>
      <c r="D16">
        <v>0</v>
      </c>
      <c r="E16">
        <v>0</v>
      </c>
      <c r="F16">
        <v>0</v>
      </c>
      <c r="H16">
        <v>45.98</v>
      </c>
      <c r="I16">
        <f t="shared" si="0"/>
        <v>0</v>
      </c>
      <c r="K16" t="s">
        <v>105</v>
      </c>
      <c r="L16">
        <v>0</v>
      </c>
      <c r="M16">
        <v>15</v>
      </c>
      <c r="N16">
        <f t="shared" si="2"/>
        <v>0</v>
      </c>
      <c r="Q16">
        <v>0</v>
      </c>
      <c r="R16">
        <v>0.99999999999998579</v>
      </c>
    </row>
    <row r="17" spans="1:18" x14ac:dyDescent="0.25">
      <c r="A17" t="s">
        <v>106</v>
      </c>
      <c r="B17">
        <v>0</v>
      </c>
      <c r="C17">
        <v>0</v>
      </c>
      <c r="D17">
        <v>0</v>
      </c>
      <c r="E17">
        <v>0</v>
      </c>
      <c r="F17">
        <v>0</v>
      </c>
      <c r="H17">
        <v>45.98</v>
      </c>
      <c r="I17">
        <f t="shared" si="0"/>
        <v>0</v>
      </c>
      <c r="K17" t="s">
        <v>106</v>
      </c>
      <c r="L17">
        <v>0</v>
      </c>
      <c r="M17">
        <v>15</v>
      </c>
      <c r="N17">
        <f t="shared" si="2"/>
        <v>0</v>
      </c>
      <c r="Q17">
        <v>0</v>
      </c>
      <c r="R17">
        <v>0.99999999999998579</v>
      </c>
    </row>
    <row r="18" spans="1:18" x14ac:dyDescent="0.25">
      <c r="A18" t="s">
        <v>107</v>
      </c>
      <c r="B18">
        <v>0</v>
      </c>
      <c r="C18">
        <v>0</v>
      </c>
      <c r="D18">
        <v>0</v>
      </c>
      <c r="E18">
        <v>0</v>
      </c>
      <c r="F18">
        <v>0</v>
      </c>
      <c r="H18">
        <v>45.98</v>
      </c>
      <c r="I18">
        <f t="shared" si="0"/>
        <v>0</v>
      </c>
      <c r="K18" t="s">
        <v>107</v>
      </c>
      <c r="L18">
        <v>0</v>
      </c>
      <c r="M18">
        <v>15</v>
      </c>
      <c r="N18">
        <f t="shared" si="2"/>
        <v>0</v>
      </c>
      <c r="Q18">
        <v>0</v>
      </c>
      <c r="R18">
        <v>0.99999999999998579</v>
      </c>
    </row>
    <row r="19" spans="1:18" x14ac:dyDescent="0.25">
      <c r="A19" t="s">
        <v>108</v>
      </c>
      <c r="B19">
        <v>0</v>
      </c>
      <c r="C19">
        <v>0</v>
      </c>
      <c r="D19">
        <v>0</v>
      </c>
      <c r="E19">
        <v>0</v>
      </c>
      <c r="F19">
        <v>0</v>
      </c>
      <c r="H19">
        <v>45.98</v>
      </c>
      <c r="I19">
        <f t="shared" si="0"/>
        <v>0</v>
      </c>
      <c r="K19" t="s">
        <v>108</v>
      </c>
      <c r="L19">
        <v>0</v>
      </c>
      <c r="M19">
        <v>15</v>
      </c>
      <c r="N19">
        <f t="shared" si="2"/>
        <v>0</v>
      </c>
      <c r="Q19">
        <v>0</v>
      </c>
      <c r="R19">
        <v>0.99999999999998579</v>
      </c>
    </row>
    <row r="20" spans="1:18" x14ac:dyDescent="0.25">
      <c r="A20" t="s">
        <v>109</v>
      </c>
      <c r="B20">
        <v>0</v>
      </c>
      <c r="C20">
        <v>0</v>
      </c>
      <c r="D20">
        <v>0</v>
      </c>
      <c r="E20">
        <v>0</v>
      </c>
      <c r="F20">
        <v>0</v>
      </c>
      <c r="H20">
        <v>45.98</v>
      </c>
      <c r="I20">
        <f t="shared" si="0"/>
        <v>0</v>
      </c>
      <c r="K20" t="s">
        <v>109</v>
      </c>
      <c r="L20">
        <v>0</v>
      </c>
      <c r="M20">
        <v>15</v>
      </c>
      <c r="N20">
        <f t="shared" si="2"/>
        <v>0</v>
      </c>
      <c r="Q20">
        <v>0</v>
      </c>
      <c r="R20">
        <v>0.99999999999998579</v>
      </c>
    </row>
    <row r="21" spans="1:18" x14ac:dyDescent="0.25">
      <c r="A21" t="s">
        <v>110</v>
      </c>
      <c r="B21">
        <v>0</v>
      </c>
      <c r="C21">
        <v>0</v>
      </c>
      <c r="D21">
        <v>0</v>
      </c>
      <c r="E21">
        <v>0</v>
      </c>
      <c r="F21">
        <v>0</v>
      </c>
      <c r="H21">
        <v>45.98</v>
      </c>
      <c r="I21">
        <f t="shared" si="0"/>
        <v>0</v>
      </c>
      <c r="K21" t="s">
        <v>110</v>
      </c>
      <c r="L21">
        <v>0</v>
      </c>
      <c r="M21">
        <v>15</v>
      </c>
      <c r="N21">
        <f t="shared" si="2"/>
        <v>0</v>
      </c>
      <c r="Q21">
        <v>0</v>
      </c>
      <c r="R21">
        <v>0.99999999999998579</v>
      </c>
    </row>
    <row r="22" spans="1:18" x14ac:dyDescent="0.25">
      <c r="A22" t="s">
        <v>111</v>
      </c>
      <c r="B22">
        <v>0</v>
      </c>
      <c r="C22">
        <v>0</v>
      </c>
      <c r="D22">
        <v>0</v>
      </c>
      <c r="E22">
        <v>0</v>
      </c>
      <c r="F22">
        <v>0</v>
      </c>
      <c r="H22">
        <v>45.98</v>
      </c>
      <c r="I22">
        <f t="shared" si="0"/>
        <v>0</v>
      </c>
      <c r="K22" t="s">
        <v>111</v>
      </c>
      <c r="L22">
        <v>0</v>
      </c>
      <c r="M22">
        <v>15</v>
      </c>
      <c r="N22">
        <f t="shared" si="2"/>
        <v>0</v>
      </c>
      <c r="Q22">
        <v>0</v>
      </c>
      <c r="R22">
        <v>0.99999999999998579</v>
      </c>
    </row>
    <row r="23" spans="1:18" x14ac:dyDescent="0.25">
      <c r="A23" t="s">
        <v>112</v>
      </c>
      <c r="B23">
        <v>0</v>
      </c>
      <c r="C23">
        <v>0</v>
      </c>
      <c r="D23">
        <v>0</v>
      </c>
      <c r="E23">
        <v>0</v>
      </c>
      <c r="F23">
        <v>0</v>
      </c>
      <c r="H23">
        <v>45.98</v>
      </c>
      <c r="I23">
        <f t="shared" si="0"/>
        <v>0</v>
      </c>
      <c r="K23" t="s">
        <v>112</v>
      </c>
      <c r="L23">
        <v>0</v>
      </c>
      <c r="M23">
        <v>15</v>
      </c>
      <c r="N23">
        <f t="shared" si="2"/>
        <v>0</v>
      </c>
      <c r="Q23">
        <v>0</v>
      </c>
      <c r="R23">
        <v>0.99999999999998579</v>
      </c>
    </row>
    <row r="24" spans="1:18" x14ac:dyDescent="0.25">
      <c r="A24" t="s">
        <v>113</v>
      </c>
      <c r="B24">
        <v>0</v>
      </c>
      <c r="C24">
        <v>0</v>
      </c>
      <c r="D24">
        <v>0</v>
      </c>
      <c r="E24">
        <v>0</v>
      </c>
      <c r="F24">
        <v>0</v>
      </c>
      <c r="H24">
        <v>45.98</v>
      </c>
      <c r="I24">
        <f t="shared" si="0"/>
        <v>0</v>
      </c>
      <c r="K24" t="s">
        <v>113</v>
      </c>
      <c r="L24">
        <v>0</v>
      </c>
      <c r="M24">
        <v>15</v>
      </c>
      <c r="N24">
        <f t="shared" si="2"/>
        <v>0</v>
      </c>
      <c r="Q24">
        <v>0</v>
      </c>
      <c r="R24">
        <v>0.99999999999998579</v>
      </c>
    </row>
    <row r="25" spans="1:18" x14ac:dyDescent="0.25">
      <c r="A25" t="s">
        <v>114</v>
      </c>
      <c r="B25">
        <v>0</v>
      </c>
      <c r="C25">
        <v>0</v>
      </c>
      <c r="D25">
        <v>0</v>
      </c>
      <c r="E25">
        <v>0</v>
      </c>
      <c r="F25">
        <v>0</v>
      </c>
      <c r="H25">
        <v>45.98</v>
      </c>
      <c r="I25">
        <f t="shared" si="0"/>
        <v>0</v>
      </c>
      <c r="K25" t="s">
        <v>114</v>
      </c>
      <c r="L25">
        <v>0</v>
      </c>
      <c r="M25">
        <v>15</v>
      </c>
      <c r="N25">
        <f t="shared" si="2"/>
        <v>0</v>
      </c>
      <c r="Q25">
        <v>0</v>
      </c>
      <c r="R25">
        <v>0.99999999999998579</v>
      </c>
    </row>
    <row r="26" spans="1:18" x14ac:dyDescent="0.25">
      <c r="A26" t="s">
        <v>115</v>
      </c>
      <c r="B26">
        <v>0</v>
      </c>
      <c r="C26">
        <v>0</v>
      </c>
      <c r="D26">
        <v>0</v>
      </c>
      <c r="E26">
        <v>0</v>
      </c>
      <c r="F26">
        <v>0</v>
      </c>
      <c r="H26">
        <v>45.98</v>
      </c>
      <c r="I26">
        <f t="shared" si="0"/>
        <v>0</v>
      </c>
      <c r="K26" t="s">
        <v>115</v>
      </c>
      <c r="L26">
        <v>0</v>
      </c>
      <c r="M26">
        <v>15</v>
      </c>
      <c r="N26">
        <f t="shared" si="2"/>
        <v>0</v>
      </c>
      <c r="Q26">
        <v>0</v>
      </c>
      <c r="R26">
        <v>0.99999999999998579</v>
      </c>
    </row>
    <row r="27" spans="1:18" x14ac:dyDescent="0.25">
      <c r="A27" t="s">
        <v>116</v>
      </c>
      <c r="B27">
        <v>0</v>
      </c>
      <c r="C27">
        <v>0</v>
      </c>
      <c r="D27">
        <v>0</v>
      </c>
      <c r="E27">
        <v>0</v>
      </c>
      <c r="F27">
        <v>0</v>
      </c>
      <c r="H27">
        <v>45.98</v>
      </c>
      <c r="I27">
        <f t="shared" si="0"/>
        <v>0</v>
      </c>
      <c r="K27" t="s">
        <v>116</v>
      </c>
      <c r="L27">
        <v>0</v>
      </c>
      <c r="M27">
        <v>15</v>
      </c>
      <c r="N27">
        <f t="shared" si="2"/>
        <v>0</v>
      </c>
      <c r="Q27">
        <v>0</v>
      </c>
      <c r="R27">
        <v>0.99999999999998579</v>
      </c>
    </row>
    <row r="28" spans="1:18" x14ac:dyDescent="0.25">
      <c r="A28" t="s">
        <v>117</v>
      </c>
      <c r="B28">
        <v>0</v>
      </c>
      <c r="C28">
        <v>0</v>
      </c>
      <c r="D28">
        <v>0</v>
      </c>
      <c r="E28">
        <v>0</v>
      </c>
      <c r="F28">
        <v>0</v>
      </c>
      <c r="H28">
        <v>45.98</v>
      </c>
      <c r="I28">
        <f t="shared" si="0"/>
        <v>0</v>
      </c>
      <c r="K28" t="s">
        <v>117</v>
      </c>
      <c r="L28">
        <v>0</v>
      </c>
      <c r="M28">
        <v>15</v>
      </c>
      <c r="N28">
        <f t="shared" si="2"/>
        <v>0</v>
      </c>
      <c r="Q28">
        <v>0</v>
      </c>
      <c r="R28">
        <v>0.99999999999998579</v>
      </c>
    </row>
    <row r="29" spans="1:18" x14ac:dyDescent="0.25">
      <c r="A29" t="s">
        <v>118</v>
      </c>
      <c r="B29">
        <v>0</v>
      </c>
      <c r="C29">
        <v>0</v>
      </c>
      <c r="D29">
        <v>0</v>
      </c>
      <c r="E29">
        <v>0</v>
      </c>
      <c r="F29">
        <v>0</v>
      </c>
      <c r="H29">
        <v>45.98</v>
      </c>
      <c r="I29">
        <f t="shared" si="0"/>
        <v>0</v>
      </c>
      <c r="K29" t="s">
        <v>118</v>
      </c>
      <c r="L29">
        <v>0</v>
      </c>
      <c r="M29">
        <v>15</v>
      </c>
      <c r="N29">
        <f t="shared" si="2"/>
        <v>0</v>
      </c>
      <c r="Q29">
        <v>0</v>
      </c>
      <c r="R29">
        <v>0.99999999999998579</v>
      </c>
    </row>
    <row r="30" spans="1:18" x14ac:dyDescent="0.25">
      <c r="A30" t="s">
        <v>119</v>
      </c>
      <c r="B30">
        <v>0</v>
      </c>
      <c r="C30">
        <v>0</v>
      </c>
      <c r="D30">
        <v>0</v>
      </c>
      <c r="E30">
        <v>0</v>
      </c>
      <c r="F30">
        <v>0</v>
      </c>
      <c r="H30">
        <v>45.98</v>
      </c>
      <c r="I30">
        <f t="shared" si="0"/>
        <v>0</v>
      </c>
      <c r="K30" t="s">
        <v>119</v>
      </c>
      <c r="L30">
        <v>0</v>
      </c>
      <c r="M30">
        <v>15</v>
      </c>
      <c r="N30">
        <f t="shared" si="2"/>
        <v>0</v>
      </c>
      <c r="Q30">
        <v>0</v>
      </c>
      <c r="R30">
        <v>0.99999999999998579</v>
      </c>
    </row>
    <row r="31" spans="1:18" x14ac:dyDescent="0.25">
      <c r="A31" t="s">
        <v>120</v>
      </c>
      <c r="B31">
        <v>0</v>
      </c>
      <c r="C31">
        <v>0</v>
      </c>
      <c r="D31">
        <v>0</v>
      </c>
      <c r="E31">
        <v>0</v>
      </c>
      <c r="F31">
        <v>0</v>
      </c>
      <c r="H31">
        <v>45.98</v>
      </c>
      <c r="I31">
        <f t="shared" si="0"/>
        <v>0</v>
      </c>
      <c r="K31" t="s">
        <v>120</v>
      </c>
      <c r="L31">
        <v>0</v>
      </c>
      <c r="M31">
        <v>15</v>
      </c>
      <c r="N31">
        <f t="shared" si="2"/>
        <v>0</v>
      </c>
      <c r="Q31">
        <v>0</v>
      </c>
      <c r="R31">
        <v>0.99999999999998579</v>
      </c>
    </row>
    <row r="32" spans="1:18" x14ac:dyDescent="0.25">
      <c r="A32" t="s">
        <v>121</v>
      </c>
      <c r="B32">
        <v>0</v>
      </c>
      <c r="C32">
        <v>0</v>
      </c>
      <c r="D32">
        <v>0</v>
      </c>
      <c r="E32">
        <v>0</v>
      </c>
      <c r="F32">
        <v>0</v>
      </c>
      <c r="H32">
        <v>45.98</v>
      </c>
      <c r="I32">
        <f t="shared" si="0"/>
        <v>0</v>
      </c>
      <c r="K32" t="s">
        <v>121</v>
      </c>
      <c r="L32">
        <v>0</v>
      </c>
      <c r="M32">
        <v>15</v>
      </c>
      <c r="N32">
        <f t="shared" si="2"/>
        <v>0</v>
      </c>
      <c r="Q32">
        <v>0</v>
      </c>
      <c r="R32">
        <v>0.99999999999998579</v>
      </c>
    </row>
    <row r="33" spans="1:18" x14ac:dyDescent="0.25">
      <c r="A33" t="s">
        <v>122</v>
      </c>
      <c r="B33">
        <v>0</v>
      </c>
      <c r="C33">
        <v>0</v>
      </c>
      <c r="D33">
        <v>0</v>
      </c>
      <c r="E33">
        <v>0</v>
      </c>
      <c r="F33">
        <v>0</v>
      </c>
      <c r="H33">
        <v>45.98</v>
      </c>
      <c r="I33">
        <f t="shared" si="0"/>
        <v>0</v>
      </c>
      <c r="K33" t="s">
        <v>122</v>
      </c>
      <c r="L33">
        <v>0</v>
      </c>
      <c r="M33">
        <v>15</v>
      </c>
      <c r="N33">
        <f t="shared" si="2"/>
        <v>0</v>
      </c>
      <c r="Q33">
        <v>0</v>
      </c>
      <c r="R33">
        <v>0.99999999999998579</v>
      </c>
    </row>
    <row r="34" spans="1:18" x14ac:dyDescent="0.25">
      <c r="A34" t="s">
        <v>123</v>
      </c>
      <c r="B34">
        <v>0</v>
      </c>
      <c r="C34">
        <v>0</v>
      </c>
      <c r="D34">
        <v>0</v>
      </c>
      <c r="E34">
        <v>0</v>
      </c>
      <c r="F34">
        <v>0</v>
      </c>
      <c r="H34">
        <v>45.98</v>
      </c>
      <c r="I34">
        <f t="shared" si="0"/>
        <v>0</v>
      </c>
      <c r="K34" t="s">
        <v>123</v>
      </c>
      <c r="L34">
        <v>0</v>
      </c>
      <c r="M34">
        <v>15</v>
      </c>
      <c r="N34">
        <f t="shared" si="2"/>
        <v>0</v>
      </c>
      <c r="Q34">
        <v>0</v>
      </c>
      <c r="R34">
        <v>0.99999999999998579</v>
      </c>
    </row>
    <row r="35" spans="1:18" x14ac:dyDescent="0.25">
      <c r="A35" t="s">
        <v>124</v>
      </c>
      <c r="B35">
        <v>0</v>
      </c>
      <c r="C35">
        <v>0</v>
      </c>
      <c r="D35">
        <v>0</v>
      </c>
      <c r="E35">
        <v>0</v>
      </c>
      <c r="F35">
        <v>0</v>
      </c>
      <c r="H35">
        <v>45.98</v>
      </c>
      <c r="I35">
        <f t="shared" si="0"/>
        <v>0</v>
      </c>
      <c r="K35" t="s">
        <v>124</v>
      </c>
      <c r="L35">
        <v>0</v>
      </c>
      <c r="M35">
        <v>15</v>
      </c>
      <c r="N35">
        <f t="shared" si="2"/>
        <v>0</v>
      </c>
      <c r="Q35">
        <v>0</v>
      </c>
      <c r="R35">
        <v>0.99999999999998579</v>
      </c>
    </row>
    <row r="36" spans="1:18" x14ac:dyDescent="0.25">
      <c r="A36" t="s">
        <v>125</v>
      </c>
      <c r="B36">
        <v>0</v>
      </c>
      <c r="C36">
        <v>0</v>
      </c>
      <c r="D36">
        <v>0</v>
      </c>
      <c r="E36">
        <v>0</v>
      </c>
      <c r="F36">
        <v>0</v>
      </c>
      <c r="H36">
        <v>45.98</v>
      </c>
      <c r="I36">
        <f t="shared" si="0"/>
        <v>0</v>
      </c>
      <c r="K36" t="s">
        <v>125</v>
      </c>
      <c r="L36">
        <v>0</v>
      </c>
      <c r="M36">
        <v>15</v>
      </c>
      <c r="N36">
        <f t="shared" si="2"/>
        <v>0</v>
      </c>
      <c r="Q36">
        <v>0</v>
      </c>
      <c r="R36">
        <v>0.99999999999998579</v>
      </c>
    </row>
    <row r="37" spans="1:18" x14ac:dyDescent="0.25">
      <c r="A37" t="s">
        <v>126</v>
      </c>
      <c r="B37">
        <v>0</v>
      </c>
      <c r="C37">
        <v>0</v>
      </c>
      <c r="D37">
        <v>0</v>
      </c>
      <c r="E37">
        <v>0</v>
      </c>
      <c r="F37">
        <v>0</v>
      </c>
      <c r="H37">
        <v>45.98</v>
      </c>
      <c r="I37">
        <f t="shared" si="0"/>
        <v>0</v>
      </c>
      <c r="K37" t="s">
        <v>126</v>
      </c>
      <c r="L37">
        <v>0</v>
      </c>
      <c r="M37">
        <v>15</v>
      </c>
      <c r="N37">
        <f t="shared" si="2"/>
        <v>0</v>
      </c>
      <c r="Q37">
        <v>0</v>
      </c>
      <c r="R37">
        <v>0.99999999999998579</v>
      </c>
    </row>
    <row r="38" spans="1:18" x14ac:dyDescent="0.25">
      <c r="A38" t="s">
        <v>127</v>
      </c>
      <c r="B38">
        <v>0</v>
      </c>
      <c r="C38">
        <v>0</v>
      </c>
      <c r="D38">
        <v>0</v>
      </c>
      <c r="E38">
        <v>0</v>
      </c>
      <c r="F38">
        <v>0</v>
      </c>
      <c r="H38">
        <v>45.98</v>
      </c>
      <c r="I38">
        <f t="shared" si="0"/>
        <v>0</v>
      </c>
      <c r="K38" t="s">
        <v>127</v>
      </c>
      <c r="L38">
        <v>0</v>
      </c>
      <c r="M38">
        <v>15</v>
      </c>
      <c r="N38">
        <f t="shared" si="2"/>
        <v>0</v>
      </c>
      <c r="Q38">
        <v>0</v>
      </c>
      <c r="R38">
        <v>0.99999999999998579</v>
      </c>
    </row>
    <row r="39" spans="1:18" x14ac:dyDescent="0.25">
      <c r="I39">
        <f>SUM(I2:I38)</f>
        <v>11557.1</v>
      </c>
      <c r="N39">
        <f>SUM(N2:N38)</f>
        <v>210</v>
      </c>
    </row>
    <row r="42" spans="1:18" x14ac:dyDescent="0.25">
      <c r="I42" t="s">
        <v>90</v>
      </c>
    </row>
    <row r="43" spans="1:18" x14ac:dyDescent="0.25">
      <c r="I43" t="s">
        <v>91</v>
      </c>
      <c r="J43">
        <v>11557.1</v>
      </c>
    </row>
    <row r="44" spans="1:18" x14ac:dyDescent="0.25">
      <c r="I44" t="s">
        <v>81</v>
      </c>
      <c r="J44">
        <v>210</v>
      </c>
    </row>
    <row r="45" spans="1:18" x14ac:dyDescent="0.25">
      <c r="I45" t="s">
        <v>92</v>
      </c>
      <c r="J45">
        <v>0</v>
      </c>
    </row>
    <row r="46" spans="1:18" x14ac:dyDescent="0.25">
      <c r="I46" t="s">
        <v>93</v>
      </c>
      <c r="J46">
        <v>0</v>
      </c>
    </row>
    <row r="47" spans="1:18" x14ac:dyDescent="0.25">
      <c r="I47" t="s">
        <v>64</v>
      </c>
      <c r="J47">
        <v>0</v>
      </c>
    </row>
    <row r="48" spans="1:18" x14ac:dyDescent="0.25">
      <c r="I48" t="s">
        <v>94</v>
      </c>
      <c r="J48">
        <v>7377.5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2019-07-24T15:54:54Z</dcterms:modified>
</cp:coreProperties>
</file>