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最终确认文档归档\"/>
    </mc:Choice>
  </mc:AlternateContent>
  <bookViews>
    <workbookView xWindow="0" yWindow="36" windowWidth="15960" windowHeight="18084" activeTab="1"/>
  </bookViews>
  <sheets>
    <sheet name="阶段拆分说明" sheetId="1" r:id="rId1"/>
    <sheet name="源数据(阶段一)" sheetId="2" r:id="rId2"/>
    <sheet name="阶段一甘特图" sheetId="3" r:id="rId3"/>
    <sheet name="源数据(阶段二) " sheetId="4" r:id="rId4"/>
    <sheet name="阶段二甘特图" sheetId="5" r:id="rId5"/>
  </sheets>
  <calcPr calcId="171027"/>
</workbook>
</file>

<file path=xl/calcChain.xml><?xml version="1.0" encoding="utf-8"?>
<calcChain xmlns="http://schemas.openxmlformats.org/spreadsheetml/2006/main">
  <c r="D10" i="2" l="1"/>
  <c r="D9" i="4" l="1"/>
  <c r="E9" i="4" s="1"/>
  <c r="D8" i="4"/>
  <c r="E8" i="4" s="1"/>
  <c r="D7" i="4"/>
  <c r="E7" i="4" s="1"/>
  <c r="D6" i="4"/>
  <c r="E6" i="4" s="1"/>
  <c r="D5" i="4"/>
  <c r="E5" i="4" s="1"/>
  <c r="D4" i="4"/>
  <c r="E4" i="4" s="1"/>
  <c r="C4" i="4"/>
  <c r="C3" i="4"/>
  <c r="D3" i="4" s="1"/>
  <c r="E3" i="4" s="1"/>
  <c r="D7" i="2"/>
  <c r="E7" i="2" s="1"/>
  <c r="D8" i="2"/>
  <c r="E8" i="2" s="1"/>
  <c r="E10" i="2" l="1"/>
  <c r="D9" i="2"/>
  <c r="E9" i="2" s="1"/>
  <c r="D6" i="2"/>
  <c r="E6" i="2" s="1"/>
  <c r="D5" i="2"/>
  <c r="E5" i="2" s="1"/>
  <c r="C4" i="2"/>
  <c r="D4" i="2" s="1"/>
  <c r="E4" i="2" s="1"/>
  <c r="C3" i="2"/>
  <c r="D3" i="2" s="1"/>
  <c r="E3" i="2" s="1"/>
</calcChain>
</file>

<file path=xl/sharedStrings.xml><?xml version="1.0" encoding="utf-8"?>
<sst xmlns="http://schemas.openxmlformats.org/spreadsheetml/2006/main" count="35" uniqueCount="30">
  <si>
    <t>各阶段任务</t>
  </si>
  <si>
    <t>开始时间</t>
  </si>
  <si>
    <t>预估工作量</t>
  </si>
  <si>
    <t>耗费天数（预估工作量 * 1）</t>
  </si>
  <si>
    <t>完成时间</t>
  </si>
  <si>
    <r>
      <rPr>
        <sz val="11"/>
        <color indexed="8"/>
        <rFont val="等线"/>
      </rPr>
      <t>原型设计(阶段1)</t>
    </r>
  </si>
  <si>
    <r>
      <rPr>
        <sz val="11"/>
        <color indexed="8"/>
        <rFont val="等线"/>
      </rPr>
      <t>UI设计(阶段1)</t>
    </r>
  </si>
  <si>
    <r>
      <rPr>
        <sz val="11"/>
        <color indexed="8"/>
        <rFont val="等线"/>
      </rPr>
      <t>iOS APP开发(阶段1)</t>
    </r>
  </si>
  <si>
    <r>
      <rPr>
        <sz val="11"/>
        <color indexed="8"/>
        <rFont val="等线"/>
      </rPr>
      <t>Android APP 开发(阶段1)</t>
    </r>
  </si>
  <si>
    <t>测试(阶段1)</t>
  </si>
  <si>
    <t>原型设计(阶段2)</t>
  </si>
  <si>
    <r>
      <rPr>
        <sz val="11"/>
        <color indexed="8"/>
        <rFont val="等线"/>
      </rPr>
      <t>UI设计(阶段2)</t>
    </r>
  </si>
  <si>
    <r>
      <rPr>
        <sz val="11"/>
        <color indexed="8"/>
        <rFont val="等线"/>
      </rPr>
      <t>iOS APP开发(阶段2)</t>
    </r>
  </si>
  <si>
    <r>
      <rPr>
        <sz val="11"/>
        <color indexed="8"/>
        <rFont val="等线"/>
      </rPr>
      <t>Android APP 开发(阶段2)</t>
    </r>
  </si>
  <si>
    <r>
      <rPr>
        <sz val="11"/>
        <color indexed="8"/>
        <rFont val="等线"/>
      </rPr>
      <t>PC 前端 开发(阶段2)</t>
    </r>
  </si>
  <si>
    <t>后台(阶段2)</t>
  </si>
  <si>
    <t>测试(阶段2)</t>
  </si>
  <si>
    <r>
      <t xml:space="preserve">PC </t>
    </r>
    <r>
      <rPr>
        <sz val="11"/>
        <color indexed="8"/>
        <rFont val="宋体"/>
        <family val="3"/>
        <charset val="134"/>
      </rPr>
      <t>前端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>开发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</si>
  <si>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等线"/>
      </rPr>
      <t>-</t>
    </r>
    <r>
      <rPr>
        <sz val="11"/>
        <color indexed="8"/>
        <rFont val="宋体"/>
        <family val="3"/>
        <charset val="134"/>
      </rPr>
      <t>后台管理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</si>
  <si>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等线"/>
      </rPr>
      <t>-</t>
    </r>
    <r>
      <rPr>
        <sz val="11"/>
        <color indexed="8"/>
        <rFont val="宋体"/>
        <family val="3"/>
        <charset val="134"/>
      </rPr>
      <t>前端接口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</si>
  <si>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t>时间</t>
  </si>
  <si>
    <t>为了容易查看，阶段一和阶段二分开在不同工作簿显示</t>
    <phoneticPr fontId="1" type="noConversion"/>
  </si>
  <si>
    <t>2017.06.06</t>
    <phoneticPr fontId="1" type="noConversion"/>
  </si>
  <si>
    <t>变更说明</t>
    <phoneticPr fontId="1" type="noConversion"/>
  </si>
  <si>
    <t>备注</t>
    <phoneticPr fontId="1" type="noConversion"/>
  </si>
  <si>
    <r>
      <rPr>
        <b/>
        <sz val="11"/>
        <color indexed="8"/>
        <rFont val="宋体"/>
        <family val="3"/>
        <charset val="134"/>
      </rPr>
      <t>实际完成时间：</t>
    </r>
    <r>
      <rPr>
        <sz val="11"/>
        <color indexed="8"/>
        <rFont val="等线"/>
      </rPr>
      <t xml:space="preserve">2017/5/29
</t>
    </r>
    <r>
      <rPr>
        <b/>
        <sz val="11"/>
        <color indexed="8"/>
        <rFont val="宋体"/>
        <family val="3"/>
        <charset val="134"/>
      </rPr>
      <t>延迟原因：</t>
    </r>
    <r>
      <rPr>
        <sz val="11"/>
        <color indexed="8"/>
        <rFont val="宋体"/>
        <family val="3"/>
        <charset val="134"/>
      </rPr>
      <t>客户最终还有一些功能需要和学校确认</t>
    </r>
    <phoneticPr fontId="1" type="noConversion"/>
  </si>
  <si>
    <r>
      <rPr>
        <sz val="11"/>
        <color indexed="8"/>
        <rFont val="宋体"/>
        <family val="3"/>
        <charset val="134"/>
      </rPr>
      <t>匹配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个测试，一个负责</t>
    </r>
    <r>
      <rPr>
        <sz val="11"/>
        <color indexed="8"/>
        <rFont val="等线"/>
      </rPr>
      <t>PC WEB</t>
    </r>
    <r>
      <rPr>
        <sz val="11"/>
        <color indexed="8"/>
        <rFont val="宋体"/>
        <family val="3"/>
        <charset val="134"/>
      </rPr>
      <t>端；一个负责</t>
    </r>
    <r>
      <rPr>
        <sz val="11"/>
        <color indexed="8"/>
        <rFont val="等线"/>
      </rPr>
      <t>APP</t>
    </r>
    <phoneticPr fontId="1" type="noConversion"/>
  </si>
  <si>
    <r>
      <rPr>
        <sz val="11"/>
        <color indexed="8"/>
        <rFont val="宋体"/>
        <family val="3"/>
        <charset val="134"/>
      </rPr>
      <t>后台分为两块，在</t>
    </r>
    <r>
      <rPr>
        <sz val="11"/>
        <color indexed="8"/>
        <rFont val="等线"/>
      </rPr>
      <t>UI</t>
    </r>
    <r>
      <rPr>
        <sz val="11"/>
        <color indexed="8"/>
        <rFont val="宋体"/>
        <family val="3"/>
        <charset val="134"/>
      </rPr>
      <t>设计期间，后台开发完成后台管理部分的开发</t>
    </r>
    <phoneticPr fontId="1" type="noConversion"/>
  </si>
  <si>
    <r>
      <t>UI</t>
    </r>
    <r>
      <rPr>
        <sz val="11"/>
        <color indexed="8"/>
        <rFont val="宋体"/>
        <family val="3"/>
        <charset val="134"/>
      </rPr>
      <t>设计完成后，和前端一起合作完成前端的接口开发</t>
    </r>
    <phoneticPr fontId="1" type="noConversion"/>
  </si>
  <si>
    <r>
      <rPr>
        <b/>
        <sz val="11"/>
        <color indexed="8"/>
        <rFont val="宋体"/>
        <family val="3"/>
        <charset val="134"/>
      </rPr>
      <t>因卓教育阶段划分说明：</t>
    </r>
    <r>
      <rPr>
        <sz val="11"/>
        <color indexed="8"/>
        <rFont val="宋体"/>
        <family val="3"/>
        <charset val="134"/>
      </rPr>
      <t xml:space="preserve">
阶段一</t>
    </r>
    <r>
      <rPr>
        <sz val="11"/>
        <color indexed="8"/>
        <rFont val="等线"/>
      </rPr>
      <t xml:space="preserve">. </t>
    </r>
    <r>
      <rPr>
        <sz val="11"/>
        <color indexed="8"/>
        <rFont val="宋体"/>
        <family val="3"/>
        <charset val="134"/>
      </rPr>
      <t>题库管理、学生管理、班级管理、作业管理、试卷管理、教师管理
阶段二</t>
    </r>
    <r>
      <rPr>
        <sz val="11"/>
        <color indexed="8"/>
        <rFont val="等线"/>
      </rPr>
      <t xml:space="preserve">. </t>
    </r>
    <r>
      <rPr>
        <sz val="11"/>
        <color indexed="8"/>
        <rFont val="宋体"/>
        <family val="3"/>
        <charset val="134"/>
      </rPr>
      <t>试卷管理</t>
    </r>
    <r>
      <rPr>
        <sz val="11"/>
        <color indexed="8"/>
        <rFont val="等线"/>
      </rPr>
      <t>-&gt;</t>
    </r>
    <r>
      <rPr>
        <sz val="11"/>
        <color indexed="8"/>
        <rFont val="宋体"/>
        <family val="3"/>
        <charset val="134"/>
      </rPr>
      <t>试卷列表、组卷</t>
    </r>
    <r>
      <rPr>
        <sz val="11"/>
        <color indexed="8"/>
        <rFont val="等线"/>
      </rPr>
      <t>-&gt;</t>
    </r>
    <r>
      <rPr>
        <sz val="11"/>
        <color indexed="8"/>
        <rFont val="宋体"/>
        <family val="3"/>
        <charset val="134"/>
      </rPr>
      <t>答题卡编辑、试卷审阅、学情分析、所有涉及到消息推送和消息列表的地方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</si>
</sst>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14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14" fontId="0" fillId="0" borderId="2" xfId="0" applyNumberFormat="1" applyFont="1" applyBorder="1" applyAlignment="1"/>
    <xf numFmtId="0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14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0" borderId="5" xfId="0" applyFont="1" applyBorder="1" applyAlignment="1"/>
    <xf numFmtId="49" fontId="0" fillId="2" borderId="6" xfId="0" applyNumberFormat="1" applyFont="1" applyFill="1" applyBorder="1" applyAlignment="1"/>
    <xf numFmtId="14" fontId="0" fillId="2" borderId="7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3" fillId="0" borderId="1" xfId="0" applyNumberFormat="1" applyFont="1" applyBorder="1" applyAlignment="1"/>
    <xf numFmtId="0" fontId="3" fillId="0" borderId="4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center"/>
    </xf>
    <xf numFmtId="0" fontId="0" fillId="0" borderId="4" xfId="0" applyFont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8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2" fillId="0" borderId="1" xfId="0" applyFont="1" applyBorder="1" applyAlignment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8D8D8"/>
      <rgbColor rgb="FF595959"/>
      <rgbColor rgb="FF1E4E7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7118"/>
          <c:y val="1.7168800000000001E-2"/>
          <c:w val="0.87635600000000002"/>
          <c:h val="0.925691999999999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'源数据(阶段一)'!$B$2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 w="12700" cap="flat">
              <a:noFill/>
              <a:miter lim="400000"/>
            </a:ln>
            <a:effectLst/>
          </c:spPr>
          <c:invertIfNegative val="0"/>
          <c:cat>
            <c:strRef>
              <c:f>'源数据(阶段一)'!$A$3:$A$10</c:f>
              <c:strCache>
                <c:ptCount val="8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后台-后台管理(阶段1)</c:v>
                </c:pt>
                <c:pt idx="6">
                  <c:v>后台-前端接口(阶段1)</c:v>
                </c:pt>
                <c:pt idx="7">
                  <c:v>测试(阶段1)</c:v>
                </c:pt>
              </c:strCache>
            </c:strRef>
          </c:cat>
          <c:val>
            <c:numRef>
              <c:f>'源数据(阶段一)'!$B$3:$B$10</c:f>
              <c:numCache>
                <c:formatCode>m/d/yyyy</c:formatCode>
                <c:ptCount val="8"/>
                <c:pt idx="0">
                  <c:v>42857</c:v>
                </c:pt>
                <c:pt idx="1">
                  <c:v>42891</c:v>
                </c:pt>
                <c:pt idx="2">
                  <c:v>42922</c:v>
                </c:pt>
                <c:pt idx="3">
                  <c:v>42922</c:v>
                </c:pt>
                <c:pt idx="4">
                  <c:v>42922</c:v>
                </c:pt>
                <c:pt idx="5">
                  <c:v>42891</c:v>
                </c:pt>
                <c:pt idx="6">
                  <c:v>42921</c:v>
                </c:pt>
                <c:pt idx="7">
                  <c:v>42965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D-4CBD-B3FD-641258D50B48}"/>
            </c:ext>
          </c:extLst>
        </c:ser>
        <c:ser>
          <c:idx val="1"/>
          <c:order val="1"/>
          <c:tx>
            <c:strRef>
              <c:f>'源数据(阶段一)'!$D$2</c:f>
              <c:strCache>
                <c:ptCount val="1"/>
                <c:pt idx="0">
                  <c:v>耗费天数（预估工作量 * 1）</c:v>
                </c:pt>
              </c:strCache>
            </c:strRef>
          </c:tx>
          <c:spPr>
            <a:solidFill>
              <a:srgbClr val="1F4E79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'源数据(阶段一)'!$A$3:$A$10</c:f>
              <c:strCache>
                <c:ptCount val="8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后台-后台管理(阶段1)</c:v>
                </c:pt>
                <c:pt idx="6">
                  <c:v>后台-前端接口(阶段1)</c:v>
                </c:pt>
                <c:pt idx="7">
                  <c:v>测试(阶段1)</c:v>
                </c:pt>
              </c:strCache>
            </c:strRef>
          </c:cat>
          <c:val>
            <c:numRef>
              <c:f>'源数据(阶段一)'!$D$3:$D$10</c:f>
              <c:numCache>
                <c:formatCode>General</c:formatCode>
                <c:ptCount val="8"/>
                <c:pt idx="0">
                  <c:v>25.545000000000002</c:v>
                </c:pt>
                <c:pt idx="1">
                  <c:v>26.75</c:v>
                </c:pt>
                <c:pt idx="2">
                  <c:v>38</c:v>
                </c:pt>
                <c:pt idx="3">
                  <c:v>38</c:v>
                </c:pt>
                <c:pt idx="4">
                  <c:v>30.375</c:v>
                </c:pt>
                <c:pt idx="5">
                  <c:v>27.5</c:v>
                </c:pt>
                <c:pt idx="6">
                  <c:v>39.625</c:v>
                </c:pt>
                <c:pt idx="7">
                  <c:v>6.9504999999999999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D-4CBD-B3FD-641258D50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  <c:min val="42857"/>
        </c:scaling>
        <c:delete val="0"/>
        <c:axPos val="t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m/d/yyyy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0734599999999999"/>
          <c:y val="0.96518099999999996"/>
          <c:w val="0.20075299999999999"/>
          <c:h val="3.4819500000000003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开始时间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'源数据(阶段二) '!$A$3:$B$9</c15:sqref>
                  </c15:fullRef>
                  <c15:levelRef>
                    <c15:sqref>'源数据(阶段二) '!$A$3:$A$9</c15:sqref>
                  </c15:levelRef>
                </c:ext>
              </c:extLst>
              <c:f>'源数据(阶段二) '!$A$3:$A$9</c:f>
              <c:strCache>
                <c:ptCount val="7"/>
                <c:pt idx="0">
                  <c:v>原型设计(阶段2)</c:v>
                </c:pt>
                <c:pt idx="1">
                  <c:v>UI设计(阶段2)</c:v>
                </c:pt>
                <c:pt idx="2">
                  <c:v>iOS APP开发(阶段2)</c:v>
                </c:pt>
                <c:pt idx="3">
                  <c:v>Android APP 开发(阶段2)</c:v>
                </c:pt>
                <c:pt idx="4">
                  <c:v>PC 前端 开发(阶段2)</c:v>
                </c:pt>
                <c:pt idx="5">
                  <c:v>后台(阶段2)</c:v>
                </c:pt>
                <c:pt idx="6">
                  <c:v>测试(阶段2)</c:v>
                </c:pt>
              </c:strCache>
            </c:strRef>
          </c:cat>
          <c:val>
            <c:numRef>
              <c:f>'源数据(阶段二) '!$B$3:$B$9</c:f>
              <c:numCache>
                <c:formatCode>m/d/yyyy</c:formatCode>
                <c:ptCount val="7"/>
                <c:pt idx="0">
                  <c:v>42891</c:v>
                </c:pt>
                <c:pt idx="1">
                  <c:v>42921</c:v>
                </c:pt>
                <c:pt idx="2">
                  <c:v>42993</c:v>
                </c:pt>
                <c:pt idx="3">
                  <c:v>42993</c:v>
                </c:pt>
                <c:pt idx="4">
                  <c:v>42993</c:v>
                </c:pt>
                <c:pt idx="5">
                  <c:v>42993</c:v>
                </c:pt>
                <c:pt idx="6">
                  <c:v>43056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0-4CEB-B312-2FCA84BCB58C}"/>
            </c:ext>
          </c:extLst>
        </c:ser>
        <c:ser>
          <c:idx val="1"/>
          <c:order val="1"/>
          <c:tx>
            <c:v>耗费天数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'源数据(阶段二) '!$A$3:$B$9</c15:sqref>
                  </c15:fullRef>
                  <c15:levelRef>
                    <c15:sqref>'源数据(阶段二) '!$A$3:$A$9</c15:sqref>
                  </c15:levelRef>
                </c:ext>
              </c:extLst>
              <c:f>'源数据(阶段二) '!$A$3:$A$9</c:f>
              <c:strCache>
                <c:ptCount val="7"/>
                <c:pt idx="0">
                  <c:v>原型设计(阶段2)</c:v>
                </c:pt>
                <c:pt idx="1">
                  <c:v>UI设计(阶段2)</c:v>
                </c:pt>
                <c:pt idx="2">
                  <c:v>iOS APP开发(阶段2)</c:v>
                </c:pt>
                <c:pt idx="3">
                  <c:v>Android APP 开发(阶段2)</c:v>
                </c:pt>
                <c:pt idx="4">
                  <c:v>PC 前端 开发(阶段2)</c:v>
                </c:pt>
                <c:pt idx="5">
                  <c:v>后台(阶段2)</c:v>
                </c:pt>
                <c:pt idx="6">
                  <c:v>测试(阶段2)</c:v>
                </c:pt>
              </c:strCache>
            </c:strRef>
          </c:cat>
          <c:val>
            <c:numRef>
              <c:f>'源数据(阶段二) '!$D$3:$D$9</c:f>
              <c:numCache>
                <c:formatCode>General</c:formatCode>
                <c:ptCount val="7"/>
                <c:pt idx="0">
                  <c:v>18.0825</c:v>
                </c:pt>
                <c:pt idx="1">
                  <c:v>29.8125</c:v>
                </c:pt>
                <c:pt idx="2">
                  <c:v>49.5</c:v>
                </c:pt>
                <c:pt idx="3">
                  <c:v>49.5</c:v>
                </c:pt>
                <c:pt idx="4">
                  <c:v>42.939</c:v>
                </c:pt>
                <c:pt idx="5">
                  <c:v>60.195000000000007</c:v>
                </c:pt>
                <c:pt idx="6">
                  <c:v>16.509795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0-4CEB-B312-2FCA84BCB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986088"/>
        <c:axId val="567986416"/>
      </c:barChart>
      <c:catAx>
        <c:axId val="567986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416"/>
        <c:crosses val="autoZero"/>
        <c:auto val="1"/>
        <c:lblAlgn val="ctr"/>
        <c:lblOffset val="100"/>
        <c:noMultiLvlLbl val="0"/>
      </c:catAx>
      <c:valAx>
        <c:axId val="567986416"/>
        <c:scaling>
          <c:orientation val="minMax"/>
          <c:min val="428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46671</xdr:colOff>
      <xdr:row>1</xdr:row>
      <xdr:rowOff>20321</xdr:rowOff>
    </xdr:from>
    <xdr:to>
      <xdr:col>11</xdr:col>
      <xdr:colOff>175260</xdr:colOff>
      <xdr:row>30</xdr:row>
      <xdr:rowOff>47767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F05A1-D734-45E3-A7EE-A615D389A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C19" sqref="C19"/>
    </sheetView>
  </sheetViews>
  <sheetFormatPr defaultColWidth="8.796875" defaultRowHeight="13.8" customHeight="1"/>
  <cols>
    <col min="1" max="2" width="10.3984375" style="1" bestFit="1" customWidth="1"/>
    <col min="3" max="3" width="47.59765625" style="1" bestFit="1" customWidth="1"/>
    <col min="4" max="256" width="8.796875" style="1" customWidth="1"/>
  </cols>
  <sheetData>
    <row r="1" spans="1:16" ht="16.05" customHeight="1">
      <c r="A1" s="18" t="s">
        <v>29</v>
      </c>
      <c r="B1" s="20"/>
      <c r="C1" s="20"/>
      <c r="D1" s="20"/>
      <c r="E1" s="20"/>
      <c r="F1" s="22"/>
      <c r="G1" s="22"/>
      <c r="H1" s="22"/>
      <c r="I1" s="22"/>
      <c r="J1" s="22"/>
      <c r="K1" s="22"/>
      <c r="L1" s="22"/>
      <c r="M1" s="22"/>
      <c r="N1" s="22"/>
      <c r="O1" s="21"/>
      <c r="P1" s="21"/>
    </row>
    <row r="2" spans="1:16" ht="16.05" customHeight="1">
      <c r="A2" s="20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1"/>
      <c r="P2" s="21"/>
    </row>
    <row r="3" spans="1:16" ht="16.05" customHeight="1">
      <c r="A3" s="20"/>
      <c r="B3" s="20"/>
      <c r="C3" s="20"/>
      <c r="D3" s="20"/>
      <c r="E3" s="20"/>
      <c r="F3" s="22"/>
      <c r="G3" s="22"/>
      <c r="H3" s="22"/>
      <c r="I3" s="22"/>
      <c r="J3" s="22"/>
      <c r="K3" s="22"/>
      <c r="L3" s="22"/>
      <c r="M3" s="22"/>
      <c r="N3" s="22"/>
      <c r="O3" s="21"/>
      <c r="P3" s="21"/>
    </row>
    <row r="4" spans="1:16">
      <c r="A4" s="20"/>
      <c r="B4" s="20"/>
      <c r="C4" s="20"/>
      <c r="D4" s="20"/>
      <c r="E4" s="20"/>
      <c r="F4" s="22"/>
      <c r="G4" s="22"/>
      <c r="H4" s="22"/>
      <c r="I4" s="22"/>
      <c r="J4" s="22"/>
      <c r="K4" s="22"/>
      <c r="L4" s="22"/>
      <c r="M4" s="22"/>
      <c r="N4" s="22"/>
      <c r="O4" s="21"/>
      <c r="P4" s="21"/>
    </row>
    <row r="5" spans="1:16" ht="16.05" customHeight="1">
      <c r="A5" s="20"/>
      <c r="B5" s="20"/>
      <c r="C5" s="20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1"/>
      <c r="P5" s="21"/>
    </row>
    <row r="6" spans="1:16" ht="16.05" customHeight="1">
      <c r="A6" s="20"/>
      <c r="B6" s="20"/>
      <c r="C6" s="20"/>
      <c r="D6" s="20"/>
      <c r="E6" s="20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</row>
    <row r="7" spans="1:16" ht="16.05" customHeight="1">
      <c r="A7" s="20"/>
      <c r="B7" s="20"/>
      <c r="C7" s="20"/>
      <c r="D7" s="20"/>
      <c r="E7" s="20"/>
      <c r="F7" s="22"/>
      <c r="G7" s="22"/>
      <c r="H7" s="22"/>
      <c r="I7" s="22"/>
      <c r="J7" s="22"/>
      <c r="K7" s="22"/>
      <c r="L7" s="22"/>
      <c r="M7" s="22"/>
      <c r="N7" s="22"/>
      <c r="O7" s="21"/>
      <c r="P7" s="21"/>
    </row>
    <row r="8" spans="1:16" ht="16.05" customHeight="1">
      <c r="A8" s="20"/>
      <c r="B8" s="20"/>
      <c r="C8" s="20"/>
      <c r="D8" s="20"/>
      <c r="E8" s="20"/>
      <c r="F8" s="22"/>
      <c r="G8" s="22"/>
      <c r="H8" s="22"/>
      <c r="I8" s="22"/>
      <c r="J8" s="22"/>
      <c r="K8" s="22"/>
      <c r="L8" s="22"/>
      <c r="M8" s="22"/>
      <c r="N8" s="22"/>
      <c r="O8" s="21"/>
      <c r="P8" s="21"/>
    </row>
    <row r="9" spans="1:16" ht="16.05" customHeight="1">
      <c r="A9" s="20"/>
      <c r="B9" s="20"/>
      <c r="C9" s="20"/>
      <c r="D9" s="20"/>
      <c r="E9" s="20"/>
      <c r="F9" s="22"/>
      <c r="G9" s="22"/>
      <c r="H9" s="22"/>
      <c r="I9" s="22"/>
      <c r="J9" s="22"/>
      <c r="K9" s="22"/>
      <c r="L9" s="22"/>
      <c r="M9" s="22"/>
      <c r="N9" s="22"/>
      <c r="O9" s="21"/>
      <c r="P9" s="21"/>
    </row>
    <row r="10" spans="1:16" ht="16.05" customHeight="1">
      <c r="A10" s="20"/>
      <c r="B10" s="20"/>
      <c r="C10" s="20"/>
      <c r="D10" s="20"/>
      <c r="E10" s="20"/>
      <c r="F10" s="22"/>
      <c r="G10" s="22"/>
      <c r="H10" s="22"/>
      <c r="I10" s="22"/>
      <c r="J10" s="22"/>
      <c r="K10" s="22"/>
      <c r="L10" s="22"/>
      <c r="M10" s="22"/>
      <c r="N10" s="22"/>
      <c r="O10" s="21"/>
      <c r="P10" s="21"/>
    </row>
    <row r="11" spans="1:16" ht="13.8" customHeight="1">
      <c r="B11" s="26" t="s">
        <v>20</v>
      </c>
      <c r="C11" s="27" t="s">
        <v>23</v>
      </c>
    </row>
    <row r="12" spans="1:16" ht="13.8" customHeight="1">
      <c r="B12" s="23" t="s">
        <v>22</v>
      </c>
      <c r="C12" s="25" t="s">
        <v>21</v>
      </c>
    </row>
    <row r="13" spans="1:16" ht="13.8" customHeight="1">
      <c r="B13" s="19"/>
      <c r="C13" s="24"/>
    </row>
    <row r="14" spans="1:16" ht="13.8" customHeight="1">
      <c r="B14" s="19"/>
      <c r="C14" s="24"/>
    </row>
  </sheetData>
  <mergeCells count="1">
    <mergeCell ref="A1:N10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14" sqref="E14"/>
    </sheetView>
  </sheetViews>
  <sheetFormatPr defaultColWidth="8.796875" defaultRowHeight="13.8" customHeight="1"/>
  <cols>
    <col min="1" max="1" width="23.19921875" style="3" customWidth="1"/>
    <col min="2" max="2" width="10.5" style="3" customWidth="1"/>
    <col min="3" max="3" width="11" style="3" customWidth="1"/>
    <col min="4" max="4" width="28" style="3" customWidth="1"/>
    <col min="5" max="5" width="11.19921875" style="3" customWidth="1"/>
    <col min="6" max="6" width="57.296875" style="3" bestFit="1" customWidth="1"/>
    <col min="7" max="256" width="8.796875" style="3" customWidth="1"/>
  </cols>
  <sheetData>
    <row r="1" spans="1:6" ht="16.05" customHeight="1">
      <c r="A1" s="2"/>
      <c r="B1" s="2"/>
      <c r="C1" s="2"/>
      <c r="D1" s="2"/>
      <c r="E1" s="2"/>
      <c r="F1" s="2"/>
    </row>
    <row r="2" spans="1:6" ht="16.0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8" t="s">
        <v>24</v>
      </c>
    </row>
    <row r="3" spans="1:6" ht="28.8">
      <c r="A3" s="4" t="s">
        <v>5</v>
      </c>
      <c r="B3" s="5">
        <v>42857</v>
      </c>
      <c r="C3" s="6">
        <f>11.67+5.36</f>
        <v>17.03</v>
      </c>
      <c r="D3" s="6">
        <f>C3*1.5</f>
        <v>25.545000000000002</v>
      </c>
      <c r="E3" s="5">
        <f t="shared" ref="E3:E10" si="0">DATE(YEAR(B3),MONTH(B3),DAY(B3)+D3)</f>
        <v>42882</v>
      </c>
      <c r="F3" s="29" t="s">
        <v>25</v>
      </c>
    </row>
    <row r="4" spans="1:6" ht="19.05" customHeight="1">
      <c r="A4" s="4" t="s">
        <v>6</v>
      </c>
      <c r="B4" s="5">
        <v>42891</v>
      </c>
      <c r="C4" s="6">
        <f>16.25+10.5</f>
        <v>26.75</v>
      </c>
      <c r="D4" s="6">
        <f t="shared" ref="D4:D10" si="1">C4*1</f>
        <v>26.75</v>
      </c>
      <c r="E4" s="5">
        <f t="shared" si="0"/>
        <v>42917</v>
      </c>
      <c r="F4" s="2"/>
    </row>
    <row r="5" spans="1:6" ht="19.05" customHeight="1">
      <c r="A5" s="4" t="s">
        <v>7</v>
      </c>
      <c r="B5" s="5">
        <v>42922</v>
      </c>
      <c r="C5" s="6">
        <v>38</v>
      </c>
      <c r="D5" s="6">
        <f t="shared" si="1"/>
        <v>38</v>
      </c>
      <c r="E5" s="5">
        <f t="shared" si="0"/>
        <v>42960</v>
      </c>
      <c r="F5" s="2"/>
    </row>
    <row r="6" spans="1:6" ht="19.05" customHeight="1">
      <c r="A6" s="4" t="s">
        <v>8</v>
      </c>
      <c r="B6" s="5">
        <v>42922</v>
      </c>
      <c r="C6" s="6">
        <v>38</v>
      </c>
      <c r="D6" s="6">
        <f t="shared" si="1"/>
        <v>38</v>
      </c>
      <c r="E6" s="5">
        <f t="shared" si="0"/>
        <v>42960</v>
      </c>
      <c r="F6" s="2"/>
    </row>
    <row r="7" spans="1:6" ht="19.05" customHeight="1">
      <c r="A7" s="4" t="s">
        <v>17</v>
      </c>
      <c r="B7" s="5">
        <v>42922</v>
      </c>
      <c r="C7" s="6">
        <v>30.375</v>
      </c>
      <c r="D7" s="6">
        <f t="shared" si="1"/>
        <v>30.375</v>
      </c>
      <c r="E7" s="5">
        <f t="shared" si="0"/>
        <v>42952</v>
      </c>
      <c r="F7" s="2"/>
    </row>
    <row r="8" spans="1:6" ht="16.05" customHeight="1">
      <c r="A8" s="17" t="s">
        <v>18</v>
      </c>
      <c r="B8" s="5">
        <v>42891</v>
      </c>
      <c r="C8" s="6">
        <v>27.5</v>
      </c>
      <c r="D8" s="6">
        <f t="shared" si="1"/>
        <v>27.5</v>
      </c>
      <c r="E8" s="5">
        <f t="shared" ref="E8" si="2">DATE(YEAR(B8),MONTH(B8),DAY(B8)+D8)</f>
        <v>42918</v>
      </c>
      <c r="F8" s="30" t="s">
        <v>27</v>
      </c>
    </row>
    <row r="9" spans="1:6" ht="16.05" customHeight="1">
      <c r="A9" s="17" t="s">
        <v>19</v>
      </c>
      <c r="B9" s="5">
        <v>42921</v>
      </c>
      <c r="C9" s="6">
        <v>39.625</v>
      </c>
      <c r="D9" s="6">
        <f t="shared" si="1"/>
        <v>39.625</v>
      </c>
      <c r="E9" s="5">
        <f t="shared" si="0"/>
        <v>42960</v>
      </c>
      <c r="F9" s="2" t="s">
        <v>28</v>
      </c>
    </row>
    <row r="10" spans="1:6" ht="16.05" customHeight="1">
      <c r="A10" s="7" t="s">
        <v>9</v>
      </c>
      <c r="B10" s="8">
        <v>42965</v>
      </c>
      <c r="C10" s="9">
        <v>13.901</v>
      </c>
      <c r="D10" s="9">
        <f>C10*0.5</f>
        <v>6.9504999999999999</v>
      </c>
      <c r="E10" s="8">
        <f t="shared" si="0"/>
        <v>42971</v>
      </c>
      <c r="F10" s="30" t="s">
        <v>26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" workbookViewId="0">
      <selection activeCell="N18" sqref="N18"/>
    </sheetView>
  </sheetViews>
  <sheetFormatPr defaultColWidth="10" defaultRowHeight="13.05" customHeight="1"/>
  <cols>
    <col min="1" max="256" width="10" customWidth="1"/>
  </cols>
  <sheetData/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workbookViewId="0">
      <selection activeCell="D3" sqref="D3"/>
    </sheetView>
  </sheetViews>
  <sheetFormatPr defaultColWidth="8.796875" defaultRowHeight="13.8" customHeight="1"/>
  <cols>
    <col min="1" max="1" width="23.19921875" style="3" customWidth="1"/>
    <col min="2" max="2" width="10.5" style="3" customWidth="1"/>
    <col min="3" max="3" width="11" style="3" customWidth="1"/>
    <col min="4" max="4" width="28" style="3" customWidth="1"/>
    <col min="5" max="5" width="11.19921875" style="3" customWidth="1"/>
    <col min="6" max="6" width="9.5" style="3" customWidth="1"/>
    <col min="7" max="256" width="8.796875" style="3" customWidth="1"/>
  </cols>
  <sheetData>
    <row r="1" spans="1:6" ht="16.05" customHeight="1">
      <c r="A1" s="2"/>
      <c r="B1" s="2"/>
      <c r="C1" s="2"/>
      <c r="D1" s="2"/>
      <c r="E1" s="2"/>
      <c r="F1" s="2"/>
    </row>
    <row r="2" spans="1:6" ht="16.0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/>
    </row>
    <row r="3" spans="1:6" s="3" customFormat="1" ht="16.05" customHeight="1">
      <c r="A3" s="10" t="s">
        <v>10</v>
      </c>
      <c r="B3" s="11">
        <v>42891</v>
      </c>
      <c r="C3" s="12">
        <f>8.365+3.69</f>
        <v>12.055</v>
      </c>
      <c r="D3" s="12">
        <f t="shared" ref="D3:D9" si="0">C3*1.5</f>
        <v>18.0825</v>
      </c>
      <c r="E3" s="11">
        <f t="shared" ref="E3:E9" si="1">DATE(YEAR(B3),MONTH(B3),DAY(B3)+D3)</f>
        <v>42909</v>
      </c>
      <c r="F3" s="13"/>
    </row>
    <row r="4" spans="1:6" s="3" customFormat="1" ht="19.05" customHeight="1">
      <c r="A4" s="10" t="s">
        <v>11</v>
      </c>
      <c r="B4" s="11">
        <v>42921</v>
      </c>
      <c r="C4" s="12">
        <f>11.75+8.125</f>
        <v>19.875</v>
      </c>
      <c r="D4" s="12">
        <f t="shared" si="0"/>
        <v>29.8125</v>
      </c>
      <c r="E4" s="11">
        <f t="shared" si="1"/>
        <v>42950</v>
      </c>
      <c r="F4" s="13"/>
    </row>
    <row r="5" spans="1:6" s="3" customFormat="1" ht="19.05" customHeight="1">
      <c r="A5" s="10" t="s">
        <v>12</v>
      </c>
      <c r="B5" s="11">
        <v>42993</v>
      </c>
      <c r="C5" s="12">
        <v>33</v>
      </c>
      <c r="D5" s="12">
        <f t="shared" si="0"/>
        <v>49.5</v>
      </c>
      <c r="E5" s="11">
        <f t="shared" si="1"/>
        <v>43042</v>
      </c>
      <c r="F5" s="13"/>
    </row>
    <row r="6" spans="1:6" s="3" customFormat="1" ht="19.05" customHeight="1">
      <c r="A6" s="10" t="s">
        <v>13</v>
      </c>
      <c r="B6" s="11">
        <v>42993</v>
      </c>
      <c r="C6" s="12">
        <v>33</v>
      </c>
      <c r="D6" s="12">
        <f t="shared" si="0"/>
        <v>49.5</v>
      </c>
      <c r="E6" s="11">
        <f t="shared" si="1"/>
        <v>43042</v>
      </c>
      <c r="F6" s="13"/>
    </row>
    <row r="7" spans="1:6" s="3" customFormat="1" ht="19.05" customHeight="1">
      <c r="A7" s="10" t="s">
        <v>14</v>
      </c>
      <c r="B7" s="11">
        <v>42993</v>
      </c>
      <c r="C7" s="12">
        <v>28.626000000000001</v>
      </c>
      <c r="D7" s="12">
        <f t="shared" si="0"/>
        <v>42.939</v>
      </c>
      <c r="E7" s="11">
        <f t="shared" si="1"/>
        <v>43035</v>
      </c>
      <c r="F7" s="13"/>
    </row>
    <row r="8" spans="1:6" s="3" customFormat="1" ht="16.05" customHeight="1">
      <c r="A8" s="10" t="s">
        <v>15</v>
      </c>
      <c r="B8" s="11">
        <v>42993</v>
      </c>
      <c r="C8" s="12">
        <v>40.130000000000003</v>
      </c>
      <c r="D8" s="12">
        <f t="shared" si="0"/>
        <v>60.195000000000007</v>
      </c>
      <c r="E8" s="11">
        <f t="shared" si="1"/>
        <v>43053</v>
      </c>
      <c r="F8" s="13"/>
    </row>
    <row r="9" spans="1:6" s="3" customFormat="1" ht="16.05" customHeight="1">
      <c r="A9" s="14" t="s">
        <v>16</v>
      </c>
      <c r="B9" s="15">
        <v>43056</v>
      </c>
      <c r="C9" s="16">
        <v>11.00653</v>
      </c>
      <c r="D9" s="16">
        <f t="shared" si="0"/>
        <v>16.509795</v>
      </c>
      <c r="E9" s="15">
        <f t="shared" si="1"/>
        <v>43072</v>
      </c>
      <c r="F9" s="13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3.8"/>
  <cols>
    <col min="1" max="1" width="8.79687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阶段拆分说明</vt:lpstr>
      <vt:lpstr>源数据(阶段一)</vt:lpstr>
      <vt:lpstr>阶段一甘特图</vt:lpstr>
      <vt:lpstr>源数据(阶段二) </vt:lpstr>
      <vt:lpstr>阶段二甘特图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2017-06-06T11:20:34Z</dcterms:modified>
</cp:coreProperties>
</file>