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肖刚\Desktop\4月工资与考勤\工资\"/>
    </mc:Choice>
  </mc:AlternateContent>
  <xr:revisionPtr revIDLastSave="0" documentId="8_{34F124F6-14E1-4597-94DA-4A6AEB149236}" xr6:coauthVersionLast="32" xr6:coauthVersionMax="32" xr10:uidLastSave="{00000000-0000-0000-0000-000000000000}"/>
  <bookViews>
    <workbookView xWindow="0" yWindow="465" windowWidth="25605" windowHeight="14175" firstSheet="3" activeTab="3" xr2:uid="{00000000-000D-0000-FFFF-FFFF00000000}"/>
  </bookViews>
  <sheets>
    <sheet name="汇总1" sheetId="21" state="hidden" r:id="rId1"/>
    <sheet name="部分年终奖合并工资发放" sheetId="22" state="hidden" r:id="rId2"/>
    <sheet name="全国考勤汇总表" sheetId="18" state="hidden" r:id="rId3"/>
    <sheet name="北分" sheetId="19" r:id="rId4"/>
    <sheet name="Sheet3" sheetId="20" state="hidden" r:id="rId5"/>
    <sheet name="工作表1" sheetId="5" state="hidden" r:id="rId6"/>
  </sheets>
  <definedNames>
    <definedName name="_xlnm._FilterDatabase" localSheetId="3" hidden="1">北分!$A$1:$XEK$12</definedName>
    <definedName name="_xlnm._FilterDatabase" localSheetId="2" hidden="1">全国考勤汇总表!$A$5:$AA$422</definedName>
    <definedName name="北方公司">工作表1!$C$2:$C$6</definedName>
    <definedName name="财务运营中心">工作表1!$E$2:$E$4</definedName>
    <definedName name="东莞事业部">工作表1!$J$2:$J$4</definedName>
    <definedName name="广州事业部">工作表1!$K$2:$K$4</definedName>
    <definedName name="南方公司">工作表1!$B$2:$B$7</definedName>
    <definedName name="人力行政中心">工作表1!$F$2:$F$3</definedName>
    <definedName name="研发中心">工作表1!$D$2:$D$7</definedName>
    <definedName name="扬州事业部">工作表1!$L$2:$L$4</definedName>
    <definedName name="云产品事业部">工作表1!$M$2:$M$4</definedName>
    <definedName name="云业务研发部">工作表1!$W$2:$W$4</definedName>
    <definedName name="政务服务事业部">工作表1!$C$2:$C$6</definedName>
    <definedName name="综合管理部">工作表1!$I$2:$I$4</definedName>
  </definedNames>
  <calcPr calcId="162913" fullPrecision="0"/>
  <pivotCaches>
    <pivotCache cacheId="2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9" l="1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AB12" i="19"/>
  <c r="AC12" i="19"/>
  <c r="AD12" i="19"/>
  <c r="AE12" i="19"/>
  <c r="AF12" i="19"/>
  <c r="AG12" i="19"/>
  <c r="AH2" i="19" l="1"/>
  <c r="AH3" i="19"/>
  <c r="AH4" i="19"/>
  <c r="AH5" i="19"/>
  <c r="AH6" i="19"/>
  <c r="AH7" i="19"/>
  <c r="AH8" i="19"/>
  <c r="AH9" i="19"/>
  <c r="AH10" i="19"/>
  <c r="AH11" i="19"/>
  <c r="Z2" i="19"/>
  <c r="AA2" i="19"/>
  <c r="Z3" i="19"/>
  <c r="AA3" i="19"/>
  <c r="Y3" i="19"/>
  <c r="Z4" i="19"/>
  <c r="AA4" i="19"/>
  <c r="Y4" i="19"/>
  <c r="Z5" i="19"/>
  <c r="Y5" i="19" s="1"/>
  <c r="AA5" i="19"/>
  <c r="Z6" i="19"/>
  <c r="Y6" i="19" s="1"/>
  <c r="AA6" i="19"/>
  <c r="AJ6" i="19" s="1"/>
  <c r="Z7" i="19"/>
  <c r="AA7" i="19"/>
  <c r="Y7" i="19"/>
  <c r="Z8" i="19"/>
  <c r="AA8" i="19"/>
  <c r="Y8" i="19"/>
  <c r="Z9" i="19"/>
  <c r="Y9" i="19" s="1"/>
  <c r="AA9" i="19"/>
  <c r="Z10" i="19"/>
  <c r="Y10" i="19" s="1"/>
  <c r="AA10" i="19"/>
  <c r="AJ10" i="19" s="1"/>
  <c r="Z11" i="19"/>
  <c r="AA11" i="19"/>
  <c r="Y11" i="19"/>
  <c r="AI2" i="19"/>
  <c r="AI3" i="19"/>
  <c r="AI4" i="19"/>
  <c r="AI5" i="19"/>
  <c r="AI6" i="19"/>
  <c r="AI7" i="19"/>
  <c r="AI8" i="19"/>
  <c r="AI9" i="19"/>
  <c r="AI10" i="19"/>
  <c r="AI11" i="19"/>
  <c r="AJ3" i="19"/>
  <c r="AJ4" i="19"/>
  <c r="AJ5" i="19"/>
  <c r="AJ7" i="19"/>
  <c r="AJ8" i="19"/>
  <c r="AJ9" i="19"/>
  <c r="AJ11" i="19"/>
  <c r="R173" i="18"/>
  <c r="R182" i="18"/>
  <c r="R183" i="18"/>
  <c r="R184" i="18"/>
  <c r="R185" i="18"/>
  <c r="R186" i="18"/>
  <c r="R187" i="18"/>
  <c r="R189" i="18"/>
  <c r="R190" i="18"/>
  <c r="R191" i="18"/>
  <c r="R192" i="18"/>
  <c r="R193" i="18"/>
  <c r="R194" i="18"/>
  <c r="R195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181" i="18"/>
  <c r="E45" i="18"/>
  <c r="E46" i="18"/>
  <c r="E47" i="18"/>
  <c r="E48" i="18"/>
  <c r="E69" i="18"/>
  <c r="E70" i="18"/>
  <c r="E71" i="18"/>
  <c r="E72" i="18"/>
  <c r="E75" i="18"/>
  <c r="E76" i="18"/>
  <c r="E77" i="18"/>
  <c r="E81" i="18"/>
  <c r="E43" i="18"/>
  <c r="E83" i="18"/>
  <c r="E89" i="18"/>
  <c r="E188" i="18"/>
  <c r="E187" i="18"/>
  <c r="E189" i="18"/>
  <c r="E190" i="18"/>
  <c r="E191" i="18"/>
  <c r="E192" i="18"/>
  <c r="E193" i="18"/>
  <c r="E194" i="18"/>
  <c r="E195" i="18"/>
  <c r="E196" i="18"/>
  <c r="E198" i="18"/>
  <c r="E200" i="18"/>
  <c r="E203" i="18"/>
  <c r="E181" i="18"/>
  <c r="E182" i="18"/>
  <c r="E183" i="18"/>
  <c r="E184" i="18"/>
  <c r="E185" i="18"/>
  <c r="E186" i="18"/>
  <c r="E201" i="18"/>
  <c r="E197" i="18"/>
  <c r="E199" i="18"/>
  <c r="E202" i="18"/>
  <c r="E204" i="18"/>
  <c r="E205" i="18"/>
  <c r="E206" i="18"/>
  <c r="E207" i="18"/>
  <c r="E208" i="18"/>
  <c r="E57" i="18"/>
  <c r="E58" i="18"/>
  <c r="E102" i="18"/>
  <c r="E141" i="18"/>
  <c r="E143" i="18"/>
  <c r="E145" i="18"/>
  <c r="E144" i="18"/>
  <c r="E146" i="18"/>
  <c r="E147" i="18"/>
  <c r="E142" i="18"/>
  <c r="E136" i="18"/>
  <c r="E138" i="18"/>
  <c r="E137" i="18"/>
  <c r="E139" i="18"/>
  <c r="E140" i="18"/>
  <c r="E104" i="18"/>
  <c r="E209" i="18"/>
  <c r="E210" i="18"/>
  <c r="E211" i="18"/>
  <c r="E212" i="18"/>
  <c r="E213" i="18"/>
  <c r="E214" i="18"/>
  <c r="E107" i="18"/>
  <c r="E106" i="18"/>
  <c r="E148" i="18"/>
  <c r="E61" i="18"/>
  <c r="E64" i="18"/>
  <c r="E44" i="18"/>
  <c r="E67" i="18"/>
  <c r="E68" i="18"/>
  <c r="E49" i="18"/>
  <c r="E26" i="18"/>
  <c r="E27" i="18"/>
  <c r="E28" i="18"/>
  <c r="E29" i="18"/>
  <c r="E30" i="18"/>
  <c r="E31" i="18"/>
  <c r="E32" i="18"/>
  <c r="E33" i="18"/>
  <c r="E73" i="18"/>
  <c r="E98" i="18"/>
  <c r="E100" i="18"/>
  <c r="E101" i="18"/>
  <c r="E6" i="18"/>
  <c r="E7" i="18"/>
  <c r="E8" i="18"/>
  <c r="E10" i="18"/>
  <c r="E11" i="18"/>
  <c r="E12" i="18"/>
  <c r="E14" i="18"/>
  <c r="E15" i="18"/>
  <c r="E16" i="18"/>
  <c r="E23" i="18"/>
  <c r="E25" i="18"/>
  <c r="E20" i="18"/>
  <c r="E22" i="18"/>
  <c r="E108" i="18"/>
  <c r="S422" i="18"/>
  <c r="T422" i="18"/>
  <c r="U422" i="18"/>
  <c r="V422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3" i="18"/>
  <c r="W54" i="18"/>
  <c r="W57" i="18"/>
  <c r="W58" i="18"/>
  <c r="W59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3" i="18"/>
  <c r="W84" i="18"/>
  <c r="W85" i="18"/>
  <c r="W86" i="18"/>
  <c r="W87" i="18"/>
  <c r="W88" i="18"/>
  <c r="W89" i="18"/>
  <c r="W90" i="18"/>
  <c r="W91" i="18"/>
  <c r="W92" i="18"/>
  <c r="W93" i="18"/>
  <c r="W422" i="18"/>
  <c r="X422" i="18"/>
  <c r="Y422" i="18"/>
  <c r="Z422" i="18"/>
  <c r="G422" i="18"/>
  <c r="E109" i="18"/>
  <c r="E121" i="18"/>
  <c r="E112" i="18"/>
  <c r="E9" i="18"/>
  <c r="E13" i="18"/>
  <c r="E17" i="18"/>
  <c r="E24" i="18"/>
  <c r="E37" i="18"/>
  <c r="E19" i="18"/>
  <c r="E38" i="18"/>
  <c r="E39" i="18"/>
  <c r="E21" i="18"/>
  <c r="E62" i="18"/>
  <c r="E63" i="18"/>
  <c r="E65" i="18"/>
  <c r="E80" i="18"/>
  <c r="E113" i="18"/>
  <c r="E115" i="18"/>
  <c r="E18" i="18"/>
  <c r="E59" i="18"/>
  <c r="E34" i="18"/>
  <c r="E35" i="18"/>
  <c r="E36" i="18"/>
  <c r="E60" i="18"/>
  <c r="E114" i="18"/>
  <c r="E40" i="18"/>
  <c r="E41" i="18"/>
  <c r="E53" i="18"/>
  <c r="E66" i="18"/>
  <c r="E97" i="18"/>
  <c r="E78" i="18"/>
  <c r="E79" i="18"/>
  <c r="E110" i="18"/>
  <c r="E111" i="18"/>
  <c r="E42" i="18"/>
  <c r="E122" i="18"/>
  <c r="E118" i="18"/>
  <c r="E125" i="18"/>
  <c r="E124" i="18"/>
  <c r="E123" i="18"/>
  <c r="E126" i="18"/>
  <c r="E127" i="18"/>
  <c r="E128" i="18"/>
  <c r="E129" i="18"/>
  <c r="E130" i="18"/>
  <c r="E131" i="18"/>
  <c r="E132" i="18"/>
  <c r="E133" i="18"/>
  <c r="E50" i="18"/>
  <c r="E51" i="18"/>
  <c r="E52" i="18"/>
  <c r="E135" i="18"/>
  <c r="E134" i="18"/>
  <c r="E117" i="18"/>
  <c r="E82" i="18"/>
  <c r="E84" i="18"/>
  <c r="E85" i="18"/>
  <c r="E86" i="18"/>
  <c r="E87" i="18"/>
  <c r="E88" i="18"/>
  <c r="E90" i="18"/>
  <c r="E91" i="18"/>
  <c r="E92" i="18"/>
  <c r="E93" i="18"/>
  <c r="E94" i="18"/>
  <c r="E95" i="18"/>
  <c r="E96" i="18"/>
  <c r="E54" i="18"/>
  <c r="E55" i="18"/>
  <c r="E56" i="18"/>
  <c r="E99" i="18"/>
  <c r="E119" i="18"/>
  <c r="E116" i="18"/>
  <c r="E120" i="18"/>
  <c r="E103" i="18"/>
  <c r="E74" i="18"/>
  <c r="E422" i="18"/>
  <c r="K422" i="18"/>
  <c r="I422" i="18"/>
  <c r="F422" i="18"/>
  <c r="H422" i="18"/>
  <c r="J422" i="18"/>
  <c r="L422" i="18"/>
  <c r="M422" i="18"/>
  <c r="N422" i="18"/>
  <c r="O422" i="18"/>
  <c r="P422" i="18"/>
  <c r="Q422" i="18"/>
  <c r="R149" i="18"/>
  <c r="R150" i="18"/>
  <c r="R151" i="18"/>
  <c r="R153" i="18"/>
  <c r="R154" i="18"/>
  <c r="R155" i="18"/>
  <c r="R156" i="18"/>
  <c r="R158" i="18"/>
  <c r="R166" i="18"/>
  <c r="R167" i="18"/>
  <c r="R168" i="18"/>
  <c r="R171" i="18"/>
  <c r="R179" i="18"/>
  <c r="R180" i="18"/>
  <c r="R422" i="18"/>
  <c r="I12" i="19"/>
  <c r="AA12" i="19" l="1"/>
  <c r="AJ2" i="19"/>
  <c r="AJ12" i="19" s="1"/>
  <c r="Z12" i="19"/>
  <c r="AI12" i="19"/>
  <c r="Y2" i="19"/>
  <c r="Y12" i="19" s="1"/>
  <c r="AH12" i="19"/>
</calcChain>
</file>

<file path=xl/sharedStrings.xml><?xml version="1.0" encoding="utf-8"?>
<sst xmlns="http://schemas.openxmlformats.org/spreadsheetml/2006/main" count="1914" uniqueCount="734">
  <si>
    <t>姓名</t>
  </si>
  <si>
    <t>一级部门</t>
  </si>
  <si>
    <t>二级部门</t>
  </si>
  <si>
    <t>三级部门</t>
  </si>
  <si>
    <t>周报扣款</t>
  </si>
  <si>
    <t>南方公司</t>
  </si>
  <si>
    <t>汪敏</t>
  </si>
  <si>
    <t>严妍</t>
  </si>
  <si>
    <t>马文婧</t>
  </si>
  <si>
    <t>刘轩山</t>
  </si>
  <si>
    <t>祝明阳</t>
  </si>
  <si>
    <t>郭海峰</t>
  </si>
  <si>
    <t>郑平</t>
  </si>
  <si>
    <t>王鑫</t>
  </si>
  <si>
    <t>芦佳</t>
  </si>
  <si>
    <t>张雪青</t>
  </si>
  <si>
    <t>冯小刚</t>
  </si>
  <si>
    <t>朱志可</t>
  </si>
  <si>
    <t>张明天</t>
  </si>
  <si>
    <t>王东风</t>
  </si>
  <si>
    <t>张明</t>
  </si>
  <si>
    <t>袁广伟</t>
  </si>
  <si>
    <t>赵旭</t>
  </si>
  <si>
    <t>贾迎会</t>
  </si>
  <si>
    <t>李爽</t>
  </si>
  <si>
    <t>刘丹丹</t>
  </si>
  <si>
    <t>秦江东</t>
  </si>
  <si>
    <t>张静宇</t>
  </si>
  <si>
    <t>焦彦坤</t>
  </si>
  <si>
    <t>刘梦琳</t>
  </si>
  <si>
    <t>侯卫涛</t>
  </si>
  <si>
    <t>刘明远</t>
  </si>
  <si>
    <t>任仲亿</t>
  </si>
  <si>
    <t>张光杰</t>
  </si>
  <si>
    <t>张存良</t>
  </si>
  <si>
    <t>杜旭辉</t>
  </si>
  <si>
    <t>陆非</t>
  </si>
  <si>
    <t>郭彦彪</t>
  </si>
  <si>
    <t>赵桂丽</t>
  </si>
  <si>
    <t>郑冬玲</t>
  </si>
  <si>
    <t>方阿玲</t>
  </si>
  <si>
    <t>刘鹏飞</t>
  </si>
  <si>
    <t>杨海滨</t>
  </si>
  <si>
    <t>李会民</t>
  </si>
  <si>
    <t>王景加</t>
  </si>
  <si>
    <t>李绪祥</t>
  </si>
  <si>
    <t>尹娜</t>
  </si>
  <si>
    <t>崔传新</t>
  </si>
  <si>
    <t>刘京成</t>
  </si>
  <si>
    <t>杨帅</t>
  </si>
  <si>
    <t>任鹏博</t>
  </si>
  <si>
    <t>孙敬宇</t>
  </si>
  <si>
    <t>秦靖宇</t>
  </si>
  <si>
    <t>刘康林</t>
  </si>
  <si>
    <t>王英豪</t>
  </si>
  <si>
    <t>郑美玲</t>
  </si>
  <si>
    <t>屈晓伟</t>
  </si>
  <si>
    <t>闫美君</t>
  </si>
  <si>
    <t>徐玲玲</t>
  </si>
  <si>
    <t>丁博</t>
  </si>
  <si>
    <t>王伟龙</t>
  </si>
  <si>
    <t>王飒</t>
  </si>
  <si>
    <t>王静</t>
  </si>
  <si>
    <t>周键</t>
  </si>
  <si>
    <t>周龙</t>
  </si>
  <si>
    <t>宋福良</t>
  </si>
  <si>
    <t>程文乐</t>
  </si>
  <si>
    <t>朱文争</t>
  </si>
  <si>
    <t>贾亦赫</t>
  </si>
  <si>
    <t>田秀玲</t>
  </si>
  <si>
    <t>张旋</t>
  </si>
  <si>
    <t>董昱坤</t>
  </si>
  <si>
    <t>丁超</t>
  </si>
  <si>
    <t>张晓龙</t>
  </si>
  <si>
    <t>刘波</t>
  </si>
  <si>
    <t>王建伟</t>
  </si>
  <si>
    <t>崔晓龙</t>
  </si>
  <si>
    <t>白鑫宇</t>
  </si>
  <si>
    <t>李玉莹</t>
  </si>
  <si>
    <t>付俊英</t>
  </si>
  <si>
    <t>刘大川</t>
  </si>
  <si>
    <t>张秋林</t>
  </si>
  <si>
    <t>庞闪星</t>
  </si>
  <si>
    <t>李绍书</t>
  </si>
  <si>
    <t>张扬</t>
  </si>
  <si>
    <t>苗李华</t>
  </si>
  <si>
    <t>孙旭</t>
  </si>
  <si>
    <t>高苗</t>
  </si>
  <si>
    <t>马文魁</t>
  </si>
  <si>
    <t>倪丽莉</t>
  </si>
  <si>
    <t>张婀娜</t>
  </si>
  <si>
    <t>张彩虹</t>
  </si>
  <si>
    <t>牟天宇</t>
  </si>
  <si>
    <t>刘颖</t>
  </si>
  <si>
    <t>李刚</t>
  </si>
  <si>
    <t>田会龙</t>
  </si>
  <si>
    <t>张青林</t>
  </si>
  <si>
    <t>王冉</t>
  </si>
  <si>
    <t>周晓玲</t>
  </si>
  <si>
    <t>姚佳</t>
  </si>
  <si>
    <t>戚金磊</t>
  </si>
  <si>
    <t>柴美仙</t>
  </si>
  <si>
    <t>何换换</t>
  </si>
  <si>
    <t>戴玉来</t>
  </si>
  <si>
    <t>林珂珉</t>
  </si>
  <si>
    <t>杨亚利</t>
  </si>
  <si>
    <t>贺倩</t>
  </si>
  <si>
    <t>于翠红</t>
  </si>
  <si>
    <t>王瑞</t>
  </si>
  <si>
    <t>王欣雨</t>
  </si>
  <si>
    <t>曾美</t>
  </si>
  <si>
    <t>尚霄霄</t>
  </si>
  <si>
    <t>张意</t>
  </si>
  <si>
    <t>侯卫平</t>
  </si>
  <si>
    <t>魏金环</t>
  </si>
  <si>
    <t>苑艳咪</t>
  </si>
  <si>
    <t>王宇</t>
  </si>
  <si>
    <t>李晓彤</t>
  </si>
  <si>
    <t>马杨杨</t>
  </si>
  <si>
    <t>高琳琳</t>
  </si>
  <si>
    <t>王一婷</t>
  </si>
  <si>
    <t>刘海明</t>
  </si>
  <si>
    <t>何士业</t>
  </si>
  <si>
    <t>张振强</t>
  </si>
  <si>
    <t>李会芳</t>
  </si>
  <si>
    <t>曾彪</t>
  </si>
  <si>
    <t>谭艳芳</t>
  </si>
  <si>
    <t>马于慧</t>
  </si>
  <si>
    <t>魏艳丽</t>
  </si>
  <si>
    <t>吴小连</t>
  </si>
  <si>
    <t>赵慧杰</t>
  </si>
  <si>
    <t>赵旭瑞</t>
  </si>
  <si>
    <t>胡潇文</t>
  </si>
  <si>
    <t>周亚军</t>
  </si>
  <si>
    <t>胡晓萌</t>
  </si>
  <si>
    <t>吴春辉</t>
  </si>
  <si>
    <t>张科兵</t>
  </si>
  <si>
    <t>邹良龙</t>
  </si>
  <si>
    <t>谢立秋</t>
  </si>
  <si>
    <t>吕海</t>
  </si>
  <si>
    <t>柯发明</t>
  </si>
  <si>
    <t>刘俊禄</t>
  </si>
  <si>
    <t>王晨开</t>
  </si>
  <si>
    <t>刘琼</t>
  </si>
  <si>
    <t>董淑哲</t>
  </si>
  <si>
    <t>李宝林</t>
  </si>
  <si>
    <t>王云涛</t>
  </si>
  <si>
    <t>刘杰</t>
  </si>
  <si>
    <t>许凯</t>
  </si>
  <si>
    <t>李振东</t>
  </si>
  <si>
    <t>张丽</t>
  </si>
  <si>
    <t>宋灵艳</t>
  </si>
  <si>
    <t>张玖灵</t>
  </si>
  <si>
    <t>邹波</t>
  </si>
  <si>
    <t>万莉</t>
  </si>
  <si>
    <t>郑盈</t>
  </si>
  <si>
    <t>谢廷海</t>
  </si>
  <si>
    <t>吴坤博</t>
  </si>
  <si>
    <t>杜清</t>
  </si>
  <si>
    <t>王恒</t>
  </si>
  <si>
    <t>李荣洋</t>
  </si>
  <si>
    <t>杨松</t>
  </si>
  <si>
    <t>阮钰程</t>
  </si>
  <si>
    <t>周柏宇</t>
  </si>
  <si>
    <t>石庆孝</t>
  </si>
  <si>
    <t>李凯</t>
  </si>
  <si>
    <t>包德川</t>
  </si>
  <si>
    <t>汪聪</t>
  </si>
  <si>
    <t>何春</t>
  </si>
  <si>
    <t>刘莉华</t>
  </si>
  <si>
    <t>周冬梅</t>
  </si>
  <si>
    <t>陈彦竹</t>
  </si>
  <si>
    <t>张习林</t>
  </si>
  <si>
    <t>李虹成</t>
  </si>
  <si>
    <t>许旭</t>
  </si>
  <si>
    <t>刘军</t>
  </si>
  <si>
    <t>杜天生</t>
  </si>
  <si>
    <t>胡美琦</t>
  </si>
  <si>
    <t>谷鹏飞</t>
  </si>
  <si>
    <t>李若童</t>
  </si>
  <si>
    <t>杨红敏</t>
  </si>
  <si>
    <t>朱睿</t>
  </si>
  <si>
    <t>王金府</t>
  </si>
  <si>
    <t>王娟</t>
  </si>
  <si>
    <t>尹丽娜</t>
  </si>
  <si>
    <t>郭剑波</t>
  </si>
  <si>
    <t>吴道君</t>
  </si>
  <si>
    <t>林倩倩</t>
  </si>
  <si>
    <t>张春玲</t>
  </si>
  <si>
    <t>燕曦</t>
  </si>
  <si>
    <t>黄玉行</t>
  </si>
  <si>
    <t>马骏</t>
  </si>
  <si>
    <t>马超</t>
  </si>
  <si>
    <t>龙凤华</t>
  </si>
  <si>
    <t>王媛</t>
  </si>
  <si>
    <t>曹贤灵</t>
  </si>
  <si>
    <t>王本义</t>
  </si>
  <si>
    <t>代翔宇</t>
  </si>
  <si>
    <t>戴文涛</t>
  </si>
  <si>
    <t>孟令宝</t>
  </si>
  <si>
    <t>郭亚鹏</t>
  </si>
  <si>
    <t>李娇莉</t>
  </si>
  <si>
    <t>杨小丽</t>
  </si>
  <si>
    <t>岳佳颖</t>
  </si>
  <si>
    <t>北方公司</t>
  </si>
  <si>
    <t>董事会办公室</t>
  </si>
  <si>
    <t>研发中心</t>
  </si>
  <si>
    <t>总裁办</t>
  </si>
  <si>
    <t>财务运营中心</t>
  </si>
  <si>
    <t>人力行政中心</t>
  </si>
  <si>
    <t>肖国泉</t>
  </si>
  <si>
    <t>陈莉</t>
  </si>
  <si>
    <t>李伦凉</t>
  </si>
  <si>
    <t>梁芳</t>
  </si>
  <si>
    <t>王振</t>
  </si>
  <si>
    <t>孙慧</t>
  </si>
  <si>
    <t>王艳丽</t>
  </si>
  <si>
    <t>邓丽艳</t>
  </si>
  <si>
    <t>邝燕珍</t>
  </si>
  <si>
    <t>程允剑</t>
  </si>
  <si>
    <t>区天胜</t>
  </si>
  <si>
    <t>王春燕</t>
  </si>
  <si>
    <t>陈锦强</t>
  </si>
  <si>
    <t>廖志军</t>
  </si>
  <si>
    <t>王秀玲</t>
  </si>
  <si>
    <t>黄英</t>
  </si>
  <si>
    <t>余晓</t>
  </si>
  <si>
    <t>叶翠</t>
  </si>
  <si>
    <t>胡春霞</t>
  </si>
  <si>
    <t>唐文武</t>
  </si>
  <si>
    <t>陈镇波</t>
  </si>
  <si>
    <t>凌晓明</t>
  </si>
  <si>
    <t>莫崇斌</t>
  </si>
  <si>
    <t>蒋智慧</t>
  </si>
  <si>
    <t>陈祥</t>
  </si>
  <si>
    <t>徐文英</t>
  </si>
  <si>
    <t>关志斌</t>
  </si>
  <si>
    <t>何雨格</t>
  </si>
  <si>
    <t>彭祖剑</t>
  </si>
  <si>
    <t>杨小辉</t>
  </si>
  <si>
    <t>池凯</t>
  </si>
  <si>
    <t>李伟达</t>
  </si>
  <si>
    <t>江杰淳</t>
  </si>
  <si>
    <t>林桂喜</t>
  </si>
  <si>
    <t>刘红清</t>
  </si>
  <si>
    <t>曾美玲</t>
  </si>
  <si>
    <t>罗丹</t>
  </si>
  <si>
    <t>陈艳云</t>
  </si>
  <si>
    <t>彭胤琴</t>
  </si>
  <si>
    <t>尹振</t>
  </si>
  <si>
    <t>林晓佳</t>
  </si>
  <si>
    <t>姚诗敏</t>
  </si>
  <si>
    <t>黄喜红</t>
  </si>
  <si>
    <t>张伟</t>
  </si>
  <si>
    <t>温国强</t>
  </si>
  <si>
    <t>陈栋栋</t>
  </si>
  <si>
    <t>段依</t>
  </si>
  <si>
    <t>曾雪儿</t>
  </si>
  <si>
    <t>刘奇志</t>
  </si>
  <si>
    <t>成智</t>
  </si>
  <si>
    <t>周宏斌</t>
  </si>
  <si>
    <t>樊文超</t>
  </si>
  <si>
    <t>廖文秋</t>
  </si>
  <si>
    <t>吴亦华</t>
  </si>
  <si>
    <t>郑春丽</t>
  </si>
  <si>
    <t>饶丽琴</t>
  </si>
  <si>
    <t>陈喜足</t>
  </si>
  <si>
    <t>王雪娇</t>
  </si>
  <si>
    <t>余静丽</t>
  </si>
  <si>
    <t>陈理</t>
  </si>
  <si>
    <t>林许韦</t>
  </si>
  <si>
    <t>梁小雷</t>
  </si>
  <si>
    <t>邓建静</t>
  </si>
  <si>
    <t>罗飞艳</t>
  </si>
  <si>
    <t>黄冬文</t>
  </si>
  <si>
    <t>黄修辉</t>
  </si>
  <si>
    <t>韦成龙</t>
  </si>
  <si>
    <t>李明强</t>
  </si>
  <si>
    <t>梁桂荣</t>
  </si>
  <si>
    <t>王立秀</t>
  </si>
  <si>
    <t>梁广宇</t>
  </si>
  <si>
    <t>陈幸</t>
  </si>
  <si>
    <t>吕昭海</t>
  </si>
  <si>
    <t>张方</t>
  </si>
  <si>
    <t>陈亮</t>
  </si>
  <si>
    <t>徐静</t>
  </si>
  <si>
    <t>孙宇飞</t>
  </si>
  <si>
    <t>宗辛洁</t>
  </si>
  <si>
    <t>李小红</t>
  </si>
  <si>
    <t>张伟民</t>
  </si>
  <si>
    <t>王吉</t>
  </si>
  <si>
    <t>王卫东</t>
  </si>
  <si>
    <t>李明阳</t>
  </si>
  <si>
    <t>殷珍</t>
  </si>
  <si>
    <t>覃健峰</t>
  </si>
  <si>
    <t>吴丹权</t>
  </si>
  <si>
    <t>张玲</t>
  </si>
  <si>
    <t>戴超明</t>
  </si>
  <si>
    <t>张奇伟</t>
  </si>
  <si>
    <t>梁燕珊</t>
  </si>
  <si>
    <t>张智刚</t>
  </si>
  <si>
    <t>刘灿</t>
  </si>
  <si>
    <t>林社海</t>
  </si>
  <si>
    <t>谢嘉键</t>
  </si>
  <si>
    <t>郑华东</t>
  </si>
  <si>
    <t>林泽辉</t>
  </si>
  <si>
    <t>严勇</t>
  </si>
  <si>
    <t>郑思敏</t>
  </si>
  <si>
    <t>周强</t>
  </si>
  <si>
    <t>李碧涛</t>
  </si>
  <si>
    <t>梁晖</t>
  </si>
  <si>
    <t>陈秀勤</t>
  </si>
  <si>
    <t>郑梓原</t>
  </si>
  <si>
    <t>何军</t>
  </si>
  <si>
    <t>黄玉桢</t>
  </si>
  <si>
    <t>林美义</t>
  </si>
  <si>
    <t>郭容</t>
  </si>
  <si>
    <t>温笑婷</t>
  </si>
  <si>
    <t>李敏娇</t>
  </si>
  <si>
    <t>梁婷</t>
  </si>
  <si>
    <t>胡金燕</t>
  </si>
  <si>
    <t>魏海兰</t>
  </si>
  <si>
    <t>邵罗树</t>
  </si>
  <si>
    <t>叶博深</t>
  </si>
  <si>
    <t>姚绿秋</t>
  </si>
  <si>
    <t>张汉桂</t>
  </si>
  <si>
    <t>张树森</t>
  </si>
  <si>
    <t>黎智殷</t>
  </si>
  <si>
    <t>董耀晖</t>
  </si>
  <si>
    <t>江志迪</t>
  </si>
  <si>
    <t>黄俊平</t>
  </si>
  <si>
    <t>梁辉荣</t>
  </si>
  <si>
    <t>郑武健</t>
  </si>
  <si>
    <t>王成</t>
  </si>
  <si>
    <t>陆其兴</t>
  </si>
  <si>
    <t>王志鹏</t>
  </si>
  <si>
    <t>罗伟煌</t>
  </si>
  <si>
    <t>赖振涛</t>
  </si>
  <si>
    <t>何包稳</t>
  </si>
  <si>
    <t>晏超超</t>
  </si>
  <si>
    <t>陈奕臻</t>
  </si>
  <si>
    <t>钟柱强</t>
  </si>
  <si>
    <t>林泽森</t>
  </si>
  <si>
    <t>肖克</t>
  </si>
  <si>
    <t>何吉照</t>
  </si>
  <si>
    <t>梁全锐</t>
  </si>
  <si>
    <t>黄杰</t>
  </si>
  <si>
    <t>朱晓龙</t>
  </si>
  <si>
    <t>崔汉阳</t>
  </si>
  <si>
    <t>高淑华</t>
  </si>
  <si>
    <t>陈龙汉</t>
  </si>
  <si>
    <t>袁华</t>
  </si>
  <si>
    <t>郑中有</t>
  </si>
  <si>
    <t>李龙敏</t>
  </si>
  <si>
    <t>何晓峰</t>
  </si>
  <si>
    <t>刘柱强</t>
  </si>
  <si>
    <t>廖柏凯</t>
  </si>
  <si>
    <t>陈宇锋</t>
  </si>
  <si>
    <t>袁伟豪</t>
  </si>
  <si>
    <t>冯国柱</t>
  </si>
  <si>
    <t>熊明</t>
  </si>
  <si>
    <t>谭青</t>
  </si>
  <si>
    <t>唐裕</t>
  </si>
  <si>
    <t>陈焯安</t>
  </si>
  <si>
    <t>徐裕</t>
  </si>
  <si>
    <t>钟巽风</t>
  </si>
  <si>
    <t>陈海林</t>
  </si>
  <si>
    <t>傅新文</t>
  </si>
  <si>
    <t>陈冬玲</t>
  </si>
  <si>
    <t>李静</t>
  </si>
  <si>
    <t>陈珍莹</t>
  </si>
  <si>
    <t>汪丽萍</t>
  </si>
  <si>
    <t>李婕云</t>
  </si>
  <si>
    <t>宁丽</t>
  </si>
  <si>
    <t>莫素文</t>
  </si>
  <si>
    <t>庾礼珍</t>
  </si>
  <si>
    <t>袁静云</t>
  </si>
  <si>
    <t>梁远光</t>
  </si>
  <si>
    <t>张诗蕊</t>
  </si>
  <si>
    <t>尹建华</t>
  </si>
  <si>
    <t>童诗咏</t>
  </si>
  <si>
    <t>杨宁</t>
  </si>
  <si>
    <t>刘元</t>
  </si>
  <si>
    <t>吕文昭</t>
  </si>
  <si>
    <t>黎佩珊</t>
  </si>
  <si>
    <t>谭钰琳</t>
  </si>
  <si>
    <t>郭川</t>
  </si>
  <si>
    <t>黄福移</t>
  </si>
  <si>
    <t>梁金柱</t>
  </si>
  <si>
    <t>张宁</t>
  </si>
  <si>
    <t>李三华</t>
  </si>
  <si>
    <t>罗海群</t>
  </si>
  <si>
    <t>吴建伟</t>
  </si>
  <si>
    <t>张凤仪</t>
  </si>
  <si>
    <t>莫尚康</t>
  </si>
  <si>
    <t>段路培</t>
  </si>
  <si>
    <t>王娜</t>
  </si>
  <si>
    <t>主体</t>
    <rPh sb="0" eb="1">
      <t>zhu ti</t>
    </rPh>
    <phoneticPr fontId="25" type="noConversion"/>
  </si>
  <si>
    <t>综合管理部</t>
    <rPh sb="0" eb="1">
      <t>zong he</t>
    </rPh>
    <rPh sb="2" eb="3">
      <t>guan li b</t>
    </rPh>
    <phoneticPr fontId="25" type="noConversion"/>
  </si>
  <si>
    <t>东莞事业部</t>
    <rPh sb="0" eb="1">
      <t>dong guan</t>
    </rPh>
    <rPh sb="2" eb="3">
      <t>shi ye b</t>
    </rPh>
    <phoneticPr fontId="25" type="noConversion"/>
  </si>
  <si>
    <t>广州事业部</t>
    <rPh sb="0" eb="1">
      <t>guang zhou</t>
    </rPh>
    <rPh sb="2" eb="3">
      <t>shi ye b</t>
    </rPh>
    <phoneticPr fontId="25" type="noConversion"/>
  </si>
  <si>
    <t>扬州事业部</t>
    <rPh sb="0" eb="1">
      <t>yang zhou</t>
    </rPh>
    <rPh sb="2" eb="3">
      <t>shi ye b</t>
    </rPh>
    <phoneticPr fontId="25" type="noConversion"/>
  </si>
  <si>
    <t>云产品事业部</t>
    <rPh sb="0" eb="1">
      <t>yun chan p</t>
    </rPh>
    <rPh sb="3" eb="4">
      <t>shi ye b</t>
    </rPh>
    <phoneticPr fontId="25" type="noConversion"/>
  </si>
  <si>
    <t>政务服务事业部</t>
    <rPh sb="0" eb="1">
      <t>zheng wu fu wu</t>
    </rPh>
    <rPh sb="4" eb="5">
      <t>shi ye b</t>
    </rPh>
    <phoneticPr fontId="25" type="noConversion"/>
  </si>
  <si>
    <t>综合部</t>
    <rPh sb="0" eb="1">
      <t>zong he b</t>
    </rPh>
    <phoneticPr fontId="25" type="noConversion"/>
  </si>
  <si>
    <t>系统安全部</t>
    <rPh sb="0" eb="1">
      <t>xi tong</t>
    </rPh>
    <rPh sb="2" eb="3">
      <t>an quan b</t>
    </rPh>
    <rPh sb="4" eb="5">
      <t>bu</t>
    </rPh>
    <phoneticPr fontId="25" type="noConversion"/>
  </si>
  <si>
    <t>项目管理部</t>
    <rPh sb="0" eb="1">
      <t>xiang mu</t>
    </rPh>
    <rPh sb="2" eb="3">
      <t>guan li b</t>
    </rPh>
    <phoneticPr fontId="25" type="noConversion"/>
  </si>
  <si>
    <t>销售部</t>
    <rPh sb="0" eb="1">
      <t>xiao shou b</t>
    </rPh>
    <phoneticPr fontId="25" type="noConversion"/>
  </si>
  <si>
    <t>售前支持部</t>
    <rPh sb="0" eb="1">
      <t>shou qian</t>
    </rPh>
    <rPh sb="2" eb="3">
      <t>zhi ch bu</t>
    </rPh>
    <phoneticPr fontId="25" type="noConversion"/>
  </si>
  <si>
    <t>实施服务部</t>
    <rPh sb="0" eb="1">
      <t>shi shi</t>
    </rPh>
    <rPh sb="2" eb="3">
      <t>fu wu b</t>
    </rPh>
    <phoneticPr fontId="25" type="noConversion"/>
  </si>
  <si>
    <t>政企事业部</t>
    <rPh sb="0" eb="1">
      <t>zheng qi</t>
    </rPh>
    <rPh sb="2" eb="3">
      <t>shi ye b</t>
    </rPh>
    <phoneticPr fontId="25" type="noConversion"/>
  </si>
  <si>
    <t>智慧事业部</t>
    <rPh sb="0" eb="1">
      <t>zhi hui</t>
    </rPh>
    <rPh sb="2" eb="3">
      <t>shi ye b</t>
    </rPh>
    <phoneticPr fontId="25" type="noConversion"/>
  </si>
  <si>
    <t>西南事业部</t>
    <rPh sb="0" eb="1">
      <t>xi nan</t>
    </rPh>
    <rPh sb="2" eb="3">
      <t>shi ye b</t>
    </rPh>
    <phoneticPr fontId="25" type="noConversion"/>
  </si>
  <si>
    <t>项目实施部</t>
    <rPh sb="0" eb="1">
      <t>xiang mu</t>
    </rPh>
    <rPh sb="2" eb="3">
      <t>shi shi b</t>
    </rPh>
    <phoneticPr fontId="25" type="noConversion"/>
  </si>
  <si>
    <t>财务部</t>
    <rPh sb="0" eb="1">
      <t>cai wu b</t>
    </rPh>
    <phoneticPr fontId="25" type="noConversion"/>
  </si>
  <si>
    <t>运营管理部</t>
    <rPh sb="0" eb="1">
      <t>yun yig guan l b</t>
    </rPh>
    <phoneticPr fontId="25" type="noConversion"/>
  </si>
  <si>
    <t>内控部</t>
    <rPh sb="0" eb="1">
      <t>nei kogn bu</t>
    </rPh>
    <phoneticPr fontId="25" type="noConversion"/>
  </si>
  <si>
    <t>本地业务研发部</t>
    <rPh sb="0" eb="1">
      <t>ben di</t>
    </rPh>
    <rPh sb="2" eb="3">
      <t>ye wu</t>
    </rPh>
    <rPh sb="4" eb="5">
      <t>yan fa bu</t>
    </rPh>
    <phoneticPr fontId="25" type="noConversion"/>
  </si>
  <si>
    <t>质量保障部</t>
    <rPh sb="0" eb="1">
      <t>zhi liang</t>
    </rPh>
    <rPh sb="4" eb="5">
      <t>bu</t>
    </rPh>
    <phoneticPr fontId="25" type="noConversion"/>
  </si>
  <si>
    <t>公共支撑部</t>
    <rPh sb="0" eb="1">
      <t>gong g zhi cheng b</t>
    </rPh>
    <phoneticPr fontId="25" type="noConversion"/>
  </si>
  <si>
    <t>云业务研发部</t>
    <rPh sb="0" eb="1">
      <t>yun ye wu</t>
    </rPh>
    <rPh sb="3" eb="4">
      <t>yan fa bu</t>
    </rPh>
    <phoneticPr fontId="25" type="noConversion"/>
  </si>
  <si>
    <t>公共技术支撑部</t>
    <rPh sb="0" eb="1">
      <t>gong g</t>
    </rPh>
    <rPh sb="2" eb="3">
      <t>ji shu</t>
    </rPh>
    <rPh sb="4" eb="5">
      <t>zhi cheng bu</t>
    </rPh>
    <phoneticPr fontId="25" type="noConversion"/>
  </si>
  <si>
    <t>产品市场部</t>
    <rPh sb="0" eb="1">
      <t>chan p</t>
    </rPh>
    <rPh sb="2" eb="3">
      <t>shi chang bu</t>
    </rPh>
    <phoneticPr fontId="25" type="noConversion"/>
  </si>
  <si>
    <t>人力资源部</t>
    <rPh sb="0" eb="1">
      <t>ren li</t>
    </rPh>
    <rPh sb="2" eb="3">
      <t>zi yuan b</t>
    </rPh>
    <phoneticPr fontId="25" type="noConversion"/>
  </si>
  <si>
    <t>行政部</t>
    <rPh sb="0" eb="1">
      <t>xing z b</t>
    </rPh>
    <phoneticPr fontId="25" type="noConversion"/>
  </si>
  <si>
    <t>云监管开发组</t>
    <rPh sb="0" eb="1">
      <t>yun jian guan</t>
    </rPh>
    <rPh sb="3" eb="4">
      <t>kai fa zu</t>
    </rPh>
    <phoneticPr fontId="25" type="noConversion"/>
  </si>
  <si>
    <t>内容安全开发组</t>
    <rPh sb="0" eb="1">
      <t>nei rong</t>
    </rPh>
    <rPh sb="2" eb="3">
      <t>an quan</t>
    </rPh>
    <rPh sb="4" eb="5">
      <t>kai fa z</t>
    </rPh>
    <phoneticPr fontId="25" type="noConversion"/>
  </si>
  <si>
    <t>大数据开发组</t>
    <rPh sb="0" eb="1">
      <t>da shu ju</t>
    </rPh>
    <rPh sb="3" eb="4">
      <t>kai fa z</t>
    </rPh>
    <phoneticPr fontId="25" type="noConversion"/>
  </si>
  <si>
    <t>林言</t>
  </si>
  <si>
    <t>考勤周期：01.01-01.31</t>
    <phoneticPr fontId="26" type="noConversion"/>
  </si>
  <si>
    <t>法定节日天数：</t>
    <phoneticPr fontId="26" type="noConversion"/>
  </si>
  <si>
    <t>实际出勤天数：实际在岗天数，不包括事假、病假、年假、带薪节假日、调休等</t>
    <phoneticPr fontId="26" type="noConversion"/>
  </si>
  <si>
    <t>离职当天为结薪日，核算工资，如遇特殊情况请备注</t>
    <phoneticPr fontId="26" type="noConversion"/>
  </si>
  <si>
    <t>序号</t>
    <phoneticPr fontId="26" type="noConversion"/>
  </si>
  <si>
    <t>姓名</t>
    <phoneticPr fontId="26" type="noConversion"/>
  </si>
  <si>
    <t>带薪出勤天数
（含法定节日）</t>
    <phoneticPr fontId="26" type="noConversion"/>
  </si>
  <si>
    <t>法定节假日天数</t>
    <phoneticPr fontId="26" type="noConversion"/>
  </si>
  <si>
    <t>实际出勤天数
（扣除事假、病假和年假等带薪假的剩余天数）</t>
    <phoneticPr fontId="26" type="noConversion"/>
  </si>
  <si>
    <t>事假</t>
    <phoneticPr fontId="26" type="noConversion"/>
  </si>
  <si>
    <t>病假</t>
    <phoneticPr fontId="26" type="noConversion"/>
  </si>
  <si>
    <t>旷工</t>
    <phoneticPr fontId="26" type="noConversion"/>
  </si>
  <si>
    <t>调休</t>
  </si>
  <si>
    <t>年假</t>
    <phoneticPr fontId="26" type="noConversion"/>
  </si>
  <si>
    <t>婚假</t>
    <phoneticPr fontId="26" type="noConversion"/>
  </si>
  <si>
    <t>陪产假、产假</t>
    <phoneticPr fontId="26" type="noConversion"/>
  </si>
  <si>
    <t>其他带薪假</t>
    <phoneticPr fontId="26" type="noConversion"/>
  </si>
  <si>
    <t>加班</t>
  </si>
  <si>
    <t>上月剩余调休</t>
    <phoneticPr fontId="26" type="noConversion"/>
  </si>
  <si>
    <t>本月剩余调休</t>
  </si>
  <si>
    <t>本月剩余年假</t>
    <phoneticPr fontId="26" type="noConversion"/>
  </si>
  <si>
    <t>备注</t>
    <phoneticPr fontId="26" type="noConversion"/>
  </si>
  <si>
    <t>迟到早退
（分钟）</t>
    <phoneticPr fontId="26" type="noConversion"/>
  </si>
  <si>
    <t>忘打卡
（次数）</t>
    <phoneticPr fontId="26" type="noConversion"/>
  </si>
  <si>
    <t>全勤奖</t>
    <phoneticPr fontId="26" type="noConversion"/>
  </si>
  <si>
    <t>财务部</t>
  </si>
  <si>
    <t>肖刚</t>
    <phoneticPr fontId="26" type="noConversion"/>
  </si>
  <si>
    <t>运营管理部</t>
  </si>
  <si>
    <t>冯静</t>
    <phoneticPr fontId="26" type="noConversion"/>
  </si>
  <si>
    <t>卢祺</t>
    <phoneticPr fontId="26" type="noConversion"/>
  </si>
  <si>
    <t>朱明莹</t>
    <phoneticPr fontId="26" type="noConversion"/>
  </si>
  <si>
    <t>陈祎</t>
    <phoneticPr fontId="26" type="noConversion"/>
  </si>
  <si>
    <t>沈菁</t>
    <phoneticPr fontId="26" type="noConversion"/>
  </si>
  <si>
    <t>付晓冰</t>
    <phoneticPr fontId="26" type="noConversion"/>
  </si>
  <si>
    <t>项目实施部</t>
  </si>
  <si>
    <t>余俊伽</t>
    <phoneticPr fontId="26" type="noConversion"/>
  </si>
  <si>
    <t>2017.7.3</t>
  </si>
  <si>
    <t>2017.8.7</t>
  </si>
  <si>
    <t>赵苏洋</t>
    <phoneticPr fontId="26" type="noConversion"/>
  </si>
  <si>
    <t>陈丽君</t>
    <phoneticPr fontId="26" type="noConversion"/>
  </si>
  <si>
    <t>徐园</t>
    <phoneticPr fontId="26" type="noConversion"/>
  </si>
  <si>
    <t/>
  </si>
  <si>
    <t>岗位</t>
  </si>
  <si>
    <t>项目经理</t>
  </si>
  <si>
    <t>模板工程师</t>
  </si>
  <si>
    <t>高级软件工程师</t>
  </si>
  <si>
    <t>网页设计工程师</t>
  </si>
  <si>
    <t>美工设计师</t>
  </si>
  <si>
    <t>中级软件工程师</t>
  </si>
  <si>
    <t xml:space="preserve"> 模板工程师</t>
  </si>
  <si>
    <t>李子扬</t>
  </si>
  <si>
    <t>邓鲜艳</t>
  </si>
  <si>
    <t>周冬泉</t>
  </si>
  <si>
    <t>周晓薇</t>
  </si>
  <si>
    <t>项目管理部</t>
  </si>
  <si>
    <t>杨春艳</t>
  </si>
  <si>
    <t xml:space="preserve"> </t>
  </si>
  <si>
    <t>售前支持部</t>
  </si>
  <si>
    <t>序号</t>
    <phoneticPr fontId="36" type="noConversion"/>
  </si>
  <si>
    <t>考勤地区</t>
  </si>
  <si>
    <t>社保地区</t>
  </si>
  <si>
    <t>养老基数</t>
  </si>
  <si>
    <t>养老单位</t>
  </si>
  <si>
    <t>养老个人</t>
  </si>
  <si>
    <t>失业基数</t>
  </si>
  <si>
    <t>失业单位</t>
  </si>
  <si>
    <t>失业个人</t>
  </si>
  <si>
    <t>工伤基数</t>
  </si>
  <si>
    <t>工伤单位</t>
  </si>
  <si>
    <t>门诊基数</t>
  </si>
  <si>
    <t>门诊单位</t>
  </si>
  <si>
    <t>门诊个人</t>
  </si>
  <si>
    <t>住院基数</t>
  </si>
  <si>
    <t>住院单位</t>
  </si>
  <si>
    <t>住院个人</t>
  </si>
  <si>
    <t>生育基数</t>
  </si>
  <si>
    <t>生育单位</t>
  </si>
  <si>
    <t>合计</t>
  </si>
  <si>
    <t>单位承担</t>
  </si>
  <si>
    <t>个人承担</t>
  </si>
  <si>
    <t>公积金地区</t>
  </si>
  <si>
    <t>公积金基数</t>
  </si>
  <si>
    <t>单位比例</t>
  </si>
  <si>
    <t>个人比例</t>
  </si>
  <si>
    <t>公积金合计</t>
  </si>
  <si>
    <t>社保公积金单位合计</t>
  </si>
  <si>
    <t>社保公积金个人合计</t>
  </si>
  <si>
    <t>费用归属</t>
    <phoneticPr fontId="36" type="noConversion"/>
  </si>
  <si>
    <t>计数项:姓名</t>
  </si>
  <si>
    <t>行标签</t>
  </si>
  <si>
    <t>总计</t>
  </si>
  <si>
    <t>(空白)</t>
  </si>
  <si>
    <t>求和项:公积金单位承担</t>
  </si>
  <si>
    <t>求和项:社保单位承担</t>
  </si>
  <si>
    <t>求和项:实发工资</t>
  </si>
  <si>
    <t>求和项:个税</t>
  </si>
  <si>
    <t>计数项:借款</t>
  </si>
  <si>
    <t>计数项:离职补偿金</t>
  </si>
  <si>
    <t>求和项:税前工资</t>
  </si>
  <si>
    <t>求和项:住院</t>
  </si>
  <si>
    <t>求和项:门诊/医疗保险</t>
  </si>
  <si>
    <t>求和项:失业保险</t>
  </si>
  <si>
    <t>求和项:养老保险</t>
  </si>
  <si>
    <t>求和项:住房公积金</t>
  </si>
  <si>
    <t>求和项:应发工资</t>
  </si>
  <si>
    <t>求和项:个人扣款</t>
  </si>
  <si>
    <t>求和项:其他扣款</t>
  </si>
  <si>
    <t>求和项:其他补发项目</t>
  </si>
  <si>
    <t>求和项:餐补</t>
  </si>
  <si>
    <t>求和项:计薪工资</t>
  </si>
  <si>
    <t>求和项:交通补助</t>
  </si>
  <si>
    <t>求和项:通讯补助</t>
  </si>
  <si>
    <t>求和项:技术补助</t>
  </si>
  <si>
    <t>求和项:电脑补助</t>
  </si>
  <si>
    <t>求和项:提成/奖金</t>
  </si>
  <si>
    <t>求和项:绩效工资</t>
  </si>
  <si>
    <t>求和项:职位工资</t>
  </si>
  <si>
    <t>求和项:基本工资</t>
  </si>
  <si>
    <t>求和项:迟到未打卡扣款</t>
  </si>
  <si>
    <t>求和项:周报扣款</t>
  </si>
  <si>
    <t>求和项:全勤奖</t>
  </si>
  <si>
    <t>技术支持部</t>
  </si>
  <si>
    <t>广州事业部</t>
  </si>
  <si>
    <t>公共技术部</t>
  </si>
  <si>
    <t>云业务研发部</t>
  </si>
  <si>
    <t>公共支撑部</t>
  </si>
  <si>
    <t>产品市场部</t>
  </si>
  <si>
    <t>政企事业部</t>
  </si>
  <si>
    <t>智慧事业部</t>
  </si>
  <si>
    <t>内控部</t>
  </si>
  <si>
    <t>本地业务研发部</t>
  </si>
  <si>
    <t>扬州事业部</t>
  </si>
  <si>
    <t>西南事业部</t>
  </si>
  <si>
    <t>东莞事业部</t>
  </si>
  <si>
    <t>云产品事业部</t>
  </si>
  <si>
    <t>政务服务事业部</t>
  </si>
  <si>
    <t>综合管理部</t>
  </si>
  <si>
    <r>
      <t xml:space="preserve">入职时间
</t>
    </r>
    <r>
      <rPr>
        <sz val="10"/>
        <color indexed="17"/>
        <rFont val="DengXian"/>
        <family val="3"/>
        <charset val="134"/>
        <scheme val="minor"/>
      </rPr>
      <t>（当月入职涂绿色）</t>
    </r>
    <phoneticPr fontId="26" type="noConversion"/>
  </si>
  <si>
    <r>
      <t xml:space="preserve">离职日期
</t>
    </r>
    <r>
      <rPr>
        <sz val="10"/>
        <color indexed="62"/>
        <rFont val="DengXian"/>
        <family val="3"/>
        <charset val="134"/>
        <scheme val="minor"/>
      </rPr>
      <t>（当月离职涂蓝色）</t>
    </r>
    <phoneticPr fontId="26" type="noConversion"/>
  </si>
  <si>
    <t>实施工时</t>
    <phoneticPr fontId="26" type="noConversion"/>
  </si>
  <si>
    <t>是否</t>
    <phoneticPr fontId="26" type="noConversion"/>
  </si>
  <si>
    <t>余俊伽</t>
  </si>
  <si>
    <t>1月6天，2月3/4/10/25过年3天加班，
23/24调休</t>
  </si>
  <si>
    <t>11/12调休</t>
  </si>
  <si>
    <t>9/11/12/23/24调休</t>
  </si>
  <si>
    <t>23/24调休</t>
  </si>
  <si>
    <t>9/11/12调休</t>
  </si>
  <si>
    <t>23-28调休</t>
  </si>
  <si>
    <t>1月13加班，6加班，12/23/24/调休</t>
  </si>
  <si>
    <t>11/12/23调休</t>
  </si>
  <si>
    <t>3/4加班，9-12/23/24调休</t>
  </si>
  <si>
    <t>9-12调休，23/24年假</t>
  </si>
  <si>
    <t>23/24调休，26年假</t>
  </si>
  <si>
    <t>3加班，11/12/23-28调休</t>
  </si>
  <si>
    <t>9-11调休，12事假</t>
  </si>
  <si>
    <t>3/4加班，11/12调休</t>
  </si>
  <si>
    <t>3加班，11/12/23/24调休</t>
  </si>
  <si>
    <t>3加班，11/12调休</t>
  </si>
  <si>
    <t>11/12/23/24/26调休</t>
  </si>
  <si>
    <t>3/10加班，23/24调休</t>
  </si>
  <si>
    <t>11/12/23-26调休，27/28年假</t>
  </si>
  <si>
    <t>11/12/23-28调休</t>
  </si>
  <si>
    <t>10/25加班</t>
  </si>
  <si>
    <t>上班至8号18:00</t>
  </si>
  <si>
    <t>2017.8.16</t>
  </si>
  <si>
    <t>2.9,2.11-12，2.23-24日调休5天</t>
  </si>
  <si>
    <t>2.11-12日 调休2天，2.11-27日一共加班4天</t>
  </si>
  <si>
    <t>2.6-7日，2.23-28日调休6.5天</t>
  </si>
  <si>
    <t>2.6日调休0.5天，1.31日晚加班年会ppt4小时</t>
  </si>
  <si>
    <t>2.2-9日，2.11-12日调休8天</t>
  </si>
  <si>
    <t>龙飞帆</t>
  </si>
  <si>
    <t>黎业德</t>
  </si>
  <si>
    <t>胡启华</t>
  </si>
  <si>
    <t>2.12年假1天</t>
  </si>
  <si>
    <t>2.11-12日 调休2天</t>
  </si>
  <si>
    <t>2.11-12日 调休2天，2.25-27一共加班1.5天</t>
  </si>
  <si>
    <t>2.14，22日加班1.5天</t>
  </si>
  <si>
    <t>14天产假</t>
  </si>
  <si>
    <t>0.5天</t>
  </si>
  <si>
    <t>2.9日病假1天2.11-12年假2天，2.23-24，2.26-27调休4天，2.2-3加班1.5天</t>
  </si>
  <si>
    <t>2.12日调休1天</t>
  </si>
  <si>
    <t>2.23调休1天，2.13，22日加班1.5天</t>
  </si>
  <si>
    <t>2.23-26日调休3天，2.2日加班0.5天</t>
  </si>
  <si>
    <t>2.11-12调休2天，2.24-28日放陪产假4天</t>
  </si>
  <si>
    <t>2.11-12日调休2天</t>
  </si>
  <si>
    <t>2.11-12，2.23-24调休4天</t>
  </si>
  <si>
    <t>2.23-24日调休2天</t>
  </si>
  <si>
    <t>2.9-12日调休3天</t>
  </si>
  <si>
    <t>2.9，2.11-12，2.23-24，2.26-28调休8天，2.2日加班0.5天</t>
  </si>
  <si>
    <t>2.2-3日加班1.5天</t>
  </si>
  <si>
    <t>2.8-9，2.11-12，2.23日调休3天,年假2天，2.3号5号加班1.5天</t>
  </si>
  <si>
    <t>2.11-12，2.23-24日调休4天</t>
  </si>
  <si>
    <t>2.2，2.11-12日，2.23-24日调休5天，2.1-8一共加班3天</t>
  </si>
  <si>
    <t>2.1-8日一共加班3天</t>
  </si>
  <si>
    <t>2.23，2.26日调休2天</t>
  </si>
  <si>
    <t>2.9，2.11-12日调休3天</t>
  </si>
  <si>
    <t>2.23-24日调休2天，2.13-14日加班2天</t>
  </si>
  <si>
    <t>2.23-24号调休2天</t>
  </si>
  <si>
    <t>2.23-24调休2天</t>
  </si>
  <si>
    <t>2.11-12日调休2天，2.22日加班1天</t>
  </si>
  <si>
    <t>2.11-12日调休2天，2.6日加班1天</t>
  </si>
  <si>
    <t>2.23-24，2.26-28日调休5天</t>
  </si>
  <si>
    <t>2.11-12事假日2天</t>
  </si>
  <si>
    <t>2.6日加班一天</t>
  </si>
  <si>
    <t>2.11-12，2.23-24调休4天，2.2，7日加班2天</t>
  </si>
  <si>
    <t>2.23日调休1天</t>
  </si>
  <si>
    <t>2.9-12日，2.26-27日调休4.5天</t>
  </si>
  <si>
    <t>2.5-7日调休3天</t>
  </si>
  <si>
    <t>游嘉俊</t>
  </si>
  <si>
    <t>2.13，2.20-22日一共加班3.5天</t>
  </si>
  <si>
    <t>苏钲峰</t>
  </si>
  <si>
    <t>2.13，2.20日加班2天</t>
  </si>
  <si>
    <t>周泽豪</t>
  </si>
  <si>
    <t>2.13，21，22一共加班2.5天</t>
  </si>
  <si>
    <t>侯剑亮</t>
  </si>
  <si>
    <t>2.13-14加班2天，2.23-24调休2天</t>
  </si>
  <si>
    <t>彭嘉轩</t>
  </si>
  <si>
    <t>2.13-14，2.20，2.22日加班4天</t>
  </si>
  <si>
    <t>卢振鸿</t>
  </si>
  <si>
    <t>2.13，2.21-22日一共加班2.5天，2.24调休1天</t>
  </si>
  <si>
    <t>陈柱华</t>
  </si>
  <si>
    <t>2.13-22日加班5天，2.24请假一天</t>
  </si>
  <si>
    <t>2.5-8，2.26一共加班1.5天</t>
  </si>
  <si>
    <t>2.3，2.13加班2天</t>
  </si>
  <si>
    <t>2.3，2.10日加班2天</t>
  </si>
  <si>
    <t>2.4日加班1天</t>
  </si>
  <si>
    <t>2.11-12调休1.5天</t>
  </si>
  <si>
    <t>2.11日调休，2.3-4，10日加班2.5天</t>
  </si>
  <si>
    <t>2.11-12调休2天</t>
  </si>
  <si>
    <t>何谦</t>
  </si>
  <si>
    <t xml:space="preserve">考勤周期2月15日至3月15日 </t>
  </si>
  <si>
    <t>黄璜</t>
  </si>
  <si>
    <t>徐莉萍</t>
  </si>
  <si>
    <t>23日-24日，26日-28日调休5天</t>
  </si>
  <si>
    <t>2.11-2.12调休2天</t>
  </si>
  <si>
    <t>2.9日，2.11-2.12调休3天</t>
  </si>
  <si>
    <t>2.5日-2.12调休7天</t>
  </si>
  <si>
    <t>2.5日-2.7日调休3天</t>
  </si>
  <si>
    <t>2.8-2.12日调休4天</t>
  </si>
  <si>
    <t>2.26-2.28调休3天</t>
  </si>
  <si>
    <t>2.11-2.12日，2.28日调休3天</t>
  </si>
  <si>
    <t>2.11-2.12请年假2天</t>
  </si>
  <si>
    <t>2.8-2.9和2.11-2.12调休4天</t>
  </si>
  <si>
    <t>2.7-2.12日调休5天</t>
  </si>
  <si>
    <t>2.8-2.12调休4天</t>
  </si>
  <si>
    <t>2.6-2.12日调休6天</t>
  </si>
  <si>
    <t>2.11日-2.12日调休2天</t>
  </si>
  <si>
    <t>2.9日-2.12日调休3天</t>
  </si>
  <si>
    <t>张玲（宝应）</t>
  </si>
  <si>
    <t>北京</t>
    <phoneticPr fontId="36" type="noConversion"/>
  </si>
  <si>
    <t>助理</t>
  </si>
  <si>
    <t>初级开发工程师</t>
  </si>
  <si>
    <t>迟到缺卡扣款</t>
  </si>
  <si>
    <t>售前支持部</t>
    <rPh sb="0" eb="1">
      <t>shou qian</t>
    </rPh>
    <rPh sb="2" eb="3">
      <t>zhi chi bu</t>
    </rPh>
    <phoneticPr fontId="25" type="noConversion"/>
  </si>
  <si>
    <t>公共支撑部</t>
    <rPh sb="0" eb="1">
      <t>gong g</t>
    </rPh>
    <rPh sb="2" eb="3">
      <t>zhi cheng bu</t>
    </rPh>
    <phoneticPr fontId="25" type="noConversion"/>
  </si>
  <si>
    <t>销售部</t>
    <rPh sb="0" eb="1">
      <t>xiao shou bu</t>
    </rPh>
    <phoneticPr fontId="25" type="noConversion"/>
  </si>
  <si>
    <t>销售一部</t>
    <rPh sb="0" eb="1">
      <t>xiao shou</t>
    </rPh>
    <rPh sb="2" eb="3">
      <t>yi b</t>
    </rPh>
    <phoneticPr fontId="25" type="noConversion"/>
  </si>
  <si>
    <t>项目管理部</t>
    <rPh sb="0" eb="1">
      <t>xiang mu</t>
    </rPh>
    <rPh sb="2" eb="3">
      <t>guan li bu</t>
    </rPh>
    <phoneticPr fontId="25" type="noConversion"/>
  </si>
  <si>
    <t>本地业务支持组</t>
    <rPh sb="0" eb="1">
      <t>ben di ye w</t>
    </rPh>
    <rPh sb="4" eb="5">
      <t>zhi chi z</t>
    </rPh>
    <phoneticPr fontId="25" type="noConversion"/>
  </si>
  <si>
    <t>测试组</t>
    <rPh sb="0" eb="1">
      <t>ce shi zu</t>
    </rPh>
    <phoneticPr fontId="25" type="noConversion"/>
  </si>
  <si>
    <t>云业务支持部</t>
    <rPh sb="0" eb="1">
      <t>yun ye wu</t>
    </rPh>
    <rPh sb="3" eb="4">
      <t>zhi chi z</t>
    </rPh>
    <rPh sb="5" eb="6">
      <t>bu</t>
    </rPh>
    <phoneticPr fontId="25" type="noConversion"/>
  </si>
  <si>
    <t>公共服务平台部</t>
    <rPh sb="0" eb="1">
      <t>gong g</t>
    </rPh>
    <rPh sb="2" eb="3">
      <t>fu wu p t</t>
    </rPh>
    <rPh sb="6" eb="7">
      <t>bu</t>
    </rPh>
    <phoneticPr fontId="25" type="noConversion"/>
  </si>
  <si>
    <t>公共支撑部</t>
    <rPh sb="0" eb="1">
      <t>gong gong</t>
    </rPh>
    <rPh sb="2" eb="3">
      <t>zhi ch</t>
    </rPh>
    <rPh sb="4" eb="5">
      <t>bu</t>
    </rPh>
    <phoneticPr fontId="25" type="noConversion"/>
  </si>
  <si>
    <t>hrbp</t>
  </si>
  <si>
    <t>云交付部</t>
    <rPh sb="0" eb="1">
      <t>yun jiao fu bu</t>
    </rPh>
    <phoneticPr fontId="25" type="noConversion"/>
  </si>
  <si>
    <t>销售二部</t>
    <rPh sb="0" eb="1">
      <t>xiao shou er b</t>
    </rPh>
    <phoneticPr fontId="25" type="noConversion"/>
  </si>
  <si>
    <t>实施服务部</t>
    <rPh sb="0" eb="1">
      <t>shi shi fu wu b</t>
    </rPh>
    <phoneticPr fontId="25" type="noConversion"/>
  </si>
  <si>
    <t>技术支持部</t>
    <rPh sb="0" eb="1">
      <t>ji shu</t>
    </rPh>
    <rPh sb="2" eb="3">
      <t>zh ch</t>
    </rPh>
    <rPh sb="4" eb="5">
      <t>bu</t>
    </rPh>
    <phoneticPr fontId="25" type="noConversion"/>
  </si>
  <si>
    <t>cms研发组</t>
    <rPh sb="3" eb="4">
      <t>yan fa z</t>
    </rPh>
    <phoneticPr fontId="25" type="noConversion"/>
  </si>
  <si>
    <t>云监管研发部</t>
    <rPh sb="0" eb="1">
      <t>yun jian guan</t>
    </rPh>
    <rPh sb="3" eb="4">
      <t>yan fa bu</t>
    </rPh>
    <phoneticPr fontId="25" type="noConversion"/>
  </si>
  <si>
    <t>创新业务部</t>
    <rPh sb="0" eb="1">
      <t>chuang xin</t>
    </rPh>
    <rPh sb="2" eb="3">
      <t>ye wu b</t>
    </rPh>
    <phoneticPr fontId="25" type="noConversion"/>
  </si>
  <si>
    <t>项目审计部</t>
    <rPh sb="0" eb="1">
      <t>xiang mu</t>
    </rPh>
    <rPh sb="2" eb="3">
      <t>shen ji</t>
    </rPh>
    <phoneticPr fontId="25" type="noConversion"/>
  </si>
  <si>
    <t>云交付部</t>
    <rPh sb="0" eb="1">
      <t>yun jiao fu b</t>
    </rPh>
    <phoneticPr fontId="25" type="noConversion"/>
  </si>
  <si>
    <t>资源库研发组</t>
    <rPh sb="0" eb="1">
      <t>zi yuan k</t>
    </rPh>
    <rPh sb="3" eb="4">
      <t>yan fa z</t>
    </rPh>
    <phoneticPr fontId="25" type="noConversion"/>
  </si>
  <si>
    <t>知识产权组</t>
    <rPh sb="0" eb="1">
      <t>zhi shi</t>
    </rPh>
    <rPh sb="2" eb="3">
      <t>chan quan</t>
    </rPh>
    <phoneticPr fontId="25" type="noConversion"/>
  </si>
  <si>
    <t>内容安全研发组</t>
    <rPh sb="0" eb="1">
      <t>nei rong</t>
    </rPh>
    <rPh sb="2" eb="3">
      <t>an quan</t>
    </rPh>
    <rPh sb="4" eb="5">
      <t>yan fa z</t>
    </rPh>
    <phoneticPr fontId="25" type="noConversion"/>
  </si>
  <si>
    <t>产品部</t>
    <rPh sb="0" eb="1">
      <t>chan p bu</t>
    </rPh>
    <phoneticPr fontId="25" type="noConversion"/>
  </si>
  <si>
    <t>运行维护部</t>
    <rPh sb="0" eb="1">
      <t>yun xing</t>
    </rPh>
    <rPh sb="2" eb="3">
      <t>wei hu bu</t>
    </rPh>
    <phoneticPr fontId="25" type="noConversion"/>
  </si>
  <si>
    <t>集约化研发组</t>
    <rPh sb="0" eb="1">
      <t>ji yue hua</t>
    </rPh>
    <rPh sb="3" eb="4">
      <t>yan fa z</t>
    </rPh>
    <phoneticPr fontId="25" type="noConversion"/>
  </si>
  <si>
    <t>大数据研发组</t>
    <rPh sb="0" eb="1">
      <t>da shu ju</t>
    </rPh>
    <rPh sb="3" eb="4">
      <t>yan fa z</t>
    </rPh>
    <phoneticPr fontId="25" type="noConversion"/>
  </si>
  <si>
    <t>市场部</t>
    <rPh sb="0" eb="1">
      <t>shi chang bu</t>
    </rPh>
    <phoneticPr fontId="25" type="noConversion"/>
  </si>
  <si>
    <t>新媒体研发组</t>
    <rPh sb="0" eb="1">
      <t>xin mei ti</t>
    </rPh>
    <rPh sb="3" eb="4">
      <t>yan fa z</t>
    </rPh>
    <phoneticPr fontId="25" type="noConversion"/>
  </si>
  <si>
    <t>创新业务开发组</t>
    <rPh sb="0" eb="1">
      <t>chuang xin ye wu</t>
    </rPh>
    <rPh sb="4" eb="5">
      <t>kai fa z</t>
    </rPh>
    <phoneticPr fontId="25" type="noConversion"/>
  </si>
  <si>
    <t>运维保障组</t>
    <rPh sb="0" eb="1">
      <t>yun wei</t>
    </rPh>
    <rPh sb="2" eb="3">
      <t>bao zhang zu</t>
    </rPh>
    <phoneticPr fontId="25" type="noConversion"/>
  </si>
  <si>
    <t>总裁办</t>
    <phoneticPr fontId="26" type="noConversion"/>
  </si>
  <si>
    <t>公共技术部</t>
    <rPh sb="0" eb="1">
      <t>gong g</t>
    </rPh>
    <rPh sb="2" eb="3">
      <t>ji shu</t>
    </rPh>
    <rPh sb="4" eb="5">
      <t>zhi cheng bu</t>
    </rPh>
    <phoneticPr fontId="25" type="noConversion"/>
  </si>
  <si>
    <t>人力行政部</t>
    <rPh sb="0" eb="1">
      <t>ren li</t>
    </rPh>
    <rPh sb="2" eb="3">
      <t>zi yuan bu</t>
    </rPh>
    <phoneticPr fontId="25" type="noConversion"/>
  </si>
  <si>
    <t>11/12年假</t>
    <phoneticPr fontId="26" type="noConversion"/>
  </si>
  <si>
    <t>人力行政部</t>
  </si>
  <si>
    <t>一级部门</t>
    <rPh sb="0" eb="1">
      <t>yi ji</t>
    </rPh>
    <rPh sb="2" eb="3">
      <t>bu men</t>
    </rPh>
    <phoneticPr fontId="52" type="noConversion"/>
  </si>
  <si>
    <t>奖金金额</t>
    <rPh sb="0" eb="1">
      <t>jiang jin</t>
    </rPh>
    <rPh sb="2" eb="3">
      <t>jin e</t>
    </rPh>
    <phoneticPr fontId="52" type="noConversion"/>
  </si>
  <si>
    <t>税金</t>
    <rPh sb="0" eb="1">
      <t>shui jin</t>
    </rPh>
    <phoneticPr fontId="52" type="noConversion"/>
  </si>
  <si>
    <t>实发</t>
    <rPh sb="0" eb="1">
      <t>shi ji</t>
    </rPh>
    <rPh sb="1" eb="2">
      <t>fa</t>
    </rPh>
    <phoneticPr fontId="52" type="noConversion"/>
  </si>
  <si>
    <t>合并2月份工资发放金额</t>
    <rPh sb="0" eb="1">
      <t>he bing</t>
    </rPh>
    <rPh sb="3" eb="4">
      <t>yue fen</t>
    </rPh>
    <rPh sb="5" eb="6">
      <t>gong zi</t>
    </rPh>
    <rPh sb="7" eb="8">
      <t>fa fang</t>
    </rPh>
    <rPh sb="9" eb="10">
      <t>jin e</t>
    </rPh>
    <phoneticPr fontId="52" type="noConversion"/>
  </si>
  <si>
    <t>奖金总计</t>
    <rPh sb="0" eb="1">
      <t>jiang jin</t>
    </rPh>
    <rPh sb="2" eb="3">
      <t>zong ji</t>
    </rPh>
    <phoneticPr fontId="52" type="noConversion"/>
  </si>
  <si>
    <t>包德川</t>
    <phoneticPr fontId="26" type="noConversion"/>
  </si>
  <si>
    <t>孙旭</t>
    <phoneticPr fontId="26" type="noConversion"/>
  </si>
  <si>
    <t>倪丽莉</t>
    <phoneticPr fontId="26" type="noConversion"/>
  </si>
  <si>
    <t>张彩虹</t>
    <phoneticPr fontId="52" type="noConversion"/>
  </si>
  <si>
    <t>刘海明</t>
    <rPh sb="0" eb="1">
      <t>liu hai mign</t>
    </rPh>
    <phoneticPr fontId="26" type="noConversion"/>
  </si>
  <si>
    <t>何士业</t>
    <phoneticPr fontId="26" type="noConversion"/>
  </si>
  <si>
    <t>曾彪</t>
    <phoneticPr fontId="26" type="noConversion"/>
  </si>
  <si>
    <t>杨松</t>
    <phoneticPr fontId="26" type="noConversion"/>
  </si>
  <si>
    <t>田会龙</t>
    <phoneticPr fontId="26" type="noConversion"/>
  </si>
  <si>
    <t>本地实施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</si>
</sst>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0_);[Red]\(0.00\)"/>
    <numFmt numFmtId="177" formatCode="0_);[Red]\(0\)"/>
    <numFmt numFmtId="178" formatCode="0.00_ "/>
    <numFmt numFmtId="179" formatCode="yyyy&quot;年&quot;m&quot;月&quot;;@"/>
    <numFmt numFmtId="180" formatCode="0.0000_);[Red]\(0.0000\)"/>
    <numFmt numFmtId="181" formatCode="0_ "/>
    <numFmt numFmtId="182" formatCode="yy/mm/dd;@"/>
    <numFmt numFmtId="183" formatCode="_(&quot;¥&quot;* #,##0.00_);_(&quot;¥&quot;* \(#,##0.00\);_(&quot;¥&quot;* &quot;-&quot;??_);_(@_)"/>
  </numFmts>
  <fonts count="53">
    <font>
      <sz val="11"/>
      <color theme="1"/>
      <name val="Tahoma"/>
      <family val="2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8"/>
      <name val="Tahoma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DengXian"/>
      <family val="4"/>
      <charset val="134"/>
      <scheme val="minor"/>
    </font>
    <font>
      <u/>
      <sz val="11"/>
      <color theme="10"/>
      <name val="DengXian"/>
      <family val="4"/>
      <charset val="134"/>
      <scheme val="minor"/>
    </font>
    <font>
      <sz val="11"/>
      <color rgb="FFFF0000"/>
      <name val="Tahoma"/>
      <family val="2"/>
    </font>
    <font>
      <sz val="11"/>
      <color indexed="8"/>
      <name val="DengXian"/>
      <family val="4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Tahoma"/>
      <family val="2"/>
    </font>
    <font>
      <u/>
      <sz val="11"/>
      <color theme="11"/>
      <name val="Tahoma"/>
      <family val="2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DengXian"/>
      <family val="3"/>
      <charset val="134"/>
      <scheme val="minor"/>
    </font>
    <font>
      <sz val="9"/>
      <name val="微软雅黑"/>
      <family val="2"/>
      <charset val="134"/>
    </font>
    <font>
      <sz val="10"/>
      <color indexed="8"/>
      <name val="DengXian"/>
      <family val="3"/>
      <charset val="134"/>
      <scheme val="minor"/>
    </font>
    <font>
      <b/>
      <sz val="10"/>
      <color indexed="8"/>
      <name val="DengXian"/>
      <family val="3"/>
      <charset val="134"/>
      <scheme val="minor"/>
    </font>
    <font>
      <sz val="10"/>
      <color indexed="17"/>
      <name val="DengXian"/>
      <family val="3"/>
      <charset val="134"/>
      <scheme val="minor"/>
    </font>
    <font>
      <sz val="10"/>
      <color indexed="62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10"/>
      <color rgb="FFFF0000"/>
      <name val="DengXian"/>
      <family val="3"/>
      <charset val="134"/>
      <scheme val="minor"/>
    </font>
    <font>
      <sz val="11"/>
      <color theme="7" tint="-0.499984740745262"/>
      <name val="DengXian"/>
      <family val="4"/>
      <charset val="134"/>
      <scheme val="minor"/>
    </font>
    <font>
      <sz val="10"/>
      <color theme="1"/>
      <name val="DengXian"/>
      <family val="4"/>
      <charset val="134"/>
      <scheme val="minor"/>
    </font>
    <font>
      <sz val="10"/>
      <name val="DengXian"/>
      <family val="4"/>
      <charset val="134"/>
      <scheme val="minor"/>
    </font>
    <font>
      <sz val="9"/>
      <name val="DengXian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">
    <xf numFmtId="0" fontId="0" fillId="0" borderId="0">
      <alignment vertical="center"/>
    </xf>
    <xf numFmtId="0" fontId="3" fillId="0" borderId="0"/>
    <xf numFmtId="0" fontId="3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4" fillId="0" borderId="0"/>
    <xf numFmtId="0" fontId="24" fillId="0" borderId="0"/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/>
    <xf numFmtId="0" fontId="28" fillId="0" borderId="0">
      <alignment vertical="center"/>
    </xf>
    <xf numFmtId="0" fontId="2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43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2" fillId="0" borderId="0"/>
    <xf numFmtId="0" fontId="37" fillId="0" borderId="0">
      <alignment vertical="center"/>
    </xf>
    <xf numFmtId="43" fontId="40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12" fillId="0" borderId="0">
      <alignment vertical="center"/>
    </xf>
    <xf numFmtId="0" fontId="1" fillId="0" borderId="0"/>
    <xf numFmtId="0" fontId="3" fillId="0" borderId="0"/>
    <xf numFmtId="0" fontId="3" fillId="0" borderId="0"/>
    <xf numFmtId="0" fontId="4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11" applyNumberFormat="0" applyFill="0" applyAlignment="0" applyProtection="0">
      <alignment vertical="center"/>
    </xf>
    <xf numFmtId="0" fontId="15" fillId="16" borderId="12" applyNumberFormat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3" fillId="23" borderId="14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30" fillId="30" borderId="0" xfId="0" applyFont="1" applyFill="1">
      <alignment vertical="center"/>
    </xf>
    <xf numFmtId="177" fontId="39" fillId="0" borderId="10" xfId="9" applyNumberFormat="1" applyFont="1" applyFill="1" applyBorder="1" applyAlignment="1">
      <alignment horizontal="center" vertical="center" wrapText="1"/>
    </xf>
    <xf numFmtId="178" fontId="39" fillId="0" borderId="10" xfId="136" applyNumberFormat="1" applyFont="1" applyFill="1" applyBorder="1" applyAlignment="1">
      <alignment horizontal="center" vertical="center" shrinkToFit="1"/>
    </xf>
    <xf numFmtId="178" fontId="41" fillId="0" borderId="10" xfId="136" applyNumberFormat="1" applyFont="1" applyFill="1" applyBorder="1" applyAlignment="1">
      <alignment horizontal="center" vertical="center" shrinkToFit="1"/>
    </xf>
    <xf numFmtId="0" fontId="33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79" fontId="42" fillId="0" borderId="0" xfId="72" applyNumberFormat="1" applyFont="1" applyFill="1" applyAlignment="1">
      <alignment horizontal="center" vertical="center"/>
    </xf>
    <xf numFmtId="179" fontId="42" fillId="0" borderId="0" xfId="72" applyNumberFormat="1" applyFont="1" applyFill="1" applyAlignment="1">
      <alignment vertical="center"/>
    </xf>
    <xf numFmtId="14" fontId="42" fillId="0" borderId="0" xfId="72" applyNumberFormat="1" applyFont="1" applyFill="1" applyAlignment="1">
      <alignment horizontal="center" vertical="center"/>
    </xf>
    <xf numFmtId="176" fontId="42" fillId="0" borderId="0" xfId="72" applyNumberFormat="1" applyFont="1" applyFill="1" applyAlignment="1">
      <alignment horizontal="center" vertical="center"/>
    </xf>
    <xf numFmtId="0" fontId="42" fillId="0" borderId="0" xfId="72" applyNumberFormat="1" applyFont="1" applyFill="1" applyAlignment="1">
      <alignment horizontal="center" vertical="center"/>
    </xf>
    <xf numFmtId="0" fontId="42" fillId="0" borderId="0" xfId="72" applyFont="1" applyFill="1" applyAlignment="1">
      <alignment horizontal="center" vertical="center"/>
    </xf>
    <xf numFmtId="0" fontId="42" fillId="0" borderId="0" xfId="72" applyFont="1" applyFill="1" applyAlignment="1">
      <alignment horizontal="left" vertical="center"/>
    </xf>
    <xf numFmtId="0" fontId="43" fillId="31" borderId="10" xfId="72" applyFont="1" applyFill="1" applyBorder="1" applyAlignment="1">
      <alignment horizontal="center" vertical="center" wrapText="1"/>
    </xf>
    <xf numFmtId="14" fontId="43" fillId="31" borderId="10" xfId="72" applyNumberFormat="1" applyFont="1" applyFill="1" applyBorder="1" applyAlignment="1">
      <alignment horizontal="center" vertical="center" wrapText="1"/>
    </xf>
    <xf numFmtId="176" fontId="43" fillId="31" borderId="10" xfId="72" applyNumberFormat="1" applyFont="1" applyFill="1" applyBorder="1" applyAlignment="1">
      <alignment horizontal="center" vertical="center" wrapText="1"/>
    </xf>
    <xf numFmtId="0" fontId="43" fillId="31" borderId="10" xfId="72" applyNumberFormat="1" applyFont="1" applyFill="1" applyBorder="1" applyAlignment="1">
      <alignment horizontal="center" vertical="center" wrapText="1"/>
    </xf>
    <xf numFmtId="0" fontId="43" fillId="31" borderId="10" xfId="72" applyFont="1" applyFill="1" applyBorder="1" applyAlignment="1">
      <alignment horizontal="center" vertical="center"/>
    </xf>
    <xf numFmtId="0" fontId="43" fillId="0" borderId="0" xfId="72" applyFont="1" applyFill="1" applyAlignment="1">
      <alignment horizontal="center" vertical="center"/>
    </xf>
    <xf numFmtId="0" fontId="46" fillId="0" borderId="10" xfId="72" applyNumberFormat="1" applyFont="1" applyFill="1" applyBorder="1" applyAlignment="1">
      <alignment horizontal="center" vertical="center"/>
    </xf>
    <xf numFmtId="0" fontId="47" fillId="0" borderId="10" xfId="72" applyFont="1" applyFill="1" applyBorder="1" applyAlignment="1">
      <alignment horizontal="center" vertical="center"/>
    </xf>
    <xf numFmtId="14" fontId="42" fillId="0" borderId="10" xfId="72" applyNumberFormat="1" applyFont="1" applyFill="1" applyBorder="1" applyAlignment="1">
      <alignment horizontal="center" vertical="center"/>
    </xf>
    <xf numFmtId="176" fontId="42" fillId="0" borderId="10" xfId="72" applyNumberFormat="1" applyFont="1" applyFill="1" applyBorder="1" applyAlignment="1">
      <alignment horizontal="center" vertical="center"/>
    </xf>
    <xf numFmtId="0" fontId="42" fillId="0" borderId="10" xfId="72" applyNumberFormat="1" applyFont="1" applyFill="1" applyBorder="1" applyAlignment="1">
      <alignment horizontal="center" vertical="center"/>
    </xf>
    <xf numFmtId="1" fontId="42" fillId="0" borderId="10" xfId="72" applyNumberFormat="1" applyFont="1" applyFill="1" applyBorder="1" applyAlignment="1">
      <alignment horizontal="center" vertical="center"/>
    </xf>
    <xf numFmtId="180" fontId="42" fillId="0" borderId="10" xfId="72" applyNumberFormat="1" applyFont="1" applyFill="1" applyBorder="1" applyAlignment="1">
      <alignment horizontal="center" vertical="center"/>
    </xf>
    <xf numFmtId="0" fontId="46" fillId="0" borderId="0" xfId="139" applyFont="1" applyAlignment="1">
      <alignment horizontal="center" vertical="center"/>
    </xf>
    <xf numFmtId="0" fontId="42" fillId="0" borderId="10" xfId="72" applyFont="1" applyFill="1" applyBorder="1" applyAlignment="1">
      <alignment horizontal="center" vertical="center"/>
    </xf>
    <xf numFmtId="0" fontId="47" fillId="0" borderId="10" xfId="72" applyFont="1" applyFill="1" applyBorder="1" applyAlignment="1">
      <alignment horizontal="center" vertical="center" wrapText="1"/>
    </xf>
    <xf numFmtId="0" fontId="46" fillId="0" borderId="10" xfId="139" applyFont="1" applyFill="1" applyBorder="1" applyAlignment="1">
      <alignment horizontal="center" vertical="center"/>
    </xf>
    <xf numFmtId="0" fontId="46" fillId="0" borderId="10" xfId="139" applyFont="1" applyBorder="1" applyAlignment="1">
      <alignment horizontal="center" vertical="center"/>
    </xf>
    <xf numFmtId="14" fontId="47" fillId="0" borderId="10" xfId="72" applyNumberFormat="1" applyFont="1" applyFill="1" applyBorder="1" applyAlignment="1">
      <alignment horizontal="center" vertical="center"/>
    </xf>
    <xf numFmtId="176" fontId="47" fillId="0" borderId="10" xfId="72" applyNumberFormat="1" applyFont="1" applyFill="1" applyBorder="1" applyAlignment="1">
      <alignment horizontal="center" vertical="center"/>
    </xf>
    <xf numFmtId="0" fontId="47" fillId="0" borderId="10" xfId="72" applyNumberFormat="1" applyFont="1" applyFill="1" applyBorder="1" applyAlignment="1">
      <alignment horizontal="center" vertical="center"/>
    </xf>
    <xf numFmtId="0" fontId="47" fillId="0" borderId="0" xfId="72" applyFont="1" applyFill="1" applyAlignment="1">
      <alignment horizontal="center" vertical="center"/>
    </xf>
    <xf numFmtId="0" fontId="47" fillId="0" borderId="10" xfId="72" applyFont="1" applyBorder="1" applyAlignment="1">
      <alignment horizontal="center" vertical="center" wrapText="1"/>
    </xf>
    <xf numFmtId="14" fontId="47" fillId="0" borderId="10" xfId="72" applyNumberFormat="1" applyFont="1" applyBorder="1" applyAlignment="1">
      <alignment horizontal="center" vertical="center" wrapText="1"/>
    </xf>
    <xf numFmtId="176" fontId="47" fillId="0" borderId="10" xfId="72" applyNumberFormat="1" applyFont="1" applyFill="1" applyBorder="1" applyAlignment="1">
      <alignment horizontal="center" vertical="center" wrapText="1"/>
    </xf>
    <xf numFmtId="176" fontId="48" fillId="0" borderId="10" xfId="72" applyNumberFormat="1" applyFont="1" applyFill="1" applyBorder="1" applyAlignment="1">
      <alignment horizontal="center" vertical="center" wrapText="1"/>
    </xf>
    <xf numFmtId="176" fontId="47" fillId="0" borderId="10" xfId="72" applyNumberFormat="1" applyFont="1" applyBorder="1" applyAlignment="1">
      <alignment horizontal="center" vertical="center" wrapText="1"/>
    </xf>
    <xf numFmtId="176" fontId="46" fillId="0" borderId="10" xfId="72" applyNumberFormat="1" applyFont="1" applyFill="1" applyBorder="1" applyAlignment="1">
      <alignment horizontal="center" vertical="center" wrapText="1"/>
    </xf>
    <xf numFmtId="0" fontId="46" fillId="0" borderId="10" xfId="72" applyFont="1" applyFill="1" applyBorder="1" applyAlignment="1">
      <alignment horizontal="center" vertical="center" wrapText="1"/>
    </xf>
    <xf numFmtId="14" fontId="46" fillId="0" borderId="10" xfId="72" applyNumberFormat="1" applyFont="1" applyFill="1" applyBorder="1" applyAlignment="1">
      <alignment horizontal="center" vertical="center" wrapText="1"/>
    </xf>
    <xf numFmtId="14" fontId="47" fillId="0" borderId="10" xfId="72" applyNumberFormat="1" applyFont="1" applyFill="1" applyBorder="1" applyAlignment="1">
      <alignment horizontal="center" vertical="center" wrapText="1"/>
    </xf>
    <xf numFmtId="176" fontId="47" fillId="26" borderId="10" xfId="72" applyNumberFormat="1" applyFont="1" applyFill="1" applyBorder="1" applyAlignment="1">
      <alignment horizontal="center" vertical="center" wrapText="1"/>
    </xf>
    <xf numFmtId="14" fontId="47" fillId="25" borderId="10" xfId="72" applyNumberFormat="1" applyFont="1" applyFill="1" applyBorder="1" applyAlignment="1">
      <alignment horizontal="center" vertical="center" wrapText="1"/>
    </xf>
    <xf numFmtId="14" fontId="47" fillId="32" borderId="10" xfId="72" applyNumberFormat="1" applyFont="1" applyFill="1" applyBorder="1" applyAlignment="1">
      <alignment horizontal="center" vertical="center" wrapText="1"/>
    </xf>
    <xf numFmtId="0" fontId="46" fillId="0" borderId="10" xfId="72" applyFont="1" applyBorder="1" applyAlignment="1">
      <alignment horizontal="center" vertical="center" wrapText="1"/>
    </xf>
    <xf numFmtId="14" fontId="42" fillId="0" borderId="10" xfId="72" applyNumberFormat="1" applyFont="1" applyFill="1" applyBorder="1" applyAlignment="1">
      <alignment horizontal="center" vertical="center" wrapText="1"/>
    </xf>
    <xf numFmtId="0" fontId="42" fillId="0" borderId="10" xfId="72" applyNumberFormat="1" applyFont="1" applyFill="1" applyBorder="1" applyAlignment="1">
      <alignment horizontal="center" vertical="center" wrapText="1"/>
    </xf>
    <xf numFmtId="181" fontId="42" fillId="0" borderId="10" xfId="72" applyNumberFormat="1" applyFont="1" applyFill="1" applyBorder="1" applyAlignment="1">
      <alignment horizontal="center" vertical="center" wrapText="1"/>
    </xf>
    <xf numFmtId="0" fontId="42" fillId="0" borderId="10" xfId="72" applyFont="1" applyFill="1" applyBorder="1" applyAlignment="1">
      <alignment horizontal="center" vertical="center" wrapText="1"/>
    </xf>
    <xf numFmtId="176" fontId="42" fillId="0" borderId="10" xfId="72" applyNumberFormat="1" applyFont="1" applyFill="1" applyBorder="1" applyAlignment="1">
      <alignment horizontal="center" vertical="center" wrapText="1"/>
    </xf>
    <xf numFmtId="0" fontId="42" fillId="26" borderId="10" xfId="72" applyFont="1" applyFill="1" applyBorder="1" applyAlignment="1">
      <alignment horizontal="center" vertical="center" wrapText="1"/>
    </xf>
    <xf numFmtId="0" fontId="42" fillId="26" borderId="10" xfId="72" applyNumberFormat="1" applyFont="1" applyFill="1" applyBorder="1" applyAlignment="1">
      <alignment horizontal="center" vertical="center" wrapText="1"/>
    </xf>
    <xf numFmtId="181" fontId="42" fillId="26" borderId="10" xfId="72" applyNumberFormat="1" applyFont="1" applyFill="1" applyBorder="1" applyAlignment="1">
      <alignment horizontal="center" vertical="center" wrapText="1"/>
    </xf>
    <xf numFmtId="0" fontId="42" fillId="0" borderId="0" xfId="72" applyNumberFormat="1" applyFont="1" applyFill="1" applyAlignment="1">
      <alignment horizontal="center" vertical="center" wrapText="1"/>
    </xf>
    <xf numFmtId="0" fontId="42" fillId="0" borderId="0" xfId="72" applyFont="1" applyFill="1" applyAlignment="1">
      <alignment horizontal="center" vertical="center" wrapText="1"/>
    </xf>
    <xf numFmtId="14" fontId="46" fillId="0" borderId="10" xfId="72" applyNumberFormat="1" applyFont="1" applyFill="1" applyBorder="1" applyAlignment="1">
      <alignment horizontal="center" vertical="center"/>
    </xf>
    <xf numFmtId="0" fontId="47" fillId="0" borderId="10" xfId="72" applyFont="1" applyBorder="1" applyAlignment="1">
      <alignment horizontal="center" vertical="center"/>
    </xf>
    <xf numFmtId="182" fontId="47" fillId="0" borderId="10" xfId="72" applyNumberFormat="1" applyFont="1" applyBorder="1" applyAlignment="1">
      <alignment horizontal="center" vertical="center"/>
    </xf>
    <xf numFmtId="0" fontId="46" fillId="0" borderId="10" xfId="72" applyFont="1" applyBorder="1" applyAlignment="1">
      <alignment horizontal="center" vertical="center"/>
    </xf>
    <xf numFmtId="182" fontId="46" fillId="0" borderId="10" xfId="72" applyNumberFormat="1" applyFont="1" applyBorder="1" applyAlignment="1">
      <alignment horizontal="center" vertical="center"/>
    </xf>
    <xf numFmtId="0" fontId="46" fillId="0" borderId="10" xfId="72" applyFont="1" applyBorder="1" applyAlignment="1"/>
    <xf numFmtId="0" fontId="46" fillId="0" borderId="10" xfId="72" applyFont="1" applyBorder="1" applyAlignment="1">
      <alignment horizontal="center"/>
    </xf>
    <xf numFmtId="182" fontId="46" fillId="0" borderId="10" xfId="72" applyNumberFormat="1" applyFont="1" applyBorder="1" applyAlignment="1">
      <alignment horizontal="center"/>
    </xf>
    <xf numFmtId="176" fontId="38" fillId="24" borderId="10" xfId="140" applyNumberFormat="1" applyFont="1" applyFill="1" applyBorder="1" applyAlignment="1">
      <alignment horizontal="center" vertical="center" wrapText="1"/>
    </xf>
    <xf numFmtId="40" fontId="38" fillId="26" borderId="10" xfId="140" applyNumberFormat="1" applyFont="1" applyFill="1" applyBorder="1" applyAlignment="1">
      <alignment horizontal="center" vertical="center" wrapText="1"/>
    </xf>
    <xf numFmtId="40" fontId="38" fillId="33" borderId="10" xfId="140" applyNumberFormat="1" applyFont="1" applyFill="1" applyBorder="1" applyAlignment="1">
      <alignment horizontal="center" vertical="center" wrapText="1"/>
    </xf>
    <xf numFmtId="181" fontId="38" fillId="33" borderId="10" xfId="140" applyNumberFormat="1" applyFont="1" applyFill="1" applyBorder="1" applyAlignment="1">
      <alignment horizontal="center" vertical="center" wrapText="1"/>
    </xf>
    <xf numFmtId="178" fontId="38" fillId="34" borderId="10" xfId="140" applyNumberFormat="1" applyFont="1" applyFill="1" applyBorder="1" applyAlignment="1">
      <alignment horizontal="center" vertical="center" wrapText="1"/>
    </xf>
    <xf numFmtId="177" fontId="38" fillId="33" borderId="10" xfId="140" applyNumberFormat="1" applyFont="1" applyFill="1" applyBorder="1" applyAlignment="1">
      <alignment horizontal="center" vertical="center" wrapText="1"/>
    </xf>
    <xf numFmtId="178" fontId="38" fillId="26" borderId="10" xfId="140" applyNumberFormat="1" applyFont="1" applyFill="1" applyBorder="1" applyAlignment="1">
      <alignment horizontal="center" vertical="center" wrapText="1"/>
    </xf>
    <xf numFmtId="178" fontId="38" fillId="33" borderId="10" xfId="140" applyNumberFormat="1" applyFont="1" applyFill="1" applyBorder="1" applyAlignment="1">
      <alignment horizontal="center" vertical="center" wrapText="1"/>
    </xf>
    <xf numFmtId="176" fontId="38" fillId="33" borderId="10" xfId="140" applyNumberFormat="1" applyFont="1" applyFill="1" applyBorder="1" applyAlignment="1">
      <alignment horizontal="center" vertical="center" wrapText="1"/>
    </xf>
    <xf numFmtId="177" fontId="38" fillId="26" borderId="10" xfId="140" applyNumberFormat="1" applyFont="1" applyFill="1" applyBorder="1" applyAlignment="1">
      <alignment horizontal="center" vertical="center" wrapText="1"/>
    </xf>
    <xf numFmtId="178" fontId="38" fillId="0" borderId="10" xfId="140" applyNumberFormat="1" applyFont="1" applyFill="1" applyBorder="1" applyAlignment="1">
      <alignment horizontal="center" vertical="center" wrapText="1"/>
    </xf>
    <xf numFmtId="178" fontId="38" fillId="25" borderId="10" xfId="140" applyNumberFormat="1" applyFont="1" applyFill="1" applyBorder="1" applyAlignment="1">
      <alignment horizontal="center" vertical="center" wrapText="1"/>
    </xf>
    <xf numFmtId="0" fontId="38" fillId="0" borderId="0" xfId="140" applyFont="1" applyAlignment="1">
      <alignment horizontal="center" vertical="center" wrapText="1"/>
    </xf>
    <xf numFmtId="0" fontId="38" fillId="0" borderId="0" xfId="140" applyFont="1" applyAlignment="1">
      <alignment horizontal="center" vertical="center"/>
    </xf>
    <xf numFmtId="0" fontId="39" fillId="0" borderId="0" xfId="140" applyFont="1" applyAlignment="1">
      <alignment horizontal="center" vertical="center"/>
    </xf>
    <xf numFmtId="0" fontId="39" fillId="0" borderId="10" xfId="140" applyFont="1" applyBorder="1" applyAlignment="1">
      <alignment horizontal="center" vertical="center"/>
    </xf>
    <xf numFmtId="9" fontId="39" fillId="0" borderId="10" xfId="140" applyNumberFormat="1" applyFont="1" applyBorder="1" applyAlignment="1">
      <alignment horizontal="center" vertical="center"/>
    </xf>
    <xf numFmtId="0" fontId="39" fillId="0" borderId="0" xfId="140" applyFont="1" applyFill="1" applyAlignment="1">
      <alignment horizontal="center" vertical="center"/>
    </xf>
    <xf numFmtId="176" fontId="39" fillId="0" borderId="0" xfId="9" applyNumberFormat="1" applyFont="1" applyFill="1" applyBorder="1" applyAlignment="1">
      <alignment horizontal="center" vertical="center" wrapText="1"/>
    </xf>
    <xf numFmtId="176" fontId="39" fillId="0" borderId="0" xfId="140" applyNumberFormat="1" applyFont="1" applyBorder="1" applyAlignment="1">
      <alignment horizontal="center" vertical="center"/>
    </xf>
    <xf numFmtId="176" fontId="39" fillId="0" borderId="0" xfId="140" applyNumberFormat="1" applyFont="1" applyAlignment="1">
      <alignment horizontal="center" vertical="center"/>
    </xf>
    <xf numFmtId="0" fontId="0" fillId="0" borderId="0" xfId="0">
      <alignment vertical="center"/>
    </xf>
    <xf numFmtId="0" fontId="50" fillId="0" borderId="0" xfId="0" applyFont="1" applyAlignment="1">
      <alignment horizontal="center" vertical="center"/>
    </xf>
    <xf numFmtId="0" fontId="50" fillId="26" borderId="0" xfId="0" applyFont="1" applyFill="1" applyAlignment="1">
      <alignment horizontal="center" vertical="center"/>
    </xf>
    <xf numFmtId="0" fontId="50" fillId="27" borderId="0" xfId="0" applyFont="1" applyFill="1" applyAlignment="1">
      <alignment horizontal="center" vertical="center"/>
    </xf>
    <xf numFmtId="0" fontId="50" fillId="29" borderId="0" xfId="0" applyFont="1" applyFill="1" applyAlignment="1">
      <alignment horizontal="center" vertical="center"/>
    </xf>
    <xf numFmtId="0" fontId="50" fillId="30" borderId="0" xfId="0" applyFont="1" applyFill="1" applyAlignment="1">
      <alignment horizontal="center" vertical="center"/>
    </xf>
    <xf numFmtId="0" fontId="50" fillId="28" borderId="0" xfId="0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51" fillId="3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183" fontId="33" fillId="0" borderId="15" xfId="0" applyNumberFormat="1" applyFont="1" applyFill="1" applyBorder="1" applyAlignment="1">
      <alignment horizontal="right" vertical="center"/>
    </xf>
    <xf numFmtId="0" fontId="33" fillId="0" borderId="15" xfId="0" applyFont="1" applyFill="1" applyBorder="1" applyAlignment="1">
      <alignment horizontal="center" vertical="center" wrapText="1"/>
    </xf>
    <xf numFmtId="183" fontId="33" fillId="0" borderId="15" xfId="0" applyNumberFormat="1" applyFont="1" applyFill="1" applyBorder="1" applyAlignment="1">
      <alignment horizontal="center" vertical="center" wrapText="1"/>
    </xf>
    <xf numFmtId="14" fontId="33" fillId="0" borderId="15" xfId="0" applyNumberFormat="1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/>
    </xf>
    <xf numFmtId="183" fontId="33" fillId="0" borderId="15" xfId="0" applyNumberFormat="1" applyFont="1" applyFill="1" applyBorder="1" applyAlignment="1">
      <alignment horizontal="right"/>
    </xf>
    <xf numFmtId="183" fontId="33" fillId="0" borderId="15" xfId="0" applyNumberFormat="1" applyFont="1" applyBorder="1" applyAlignment="1">
      <alignment horizontal="right"/>
    </xf>
    <xf numFmtId="183" fontId="33" fillId="0" borderId="15" xfId="0" applyNumberFormat="1" applyFont="1" applyBorder="1" applyAlignment="1"/>
    <xf numFmtId="0" fontId="32" fillId="26" borderId="15" xfId="0" applyFont="1" applyFill="1" applyBorder="1" applyAlignment="1"/>
  </cellXfs>
  <cellStyles count="166">
    <cellStyle name="0,0_x000d__x000d_NA_x000d__x000d_" xfId="1" xr:uid="{00000000-0005-0000-0000-000000000000}"/>
    <cellStyle name="0,0_x000d__x000d_NA_x000d__x000d_ 2" xfId="2" xr:uid="{00000000-0005-0000-0000-000001000000}"/>
    <cellStyle name="20% - 强调文字颜色 1 2" xfId="3" xr:uid="{00000000-0005-0000-0000-000002000000}"/>
    <cellStyle name="20% - 强调文字颜色 2 2" xfId="4" xr:uid="{00000000-0005-0000-0000-000003000000}"/>
    <cellStyle name="20% - 强调文字颜色 3 2" xfId="5" xr:uid="{00000000-0005-0000-0000-000004000000}"/>
    <cellStyle name="20% - 强调文字颜色 4 2" xfId="6" xr:uid="{00000000-0005-0000-0000-000005000000}"/>
    <cellStyle name="20% - 强调文字颜色 5 2" xfId="7" xr:uid="{00000000-0005-0000-0000-000006000000}"/>
    <cellStyle name="20% - 强调文字颜色 6 2" xfId="8" xr:uid="{00000000-0005-0000-0000-000007000000}"/>
    <cellStyle name="3232" xfId="9" xr:uid="{00000000-0005-0000-0000-000008000000}"/>
    <cellStyle name="3232 2" xfId="10" xr:uid="{00000000-0005-0000-0000-000009000000}"/>
    <cellStyle name="3232 3" xfId="11" xr:uid="{00000000-0005-0000-0000-00000A000000}"/>
    <cellStyle name="3232 3 2" xfId="141" xr:uid="{00000000-0005-0000-0000-00000B000000}"/>
    <cellStyle name="3232 4" xfId="12" xr:uid="{00000000-0005-0000-0000-00000C000000}"/>
    <cellStyle name="3232 4 2" xfId="142" xr:uid="{00000000-0005-0000-0000-00000D000000}"/>
    <cellStyle name="40% - 强调文字颜色 1 2" xfId="13" xr:uid="{00000000-0005-0000-0000-00000E000000}"/>
    <cellStyle name="40% - 强调文字颜色 2 2" xfId="14" xr:uid="{00000000-0005-0000-0000-00000F000000}"/>
    <cellStyle name="40% - 强调文字颜色 3 2" xfId="15" xr:uid="{00000000-0005-0000-0000-000010000000}"/>
    <cellStyle name="40% - 强调文字颜色 4 2" xfId="16" xr:uid="{00000000-0005-0000-0000-000011000000}"/>
    <cellStyle name="40% - 强调文字颜色 5 2" xfId="17" xr:uid="{00000000-0005-0000-0000-000012000000}"/>
    <cellStyle name="40% - 强调文字颜色 6 2" xfId="18" xr:uid="{00000000-0005-0000-0000-000013000000}"/>
    <cellStyle name="60% - 强调文字颜色 1 2" xfId="19" xr:uid="{00000000-0005-0000-0000-000014000000}"/>
    <cellStyle name="60% - 强调文字颜色 2 2" xfId="20" xr:uid="{00000000-0005-0000-0000-000015000000}"/>
    <cellStyle name="60% - 强调文字颜色 3 2" xfId="21" xr:uid="{00000000-0005-0000-0000-000016000000}"/>
    <cellStyle name="60% - 强调文字颜色 4 2" xfId="22" xr:uid="{00000000-0005-0000-0000-000017000000}"/>
    <cellStyle name="60% - 强调文字颜色 5 2" xfId="23" xr:uid="{00000000-0005-0000-0000-000018000000}"/>
    <cellStyle name="60% - 强调文字颜色 6 2" xfId="24" xr:uid="{00000000-0005-0000-0000-000019000000}"/>
    <cellStyle name="百分比 2 2" xfId="25" xr:uid="{00000000-0005-0000-0000-00001A000000}"/>
    <cellStyle name="标题 1 2" xfId="26" xr:uid="{00000000-0005-0000-0000-00001B000000}"/>
    <cellStyle name="标题 2 2" xfId="27" xr:uid="{00000000-0005-0000-0000-00001C000000}"/>
    <cellStyle name="标题 3 2" xfId="28" xr:uid="{00000000-0005-0000-0000-00001D000000}"/>
    <cellStyle name="标题 4 2" xfId="29" xr:uid="{00000000-0005-0000-0000-00001E000000}"/>
    <cellStyle name="标题 5" xfId="30" xr:uid="{00000000-0005-0000-0000-00001F000000}"/>
    <cellStyle name="差 2" xfId="31" xr:uid="{00000000-0005-0000-0000-000020000000}"/>
    <cellStyle name="常规" xfId="0" builtinId="0"/>
    <cellStyle name="常规 10" xfId="32" xr:uid="{00000000-0005-0000-0000-000022000000}"/>
    <cellStyle name="常规 10 2" xfId="33" xr:uid="{00000000-0005-0000-0000-000023000000}"/>
    <cellStyle name="常规 10 3" xfId="132" xr:uid="{00000000-0005-0000-0000-000024000000}"/>
    <cellStyle name="常规 11" xfId="34" xr:uid="{00000000-0005-0000-0000-000025000000}"/>
    <cellStyle name="常规 11 2" xfId="35" xr:uid="{00000000-0005-0000-0000-000026000000}"/>
    <cellStyle name="常规 11 3" xfId="36" xr:uid="{00000000-0005-0000-0000-000027000000}"/>
    <cellStyle name="常规 12" xfId="37" xr:uid="{00000000-0005-0000-0000-000028000000}"/>
    <cellStyle name="常规 12 2" xfId="38" xr:uid="{00000000-0005-0000-0000-000029000000}"/>
    <cellStyle name="常规 13" xfId="39" xr:uid="{00000000-0005-0000-0000-00002A000000}"/>
    <cellStyle name="常规 13 2" xfId="40" xr:uid="{00000000-0005-0000-0000-00002B000000}"/>
    <cellStyle name="常规 13 2 2" xfId="41" xr:uid="{00000000-0005-0000-0000-00002C000000}"/>
    <cellStyle name="常规 13 3" xfId="42" xr:uid="{00000000-0005-0000-0000-00002D000000}"/>
    <cellStyle name="常规 13 4" xfId="43" xr:uid="{00000000-0005-0000-0000-00002E000000}"/>
    <cellStyle name="常规 13 5" xfId="134" xr:uid="{00000000-0005-0000-0000-00002F000000}"/>
    <cellStyle name="常规 14" xfId="44" xr:uid="{00000000-0005-0000-0000-000030000000}"/>
    <cellStyle name="常规 14 2" xfId="45" xr:uid="{00000000-0005-0000-0000-000031000000}"/>
    <cellStyle name="常规 15" xfId="46" xr:uid="{00000000-0005-0000-0000-000032000000}"/>
    <cellStyle name="常规 16" xfId="47" xr:uid="{00000000-0005-0000-0000-000033000000}"/>
    <cellStyle name="常规 17" xfId="48" xr:uid="{00000000-0005-0000-0000-000034000000}"/>
    <cellStyle name="常规 18" xfId="49" xr:uid="{00000000-0005-0000-0000-000035000000}"/>
    <cellStyle name="常规 19" xfId="50" xr:uid="{00000000-0005-0000-0000-000036000000}"/>
    <cellStyle name="常规 2" xfId="51" xr:uid="{00000000-0005-0000-0000-000037000000}"/>
    <cellStyle name="常规 2 10" xfId="139" xr:uid="{00000000-0005-0000-0000-000038000000}"/>
    <cellStyle name="常规 2 11" xfId="143" xr:uid="{00000000-0005-0000-0000-000039000000}"/>
    <cellStyle name="常规 2 2" xfId="52" xr:uid="{00000000-0005-0000-0000-00003A000000}"/>
    <cellStyle name="常规 2 2 2" xfId="53" xr:uid="{00000000-0005-0000-0000-00003B000000}"/>
    <cellStyle name="常规 2 2 2 2" xfId="54" xr:uid="{00000000-0005-0000-0000-00003C000000}"/>
    <cellStyle name="常规 2 2 2 2 2" xfId="55" xr:uid="{00000000-0005-0000-0000-00003D000000}"/>
    <cellStyle name="常规 2 2 2 2 2 2" xfId="144" xr:uid="{00000000-0005-0000-0000-00003E000000}"/>
    <cellStyle name="常规 2 2 2 2 3" xfId="56" xr:uid="{00000000-0005-0000-0000-00003F000000}"/>
    <cellStyle name="常规 2 2 2 2 3 2" xfId="145" xr:uid="{00000000-0005-0000-0000-000040000000}"/>
    <cellStyle name="常规 2 2 3" xfId="57" xr:uid="{00000000-0005-0000-0000-000041000000}"/>
    <cellStyle name="常规 2 3" xfId="58" xr:uid="{00000000-0005-0000-0000-000042000000}"/>
    <cellStyle name="常规 2 3 2" xfId="59" xr:uid="{00000000-0005-0000-0000-000043000000}"/>
    <cellStyle name="常规 2 4" xfId="60" xr:uid="{00000000-0005-0000-0000-000044000000}"/>
    <cellStyle name="常规 2 5" xfId="61" xr:uid="{00000000-0005-0000-0000-000045000000}"/>
    <cellStyle name="常规 2 6" xfId="62" xr:uid="{00000000-0005-0000-0000-000046000000}"/>
    <cellStyle name="常规 2 7" xfId="63" xr:uid="{00000000-0005-0000-0000-000047000000}"/>
    <cellStyle name="常规 2 7 2" xfId="64" xr:uid="{00000000-0005-0000-0000-000048000000}"/>
    <cellStyle name="常规 2 8" xfId="65" xr:uid="{00000000-0005-0000-0000-000049000000}"/>
    <cellStyle name="常规 2 9" xfId="66" xr:uid="{00000000-0005-0000-0000-00004A000000}"/>
    <cellStyle name="常规 20" xfId="67" xr:uid="{00000000-0005-0000-0000-00004B000000}"/>
    <cellStyle name="常规 21" xfId="68" xr:uid="{00000000-0005-0000-0000-00004C000000}"/>
    <cellStyle name="常规 22" xfId="69" xr:uid="{00000000-0005-0000-0000-00004D000000}"/>
    <cellStyle name="常规 23" xfId="70" xr:uid="{00000000-0005-0000-0000-00004E000000}"/>
    <cellStyle name="常规 24" xfId="131" xr:uid="{00000000-0005-0000-0000-00004F000000}"/>
    <cellStyle name="常规 25" xfId="138" xr:uid="{00000000-0005-0000-0000-000050000000}"/>
    <cellStyle name="常规 26" xfId="140" xr:uid="{00000000-0005-0000-0000-000051000000}"/>
    <cellStyle name="常规 3" xfId="71" xr:uid="{00000000-0005-0000-0000-000052000000}"/>
    <cellStyle name="常规 3 2" xfId="72" xr:uid="{00000000-0005-0000-0000-000053000000}"/>
    <cellStyle name="常规 3 2 2" xfId="73" xr:uid="{00000000-0005-0000-0000-000054000000}"/>
    <cellStyle name="常规 3 3" xfId="74" xr:uid="{00000000-0005-0000-0000-000055000000}"/>
    <cellStyle name="常规 3 3 2" xfId="75" xr:uid="{00000000-0005-0000-0000-000056000000}"/>
    <cellStyle name="常规 3 4" xfId="76" xr:uid="{00000000-0005-0000-0000-000057000000}"/>
    <cellStyle name="常规 3 5" xfId="77" xr:uid="{00000000-0005-0000-0000-000058000000}"/>
    <cellStyle name="常规 3 6" xfId="135" xr:uid="{00000000-0005-0000-0000-000059000000}"/>
    <cellStyle name="常规 4" xfId="78" xr:uid="{00000000-0005-0000-0000-00005A000000}"/>
    <cellStyle name="常规 4 2" xfId="79" xr:uid="{00000000-0005-0000-0000-00005B000000}"/>
    <cellStyle name="常规 4 2 2" xfId="80" xr:uid="{00000000-0005-0000-0000-00005C000000}"/>
    <cellStyle name="常规 4 3" xfId="81" xr:uid="{00000000-0005-0000-0000-00005D000000}"/>
    <cellStyle name="常规 4 4" xfId="82" xr:uid="{00000000-0005-0000-0000-00005E000000}"/>
    <cellStyle name="常规 4_新住房公积金2012.7" xfId="83" xr:uid="{00000000-0005-0000-0000-00005F000000}"/>
    <cellStyle name="常规 5" xfId="84" xr:uid="{00000000-0005-0000-0000-000060000000}"/>
    <cellStyle name="常规 5 2" xfId="85" xr:uid="{00000000-0005-0000-0000-000061000000}"/>
    <cellStyle name="常规 5 3" xfId="86" xr:uid="{00000000-0005-0000-0000-000062000000}"/>
    <cellStyle name="常规 6" xfId="87" xr:uid="{00000000-0005-0000-0000-000063000000}"/>
    <cellStyle name="常规 6 2" xfId="88" xr:uid="{00000000-0005-0000-0000-000064000000}"/>
    <cellStyle name="常规 7" xfId="89" xr:uid="{00000000-0005-0000-0000-000065000000}"/>
    <cellStyle name="常规 7 2" xfId="90" xr:uid="{00000000-0005-0000-0000-000066000000}"/>
    <cellStyle name="常规 7 3" xfId="91" xr:uid="{00000000-0005-0000-0000-000067000000}"/>
    <cellStyle name="常规 7 4" xfId="136" xr:uid="{00000000-0005-0000-0000-000068000000}"/>
    <cellStyle name="常规 8" xfId="92" xr:uid="{00000000-0005-0000-0000-000069000000}"/>
    <cellStyle name="常规 9" xfId="93" xr:uid="{00000000-0005-0000-0000-00006A000000}"/>
    <cellStyle name="常规 9 2" xfId="94" xr:uid="{00000000-0005-0000-0000-00006B000000}"/>
    <cellStyle name="超链接" xfId="127" builtinId="8" hidden="1"/>
    <cellStyle name="超链接" xfId="129" builtinId="8" hidden="1"/>
    <cellStyle name="超链接" xfId="164" builtinId="8" hidden="1"/>
    <cellStyle name="超链接 2" xfId="95" xr:uid="{00000000-0005-0000-0000-000070000000}"/>
    <cellStyle name="超链接 2 2" xfId="96" xr:uid="{00000000-0005-0000-0000-000071000000}"/>
    <cellStyle name="好 2" xfId="97" xr:uid="{00000000-0005-0000-0000-000072000000}"/>
    <cellStyle name="汇总 2" xfId="98" xr:uid="{00000000-0005-0000-0000-000073000000}"/>
    <cellStyle name="汇总 2 2" xfId="146" xr:uid="{00000000-0005-0000-0000-000074000000}"/>
    <cellStyle name="计算 2" xfId="99" xr:uid="{00000000-0005-0000-0000-000075000000}"/>
    <cellStyle name="计算 2 2" xfId="147" xr:uid="{00000000-0005-0000-0000-000076000000}"/>
    <cellStyle name="检查单元格 2" xfId="100" xr:uid="{00000000-0005-0000-0000-000077000000}"/>
    <cellStyle name="解释性文本 2" xfId="101" xr:uid="{00000000-0005-0000-0000-000078000000}"/>
    <cellStyle name="警告文本 2" xfId="102" xr:uid="{00000000-0005-0000-0000-000079000000}"/>
    <cellStyle name="链接单元格 2" xfId="103" xr:uid="{00000000-0005-0000-0000-00007A000000}"/>
    <cellStyle name="千位分隔 2" xfId="133" xr:uid="{00000000-0005-0000-0000-00007B000000}"/>
    <cellStyle name="千位分隔 2 10" xfId="104" xr:uid="{00000000-0005-0000-0000-00007C000000}"/>
    <cellStyle name="千位分隔 2 10 2" xfId="148" xr:uid="{00000000-0005-0000-0000-00007D000000}"/>
    <cellStyle name="千位分隔 2 11" xfId="105" xr:uid="{00000000-0005-0000-0000-00007E000000}"/>
    <cellStyle name="千位分隔 2 11 2" xfId="149" xr:uid="{00000000-0005-0000-0000-00007F000000}"/>
    <cellStyle name="千位分隔 2 12" xfId="137" xr:uid="{00000000-0005-0000-0000-000080000000}"/>
    <cellStyle name="千位分隔 2 2" xfId="106" xr:uid="{00000000-0005-0000-0000-000081000000}"/>
    <cellStyle name="千位分隔 2 2 2" xfId="107" xr:uid="{00000000-0005-0000-0000-000082000000}"/>
    <cellStyle name="千位分隔 2 2 2 2" xfId="151" xr:uid="{00000000-0005-0000-0000-000083000000}"/>
    <cellStyle name="千位分隔 2 2 3" xfId="150" xr:uid="{00000000-0005-0000-0000-000084000000}"/>
    <cellStyle name="千位分隔 2 3" xfId="108" xr:uid="{00000000-0005-0000-0000-000085000000}"/>
    <cellStyle name="千位分隔 2 3 2" xfId="152" xr:uid="{00000000-0005-0000-0000-000086000000}"/>
    <cellStyle name="千位分隔 2 4" xfId="109" xr:uid="{00000000-0005-0000-0000-000087000000}"/>
    <cellStyle name="千位分隔 2 4 2" xfId="153" xr:uid="{00000000-0005-0000-0000-000088000000}"/>
    <cellStyle name="千位分隔 2 5" xfId="110" xr:uid="{00000000-0005-0000-0000-000089000000}"/>
    <cellStyle name="千位分隔 2 5 2" xfId="154" xr:uid="{00000000-0005-0000-0000-00008A000000}"/>
    <cellStyle name="千位分隔 2 6" xfId="111" xr:uid="{00000000-0005-0000-0000-00008B000000}"/>
    <cellStyle name="千位分隔 2 6 2" xfId="155" xr:uid="{00000000-0005-0000-0000-00008C000000}"/>
    <cellStyle name="千位分隔 2 7" xfId="112" xr:uid="{00000000-0005-0000-0000-00008D000000}"/>
    <cellStyle name="千位分隔 2 7 2" xfId="156" xr:uid="{00000000-0005-0000-0000-00008E000000}"/>
    <cellStyle name="千位分隔 2 8" xfId="113" xr:uid="{00000000-0005-0000-0000-00008F000000}"/>
    <cellStyle name="千位分隔 2 8 2" xfId="157" xr:uid="{00000000-0005-0000-0000-000090000000}"/>
    <cellStyle name="千位分隔 2 9" xfId="114" xr:uid="{00000000-0005-0000-0000-000091000000}"/>
    <cellStyle name="千位分隔 2 9 2" xfId="158" xr:uid="{00000000-0005-0000-0000-000092000000}"/>
    <cellStyle name="千位分隔 27" xfId="115" xr:uid="{00000000-0005-0000-0000-000093000000}"/>
    <cellStyle name="千位分隔 27 2" xfId="159" xr:uid="{00000000-0005-0000-0000-000094000000}"/>
    <cellStyle name="千位分隔 3" xfId="116" xr:uid="{00000000-0005-0000-0000-000095000000}"/>
    <cellStyle name="千位分隔 3 2" xfId="160" xr:uid="{00000000-0005-0000-0000-000096000000}"/>
    <cellStyle name="强调文字颜色 1 2" xfId="117" xr:uid="{00000000-0005-0000-0000-000097000000}"/>
    <cellStyle name="强调文字颜色 2 2" xfId="118" xr:uid="{00000000-0005-0000-0000-000098000000}"/>
    <cellStyle name="强调文字颜色 3 2" xfId="119" xr:uid="{00000000-0005-0000-0000-000099000000}"/>
    <cellStyle name="强调文字颜色 4 2" xfId="120" xr:uid="{00000000-0005-0000-0000-00009A000000}"/>
    <cellStyle name="强调文字颜色 5 2" xfId="121" xr:uid="{00000000-0005-0000-0000-00009B000000}"/>
    <cellStyle name="强调文字颜色 6 2" xfId="122" xr:uid="{00000000-0005-0000-0000-00009C000000}"/>
    <cellStyle name="适中 2" xfId="123" xr:uid="{00000000-0005-0000-0000-00009D000000}"/>
    <cellStyle name="输出 2" xfId="124" xr:uid="{00000000-0005-0000-0000-00009E000000}"/>
    <cellStyle name="输出 2 2" xfId="161" xr:uid="{00000000-0005-0000-0000-00009F000000}"/>
    <cellStyle name="输入 2" xfId="125" xr:uid="{00000000-0005-0000-0000-0000A0000000}"/>
    <cellStyle name="输入 2 2" xfId="162" xr:uid="{00000000-0005-0000-0000-0000A1000000}"/>
    <cellStyle name="已访问的超链接" xfId="128" builtinId="9" hidden="1"/>
    <cellStyle name="已访问的超链接" xfId="130" builtinId="9" hidden="1"/>
    <cellStyle name="已访问的超链接" xfId="165" builtinId="9" hidden="1"/>
    <cellStyle name="注释 2" xfId="126" xr:uid="{00000000-0005-0000-0000-0000A5000000}"/>
    <cellStyle name="注释 2 2" xfId="163" xr:uid="{00000000-0005-0000-0000-0000A6000000}"/>
  </cellStyles>
  <dxfs count="7"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&#32918;&#21018;/Desktop/2&#26376;&#24037;&#36164;/2018&#24180;2&#26376;&#24037;&#36164;031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肖刚" refreshedDate="43174.570808796299" createdVersion="6" refreshedVersion="6" minRefreshableVersion="3" recordCount="419" xr:uid="{00000000-000A-0000-FFFF-FFFF00000000}">
  <cacheSource type="worksheet">
    <worksheetSource ref="B2:BA421" sheet="工资" r:id="rId2"/>
  </cacheSource>
  <cacheFields count="52">
    <cacheField name="姓名" numFmtId="0">
      <sharedItems/>
    </cacheField>
    <cacheField name="身份证号" numFmtId="0">
      <sharedItems/>
    </cacheField>
    <cacheField name="工资卡号" numFmtId="0">
      <sharedItems/>
    </cacheField>
    <cacheField name="人员归属主体" numFmtId="0">
      <sharedItems/>
    </cacheField>
    <cacheField name="考勤地区" numFmtId="0">
      <sharedItems/>
    </cacheField>
    <cacheField name="一级部门" numFmtId="0">
      <sharedItems count="7">
        <s v="总裁办"/>
        <s v="董事会办公室"/>
        <s v="研发中心"/>
        <s v="北方公司"/>
        <s v="财务运营中心"/>
        <s v="人力行政中心"/>
        <s v="南方公司"/>
      </sharedItems>
    </cacheField>
    <cacheField name="二级部门" numFmtId="0">
      <sharedItems containsBlank="1" count="23">
        <m/>
        <s v="本地业务研发部"/>
        <s v="云业务研发部"/>
        <s v="公共支撑部"/>
        <s v="产品市场部"/>
        <s v="公共技术部"/>
        <s v="智慧事业部"/>
        <s v="政企事业部"/>
        <s v="售前支持部"/>
        <s v="项目实施部"/>
        <s v="西南事业部"/>
        <s v="财务部"/>
        <s v="人力行政部"/>
        <s v="运营管理部"/>
        <s v="内控部"/>
        <s v="扬州事业部"/>
        <s v="广州事业部"/>
        <s v="综合管理部"/>
        <s v="云产品事业部"/>
        <s v="东莞事业部"/>
        <s v="政务服务事业部"/>
        <s v="hrbp"/>
        <s v="人力资源部" u="1"/>
      </sharedItems>
    </cacheField>
    <cacheField name="三级部门" numFmtId="0">
      <sharedItems containsBlank="1"/>
    </cacheField>
    <cacheField name="一级部门2" numFmtId="0">
      <sharedItems/>
    </cacheField>
    <cacheField name="二级部门2" numFmtId="0">
      <sharedItems containsBlank="1"/>
    </cacheField>
    <cacheField name="三级部门2" numFmtId="0">
      <sharedItems containsBlank="1"/>
    </cacheField>
    <cacheField name="金蝶口径" numFmtId="0">
      <sharedItems/>
    </cacheField>
    <cacheField name="财务口径" numFmtId="0">
      <sharedItems/>
    </cacheField>
    <cacheField name="基本工资" numFmtId="0">
      <sharedItems containsSemiMixedTypes="0" containsString="0" containsNumber="1" minValue="1040" maxValue="23118"/>
    </cacheField>
    <cacheField name="职位工资" numFmtId="0">
      <sharedItems containsString="0" containsBlank="1" containsNumber="1" minValue="0" maxValue="14826"/>
    </cacheField>
    <cacheField name="标准绩效工资" numFmtId="0">
      <sharedItems containsString="0" containsBlank="1" containsNumber="1" minValue="400" maxValue="13200"/>
    </cacheField>
    <cacheField name="绩效比例" numFmtId="0">
      <sharedItems containsString="0" containsBlank="1" containsNumber="1" minValue="0.9" maxValue="1"/>
    </cacheField>
    <cacheField name="绩效工资" numFmtId="0">
      <sharedItems containsString="0" containsBlank="1" containsNumber="1" minValue="0" maxValue="9486"/>
    </cacheField>
    <cacheField name="提成/奖金" numFmtId="0">
      <sharedItems containsString="0" containsBlank="1" containsNumber="1" containsInteger="1" minValue="500" maxValue="500"/>
    </cacheField>
    <cacheField name="电脑补助" numFmtId="0">
      <sharedItems containsString="0" containsBlank="1" containsNumber="1" containsInteger="1" minValue="0" maxValue="80"/>
    </cacheField>
    <cacheField name="技术补助" numFmtId="0">
      <sharedItems containsString="0" containsBlank="1" containsNumber="1" containsInteger="1" minValue="300" maxValue="900"/>
    </cacheField>
    <cacheField name="通讯补助" numFmtId="0">
      <sharedItems containsString="0" containsBlank="1" containsNumber="1" containsInteger="1" minValue="50" maxValue="500"/>
    </cacheField>
    <cacheField name="交通补助" numFmtId="0">
      <sharedItems containsString="0" containsBlank="1" containsNumber="1" containsInteger="1" minValue="50" maxValue="2000"/>
    </cacheField>
    <cacheField name="事假天数" numFmtId="0">
      <sharedItems containsBlank="1" containsMixedTypes="1" containsNumber="1" minValue="0" maxValue="5"/>
    </cacheField>
    <cacheField name="病假天数" numFmtId="0">
      <sharedItems containsString="0" containsBlank="1" containsNumber="1" containsInteger="1" minValue="0" maxValue="1"/>
    </cacheField>
    <cacheField name="调休天数" numFmtId="0">
      <sharedItems containsBlank="1" containsMixedTypes="1" containsNumber="1" minValue="0" maxValue="10"/>
    </cacheField>
    <cacheField name="计薪天数" numFmtId="176">
      <sharedItems containsString="0" containsBlank="1" containsNumber="1" minValue="6" maxValue="20"/>
    </cacheField>
    <cacheField name="系统工时（只填写实施人员）" numFmtId="176">
      <sharedItems containsString="0" containsBlank="1" containsNumber="1" minValue="0" maxValue="14"/>
    </cacheField>
    <cacheField name="带薪假期（不包括调休）" numFmtId="176">
      <sharedItems containsSemiMixedTypes="0" containsString="0" containsNumber="1" containsInteger="1" minValue="0" maxValue="20"/>
    </cacheField>
    <cacheField name="实际出勤天数" numFmtId="0">
      <sharedItems containsString="0" containsBlank="1" containsNumber="1" minValue="0" maxValue="14"/>
    </cacheField>
    <cacheField name="计薪工资" numFmtId="176">
      <sharedItems containsSemiMixedTypes="0" containsString="0" containsNumber="1" minValue="1175" maxValue="47510"/>
    </cacheField>
    <cacheField name="餐补" numFmtId="176">
      <sharedItems containsString="0" containsBlank="1" containsNumber="1" containsInteger="1" minValue="0" maxValue="210"/>
    </cacheField>
    <cacheField name="全勤奖" numFmtId="0">
      <sharedItems containsString="0" containsBlank="1" containsNumber="1" containsInteger="1" minValue="0" maxValue="200"/>
    </cacheField>
    <cacheField name="其他补发项目" numFmtId="0">
      <sharedItems containsString="0" containsBlank="1" containsNumber="1" minValue="100" maxValue="46000"/>
    </cacheField>
    <cacheField name="周报扣款" numFmtId="0">
      <sharedItems containsString="0" containsBlank="1" containsNumber="1" containsInteger="1" minValue="0" maxValue="100"/>
    </cacheField>
    <cacheField name="迟到未打卡扣款" numFmtId="0">
      <sharedItems containsString="0" containsBlank="1" containsNumber="1" containsInteger="1" minValue="0" maxValue="182"/>
    </cacheField>
    <cacheField name="其他扣款" numFmtId="0">
      <sharedItems containsString="0" containsBlank="1" containsNumber="1" containsInteger="1" minValue="325" maxValue="960"/>
    </cacheField>
    <cacheField name="个人扣款" numFmtId="0">
      <sharedItems containsString="0" containsBlank="1" containsNumber="1" containsInteger="1" minValue="25" maxValue="2136"/>
    </cacheField>
    <cacheField name="应发工资" numFmtId="176">
      <sharedItems containsSemiMixedTypes="0" containsString="0" containsNumber="1" minValue="1175" maxValue="62540"/>
    </cacheField>
    <cacheField name="住房公积金" numFmtId="176">
      <sharedItems containsSemiMixedTypes="0" containsString="0" containsNumber="1" containsInteger="1" minValue="0" maxValue="2640"/>
    </cacheField>
    <cacheField name="养老保险" numFmtId="176">
      <sharedItems containsSemiMixedTypes="0" containsString="0" containsNumber="1" minValue="0" maxValue="1758.08"/>
    </cacheField>
    <cacheField name="失业保险" numFmtId="176">
      <sharedItems containsSemiMixedTypes="0" containsString="0" containsNumber="1" minValue="0" maxValue="43.95"/>
    </cacheField>
    <cacheField name="门诊/医疗保险" numFmtId="176">
      <sharedItems containsSemiMixedTypes="0" containsString="0" containsNumber="1" minValue="0" maxValue="442.52"/>
    </cacheField>
    <cacheField name="住院" numFmtId="176">
      <sharedItems containsSemiMixedTypes="0" containsString="0" containsNumber="1" containsInteger="1" minValue="0" maxValue="10"/>
    </cacheField>
    <cacheField name="税前工资" numFmtId="176">
      <sharedItems containsSemiMixedTypes="0" containsString="0" containsNumber="1" minValue="1175" maxValue="61381.4"/>
    </cacheField>
    <cacheField name="个税" numFmtId="176">
      <sharedItems containsSemiMixedTypes="0" containsString="0" containsNumber="1" minValue="0" maxValue="14753.49"/>
    </cacheField>
    <cacheField name="离职补偿金" numFmtId="0">
      <sharedItems containsNonDate="0" containsString="0" containsBlank="1"/>
    </cacheField>
    <cacheField name="借款" numFmtId="0">
      <sharedItems containsNonDate="0" containsString="0" containsBlank="1"/>
    </cacheField>
    <cacheField name="实发工资" numFmtId="176">
      <sharedItems containsSemiMixedTypes="0" containsString="0" containsNumber="1" minValue="1100" maxValue="46627.91"/>
    </cacheField>
    <cacheField name="备注" numFmtId="0">
      <sharedItems containsNonDate="0" containsString="0" containsBlank="1"/>
    </cacheField>
    <cacheField name="社保单位承担" numFmtId="178">
      <sharedItems containsSemiMixedTypes="0" containsString="0" containsNumber="1" minValue="0" maxValue="6812.56"/>
    </cacheField>
    <cacheField name="公积金单位承担" numFmtId="178">
      <sharedItems containsSemiMixedTypes="0" containsString="0" containsNumber="1" containsInteger="1" minValue="0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">
  <r>
    <s v="汪敏"/>
    <s v="330106197106034033"/>
    <s v="6226090107000396"/>
    <s v="广东开普云信息科技股份有限公司北京分公司"/>
    <s v="北京"/>
    <x v="0"/>
    <x v="0"/>
    <m/>
    <s v="总裁办"/>
    <m/>
    <m/>
    <s v="总裁办-汪敏"/>
    <s v="管理费用"/>
    <n v="15600"/>
    <n v="8400"/>
    <n v="6000"/>
    <n v="1"/>
    <n v="6000"/>
    <m/>
    <m/>
    <m/>
    <m/>
    <m/>
    <s v=""/>
    <n v="0"/>
    <n v="0"/>
    <n v="20"/>
    <n v="0"/>
    <n v="6"/>
    <n v="14"/>
    <n v="30000"/>
    <n v="210"/>
    <n v="0"/>
    <m/>
    <n v="0"/>
    <n v="0"/>
    <m/>
    <n v="1176"/>
    <n v="29034"/>
    <n v="1680"/>
    <n v="880"/>
    <n v="22"/>
    <n v="223"/>
    <n v="0"/>
    <n v="26229"/>
    <n v="4677.25"/>
    <m/>
    <m/>
    <n v="21551.75"/>
    <m/>
    <n v="3388"/>
    <n v="1680"/>
  </r>
  <r>
    <s v="严妍"/>
    <s v="43012219850810782X"/>
    <s v="4100620111605552"/>
    <s v="广东开普云信息科技股份有限公司北京分公司"/>
    <s v="北京"/>
    <x v="0"/>
    <x v="0"/>
    <m/>
    <s v="总裁办"/>
    <m/>
    <m/>
    <s v="总裁办-严妍"/>
    <s v="管理费用"/>
    <n v="9880"/>
    <n v="5320"/>
    <n v="3800"/>
    <n v="1"/>
    <n v="3800"/>
    <m/>
    <n v="80"/>
    <m/>
    <n v="300"/>
    <n v="1000"/>
    <s v=""/>
    <n v="0"/>
    <s v=""/>
    <n v="20"/>
    <n v="0"/>
    <n v="6"/>
    <n v="14"/>
    <n v="20380"/>
    <n v="210"/>
    <n v="0"/>
    <n v="15596.96"/>
    <n v="0"/>
    <n v="0"/>
    <m/>
    <n v="1582"/>
    <n v="34604.959999999999"/>
    <n v="2086"/>
    <n v="0"/>
    <n v="0"/>
    <n v="0"/>
    <n v="0"/>
    <n v="32518.959999999999"/>
    <n v="6249.74"/>
    <m/>
    <m/>
    <n v="26269.22"/>
    <m/>
    <n v="0"/>
    <n v="2086"/>
  </r>
  <r>
    <s v="马文婧"/>
    <s v="220722199103216225"/>
    <s v="6225880149697576"/>
    <s v="广东开普云信息科技股份有限公司北京分公司"/>
    <s v="北京"/>
    <x v="1"/>
    <x v="0"/>
    <m/>
    <s v="董事会办公室"/>
    <m/>
    <m/>
    <s v="董事会办公室"/>
    <s v="管理费用"/>
    <n v="7800"/>
    <n v="4200"/>
    <n v="3000"/>
    <n v="1"/>
    <n v="3000"/>
    <m/>
    <m/>
    <m/>
    <m/>
    <m/>
    <s v=""/>
    <n v="0"/>
    <s v=""/>
    <n v="20"/>
    <n v="0"/>
    <n v="6"/>
    <n v="14"/>
    <n v="15000"/>
    <n v="210"/>
    <n v="0"/>
    <n v="11000"/>
    <n v="0"/>
    <n v="0"/>
    <m/>
    <m/>
    <n v="26210"/>
    <n v="348"/>
    <n v="384"/>
    <n v="9.6"/>
    <n v="99"/>
    <n v="0"/>
    <n v="25369.4"/>
    <n v="4462.3500000000004"/>
    <m/>
    <m/>
    <n v="20907.05"/>
    <m/>
    <n v="1478.4"/>
    <n v="348"/>
  </r>
  <r>
    <s v="刘轩山"/>
    <s v="320926197603126972"/>
    <s v="6214850103212434"/>
    <s v="广东开普云信息科技股份有限公司北京分公司"/>
    <s v="北京"/>
    <x v="2"/>
    <x v="1"/>
    <m/>
    <s v="研发中心"/>
    <s v="本地业务研发部"/>
    <m/>
    <s v="研发中心-本地业务研发部总监"/>
    <s v="集约化研发-网站集约化"/>
    <n v="10400"/>
    <n v="5600"/>
    <n v="4000"/>
    <n v="1"/>
    <n v="4000"/>
    <m/>
    <m/>
    <m/>
    <n v="200"/>
    <m/>
    <s v=""/>
    <n v="0"/>
    <s v=""/>
    <n v="20"/>
    <n v="0"/>
    <n v="6"/>
    <n v="14"/>
    <n v="20200"/>
    <n v="210"/>
    <n v="0"/>
    <n v="4000"/>
    <n v="0"/>
    <n v="0"/>
    <m/>
    <n v="1416"/>
    <n v="22994"/>
    <n v="1920"/>
    <n v="880"/>
    <n v="22"/>
    <n v="223"/>
    <n v="0"/>
    <n v="19949"/>
    <n v="3107.25"/>
    <m/>
    <m/>
    <n v="16841.75"/>
    <m/>
    <n v="3388"/>
    <n v="1920"/>
  </r>
  <r>
    <s v="祝明阳"/>
    <s v="413026198502086019"/>
    <s v="6214850103212491"/>
    <s v="广东开普云信息科技股份有限公司北京分公司"/>
    <s v="北京"/>
    <x v="2"/>
    <x v="1"/>
    <m/>
    <s v="研发中心"/>
    <s v="本地业务研发部"/>
    <m/>
    <s v="研发中心-本地业务研发部总监"/>
    <s v="集约化研发-网站集约化"/>
    <n v="10920"/>
    <n v="5880"/>
    <n v="4200"/>
    <n v="1"/>
    <n v="4200"/>
    <m/>
    <m/>
    <m/>
    <m/>
    <m/>
    <n v="0"/>
    <n v="0"/>
    <n v="0"/>
    <n v="20"/>
    <n v="0"/>
    <n v="6"/>
    <n v="14"/>
    <n v="21000"/>
    <n v="210"/>
    <n v="0"/>
    <m/>
    <n v="0"/>
    <n v="90"/>
    <m/>
    <m/>
    <n v="21120"/>
    <n v="444"/>
    <n v="928"/>
    <n v="0"/>
    <n v="235"/>
    <n v="0"/>
    <n v="19513"/>
    <n v="2998.25"/>
    <m/>
    <m/>
    <n v="16514.75"/>
    <m/>
    <n v="3572.8"/>
    <n v="444"/>
  </r>
  <r>
    <s v="郭海峰"/>
    <s v="230102198305175336"/>
    <s v="6214850103212582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集约化研发部"/>
    <s v="集约化研发-网站集约化"/>
    <n v="9880"/>
    <n v="5320"/>
    <n v="3800"/>
    <n v="1"/>
    <n v="3800"/>
    <m/>
    <n v="80"/>
    <m/>
    <m/>
    <m/>
    <n v="4"/>
    <n v="0"/>
    <n v="0"/>
    <n v="16"/>
    <n v="0"/>
    <n v="6"/>
    <n v="10"/>
    <n v="15264"/>
    <n v="150"/>
    <n v="0"/>
    <m/>
    <n v="0"/>
    <n v="0"/>
    <m/>
    <m/>
    <n v="15414"/>
    <n v="444"/>
    <n v="936"/>
    <n v="23.4"/>
    <n v="237"/>
    <n v="0"/>
    <n v="13773.6"/>
    <n v="1563.4"/>
    <m/>
    <m/>
    <n v="12210.2"/>
    <m/>
    <n v="3603.6"/>
    <n v="444"/>
  </r>
  <r>
    <s v="郑平"/>
    <s v="411421199003061661"/>
    <s v="6214850103212566"/>
    <s v="广东开普云信息科技股份有限公司北京分公司"/>
    <s v="北京"/>
    <x v="2"/>
    <x v="1"/>
    <s v="cms研发组"/>
    <s v="研发中心"/>
    <s v="本地业务研发部"/>
    <s v="cms研发组"/>
    <s v="研发中心-本地业务研发部-CMS研发组"/>
    <s v="集约化研发-网站集约化"/>
    <n v="6240"/>
    <n v="3360"/>
    <n v="2400"/>
    <n v="1"/>
    <n v="2400"/>
    <m/>
    <m/>
    <m/>
    <m/>
    <m/>
    <s v=""/>
    <n v="0"/>
    <n v="2"/>
    <n v="20"/>
    <n v="0"/>
    <n v="6"/>
    <n v="12"/>
    <n v="12000"/>
    <n v="180"/>
    <n v="0"/>
    <m/>
    <n v="0"/>
    <n v="14"/>
    <m/>
    <m/>
    <n v="12166"/>
    <n v="336"/>
    <n v="520"/>
    <n v="0"/>
    <n v="133"/>
    <n v="0"/>
    <n v="11177"/>
    <n v="980.4"/>
    <m/>
    <m/>
    <n v="10196.6"/>
    <m/>
    <n v="2002"/>
    <n v="336"/>
  </r>
  <r>
    <s v="王鑫"/>
    <s v="130727198910271891"/>
    <s v="6225880148109037"/>
    <s v="广东开普云信息科技股份有限公司北京分公司"/>
    <s v="北京"/>
    <x v="2"/>
    <x v="1"/>
    <s v="本地业务支持组"/>
    <s v="研发中心"/>
    <s v="本地业务研发部"/>
    <s v="本地业务支持组"/>
    <s v="研发中心-本地业务研发部-本地业务支持组"/>
    <s v="集约化研发-网站集约化"/>
    <n v="7540"/>
    <n v="4060"/>
    <n v="2900"/>
    <n v="1"/>
    <n v="2900"/>
    <m/>
    <m/>
    <m/>
    <m/>
    <m/>
    <s v=""/>
    <n v="0"/>
    <s v=""/>
    <n v="20"/>
    <n v="0"/>
    <n v="6"/>
    <n v="14"/>
    <n v="14500"/>
    <n v="210"/>
    <n v="200"/>
    <m/>
    <n v="0"/>
    <n v="0"/>
    <m/>
    <m/>
    <n v="14910"/>
    <n v="336"/>
    <n v="520"/>
    <n v="13"/>
    <n v="133"/>
    <n v="0"/>
    <n v="13908"/>
    <n v="1597"/>
    <m/>
    <m/>
    <n v="12311"/>
    <m/>
    <n v="2002"/>
    <n v="336"/>
  </r>
  <r>
    <s v="芦佳"/>
    <s v="210123199011160019"/>
    <s v="6214830157052407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集约化研发部"/>
    <s v="集约化研发-网站集约化"/>
    <n v="6500"/>
    <n v="3500"/>
    <n v="2500"/>
    <n v="1"/>
    <n v="2500"/>
    <m/>
    <n v="80"/>
    <m/>
    <m/>
    <m/>
    <s v=""/>
    <n v="0"/>
    <n v="3"/>
    <n v="20"/>
    <n v="0"/>
    <n v="6"/>
    <n v="11"/>
    <n v="12580"/>
    <n v="165"/>
    <n v="0"/>
    <m/>
    <n v="0"/>
    <n v="20"/>
    <m/>
    <m/>
    <n v="12725"/>
    <n v="336"/>
    <n v="480"/>
    <n v="12"/>
    <n v="123"/>
    <n v="0"/>
    <n v="11774"/>
    <n v="1099.8"/>
    <m/>
    <m/>
    <n v="10674.2"/>
    <m/>
    <n v="1848"/>
    <n v="336"/>
  </r>
  <r>
    <s v="张雪青"/>
    <s v="130723199505013513"/>
    <s v="6214830157052217"/>
    <s v="广东开普云信息科技股份有限公司北京分公司"/>
    <s v="北京"/>
    <x v="2"/>
    <x v="1"/>
    <s v="本地业务支持组"/>
    <s v="研发中心"/>
    <s v="本地业务研发部"/>
    <s v="本地业务支持组"/>
    <s v="研发中心-本地业务研发部-本地业务支持组"/>
    <s v="集约化研发-网站集约化"/>
    <n v="5720"/>
    <n v="3080"/>
    <n v="2200"/>
    <n v="1"/>
    <n v="2200"/>
    <m/>
    <n v="80"/>
    <m/>
    <m/>
    <m/>
    <n v="1"/>
    <n v="0"/>
    <n v="1"/>
    <n v="18"/>
    <n v="0"/>
    <n v="6"/>
    <n v="11"/>
    <n v="9972"/>
    <n v="165"/>
    <n v="0"/>
    <m/>
    <n v="0"/>
    <n v="20"/>
    <m/>
    <m/>
    <n v="10117"/>
    <n v="336"/>
    <n v="520"/>
    <n v="0"/>
    <n v="133"/>
    <n v="0"/>
    <n v="9128"/>
    <n v="570.6"/>
    <m/>
    <m/>
    <n v="8557.4"/>
    <m/>
    <n v="2002"/>
    <n v="336"/>
  </r>
  <r>
    <s v="冯小刚"/>
    <s v="13068219910317137X"/>
    <s v="6214830168618717"/>
    <s v="广东开普云信息科技股份有限公司北京分公司"/>
    <s v="北京"/>
    <x v="2"/>
    <x v="1"/>
    <s v="资源库研发组"/>
    <s v="研发中心"/>
    <s v="本地业务研发部"/>
    <s v="资源库研发组"/>
    <s v="研发中心-本地业务研发部-资源库研发组"/>
    <s v="集约化研发-全程电子化"/>
    <n v="4940"/>
    <n v="2660"/>
    <n v="1900"/>
    <n v="1"/>
    <n v="1900"/>
    <m/>
    <n v="80"/>
    <m/>
    <m/>
    <m/>
    <s v=""/>
    <n v="0"/>
    <n v="2"/>
    <n v="20"/>
    <n v="0"/>
    <n v="6"/>
    <n v="12"/>
    <n v="9580"/>
    <n v="180"/>
    <n v="0"/>
    <m/>
    <n v="0"/>
    <n v="0"/>
    <m/>
    <m/>
    <n v="9760"/>
    <n v="312"/>
    <n v="392"/>
    <n v="0"/>
    <n v="101"/>
    <n v="0"/>
    <n v="8955"/>
    <n v="536"/>
    <m/>
    <m/>
    <n v="8419"/>
    <m/>
    <n v="1509.2"/>
    <n v="312"/>
  </r>
  <r>
    <s v="朱志可"/>
    <s v="430482199005210371"/>
    <s v="6225880140526998"/>
    <s v="广东开普云信息科技股份有限公司北京分公司"/>
    <s v="北京"/>
    <x v="2"/>
    <x v="1"/>
    <s v="cms研发组"/>
    <s v="研发中心"/>
    <s v="本地业务研发部"/>
    <s v="cms研发组"/>
    <s v="研发中心-本地业务研发部-CMS研发组"/>
    <s v="集约化研发-网站集约化"/>
    <n v="11440"/>
    <n v="6160"/>
    <n v="4400"/>
    <n v="1"/>
    <n v="4400"/>
    <m/>
    <n v="80"/>
    <m/>
    <m/>
    <m/>
    <s v=""/>
    <n v="0"/>
    <s v=""/>
    <n v="20"/>
    <n v="0"/>
    <n v="6"/>
    <n v="14"/>
    <n v="22080"/>
    <n v="210"/>
    <n v="0"/>
    <m/>
    <n v="0"/>
    <n v="97"/>
    <m/>
    <m/>
    <n v="22193"/>
    <n v="360"/>
    <n v="880"/>
    <n v="0"/>
    <n v="223"/>
    <n v="0"/>
    <n v="20730"/>
    <n v="3302.5"/>
    <m/>
    <m/>
    <n v="17427.5"/>
    <m/>
    <n v="3388"/>
    <n v="360"/>
  </r>
  <r>
    <s v="张明天"/>
    <s v="130823199403292019"/>
    <s v="6214830157052423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集约化研发部"/>
    <s v="集约化研发-网站集约化"/>
    <n v="6240"/>
    <n v="3360"/>
    <n v="2400"/>
    <n v="1"/>
    <n v="2400"/>
    <m/>
    <m/>
    <m/>
    <m/>
    <m/>
    <s v=""/>
    <n v="0"/>
    <n v="3"/>
    <n v="20"/>
    <n v="0"/>
    <n v="6"/>
    <n v="11"/>
    <n v="12000"/>
    <n v="165"/>
    <n v="0"/>
    <m/>
    <n v="0"/>
    <n v="0"/>
    <m/>
    <m/>
    <n v="12165"/>
    <n v="348"/>
    <n v="520"/>
    <n v="0"/>
    <n v="133"/>
    <n v="0"/>
    <n v="11164"/>
    <n v="977.8"/>
    <m/>
    <m/>
    <n v="10186.200000000001"/>
    <m/>
    <n v="2002"/>
    <n v="348"/>
  </r>
  <r>
    <s v="王东风"/>
    <s v="410381199411121053"/>
    <s v="6214830158438878"/>
    <s v="广东开普云信息科技股份有限公司北京分公司"/>
    <s v="北京"/>
    <x v="2"/>
    <x v="1"/>
    <s v="本地业务支持组"/>
    <s v="研发中心"/>
    <s v="本地业务研发部"/>
    <s v="本地业务支持组"/>
    <s v="研发中心-本地业务研发部-本地业务支持组"/>
    <s v="集约化研发-网站集约化"/>
    <n v="6760"/>
    <n v="3640"/>
    <n v="2600"/>
    <n v="1"/>
    <n v="2600"/>
    <m/>
    <n v="80"/>
    <m/>
    <m/>
    <m/>
    <s v=""/>
    <n v="0"/>
    <n v="2"/>
    <n v="20"/>
    <n v="0"/>
    <n v="6"/>
    <n v="12"/>
    <n v="13080"/>
    <n v="180"/>
    <n v="0"/>
    <m/>
    <n v="0"/>
    <n v="41"/>
    <m/>
    <m/>
    <n v="13219"/>
    <n v="348"/>
    <n v="600"/>
    <n v="0"/>
    <n v="153"/>
    <n v="0"/>
    <n v="12118"/>
    <n v="1168.5999999999999"/>
    <m/>
    <m/>
    <n v="10949.4"/>
    <m/>
    <n v="2310"/>
    <n v="348"/>
  </r>
  <r>
    <s v="张明"/>
    <s v="320382198504016578"/>
    <s v="6214830104960983"/>
    <s v="广东开普云信息科技股份有限公司北京分公司"/>
    <s v="北京"/>
    <x v="2"/>
    <x v="1"/>
    <s v="资源库研发组"/>
    <s v="研发中心"/>
    <s v="本地业务研发部"/>
    <s v="资源库研发组"/>
    <s v="研发中心-本地业务研发部-资源库研发组"/>
    <s v="集约化研发-全程电子化"/>
    <n v="10400"/>
    <n v="5600"/>
    <n v="4000"/>
    <n v="1"/>
    <n v="4000"/>
    <m/>
    <n v="80"/>
    <m/>
    <m/>
    <m/>
    <s v=""/>
    <n v="0"/>
    <n v="2.125"/>
    <n v="20"/>
    <n v="0"/>
    <n v="6"/>
    <n v="11.875"/>
    <n v="20080"/>
    <n v="180"/>
    <n v="0"/>
    <m/>
    <n v="0"/>
    <n v="0"/>
    <m/>
    <m/>
    <n v="20260"/>
    <n v="360"/>
    <n v="760"/>
    <n v="0"/>
    <n v="193"/>
    <n v="0"/>
    <n v="18947"/>
    <n v="2856.75"/>
    <m/>
    <m/>
    <n v="16090.25"/>
    <m/>
    <n v="2926"/>
    <n v="360"/>
  </r>
  <r>
    <s v="袁广伟"/>
    <s v="411502199007177713"/>
    <s v="6214830153123327"/>
    <s v="广东开普云信息科技股份有限公司北京分公司"/>
    <s v="北京"/>
    <x v="2"/>
    <x v="2"/>
    <s v="内容安全研发组"/>
    <s v="研发中心"/>
    <s v="云业务研发部"/>
    <s v="内容安全研发组"/>
    <s v="研发中心-云业务研发部-内容安全研发组"/>
    <s v="云监测研发"/>
    <n v="7800"/>
    <n v="4200"/>
    <n v="3000"/>
    <n v="1"/>
    <n v="3000"/>
    <m/>
    <m/>
    <m/>
    <m/>
    <m/>
    <s v=""/>
    <n v="0"/>
    <n v="4"/>
    <n v="20"/>
    <n v="0"/>
    <n v="6"/>
    <n v="10"/>
    <n v="15000"/>
    <n v="150"/>
    <n v="0"/>
    <n v="500"/>
    <n v="0"/>
    <n v="33"/>
    <m/>
    <m/>
    <n v="15617"/>
    <n v="360"/>
    <n v="656"/>
    <n v="0"/>
    <n v="167"/>
    <n v="0"/>
    <n v="14434"/>
    <n v="1728.5"/>
    <m/>
    <m/>
    <n v="12705.5"/>
    <m/>
    <n v="2525.6"/>
    <n v="360"/>
  </r>
  <r>
    <s v="赵旭"/>
    <s v="152628199401026477"/>
    <s v="6214830170580699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集约化研发部"/>
    <s v="集约化研发-网站集约化"/>
    <n v="5200"/>
    <n v="2800"/>
    <n v="2000"/>
    <n v="1"/>
    <n v="2000"/>
    <m/>
    <n v="80"/>
    <m/>
    <m/>
    <m/>
    <s v=""/>
    <n v="0"/>
    <n v="4"/>
    <n v="20"/>
    <n v="0"/>
    <n v="6"/>
    <n v="10"/>
    <n v="10080"/>
    <n v="150"/>
    <n v="0"/>
    <m/>
    <n v="0"/>
    <n v="0"/>
    <m/>
    <m/>
    <n v="10230"/>
    <n v="312"/>
    <n v="416"/>
    <n v="0"/>
    <n v="107"/>
    <n v="0"/>
    <n v="9395"/>
    <n v="624"/>
    <m/>
    <m/>
    <n v="8771"/>
    <m/>
    <n v="1601.6"/>
    <n v="312"/>
  </r>
  <r>
    <s v="贾迎会"/>
    <s v="150429198909223622"/>
    <s v="6214850113567546"/>
    <s v="广东开普云信息科技股份有限公司北京分公司"/>
    <s v="北京"/>
    <x v="2"/>
    <x v="2"/>
    <s v="创新业务开发组"/>
    <s v="研发中心"/>
    <s v="云业务研发部"/>
    <s v="创新业务开发组"/>
    <s v="研发中心-云业务研发部-创新业务组"/>
    <s v="云监测研发"/>
    <n v="6760"/>
    <n v="3640"/>
    <n v="2600"/>
    <n v="1"/>
    <n v="2600"/>
    <m/>
    <m/>
    <m/>
    <m/>
    <m/>
    <n v="1"/>
    <n v="0"/>
    <n v="1"/>
    <n v="19"/>
    <n v="0"/>
    <n v="6"/>
    <n v="12"/>
    <n v="12350"/>
    <n v="180"/>
    <n v="0"/>
    <m/>
    <n v="0"/>
    <n v="0"/>
    <m/>
    <m/>
    <n v="12530"/>
    <n v="444"/>
    <n v="680"/>
    <n v="0"/>
    <n v="173"/>
    <n v="0"/>
    <n v="11233"/>
    <n v="991.6"/>
    <m/>
    <m/>
    <n v="10241.4"/>
    <m/>
    <n v="2618"/>
    <n v="444"/>
  </r>
  <r>
    <s v="李爽"/>
    <s v="210402198802050510"/>
    <s v="6214830101053337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本地业务支持组"/>
    <s v="集约化研发-网站集约化"/>
    <n v="6760"/>
    <n v="3640"/>
    <n v="2600"/>
    <n v="1"/>
    <n v="2600"/>
    <m/>
    <n v="80"/>
    <m/>
    <m/>
    <m/>
    <s v=""/>
    <n v="0"/>
    <s v=""/>
    <n v="20"/>
    <n v="0"/>
    <n v="6"/>
    <n v="14"/>
    <n v="13080"/>
    <n v="210"/>
    <n v="0"/>
    <m/>
    <n v="0"/>
    <n v="75"/>
    <m/>
    <m/>
    <n v="13215"/>
    <n v="336"/>
    <n v="696"/>
    <n v="17.399999999999999"/>
    <n v="177"/>
    <n v="0"/>
    <n v="11988.6"/>
    <n v="1142.72"/>
    <m/>
    <m/>
    <n v="10845.88"/>
    <m/>
    <n v="2679.6"/>
    <n v="336"/>
  </r>
  <r>
    <s v="刘丹丹"/>
    <s v="371502199101046047"/>
    <s v="6214835320612581"/>
    <s v="广东开普云信息科技股份有限公司北京分公司"/>
    <s v="北京"/>
    <x v="2"/>
    <x v="2"/>
    <s v="创新业务开发组"/>
    <s v="研发中心"/>
    <s v="云业务研发部"/>
    <s v="创新业务开发组"/>
    <s v="研发中心-云业务研发部-创新业务组"/>
    <s v="云监测研发"/>
    <n v="4680"/>
    <n v="2520"/>
    <n v="1800"/>
    <n v="1"/>
    <n v="1800"/>
    <m/>
    <m/>
    <m/>
    <m/>
    <m/>
    <s v=""/>
    <n v="0"/>
    <n v="2"/>
    <n v="20"/>
    <n v="0"/>
    <n v="6"/>
    <n v="12"/>
    <n v="9000"/>
    <n v="180"/>
    <n v="0"/>
    <m/>
    <n v="0"/>
    <n v="113"/>
    <m/>
    <m/>
    <n v="9067"/>
    <n v="336"/>
    <n v="400"/>
    <n v="0"/>
    <n v="103"/>
    <n v="0"/>
    <n v="8228"/>
    <n v="390.6"/>
    <m/>
    <m/>
    <n v="7837.4"/>
    <m/>
    <n v="1540"/>
    <n v="336"/>
  </r>
  <r>
    <s v="秦江东"/>
    <s v="130182198612150911"/>
    <s v="6214830161358493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集约化研发部"/>
    <s v="集约化研发-网站集约化"/>
    <n v="8320"/>
    <n v="4480"/>
    <n v="3200"/>
    <n v="1"/>
    <n v="3200"/>
    <m/>
    <n v="80"/>
    <m/>
    <m/>
    <m/>
    <s v=""/>
    <n v="0"/>
    <s v=""/>
    <n v="20"/>
    <n v="0"/>
    <n v="6"/>
    <n v="14"/>
    <n v="16080"/>
    <n v="210"/>
    <n v="0"/>
    <m/>
    <n v="0"/>
    <n v="0"/>
    <m/>
    <n v="1416"/>
    <n v="14874"/>
    <n v="1920"/>
    <n v="584"/>
    <n v="0"/>
    <n v="149"/>
    <n v="0"/>
    <n v="12221"/>
    <n v="1189.2"/>
    <m/>
    <m/>
    <n v="11031.8"/>
    <m/>
    <n v="2248.4"/>
    <n v="1920"/>
  </r>
  <r>
    <s v="张静宇"/>
    <s v="130225198506016522"/>
    <s v="6214850113567249"/>
    <s v="广东开普云信息科技股份有限公司北京分公司"/>
    <s v="北京"/>
    <x v="2"/>
    <x v="3"/>
    <s v="测试组"/>
    <s v="研发中心"/>
    <s v="公共支撑部"/>
    <s v="测试组"/>
    <s v="研发中心-公共支撑部-测试组"/>
    <s v="云监测云搜索"/>
    <n v="6240"/>
    <n v="3360"/>
    <n v="2400"/>
    <n v="1"/>
    <n v="2400"/>
    <m/>
    <m/>
    <m/>
    <m/>
    <m/>
    <n v="3"/>
    <n v="0"/>
    <s v=""/>
    <n v="17"/>
    <n v="0"/>
    <n v="6"/>
    <n v="11"/>
    <n v="10200"/>
    <n v="165"/>
    <n v="0"/>
    <m/>
    <n v="0"/>
    <n v="24"/>
    <m/>
    <m/>
    <n v="10341"/>
    <n v="312"/>
    <n v="288"/>
    <n v="7.2"/>
    <n v="95.48"/>
    <n v="0"/>
    <n v="9638.32"/>
    <n v="672.66"/>
    <m/>
    <m/>
    <n v="8965.66"/>
    <m/>
    <n v="1221.44"/>
    <n v="312"/>
  </r>
  <r>
    <s v="焦彦坤"/>
    <s v="130126198907171831"/>
    <s v="6214830108403261"/>
    <s v="广东开普云信息科技股份有限公司北京分公司"/>
    <s v="北京"/>
    <x v="2"/>
    <x v="3"/>
    <s v="测试组"/>
    <s v="研发中心"/>
    <s v="公共支撑部"/>
    <s v="测试组"/>
    <s v="研发中心-公共支撑部-测试组"/>
    <s v="云监测云搜索"/>
    <n v="3400"/>
    <n v="600"/>
    <n v="1000"/>
    <n v="1"/>
    <n v="1000"/>
    <m/>
    <m/>
    <m/>
    <m/>
    <m/>
    <s v=""/>
    <n v="0"/>
    <s v=""/>
    <n v="20"/>
    <n v="0"/>
    <n v="6"/>
    <n v="14"/>
    <n v="5000"/>
    <n v="210"/>
    <n v="0"/>
    <m/>
    <n v="0"/>
    <n v="0"/>
    <m/>
    <m/>
    <n v="5210"/>
    <n v="312"/>
    <n v="272"/>
    <n v="0"/>
    <n v="95.48"/>
    <n v="0"/>
    <n v="4530.5200000000004"/>
    <n v="30.92"/>
    <m/>
    <m/>
    <n v="4499.6000000000004"/>
    <m/>
    <n v="1181.8399999999999"/>
    <n v="312"/>
  </r>
  <r>
    <s v="刘梦琳"/>
    <s v="412825199601267027"/>
    <s v="6214830170435407"/>
    <s v="广东开普云信息科技股份有限公司北京分公司"/>
    <s v="北京"/>
    <x v="2"/>
    <x v="3"/>
    <s v="测试组"/>
    <s v="研发中心"/>
    <s v="公共支撑部"/>
    <s v="测试组"/>
    <s v="研发中心-公共支撑部-测试组"/>
    <s v="云监测云搜索"/>
    <n v="3400"/>
    <n v="1400"/>
    <n v="1200"/>
    <n v="1"/>
    <n v="1200"/>
    <m/>
    <m/>
    <m/>
    <m/>
    <m/>
    <n v="2.1875"/>
    <n v="0"/>
    <s v=""/>
    <n v="17.809999999999999"/>
    <n v="0"/>
    <n v="6"/>
    <n v="11.8125"/>
    <n v="5343"/>
    <n v="180"/>
    <n v="0"/>
    <m/>
    <n v="0"/>
    <n v="0"/>
    <m/>
    <m/>
    <n v="5523"/>
    <n v="312"/>
    <n v="272"/>
    <n v="0"/>
    <n v="95.48"/>
    <n v="0"/>
    <n v="4843.5200000000004"/>
    <n v="40.31"/>
    <m/>
    <m/>
    <n v="4803.21"/>
    <m/>
    <n v="1181.8399999999999"/>
    <n v="312"/>
  </r>
  <r>
    <s v="侯卫涛"/>
    <s v="130682198509061678"/>
    <s v="6225880170326871"/>
    <s v="广东开普云信息科技股份有限公司北京分公司"/>
    <s v="北京"/>
    <x v="2"/>
    <x v="4"/>
    <s v="产品部"/>
    <s v="研发中心"/>
    <s v="产品市场部"/>
    <s v="产品部"/>
    <s v="研发中心-产品市场部-产品部"/>
    <s v="云搜索研发"/>
    <n v="6240"/>
    <n v="3360"/>
    <n v="2400"/>
    <n v="1"/>
    <n v="2400"/>
    <m/>
    <n v="80"/>
    <m/>
    <m/>
    <m/>
    <s v=""/>
    <n v="0"/>
    <s v=""/>
    <n v="20"/>
    <n v="0"/>
    <n v="6"/>
    <n v="14"/>
    <n v="12080"/>
    <n v="210"/>
    <n v="200"/>
    <m/>
    <n v="0"/>
    <n v="0"/>
    <m/>
    <m/>
    <n v="12490"/>
    <n v="312"/>
    <n v="496"/>
    <n v="0"/>
    <n v="127"/>
    <n v="0"/>
    <n v="11555"/>
    <n v="1056"/>
    <m/>
    <m/>
    <n v="10499"/>
    <m/>
    <n v="1909.6"/>
    <n v="312"/>
  </r>
  <r>
    <s v="刘明远"/>
    <s v="370828199010160396"/>
    <s v="6214830125906445"/>
    <s v="广东开普云信息科技股份有限公司北京分公司"/>
    <s v="北京"/>
    <x v="2"/>
    <x v="4"/>
    <s v="产品部"/>
    <s v="研发中心"/>
    <s v="产品市场部"/>
    <s v="产品部"/>
    <s v="研发中心-产品市场部-产品部"/>
    <s v="云搜索研发"/>
    <n v="4160"/>
    <n v="2240"/>
    <n v="1600"/>
    <n v="1"/>
    <n v="1600"/>
    <m/>
    <m/>
    <m/>
    <m/>
    <m/>
    <s v=""/>
    <n v="0"/>
    <s v=""/>
    <n v="20"/>
    <n v="0"/>
    <n v="6"/>
    <n v="14"/>
    <n v="8000"/>
    <n v="210"/>
    <n v="0"/>
    <m/>
    <n v="0"/>
    <n v="0"/>
    <m/>
    <m/>
    <n v="8210"/>
    <n v="348"/>
    <n v="280"/>
    <n v="7"/>
    <n v="95.48"/>
    <n v="0"/>
    <n v="7479.52"/>
    <n v="292.95"/>
    <m/>
    <m/>
    <n v="7186.57"/>
    <m/>
    <n v="1201.6400000000001"/>
    <n v="348"/>
  </r>
  <r>
    <s v="任仲亿"/>
    <s v="230522199108130878"/>
    <s v="6214830171913717"/>
    <s v="广东开普云信息科技股份有限公司北京分公司"/>
    <s v="北京"/>
    <x v="2"/>
    <x v="4"/>
    <s v="产品部"/>
    <s v="研发中心"/>
    <s v="产品市场部"/>
    <s v="产品部"/>
    <s v="研发中心-产品市场部-产品部"/>
    <s v="云搜索研发"/>
    <n v="3400"/>
    <n v="1800"/>
    <n v="1300"/>
    <n v="1"/>
    <n v="1300"/>
    <m/>
    <n v="80"/>
    <m/>
    <m/>
    <m/>
    <n v="4"/>
    <n v="0"/>
    <s v=""/>
    <n v="16"/>
    <n v="0"/>
    <n v="6"/>
    <n v="10"/>
    <n v="5264"/>
    <n v="150"/>
    <n v="0"/>
    <m/>
    <n v="0"/>
    <n v="0"/>
    <m/>
    <m/>
    <n v="5414"/>
    <n v="312"/>
    <n v="272"/>
    <n v="0"/>
    <n v="95.48"/>
    <n v="0"/>
    <n v="4734.5200000000004"/>
    <n v="37.04"/>
    <m/>
    <m/>
    <n v="4697.4799999999996"/>
    <m/>
    <n v="1181.8399999999999"/>
    <n v="312"/>
  </r>
  <r>
    <s v="张光杰"/>
    <s v="371525199209162351"/>
    <s v="6214830172278755"/>
    <s v="广东开普云信息科技股份有限公司北京分公司"/>
    <s v="北京"/>
    <x v="2"/>
    <x v="1"/>
    <s v="cms研发组"/>
    <s v="研发中心"/>
    <s v="本地业务研发部"/>
    <s v="cms研发组"/>
    <s v="研发中心-本地业务研发部-CMS研发组"/>
    <s v="集约化研发-网站集约化"/>
    <n v="7540"/>
    <n v="4060"/>
    <n v="2900"/>
    <n v="1"/>
    <n v="2900"/>
    <m/>
    <n v="80"/>
    <m/>
    <m/>
    <m/>
    <s v=""/>
    <n v="0"/>
    <s v=""/>
    <n v="20"/>
    <n v="0"/>
    <n v="6"/>
    <n v="14"/>
    <n v="14580"/>
    <n v="210"/>
    <n v="0"/>
    <m/>
    <n v="0"/>
    <n v="0"/>
    <m/>
    <m/>
    <n v="14790"/>
    <n v="312"/>
    <n v="600"/>
    <n v="0"/>
    <n v="153"/>
    <n v="0"/>
    <n v="13725"/>
    <n v="1551.25"/>
    <m/>
    <m/>
    <n v="12173.75"/>
    <m/>
    <n v="2310"/>
    <n v="312"/>
  </r>
  <r>
    <s v="张存良"/>
    <s v="372922198307225431"/>
    <s v="6225881009819839"/>
    <s v="广东开普云信息科技股份有限公司北京分公司"/>
    <s v="北京"/>
    <x v="2"/>
    <x v="3"/>
    <s v="测试组"/>
    <s v="研发中心"/>
    <s v="公共支撑部"/>
    <s v="测试组"/>
    <s v="研发中心-公共支撑部-测试组"/>
    <s v="云监测云搜索"/>
    <n v="6760"/>
    <n v="3640"/>
    <n v="2600"/>
    <n v="1"/>
    <n v="2600"/>
    <m/>
    <n v="80"/>
    <m/>
    <m/>
    <m/>
    <s v=""/>
    <n v="0"/>
    <s v=""/>
    <n v="20"/>
    <n v="0"/>
    <n v="6"/>
    <n v="14"/>
    <n v="13080"/>
    <n v="210"/>
    <n v="0"/>
    <m/>
    <n v="0"/>
    <n v="0"/>
    <m/>
    <m/>
    <n v="13290"/>
    <n v="312"/>
    <n v="536"/>
    <n v="0"/>
    <n v="137"/>
    <n v="0"/>
    <n v="12305"/>
    <n v="1206"/>
    <m/>
    <m/>
    <n v="11099"/>
    <m/>
    <n v="2063.6"/>
    <n v="312"/>
  </r>
  <r>
    <s v="杜旭辉"/>
    <s v="130725199601121330"/>
    <s v="6214830176303443"/>
    <s v="广东开普云信息科技股份有限公司北京分公司"/>
    <s v="北京"/>
    <x v="2"/>
    <x v="3"/>
    <s v="测试组"/>
    <s v="研发中心"/>
    <s v="公共支撑部"/>
    <s v="测试组"/>
    <s v="研发中心-公共支撑部-测试组"/>
    <s v="云监测云搜索"/>
    <n v="4160"/>
    <n v="2240"/>
    <n v="1600"/>
    <n v="1"/>
    <n v="1600"/>
    <m/>
    <m/>
    <m/>
    <m/>
    <m/>
    <s v=""/>
    <n v="0"/>
    <n v="2"/>
    <n v="20"/>
    <n v="0"/>
    <n v="6"/>
    <n v="12"/>
    <n v="8000"/>
    <n v="180"/>
    <n v="0"/>
    <m/>
    <n v="0"/>
    <n v="0"/>
    <m/>
    <m/>
    <n v="8180"/>
    <n v="312"/>
    <n v="328"/>
    <n v="0"/>
    <n v="95.48"/>
    <n v="0"/>
    <n v="7444.52"/>
    <n v="289.45"/>
    <m/>
    <m/>
    <n v="7155.07"/>
    <m/>
    <n v="1320.44"/>
    <n v="312"/>
  </r>
  <r>
    <s v="郭彦彪"/>
    <s v="141121199110040098"/>
    <s v="6214830177603577"/>
    <s v="广东开普云信息科技股份有限公司北京分公司"/>
    <s v="北京"/>
    <x v="2"/>
    <x v="1"/>
    <s v="新媒体研发组"/>
    <s v="研发中心"/>
    <s v="本地业务研发部"/>
    <s v="新媒体研发组"/>
    <s v="研发中心-本地业务研发部-新媒体研发组"/>
    <s v="集约化研发-全程电子化"/>
    <n v="7020"/>
    <n v="3780"/>
    <n v="2700"/>
    <n v="1"/>
    <n v="2700"/>
    <m/>
    <n v="80"/>
    <m/>
    <m/>
    <m/>
    <s v=""/>
    <n v="0"/>
    <s v=""/>
    <n v="20"/>
    <n v="0"/>
    <n v="6"/>
    <n v="14"/>
    <n v="13580"/>
    <n v="210"/>
    <n v="0"/>
    <m/>
    <n v="0"/>
    <n v="0"/>
    <m/>
    <m/>
    <n v="13790"/>
    <n v="312"/>
    <n v="560"/>
    <n v="0"/>
    <n v="143"/>
    <n v="0"/>
    <n v="12775"/>
    <n v="1313.75"/>
    <m/>
    <m/>
    <n v="11461.25"/>
    <m/>
    <n v="2156"/>
    <n v="312"/>
  </r>
  <r>
    <s v="赵桂丽"/>
    <s v="412726198411075426"/>
    <s v="6214830167268159"/>
    <s v="广东开普云信息科技股份有限公司北京分公司"/>
    <s v="北京"/>
    <x v="2"/>
    <x v="1"/>
    <s v="新媒体研发组"/>
    <s v="研发中心"/>
    <s v="本地业务研发部"/>
    <s v="新媒体研发组"/>
    <s v="研发中心-本地业务研发部-新媒体研发组"/>
    <s v="集约化研发-全程电子化"/>
    <n v="5200"/>
    <n v="2800"/>
    <n v="2000"/>
    <n v="1"/>
    <n v="2000"/>
    <m/>
    <n v="80"/>
    <m/>
    <m/>
    <m/>
    <s v=""/>
    <n v="0"/>
    <n v="2"/>
    <n v="20"/>
    <n v="0"/>
    <n v="6"/>
    <n v="12"/>
    <n v="10080"/>
    <n v="180"/>
    <n v="0"/>
    <m/>
    <n v="0"/>
    <n v="0"/>
    <m/>
    <m/>
    <n v="10260"/>
    <n v="312"/>
    <n v="416"/>
    <n v="0"/>
    <n v="107"/>
    <n v="0"/>
    <n v="9425"/>
    <n v="630"/>
    <m/>
    <m/>
    <n v="8795"/>
    <m/>
    <n v="1601.6"/>
    <n v="312"/>
  </r>
  <r>
    <s v="郑冬玲"/>
    <s v="411421199108091621"/>
    <s v="6214830160576673"/>
    <s v="广东开普云信息科技股份有限公司北京分公司"/>
    <s v="北京"/>
    <x v="2"/>
    <x v="4"/>
    <s v="公共服务平台部"/>
    <s v="研发中心"/>
    <s v="产品市场部"/>
    <s v="公共服务平台部"/>
    <s v="研发中心-产品市场部-公共服务部"/>
    <s v="集约化研发-网站集约化"/>
    <n v="3400"/>
    <n v="1000"/>
    <n v="1100"/>
    <n v="1"/>
    <n v="1100"/>
    <m/>
    <n v="80"/>
    <m/>
    <m/>
    <m/>
    <s v=""/>
    <n v="0"/>
    <n v="2"/>
    <n v="20"/>
    <n v="0"/>
    <n v="6"/>
    <n v="12"/>
    <n v="5580"/>
    <n v="180"/>
    <n v="0"/>
    <m/>
    <n v="0"/>
    <n v="0"/>
    <m/>
    <m/>
    <n v="5760"/>
    <n v="312"/>
    <n v="272"/>
    <n v="0"/>
    <n v="95.48"/>
    <n v="0"/>
    <n v="5080.5200000000004"/>
    <n v="53.05"/>
    <m/>
    <m/>
    <n v="5027.47"/>
    <m/>
    <n v="1181.8399999999999"/>
    <n v="312"/>
  </r>
  <r>
    <s v="方阿玲"/>
    <s v="142733199906083922"/>
    <s v="6214830179462378"/>
    <s v="广东开普云信息科技股份有限公司北京分公司"/>
    <s v="北京"/>
    <x v="2"/>
    <x v="1"/>
    <s v="集约化研发组"/>
    <s v="研发中心"/>
    <s v="本地业务研发部"/>
    <s v="集约化研发组"/>
    <s v="研发中心-本地业务研发部-集约化研发部"/>
    <s v="集约化研发-网站集约化"/>
    <n v="6760"/>
    <n v="3640"/>
    <n v="2600"/>
    <m/>
    <n v="0"/>
    <m/>
    <n v="80"/>
    <m/>
    <m/>
    <m/>
    <s v=""/>
    <n v="0"/>
    <n v="2"/>
    <n v="20"/>
    <n v="0"/>
    <n v="6"/>
    <n v="12"/>
    <n v="10480"/>
    <n v="180"/>
    <n v="0"/>
    <m/>
    <n v="0"/>
    <n v="0"/>
    <m/>
    <m/>
    <n v="10660"/>
    <n v="312"/>
    <n v="536"/>
    <n v="0"/>
    <n v="137"/>
    <n v="0"/>
    <n v="9675"/>
    <n v="680"/>
    <m/>
    <m/>
    <n v="8995"/>
    <m/>
    <n v="2063.6"/>
    <n v="312"/>
  </r>
  <r>
    <s v="刘鹏飞"/>
    <s v="511027197702248215"/>
    <s v="6214830170435811"/>
    <s v="北京开普云信息科技有限公司"/>
    <s v="北京"/>
    <x v="2"/>
    <x v="0"/>
    <m/>
    <s v="研发中心"/>
    <m/>
    <m/>
    <s v="研发中心-研发中心副总经理"/>
    <s v="云监测研发"/>
    <n v="13000"/>
    <n v="7000"/>
    <n v="5000"/>
    <n v="1"/>
    <n v="5000"/>
    <m/>
    <m/>
    <m/>
    <m/>
    <m/>
    <s v=""/>
    <n v="0"/>
    <s v=""/>
    <n v="20"/>
    <n v="0"/>
    <n v="6"/>
    <n v="14"/>
    <n v="25000"/>
    <n v="210"/>
    <n v="0"/>
    <m/>
    <n v="0"/>
    <n v="0"/>
    <m/>
    <m/>
    <n v="25210"/>
    <n v="504"/>
    <n v="1040"/>
    <n v="26"/>
    <n v="263"/>
    <n v="0"/>
    <n v="23377"/>
    <n v="3964.25"/>
    <m/>
    <m/>
    <n v="19412.75"/>
    <m/>
    <n v="4030"/>
    <n v="504"/>
  </r>
  <r>
    <s v="杨海滨"/>
    <s v="210103197407093313"/>
    <s v="6214850103212442"/>
    <s v="北京开普云信息科技有限公司"/>
    <s v="北京"/>
    <x v="2"/>
    <x v="5"/>
    <m/>
    <s v="研发中心"/>
    <s v="公共技术部"/>
    <m/>
    <s v="研发中心-公共技术部"/>
    <s v="云监测研发"/>
    <n v="9360"/>
    <n v="5040"/>
    <n v="3600"/>
    <n v="1"/>
    <n v="3600"/>
    <m/>
    <m/>
    <m/>
    <m/>
    <m/>
    <s v=""/>
    <n v="0"/>
    <s v=""/>
    <n v="20"/>
    <n v="0"/>
    <n v="6"/>
    <n v="14"/>
    <n v="18000"/>
    <n v="210"/>
    <n v="0"/>
    <m/>
    <n v="0"/>
    <n v="0"/>
    <m/>
    <m/>
    <n v="18210"/>
    <n v="444"/>
    <n v="952"/>
    <n v="23.8"/>
    <n v="241"/>
    <n v="0"/>
    <n v="16549.2"/>
    <n v="2257.3000000000002"/>
    <m/>
    <m/>
    <n v="14291.9"/>
    <m/>
    <n v="3689"/>
    <n v="444"/>
  </r>
  <r>
    <s v="李会民"/>
    <s v="370911198501126014"/>
    <s v="6214850103212475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9360"/>
    <n v="5040"/>
    <n v="3600"/>
    <n v="1"/>
    <n v="3600"/>
    <m/>
    <m/>
    <m/>
    <m/>
    <m/>
    <s v=""/>
    <n v="0"/>
    <s v=""/>
    <n v="20"/>
    <n v="0"/>
    <n v="6"/>
    <n v="14"/>
    <n v="18000"/>
    <n v="210"/>
    <n v="0"/>
    <m/>
    <n v="0"/>
    <n v="176"/>
    <m/>
    <n v="1613"/>
    <n v="16421"/>
    <n v="2057"/>
    <n v="1371.6"/>
    <n v="34.29"/>
    <n v="345.9"/>
    <n v="0"/>
    <n v="12612.21"/>
    <n v="1273.05"/>
    <m/>
    <m/>
    <n v="11339.16"/>
    <m/>
    <n v="5314.95"/>
    <n v="2057"/>
  </r>
  <r>
    <s v="王景加"/>
    <s v="230121198901211611"/>
    <s v="6225880171692016"/>
    <s v="北京开普云信息科技有限公司"/>
    <s v="北京"/>
    <x v="2"/>
    <x v="1"/>
    <s v="集约化研发组"/>
    <s v="研发中心"/>
    <s v="本地业务研发部"/>
    <s v="集约化研发组"/>
    <s v="研发中心-本地业务研发部-本地业务支持组"/>
    <s v="集约化研发-网站集约化"/>
    <n v="9360"/>
    <n v="5040"/>
    <n v="3600"/>
    <n v="1"/>
    <n v="3600"/>
    <m/>
    <m/>
    <m/>
    <m/>
    <m/>
    <s v=""/>
    <n v="0"/>
    <n v="4"/>
    <n v="20"/>
    <n v="0"/>
    <n v="6"/>
    <n v="10"/>
    <n v="18000"/>
    <n v="150"/>
    <n v="0"/>
    <m/>
    <n v="0"/>
    <n v="60"/>
    <m/>
    <m/>
    <n v="18090"/>
    <n v="360"/>
    <n v="880"/>
    <n v="0"/>
    <n v="223"/>
    <n v="0"/>
    <n v="16627"/>
    <n v="2276.75"/>
    <m/>
    <m/>
    <n v="14350.25"/>
    <m/>
    <n v="3410"/>
    <n v="360"/>
  </r>
  <r>
    <s v="李绪祥"/>
    <s v="370523198304051619"/>
    <s v="6214850113567256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10140"/>
    <n v="5460"/>
    <n v="3900"/>
    <n v="1"/>
    <n v="3900"/>
    <m/>
    <m/>
    <m/>
    <m/>
    <m/>
    <s v=""/>
    <n v="0"/>
    <s v=""/>
    <n v="20"/>
    <n v="0"/>
    <n v="6"/>
    <n v="14"/>
    <n v="19500"/>
    <n v="210"/>
    <n v="0"/>
    <m/>
    <n v="0"/>
    <n v="0"/>
    <m/>
    <m/>
    <n v="19710"/>
    <n v="444"/>
    <n v="880"/>
    <n v="0"/>
    <n v="223"/>
    <n v="0"/>
    <n v="18163"/>
    <n v="2660.75"/>
    <m/>
    <m/>
    <n v="15502.25"/>
    <m/>
    <n v="3410"/>
    <n v="444"/>
  </r>
  <r>
    <s v="尹娜"/>
    <s v="43022319890624694X"/>
    <s v="6214850113567223"/>
    <s v="北京开普云信息科技有限公司"/>
    <s v="北京"/>
    <x v="2"/>
    <x v="2"/>
    <s v="内容安全研发组"/>
    <s v="研发中心"/>
    <s v="云业务研发部"/>
    <s v="内容安全研发组"/>
    <s v="研发中心-云业务研发部-内容安全研发组"/>
    <s v="云监测研发"/>
    <n v="7020"/>
    <n v="3780"/>
    <n v="2700"/>
    <n v="1"/>
    <n v="2700"/>
    <m/>
    <n v="80"/>
    <m/>
    <m/>
    <m/>
    <s v=""/>
    <n v="0"/>
    <n v="3"/>
    <n v="20"/>
    <n v="0"/>
    <n v="6"/>
    <n v="11"/>
    <n v="13580"/>
    <n v="165"/>
    <n v="0"/>
    <m/>
    <n v="0"/>
    <n v="0"/>
    <m/>
    <m/>
    <n v="13745"/>
    <n v="336"/>
    <n v="536"/>
    <n v="0"/>
    <n v="137"/>
    <n v="0"/>
    <n v="12736"/>
    <n v="1304"/>
    <m/>
    <m/>
    <n v="11432"/>
    <m/>
    <n v="2077"/>
    <n v="336"/>
  </r>
  <r>
    <s v="崔传新"/>
    <s v="371326198812300852"/>
    <s v="6214850113567447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5720"/>
    <n v="3080"/>
    <n v="2200"/>
    <n v="1"/>
    <n v="2200"/>
    <m/>
    <n v="80"/>
    <m/>
    <m/>
    <m/>
    <s v=""/>
    <n v="0"/>
    <n v="2"/>
    <n v="20"/>
    <n v="0"/>
    <n v="6"/>
    <n v="12"/>
    <n v="11080"/>
    <n v="180"/>
    <n v="0"/>
    <m/>
    <n v="0"/>
    <n v="0"/>
    <m/>
    <m/>
    <n v="11260"/>
    <n v="312"/>
    <n v="456"/>
    <n v="0"/>
    <n v="117"/>
    <n v="0"/>
    <n v="10375"/>
    <n v="820"/>
    <m/>
    <m/>
    <n v="9555"/>
    <m/>
    <n v="1767"/>
    <n v="312"/>
  </r>
  <r>
    <s v="刘京成"/>
    <s v="130182199403173513"/>
    <s v="6214830137578398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6760"/>
    <n v="3640"/>
    <n v="2600"/>
    <n v="1"/>
    <n v="2600"/>
    <m/>
    <n v="80"/>
    <m/>
    <m/>
    <m/>
    <s v=""/>
    <n v="0"/>
    <n v="2"/>
    <n v="20"/>
    <n v="0"/>
    <n v="6"/>
    <n v="12"/>
    <n v="13080"/>
    <n v="180"/>
    <n v="0"/>
    <m/>
    <n v="0"/>
    <n v="13"/>
    <m/>
    <m/>
    <n v="13247"/>
    <n v="348"/>
    <n v="592"/>
    <n v="0"/>
    <n v="151"/>
    <n v="0"/>
    <n v="12156"/>
    <n v="1176.2"/>
    <m/>
    <m/>
    <n v="10979.8"/>
    <m/>
    <n v="2294"/>
    <n v="348"/>
  </r>
  <r>
    <s v="杨帅"/>
    <s v="412728199012126430"/>
    <s v="6225880148416275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5720"/>
    <n v="3080"/>
    <n v="2200"/>
    <n v="1"/>
    <n v="2200"/>
    <m/>
    <m/>
    <m/>
    <m/>
    <m/>
    <s v=""/>
    <n v="0"/>
    <n v="3"/>
    <n v="20"/>
    <n v="0"/>
    <n v="6"/>
    <n v="11"/>
    <n v="11000"/>
    <n v="165"/>
    <n v="0"/>
    <m/>
    <n v="0"/>
    <n v="0"/>
    <m/>
    <m/>
    <n v="11165"/>
    <n v="348"/>
    <n v="544"/>
    <n v="0"/>
    <n v="139"/>
    <n v="0"/>
    <n v="10134"/>
    <n v="771.8"/>
    <m/>
    <m/>
    <n v="9362.2000000000007"/>
    <m/>
    <n v="2108"/>
    <n v="348"/>
  </r>
  <r>
    <s v="任鹏博"/>
    <s v="41108119931001769X"/>
    <s v="6214830150447471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3400"/>
    <n v="1800"/>
    <n v="1300"/>
    <n v="1"/>
    <n v="1300"/>
    <m/>
    <m/>
    <m/>
    <m/>
    <m/>
    <s v=""/>
    <n v="0"/>
    <n v="3"/>
    <n v="20"/>
    <n v="0"/>
    <n v="6"/>
    <n v="11"/>
    <n v="6500"/>
    <n v="165"/>
    <n v="0"/>
    <m/>
    <n v="0"/>
    <n v="0"/>
    <m/>
    <m/>
    <n v="6665"/>
    <n v="348"/>
    <n v="296"/>
    <n v="0"/>
    <n v="95.48"/>
    <n v="0"/>
    <n v="5925.52"/>
    <n v="137.55000000000001"/>
    <m/>
    <m/>
    <n v="5787.97"/>
    <m/>
    <n v="1250.49"/>
    <n v="348"/>
  </r>
  <r>
    <s v="孙敬宇"/>
    <s v="211382199009172012"/>
    <s v="6214850113567322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4680"/>
    <n v="2520"/>
    <n v="1800"/>
    <n v="1"/>
    <n v="1800"/>
    <m/>
    <n v="80"/>
    <m/>
    <m/>
    <m/>
    <s v=""/>
    <n v="0"/>
    <n v="3"/>
    <n v="20"/>
    <n v="0"/>
    <n v="6"/>
    <n v="11"/>
    <n v="9080"/>
    <n v="165"/>
    <n v="0"/>
    <m/>
    <n v="0"/>
    <n v="0"/>
    <m/>
    <m/>
    <n v="9245"/>
    <n v="348"/>
    <n v="320"/>
    <n v="0"/>
    <n v="95.48"/>
    <n v="0"/>
    <n v="8481.52"/>
    <n v="441.3"/>
    <m/>
    <m/>
    <n v="8040.22"/>
    <m/>
    <n v="1309.8900000000001"/>
    <n v="348"/>
  </r>
  <r>
    <s v="秦靖宇"/>
    <s v="142201199608270019"/>
    <s v="6214830129090451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6240"/>
    <n v="3360"/>
    <n v="2400"/>
    <n v="1"/>
    <n v="2400"/>
    <m/>
    <n v="80"/>
    <m/>
    <m/>
    <m/>
    <s v=""/>
    <n v="0"/>
    <n v="6"/>
    <n v="20"/>
    <n v="0"/>
    <n v="6"/>
    <n v="8"/>
    <n v="12080"/>
    <n v="120"/>
    <n v="0"/>
    <m/>
    <n v="0"/>
    <n v="27"/>
    <m/>
    <m/>
    <n v="12173"/>
    <n v="360"/>
    <n v="440"/>
    <n v="11"/>
    <n v="113"/>
    <n v="0"/>
    <n v="11249"/>
    <n v="994.8"/>
    <m/>
    <m/>
    <n v="10254.200000000001"/>
    <m/>
    <n v="1705"/>
    <n v="360"/>
  </r>
  <r>
    <s v="刘康林"/>
    <s v="37083219941207003X"/>
    <s v="6214830165657106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6760"/>
    <n v="3640"/>
    <n v="2600"/>
    <n v="1"/>
    <n v="2600"/>
    <m/>
    <m/>
    <m/>
    <m/>
    <m/>
    <s v=""/>
    <n v="0"/>
    <n v="4.5"/>
    <n v="20"/>
    <n v="0"/>
    <n v="6"/>
    <n v="9.5"/>
    <n v="13000"/>
    <n v="150"/>
    <n v="0"/>
    <m/>
    <n v="0"/>
    <n v="46"/>
    <m/>
    <m/>
    <n v="13104"/>
    <n v="312"/>
    <n v="504"/>
    <n v="0"/>
    <n v="129"/>
    <n v="0"/>
    <n v="12159"/>
    <n v="1176.8"/>
    <m/>
    <m/>
    <n v="10982.2"/>
    <m/>
    <n v="1953"/>
    <n v="312"/>
  </r>
  <r>
    <s v="王英豪"/>
    <s v="410182199307070319"/>
    <s v="6214850113567421"/>
    <s v="北京开普云信息科技有限公司"/>
    <s v="北京"/>
    <x v="2"/>
    <x v="2"/>
    <s v="云业务支持部"/>
    <s v="研发中心"/>
    <s v="云业务研发部"/>
    <s v="云业务支持部"/>
    <s v="研发中心-云业务研发部-云业务支持部"/>
    <s v="云监测研发"/>
    <n v="3640"/>
    <n v="1960"/>
    <n v="1400"/>
    <n v="1"/>
    <n v="1400"/>
    <m/>
    <m/>
    <m/>
    <m/>
    <m/>
    <n v="1"/>
    <n v="0"/>
    <s v=""/>
    <n v="19"/>
    <n v="0"/>
    <n v="6"/>
    <n v="11"/>
    <n v="6650"/>
    <n v="165"/>
    <n v="0"/>
    <m/>
    <n v="0"/>
    <n v="0"/>
    <m/>
    <m/>
    <n v="6815"/>
    <n v="348"/>
    <n v="272"/>
    <n v="6.8"/>
    <n v="95.48"/>
    <n v="0"/>
    <n v="6092.72"/>
    <n v="154.27000000000001"/>
    <m/>
    <m/>
    <n v="5938.45"/>
    <m/>
    <n v="1191.0899999999999"/>
    <n v="348"/>
  </r>
  <r>
    <s v="郑美玲"/>
    <s v="130923198811274347"/>
    <s v="6214850113568593"/>
    <s v="北京开普云信息科技有限公司"/>
    <s v="北京"/>
    <x v="2"/>
    <x v="3"/>
    <s v="测试组"/>
    <s v="研发中心"/>
    <s v="公共支撑部"/>
    <s v="测试组"/>
    <s v="研发中心-公共支撑部-测试组"/>
    <s v="云监测云搜索"/>
    <n v="5200"/>
    <n v="2800"/>
    <n v="2000"/>
    <n v="1"/>
    <n v="2000"/>
    <m/>
    <m/>
    <m/>
    <m/>
    <m/>
    <s v=""/>
    <n v="0"/>
    <s v=""/>
    <n v="20"/>
    <n v="0"/>
    <n v="6"/>
    <n v="14"/>
    <n v="10000"/>
    <n v="210"/>
    <n v="200"/>
    <m/>
    <n v="0"/>
    <n v="0"/>
    <m/>
    <m/>
    <n v="10410"/>
    <n v="312"/>
    <n v="464"/>
    <n v="11.6"/>
    <n v="119"/>
    <n v="0"/>
    <n v="9503.4"/>
    <n v="645.67999999999995"/>
    <m/>
    <m/>
    <n v="8857.7199999999993"/>
    <m/>
    <n v="1798"/>
    <n v="312"/>
  </r>
  <r>
    <s v="屈晓伟"/>
    <s v="142729198410295113"/>
    <s v="6214850103212681"/>
    <s v="北京开普云信息科技有限公司"/>
    <s v="北京"/>
    <x v="2"/>
    <x v="4"/>
    <s v="产品部"/>
    <s v="研发中心"/>
    <s v="产品市场部"/>
    <s v="产品部"/>
    <s v="研发中心-产品市场部-产品部"/>
    <s v="云搜索研发"/>
    <n v="6864"/>
    <n v="3696"/>
    <n v="2640"/>
    <n v="1"/>
    <n v="2640"/>
    <m/>
    <n v="80"/>
    <m/>
    <n v="50"/>
    <n v="200"/>
    <s v=""/>
    <n v="0"/>
    <s v=""/>
    <n v="20"/>
    <n v="0"/>
    <n v="6"/>
    <n v="14"/>
    <n v="13530"/>
    <n v="210"/>
    <n v="200"/>
    <n v="500"/>
    <n v="0"/>
    <n v="0"/>
    <m/>
    <m/>
    <n v="14440"/>
    <n v="336"/>
    <n v="720"/>
    <n v="0"/>
    <n v="183"/>
    <n v="0"/>
    <n v="13201"/>
    <n v="1420.25"/>
    <m/>
    <m/>
    <n v="11780.75"/>
    <m/>
    <n v="2790"/>
    <n v="336"/>
  </r>
  <r>
    <s v="闫美君"/>
    <s v="142223199405030320"/>
    <s v="6214830172028846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6240"/>
    <n v="3360"/>
    <n v="2400"/>
    <n v="1"/>
    <n v="2400"/>
    <m/>
    <m/>
    <m/>
    <m/>
    <m/>
    <s v=""/>
    <n v="0"/>
    <n v="3"/>
    <n v="20"/>
    <n v="0"/>
    <n v="6"/>
    <n v="11"/>
    <n v="12000"/>
    <n v="165"/>
    <n v="0"/>
    <m/>
    <n v="0"/>
    <n v="0"/>
    <m/>
    <m/>
    <n v="12165"/>
    <n v="312"/>
    <n v="496"/>
    <n v="0"/>
    <n v="127"/>
    <n v="0"/>
    <n v="11230"/>
    <n v="991"/>
    <m/>
    <m/>
    <n v="10239"/>
    <m/>
    <n v="1922"/>
    <n v="312"/>
  </r>
  <r>
    <s v="徐玲玲"/>
    <s v="412725198802211521"/>
    <s v="6225880135096429"/>
    <s v="北京开普云信息科技有限公司"/>
    <s v="北京"/>
    <x v="2"/>
    <x v="4"/>
    <s v="产品部"/>
    <s v="研发中心"/>
    <s v="产品市场部"/>
    <s v="产品部"/>
    <s v="研发中心-产品市场部-产品部"/>
    <s v="云搜索研发"/>
    <n v="7800"/>
    <n v="4200"/>
    <n v="3000"/>
    <n v="1"/>
    <n v="3000"/>
    <m/>
    <n v="80"/>
    <m/>
    <m/>
    <m/>
    <s v=""/>
    <n v="0"/>
    <n v="3"/>
    <n v="20"/>
    <n v="0"/>
    <n v="6"/>
    <n v="11"/>
    <n v="15080"/>
    <n v="165"/>
    <n v="0"/>
    <m/>
    <n v="0"/>
    <n v="83"/>
    <m/>
    <m/>
    <n v="15162"/>
    <n v="312"/>
    <n v="624"/>
    <n v="15.6"/>
    <n v="159"/>
    <n v="0"/>
    <n v="14051.4"/>
    <n v="1632.85"/>
    <m/>
    <m/>
    <n v="12418.55"/>
    <m/>
    <n v="2418"/>
    <n v="312"/>
  </r>
  <r>
    <s v="丁博"/>
    <s v="230404199110240322"/>
    <s v="6214830101272788"/>
    <s v="北京开普云信息科技有限公司"/>
    <s v="北京"/>
    <x v="2"/>
    <x v="4"/>
    <s v="产品部"/>
    <s v="研发中心"/>
    <s v="产品市场部"/>
    <s v="产品部"/>
    <s v="研发中心-产品市场部-产品部"/>
    <s v="云搜索研发"/>
    <n v="6760"/>
    <n v="3640"/>
    <n v="2600"/>
    <n v="1"/>
    <n v="2600"/>
    <m/>
    <m/>
    <m/>
    <m/>
    <m/>
    <s v=""/>
    <n v="0"/>
    <n v="5"/>
    <n v="20"/>
    <n v="0"/>
    <n v="6"/>
    <n v="9"/>
    <n v="13000"/>
    <n v="135"/>
    <n v="0"/>
    <m/>
    <n v="0"/>
    <n v="0"/>
    <m/>
    <m/>
    <n v="13135"/>
    <n v="348"/>
    <n v="512"/>
    <n v="12.8"/>
    <n v="131"/>
    <n v="0"/>
    <n v="12131.2"/>
    <n v="1171.24"/>
    <m/>
    <m/>
    <n v="10959.96"/>
    <m/>
    <n v="1984"/>
    <n v="348"/>
  </r>
  <r>
    <s v="王伟龙"/>
    <s v="410881199004213054"/>
    <s v="6225880148392138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8320"/>
    <n v="4480"/>
    <n v="3200"/>
    <n v="1"/>
    <n v="3200"/>
    <m/>
    <m/>
    <m/>
    <m/>
    <m/>
    <s v=""/>
    <n v="0"/>
    <n v="4"/>
    <n v="20"/>
    <n v="0"/>
    <n v="6"/>
    <n v="10"/>
    <n v="16000"/>
    <n v="150"/>
    <n v="0"/>
    <m/>
    <n v="0"/>
    <n v="0"/>
    <m/>
    <m/>
    <n v="16150"/>
    <n v="312"/>
    <n v="664"/>
    <n v="16.600000000000001"/>
    <n v="169"/>
    <n v="0"/>
    <n v="14988.4"/>
    <n v="1867.1"/>
    <m/>
    <m/>
    <n v="13121.3"/>
    <m/>
    <n v="2573"/>
    <n v="312"/>
  </r>
  <r>
    <s v="王飒"/>
    <s v="130181199309076446"/>
    <s v="6214830163080202"/>
    <s v="北京开普云信息科技有限公司"/>
    <s v="北京"/>
    <x v="2"/>
    <x v="3"/>
    <s v="测试组"/>
    <s v="研发中心"/>
    <s v="公共支撑部"/>
    <s v="测试组"/>
    <s v="研发中心-公共支撑部-测试组"/>
    <s v="云监测云搜索"/>
    <n v="3400"/>
    <n v="1000"/>
    <n v="1100"/>
    <n v="1"/>
    <n v="1100"/>
    <m/>
    <n v="80"/>
    <m/>
    <m/>
    <m/>
    <s v=""/>
    <n v="0"/>
    <n v="4"/>
    <n v="20"/>
    <n v="0"/>
    <n v="6"/>
    <n v="10"/>
    <n v="5580"/>
    <n v="150"/>
    <n v="0"/>
    <m/>
    <n v="0"/>
    <n v="0"/>
    <m/>
    <m/>
    <n v="5730"/>
    <n v="312"/>
    <n v="272"/>
    <n v="0"/>
    <n v="95.48"/>
    <n v="0"/>
    <n v="5050.5200000000004"/>
    <n v="50.05"/>
    <m/>
    <m/>
    <n v="5000.47"/>
    <m/>
    <n v="1191.0899999999999"/>
    <n v="312"/>
  </r>
  <r>
    <s v="王静"/>
    <s v="340403198209040827"/>
    <s v="6214850101115696"/>
    <s v="北京开普云信息科技有限公司"/>
    <s v="北京"/>
    <x v="2"/>
    <x v="4"/>
    <m/>
    <s v="研发中心"/>
    <s v="产品市场部"/>
    <m/>
    <s v="研发中心-产品市场部-产品部"/>
    <s v="云搜索研发"/>
    <n v="11325.6"/>
    <n v="6098.4"/>
    <n v="4356"/>
    <n v="1"/>
    <n v="4356"/>
    <m/>
    <m/>
    <n v="500"/>
    <n v="200"/>
    <m/>
    <s v=""/>
    <n v="0"/>
    <s v=""/>
    <n v="20"/>
    <n v="0"/>
    <n v="6"/>
    <n v="14"/>
    <n v="22480"/>
    <n v="210"/>
    <n v="0"/>
    <m/>
    <n v="0"/>
    <n v="0"/>
    <m/>
    <n v="2133"/>
    <n v="20557"/>
    <n v="2637"/>
    <n v="1758.08"/>
    <n v="43.95"/>
    <n v="442.52"/>
    <n v="0"/>
    <n v="15675.45"/>
    <n v="2038.86"/>
    <m/>
    <m/>
    <n v="13636.59"/>
    <m/>
    <n v="6812.56"/>
    <n v="2637"/>
  </r>
  <r>
    <s v="周键"/>
    <s v="239004197304024924"/>
    <s v="6226090112372673"/>
    <s v="北京开普云信息科技有限公司"/>
    <s v="北京"/>
    <x v="2"/>
    <x v="4"/>
    <m/>
    <s v="研发中心"/>
    <s v="产品市场部"/>
    <m/>
    <s v="研发中心-产品市场部-创新业务部"/>
    <s v="云监测研发"/>
    <n v="15600"/>
    <n v="8400"/>
    <n v="6000"/>
    <n v="1"/>
    <n v="6000"/>
    <m/>
    <n v="80"/>
    <m/>
    <n v="100"/>
    <m/>
    <s v=""/>
    <n v="0"/>
    <s v=""/>
    <n v="20"/>
    <n v="0"/>
    <n v="6"/>
    <n v="14"/>
    <n v="30180"/>
    <n v="210"/>
    <n v="0"/>
    <n v="140.94999999999999"/>
    <n v="0"/>
    <n v="0"/>
    <m/>
    <n v="2053"/>
    <n v="28477.95"/>
    <n v="2557"/>
    <n v="1704.48"/>
    <n v="42.61"/>
    <n v="429.12"/>
    <n v="0"/>
    <n v="23744.74"/>
    <n v="4056.19"/>
    <m/>
    <m/>
    <n v="19688.55"/>
    <m/>
    <n v="6604.86"/>
    <n v="2557"/>
  </r>
  <r>
    <s v="周龙"/>
    <s v="340621198908203211"/>
    <s v="6225880149090939"/>
    <s v="北京开普云信息科技有限公司"/>
    <s v="北京"/>
    <x v="2"/>
    <x v="4"/>
    <s v="创新业务部"/>
    <s v="研发中心"/>
    <s v="产品市场部"/>
    <s v="创新业务部"/>
    <s v="研发中心-产品市场部-创新业务部"/>
    <s v="云监测研发"/>
    <n v="7800"/>
    <n v="4200"/>
    <n v="3000"/>
    <n v="1"/>
    <n v="3000"/>
    <m/>
    <n v="80"/>
    <m/>
    <m/>
    <m/>
    <s v=""/>
    <n v="0"/>
    <s v=""/>
    <n v="20"/>
    <n v="0"/>
    <n v="6"/>
    <n v="14"/>
    <n v="15080"/>
    <n v="210"/>
    <n v="0"/>
    <m/>
    <n v="0"/>
    <n v="138"/>
    <m/>
    <m/>
    <n v="15152"/>
    <n v="312"/>
    <n v="520"/>
    <n v="0"/>
    <n v="133"/>
    <n v="0"/>
    <n v="14187"/>
    <n v="1666.75"/>
    <m/>
    <m/>
    <n v="12520.25"/>
    <m/>
    <n v="2015"/>
    <n v="312"/>
  </r>
  <r>
    <s v="宋福良"/>
    <s v="130636198306060554"/>
    <s v="6214830111437181"/>
    <s v="北京开普云信息科技有限公司"/>
    <s v="北京"/>
    <x v="2"/>
    <x v="4"/>
    <s v="创新业务部"/>
    <s v="研发中心"/>
    <s v="产品市场部"/>
    <s v="创新业务部"/>
    <s v="研发中心-产品市场部-创新业务部"/>
    <s v="云监测研发"/>
    <n v="9880"/>
    <n v="5320"/>
    <n v="3800"/>
    <n v="1"/>
    <n v="3800"/>
    <m/>
    <n v="80"/>
    <m/>
    <n v="100"/>
    <m/>
    <s v=""/>
    <n v="0"/>
    <s v=""/>
    <n v="20"/>
    <n v="0"/>
    <n v="6"/>
    <n v="14"/>
    <n v="19180"/>
    <n v="210"/>
    <n v="200"/>
    <m/>
    <n v="0"/>
    <n v="0"/>
    <m/>
    <n v="1464"/>
    <n v="18126"/>
    <n v="1824"/>
    <n v="1216"/>
    <n v="0"/>
    <n v="307"/>
    <n v="0"/>
    <n v="14779"/>
    <n v="1814.75"/>
    <m/>
    <m/>
    <n v="12964.25"/>
    <m/>
    <n v="4712"/>
    <n v="1824"/>
  </r>
  <r>
    <s v="程文乐"/>
    <s v="130427199305112911"/>
    <s v="6214830116633131"/>
    <s v="北京开普云信息科技有限公司"/>
    <s v="北京"/>
    <x v="2"/>
    <x v="4"/>
    <s v="创新业务部"/>
    <s v="研发中心"/>
    <s v="产品市场部"/>
    <s v="创新业务部"/>
    <s v="研发中心-产品市场部-创新业务部"/>
    <s v="云监测研发"/>
    <n v="5720"/>
    <n v="3080"/>
    <n v="2200"/>
    <n v="1"/>
    <n v="2200"/>
    <m/>
    <n v="80"/>
    <m/>
    <m/>
    <m/>
    <n v="5"/>
    <n v="0"/>
    <s v=""/>
    <n v="15"/>
    <n v="0"/>
    <n v="6"/>
    <n v="9"/>
    <n v="8310"/>
    <n v="135"/>
    <n v="0"/>
    <m/>
    <n v="0"/>
    <n v="33"/>
    <m/>
    <m/>
    <n v="8412"/>
    <n v="360"/>
    <n v="480"/>
    <n v="0"/>
    <n v="123"/>
    <n v="0"/>
    <n v="7449"/>
    <n v="289.89999999999998"/>
    <m/>
    <m/>
    <n v="7159.1"/>
    <m/>
    <n v="1860"/>
    <n v="360"/>
  </r>
  <r>
    <s v="朱文争"/>
    <s v="412725199004105788"/>
    <s v="6214830143272358"/>
    <s v="北京开普云信息科技有限公司"/>
    <s v="北京"/>
    <x v="2"/>
    <x v="4"/>
    <s v="创新业务部"/>
    <s v="研发中心"/>
    <s v="产品市场部"/>
    <s v="创新业务部"/>
    <s v="研发中心-产品市场部-创新业务部"/>
    <s v="云监测研发"/>
    <n v="8684"/>
    <n v="4676"/>
    <n v="3340"/>
    <n v="1"/>
    <n v="3340"/>
    <m/>
    <n v="80"/>
    <m/>
    <n v="100"/>
    <m/>
    <s v=""/>
    <n v="0"/>
    <s v=""/>
    <n v="20"/>
    <n v="0"/>
    <n v="6"/>
    <n v="14"/>
    <n v="16880"/>
    <n v="210"/>
    <n v="0"/>
    <m/>
    <n v="0"/>
    <n v="0"/>
    <m/>
    <m/>
    <n v="17090"/>
    <n v="480"/>
    <n v="688"/>
    <n v="17.2"/>
    <n v="175"/>
    <n v="0"/>
    <n v="15729.8"/>
    <n v="2052.4499999999998"/>
    <m/>
    <m/>
    <n v="13677.35"/>
    <m/>
    <n v="2666"/>
    <n v="480"/>
  </r>
  <r>
    <s v="贾亦赫"/>
    <s v="522426198310021217"/>
    <s v="6214830178427182"/>
    <s v="北京开普云信息科技有限公司"/>
    <s v="北京"/>
    <x v="2"/>
    <x v="4"/>
    <s v="公共服务平台部"/>
    <s v="研发中心"/>
    <s v="产品市场部"/>
    <s v="公共服务平台部"/>
    <s v="研发中心-产品市场部-公共服务部"/>
    <s v="集约化研发-网站集约化"/>
    <n v="13000"/>
    <n v="7000"/>
    <n v="5000"/>
    <n v="1"/>
    <n v="5000"/>
    <m/>
    <n v="80"/>
    <m/>
    <n v="100"/>
    <m/>
    <s v=""/>
    <n v="0"/>
    <s v=""/>
    <n v="20"/>
    <n v="0"/>
    <n v="6"/>
    <n v="14"/>
    <n v="25180"/>
    <n v="210"/>
    <n v="0"/>
    <m/>
    <n v="0"/>
    <n v="88"/>
    <m/>
    <n v="2040"/>
    <n v="23262"/>
    <n v="2400"/>
    <n v="1600"/>
    <n v="40"/>
    <n v="403"/>
    <n v="0"/>
    <n v="18819"/>
    <n v="2824.75"/>
    <m/>
    <m/>
    <n v="15994.25"/>
    <m/>
    <n v="6200"/>
    <n v="2400"/>
  </r>
  <r>
    <s v="田秀玲"/>
    <s v="130434199111290529"/>
    <s v="6214830170444078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5200"/>
    <n v="2800"/>
    <n v="2000"/>
    <n v="1"/>
    <n v="2000"/>
    <m/>
    <n v="80"/>
    <m/>
    <m/>
    <m/>
    <s v=""/>
    <n v="0"/>
    <n v="3"/>
    <n v="20"/>
    <n v="0"/>
    <n v="6"/>
    <n v="11"/>
    <n v="10080"/>
    <n v="165"/>
    <n v="0"/>
    <m/>
    <n v="0"/>
    <n v="0"/>
    <m/>
    <m/>
    <n v="10245"/>
    <n v="360"/>
    <n v="416"/>
    <n v="0"/>
    <n v="107"/>
    <n v="0"/>
    <n v="9362"/>
    <n v="617.4"/>
    <m/>
    <m/>
    <n v="8744.6"/>
    <m/>
    <n v="1612"/>
    <n v="360"/>
  </r>
  <r>
    <s v="张旋"/>
    <s v="612401198904120858"/>
    <s v="6214830170313075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4160"/>
    <n v="2240"/>
    <n v="1600"/>
    <n v="1"/>
    <n v="1600"/>
    <m/>
    <n v="80"/>
    <m/>
    <m/>
    <m/>
    <s v=""/>
    <n v="0"/>
    <n v="2"/>
    <n v="20"/>
    <n v="0"/>
    <n v="6"/>
    <n v="12"/>
    <n v="8080"/>
    <n v="180"/>
    <n v="0"/>
    <m/>
    <n v="0"/>
    <n v="37"/>
    <m/>
    <m/>
    <n v="8223"/>
    <n v="312"/>
    <n v="328"/>
    <n v="8.1999999999999993"/>
    <n v="95.48"/>
    <n v="0"/>
    <n v="7479.32"/>
    <n v="292.93"/>
    <m/>
    <m/>
    <n v="7186.39"/>
    <m/>
    <n v="1329.69"/>
    <n v="312"/>
  </r>
  <r>
    <s v="董昱坤"/>
    <s v="150207198909203219"/>
    <s v="6225880167036657"/>
    <s v="北京开普云信息科技有限公司"/>
    <s v="北京"/>
    <x v="2"/>
    <x v="2"/>
    <s v="内容安全研发组"/>
    <s v="研发中心"/>
    <s v="云业务研发部"/>
    <s v="内容安全研发组"/>
    <s v="研发中心-云业务研发部-内容安全研发组"/>
    <s v="云监测研发"/>
    <n v="3640"/>
    <n v="1960"/>
    <n v="1400"/>
    <n v="1"/>
    <n v="1400"/>
    <m/>
    <n v="80"/>
    <m/>
    <m/>
    <m/>
    <s v=""/>
    <n v="0"/>
    <n v="4"/>
    <n v="20"/>
    <n v="0"/>
    <n v="6"/>
    <n v="10"/>
    <n v="7080"/>
    <n v="150"/>
    <n v="0"/>
    <m/>
    <n v="0"/>
    <n v="0"/>
    <m/>
    <m/>
    <n v="7230"/>
    <n v="312"/>
    <n v="288"/>
    <n v="0"/>
    <n v="95.48"/>
    <n v="0"/>
    <n v="6534.52"/>
    <n v="198.45"/>
    <m/>
    <m/>
    <n v="6336.07"/>
    <m/>
    <n v="1230.69"/>
    <n v="312"/>
  </r>
  <r>
    <s v="丁超"/>
    <s v="130633199210201063"/>
    <s v="6214830171625642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5720"/>
    <n v="3080"/>
    <n v="2200"/>
    <n v="1"/>
    <n v="2200"/>
    <m/>
    <n v="80"/>
    <m/>
    <m/>
    <m/>
    <s v=""/>
    <n v="0"/>
    <n v="4"/>
    <n v="20"/>
    <n v="0"/>
    <n v="6"/>
    <n v="10"/>
    <n v="11080"/>
    <n v="150"/>
    <n v="0"/>
    <m/>
    <n v="0"/>
    <n v="0"/>
    <m/>
    <m/>
    <n v="11230"/>
    <n v="312"/>
    <n v="456"/>
    <n v="0"/>
    <n v="117"/>
    <n v="0"/>
    <n v="10345"/>
    <n v="814"/>
    <m/>
    <m/>
    <n v="9531"/>
    <m/>
    <n v="1767"/>
    <n v="312"/>
  </r>
  <r>
    <s v="张晓龙"/>
    <s v="142332199404123615"/>
    <s v="6214830175470532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6760"/>
    <n v="3640"/>
    <n v="2600"/>
    <n v="1"/>
    <n v="2600"/>
    <m/>
    <n v="80"/>
    <m/>
    <m/>
    <m/>
    <s v=""/>
    <n v="0"/>
    <n v="4"/>
    <n v="20"/>
    <n v="0"/>
    <n v="6"/>
    <n v="10"/>
    <n v="13080"/>
    <n v="150"/>
    <n v="0"/>
    <m/>
    <n v="0"/>
    <n v="0"/>
    <m/>
    <m/>
    <n v="13230"/>
    <n v="312"/>
    <n v="536"/>
    <n v="0"/>
    <n v="137"/>
    <n v="0"/>
    <n v="12245"/>
    <n v="1194"/>
    <m/>
    <m/>
    <n v="11051"/>
    <m/>
    <n v="2077"/>
    <n v="312"/>
  </r>
  <r>
    <s v="刘波"/>
    <s v="130421198803160913"/>
    <s v="6214830175629939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5200"/>
    <n v="2800"/>
    <n v="2000"/>
    <n v="1"/>
    <n v="2000"/>
    <m/>
    <n v="80"/>
    <m/>
    <m/>
    <m/>
    <s v=""/>
    <n v="0"/>
    <n v="4"/>
    <n v="20"/>
    <n v="0"/>
    <n v="6"/>
    <n v="10"/>
    <n v="10080"/>
    <n v="150"/>
    <n v="0"/>
    <m/>
    <n v="0"/>
    <n v="0"/>
    <m/>
    <m/>
    <n v="10230"/>
    <n v="312"/>
    <n v="416"/>
    <n v="0"/>
    <n v="107"/>
    <n v="0"/>
    <n v="9395"/>
    <n v="624"/>
    <m/>
    <m/>
    <n v="8771"/>
    <m/>
    <n v="1612"/>
    <n v="312"/>
  </r>
  <r>
    <s v="王建伟"/>
    <s v="131127199207081570"/>
    <s v="6214830175921245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3400"/>
    <n v="1400"/>
    <n v="1200"/>
    <n v="1"/>
    <n v="1200"/>
    <m/>
    <m/>
    <m/>
    <m/>
    <m/>
    <s v=""/>
    <n v="0"/>
    <n v="4"/>
    <n v="20"/>
    <n v="0"/>
    <n v="6"/>
    <n v="10"/>
    <n v="6000"/>
    <n v="150"/>
    <n v="0"/>
    <m/>
    <n v="0"/>
    <n v="0"/>
    <n v="500"/>
    <m/>
    <n v="5650"/>
    <n v="312"/>
    <n v="328"/>
    <n v="0"/>
    <n v="95.48"/>
    <n v="0"/>
    <n v="4914.5200000000004"/>
    <n v="42.44"/>
    <m/>
    <m/>
    <n v="4872.08"/>
    <m/>
    <n v="1329.69"/>
    <n v="312"/>
  </r>
  <r>
    <s v="崔晓龙"/>
    <s v="500233198809162630"/>
    <s v="6214830175997229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3400"/>
    <n v="1400"/>
    <n v="1200"/>
    <n v="1"/>
    <n v="1200"/>
    <m/>
    <n v="80"/>
    <m/>
    <m/>
    <m/>
    <s v=""/>
    <n v="0"/>
    <n v="2"/>
    <n v="20"/>
    <n v="0"/>
    <n v="6"/>
    <n v="12"/>
    <n v="6080"/>
    <n v="180"/>
    <n v="0"/>
    <m/>
    <n v="0"/>
    <n v="0"/>
    <m/>
    <m/>
    <n v="6260"/>
    <n v="312"/>
    <n v="272"/>
    <n v="0"/>
    <n v="95.48"/>
    <n v="0"/>
    <n v="5580.52"/>
    <n v="103.05"/>
    <m/>
    <m/>
    <n v="5477.47"/>
    <m/>
    <n v="1191.0899999999999"/>
    <n v="312"/>
  </r>
  <r>
    <s v="白鑫宇"/>
    <s v="142223199111220612"/>
    <s v="6214830176533437"/>
    <s v="北京开普云信息科技有限公司"/>
    <s v="北京"/>
    <x v="2"/>
    <x v="2"/>
    <s v="云监管研发部"/>
    <s v="研发中心"/>
    <s v="云业务研发部"/>
    <s v="云监管研发部"/>
    <s v="研发中心-云业务研发部-云监管研发组"/>
    <s v="云监测研发"/>
    <n v="5200"/>
    <n v="2800"/>
    <n v="2000"/>
    <n v="1"/>
    <n v="2000"/>
    <m/>
    <n v="80"/>
    <m/>
    <m/>
    <m/>
    <s v=""/>
    <n v="0"/>
    <n v="4"/>
    <n v="20"/>
    <n v="0"/>
    <n v="6"/>
    <n v="10"/>
    <n v="10080"/>
    <n v="150"/>
    <n v="0"/>
    <m/>
    <n v="0"/>
    <n v="0"/>
    <m/>
    <m/>
    <n v="10230"/>
    <n v="312"/>
    <n v="416"/>
    <n v="0"/>
    <n v="107"/>
    <n v="0"/>
    <n v="9395"/>
    <n v="624"/>
    <m/>
    <m/>
    <n v="8771"/>
    <m/>
    <n v="1612"/>
    <n v="312"/>
  </r>
  <r>
    <s v="李玉莹"/>
    <s v="13052819930124840X"/>
    <s v="6214830177069399"/>
    <s v="北京开普云信息科技有限公司"/>
    <s v="北京"/>
    <x v="2"/>
    <x v="2"/>
    <s v="内容安全研发组"/>
    <s v="研发中心"/>
    <s v="云业务研发部"/>
    <s v="内容安全研发组"/>
    <s v="研发中心-云业务研发部-内容安全研发组"/>
    <s v="云监测研发"/>
    <n v="3400"/>
    <n v="600"/>
    <n v="1000"/>
    <n v="1"/>
    <n v="1000"/>
    <m/>
    <m/>
    <m/>
    <m/>
    <m/>
    <s v=""/>
    <n v="0"/>
    <n v="4"/>
    <n v="20"/>
    <n v="0"/>
    <n v="6"/>
    <n v="10"/>
    <n v="5000"/>
    <m/>
    <n v="0"/>
    <m/>
    <n v="0"/>
    <n v="0"/>
    <m/>
    <m/>
    <n v="5000"/>
    <n v="0"/>
    <n v="0"/>
    <n v="0"/>
    <n v="0"/>
    <n v="0"/>
    <n v="5000"/>
    <n v="45"/>
    <m/>
    <m/>
    <n v="4955"/>
    <m/>
    <n v="0"/>
    <n v="0"/>
  </r>
  <r>
    <s v="付俊英"/>
    <s v="142601199103218727"/>
    <s v="6214830177069381"/>
    <s v="北京开普云信息科技有限公司"/>
    <s v="北京"/>
    <x v="2"/>
    <x v="2"/>
    <s v="内容安全研发组"/>
    <s v="研发中心"/>
    <s v="云业务研发部"/>
    <s v="内容安全研发组"/>
    <s v="研发中心-云业务研发部-内容安全研发组"/>
    <s v="云监测研发"/>
    <n v="3400"/>
    <n v="600"/>
    <n v="1000"/>
    <n v="1"/>
    <n v="1000"/>
    <m/>
    <m/>
    <m/>
    <m/>
    <m/>
    <s v=""/>
    <n v="0"/>
    <n v="4"/>
    <n v="20"/>
    <n v="0"/>
    <n v="6"/>
    <n v="10"/>
    <n v="5000"/>
    <m/>
    <n v="0"/>
    <m/>
    <n v="0"/>
    <n v="0"/>
    <m/>
    <m/>
    <n v="5000"/>
    <n v="0"/>
    <n v="0"/>
    <n v="0"/>
    <n v="0"/>
    <n v="0"/>
    <n v="5000"/>
    <n v="45"/>
    <m/>
    <m/>
    <n v="4955"/>
    <m/>
    <n v="0"/>
    <n v="0"/>
  </r>
  <r>
    <s v="刘大川"/>
    <s v="130224198105124112"/>
    <s v="6225880135979889"/>
    <s v="北京开普云信息科技有限公司"/>
    <s v="北京"/>
    <x v="2"/>
    <x v="2"/>
    <s v="运维保障组"/>
    <s v="研发中心"/>
    <s v="云业务研发部"/>
    <s v="运维保障组"/>
    <s v="研发中心-云业务研发部-运维保障组"/>
    <s v="云搜索研发"/>
    <n v="13000"/>
    <n v="7000"/>
    <n v="5000"/>
    <n v="1"/>
    <n v="5000"/>
    <m/>
    <m/>
    <m/>
    <m/>
    <m/>
    <s v=""/>
    <n v="0"/>
    <s v=""/>
    <n v="20"/>
    <n v="0"/>
    <n v="6"/>
    <n v="14"/>
    <n v="25000"/>
    <n v="210"/>
    <n v="0"/>
    <m/>
    <n v="0"/>
    <n v="0"/>
    <m/>
    <m/>
    <n v="25210"/>
    <n v="360"/>
    <n v="1040"/>
    <n v="26"/>
    <n v="263"/>
    <n v="0"/>
    <n v="23521"/>
    <n v="4000.25"/>
    <m/>
    <m/>
    <n v="19520.75"/>
    <m/>
    <n v="4030"/>
    <n v="360"/>
  </r>
  <r>
    <s v="张秋林"/>
    <s v="51080219950809291X"/>
    <s v="6214830177069225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4680"/>
    <n v="2520"/>
    <n v="1800"/>
    <n v="1"/>
    <n v="1800"/>
    <m/>
    <n v="80"/>
    <m/>
    <m/>
    <m/>
    <n v="4"/>
    <n v="0"/>
    <s v=""/>
    <n v="16"/>
    <n v="0"/>
    <n v="6"/>
    <n v="10"/>
    <n v="7264"/>
    <n v="150"/>
    <n v="0"/>
    <m/>
    <n v="0"/>
    <n v="0"/>
    <m/>
    <m/>
    <n v="7414"/>
    <n v="312"/>
    <n v="368"/>
    <n v="0"/>
    <n v="95.48"/>
    <n v="0"/>
    <n v="6638.52"/>
    <n v="208.85"/>
    <m/>
    <m/>
    <n v="6429.67"/>
    <m/>
    <n v="1428.69"/>
    <n v="312"/>
  </r>
  <r>
    <s v="庞闪星"/>
    <s v="410381199109271042"/>
    <s v="6214830177854998"/>
    <s v="北京开普云信息科技有限公司"/>
    <s v="北京"/>
    <x v="2"/>
    <x v="2"/>
    <s v="大数据研发组"/>
    <s v="研发中心"/>
    <s v="云业务研发部"/>
    <s v="大数据研发组"/>
    <s v="研发中心-云业务研发部-大数据研发组"/>
    <s v="云搜索研发"/>
    <n v="6240"/>
    <n v="3360"/>
    <n v="2400"/>
    <n v="1"/>
    <n v="2400"/>
    <m/>
    <n v="80"/>
    <m/>
    <m/>
    <m/>
    <n v="2"/>
    <n v="0"/>
    <n v="2"/>
    <n v="20"/>
    <n v="0"/>
    <n v="6"/>
    <n v="12"/>
    <n v="12080"/>
    <n v="180"/>
    <n v="0"/>
    <m/>
    <n v="0"/>
    <n v="40"/>
    <m/>
    <m/>
    <n v="12220"/>
    <n v="312"/>
    <n v="496"/>
    <n v="0"/>
    <n v="127"/>
    <n v="0"/>
    <n v="11285"/>
    <n v="1002"/>
    <m/>
    <m/>
    <n v="10283"/>
    <m/>
    <n v="1922"/>
    <n v="312"/>
  </r>
  <r>
    <s v="李绍书"/>
    <s v="12010419730118633X"/>
    <s v="6214861051123333"/>
    <s v="北京开普云信息科技有限公司"/>
    <s v="北京"/>
    <x v="0"/>
    <x v="0"/>
    <m/>
    <s v="总裁办"/>
    <m/>
    <m/>
    <s v="总裁办-李绍书"/>
    <s v="管理费用"/>
    <n v="15600"/>
    <n v="8400"/>
    <n v="6000"/>
    <n v="1"/>
    <n v="6000"/>
    <m/>
    <n v="80"/>
    <m/>
    <m/>
    <m/>
    <s v=""/>
    <n v="0"/>
    <s v=""/>
    <n v="20"/>
    <n v="0"/>
    <n v="6"/>
    <n v="14"/>
    <n v="30080"/>
    <n v="210"/>
    <n v="0"/>
    <m/>
    <n v="0"/>
    <n v="0"/>
    <m/>
    <n v="1931"/>
    <n v="28359"/>
    <n v="2435"/>
    <n v="1623.44"/>
    <n v="40.590000000000003"/>
    <n v="408.86"/>
    <n v="0"/>
    <n v="23851.11"/>
    <n v="4082.78"/>
    <m/>
    <m/>
    <n v="19768.330000000002"/>
    <m/>
    <n v="6290.82"/>
    <n v="2435"/>
  </r>
  <r>
    <s v="张扬"/>
    <s v="422127197206140314"/>
    <s v="6214830156774316"/>
    <s v="广东开普云信息科技股份有限公司北京分公司"/>
    <s v="北京"/>
    <x v="3"/>
    <x v="6"/>
    <m/>
    <s v="北方公司"/>
    <s v="智慧事业部"/>
    <m/>
    <s v="北方公司-智慧事业部总经理"/>
    <s v="销售费用"/>
    <n v="10400"/>
    <n v="5600"/>
    <n v="4000"/>
    <n v="1"/>
    <n v="4000"/>
    <m/>
    <m/>
    <m/>
    <n v="500"/>
    <n v="1000"/>
    <s v=""/>
    <n v="0"/>
    <s v=""/>
    <n v="20"/>
    <n v="0"/>
    <n v="6"/>
    <n v="14"/>
    <n v="21500"/>
    <n v="210"/>
    <n v="0"/>
    <m/>
    <n v="0"/>
    <n v="0"/>
    <m/>
    <n v="1582"/>
    <n v="20128"/>
    <n v="2086"/>
    <n v="1120"/>
    <n v="28"/>
    <n v="283"/>
    <n v="0"/>
    <n v="16611"/>
    <n v="2272.75"/>
    <m/>
    <m/>
    <n v="14338.25"/>
    <m/>
    <n v="4312"/>
    <n v="2086"/>
  </r>
  <r>
    <s v="苗李华"/>
    <s v="612325199105121424"/>
    <s v="6214830123688029"/>
    <s v="北京开普云信息科技有限公司"/>
    <s v="北京"/>
    <x v="3"/>
    <x v="7"/>
    <s v="云交付部"/>
    <s v="北方公司"/>
    <s v="综合管理部"/>
    <m/>
    <s v="北方公司-综合管理部"/>
    <s v="管理费用"/>
    <n v="3900"/>
    <n v="2100"/>
    <n v="1500"/>
    <n v="1"/>
    <n v="1500"/>
    <m/>
    <n v="80"/>
    <m/>
    <n v="200"/>
    <m/>
    <s v=""/>
    <n v="0"/>
    <s v=""/>
    <n v="20"/>
    <n v="0"/>
    <n v="6"/>
    <n v="14"/>
    <n v="7780"/>
    <n v="210"/>
    <n v="200"/>
    <m/>
    <n v="0"/>
    <n v="0"/>
    <m/>
    <m/>
    <n v="8190"/>
    <n v="312"/>
    <n v="360"/>
    <n v="9"/>
    <n v="95.48"/>
    <n v="0"/>
    <n v="7413.52"/>
    <n v="286.35000000000002"/>
    <m/>
    <m/>
    <n v="7127.17"/>
    <m/>
    <n v="1408.89"/>
    <n v="312"/>
  </r>
  <r>
    <s v="孙旭"/>
    <s v="371327198110100254"/>
    <s v="6214830110623872"/>
    <s v="北京开普云信息科技有限公司"/>
    <s v="北京"/>
    <x v="3"/>
    <x v="7"/>
    <m/>
    <s v="北方公司"/>
    <s v="政企事业部"/>
    <m/>
    <s v="北方公司-政企事业部-销售部"/>
    <s v="销售费用"/>
    <n v="10400"/>
    <n v="5600"/>
    <n v="4000"/>
    <n v="1"/>
    <n v="4000"/>
    <m/>
    <n v="80"/>
    <m/>
    <n v="250"/>
    <m/>
    <s v=""/>
    <n v="0"/>
    <s v=""/>
    <n v="20"/>
    <n v="0"/>
    <n v="6"/>
    <n v="14"/>
    <n v="20330"/>
    <n v="210"/>
    <n v="0"/>
    <n v="12400"/>
    <n v="0"/>
    <n v="0"/>
    <m/>
    <n v="1890"/>
    <n v="31050"/>
    <n v="2394"/>
    <n v="1595.84"/>
    <n v="39.9"/>
    <n v="401.96"/>
    <n v="0"/>
    <n v="26618.3"/>
    <n v="4774.58"/>
    <m/>
    <m/>
    <n v="21843.72"/>
    <m/>
    <n v="6183.87"/>
    <n v="2394"/>
  </r>
  <r>
    <s v="付晓冰"/>
    <s v="150204197506042197"/>
    <s v="6226090106037878"/>
    <s v="北京开普云信息科技有限公司"/>
    <s v="北京"/>
    <x v="3"/>
    <x v="7"/>
    <s v="销售部"/>
    <s v="北方公司"/>
    <s v="政企事业部"/>
    <s v="销售部"/>
    <s v="北方公司-政企事业部-销售部"/>
    <s v="销售费用"/>
    <n v="8840"/>
    <n v="4760"/>
    <n v="3400"/>
    <n v="1"/>
    <n v="3400"/>
    <m/>
    <n v="80"/>
    <m/>
    <n v="250"/>
    <m/>
    <s v=""/>
    <n v="0"/>
    <s v=""/>
    <n v="20"/>
    <n v="0"/>
    <n v="6"/>
    <n v="14"/>
    <n v="17330"/>
    <n v="210"/>
    <n v="0"/>
    <n v="3750"/>
    <n v="0"/>
    <n v="0"/>
    <m/>
    <n v="1128"/>
    <n v="20162"/>
    <n v="1632"/>
    <n v="1088"/>
    <n v="27.2"/>
    <n v="275"/>
    <n v="0"/>
    <n v="17139.8"/>
    <n v="2404.9499999999998"/>
    <m/>
    <m/>
    <n v="14734.85"/>
    <m/>
    <n v="4216"/>
    <n v="1632"/>
  </r>
  <r>
    <s v="高苗"/>
    <s v="421126199208171722"/>
    <s v="6214830174208081"/>
    <s v="北京开普云信息科技有限公司"/>
    <s v="北京"/>
    <x v="3"/>
    <x v="7"/>
    <s v="销售部"/>
    <s v="北方公司"/>
    <s v="政企事业部"/>
    <s v="销售部"/>
    <s v="北方公司-政企事业部-销售部"/>
    <s v="销售费用"/>
    <n v="3536"/>
    <n v="1904"/>
    <n v="1360"/>
    <n v="1"/>
    <n v="1360"/>
    <m/>
    <n v="80"/>
    <m/>
    <n v="100"/>
    <m/>
    <s v=""/>
    <n v="0"/>
    <n v="5"/>
    <n v="20"/>
    <n v="0"/>
    <n v="6"/>
    <n v="9"/>
    <n v="6980"/>
    <n v="135"/>
    <n v="0"/>
    <m/>
    <n v="0"/>
    <n v="0"/>
    <m/>
    <m/>
    <n v="7115"/>
    <n v="312"/>
    <n v="272"/>
    <n v="0"/>
    <n v="95.48"/>
    <n v="0"/>
    <n v="6435.52"/>
    <n v="188.55"/>
    <m/>
    <m/>
    <n v="6246.97"/>
    <m/>
    <n v="1191.0899999999999"/>
    <n v="312"/>
  </r>
  <r>
    <s v="马文魁"/>
    <s v="142226198412181711"/>
    <s v="6214850113567561"/>
    <s v="北京开普云信息科技有限公司"/>
    <s v="北京"/>
    <x v="3"/>
    <x v="7"/>
    <s v="销售部"/>
    <s v="北方公司"/>
    <s v="政企事业部"/>
    <s v="销售部"/>
    <s v="北方公司-政企事业部-销售部"/>
    <s v="销售费用"/>
    <n v="2600"/>
    <n v="3560"/>
    <n v="1540"/>
    <n v="1"/>
    <n v="1540"/>
    <m/>
    <n v="80"/>
    <m/>
    <n v="200"/>
    <m/>
    <s v=""/>
    <n v="0"/>
    <s v=""/>
    <n v="20"/>
    <n v="0"/>
    <n v="6"/>
    <n v="14"/>
    <n v="7980"/>
    <n v="210"/>
    <n v="0"/>
    <n v="2000"/>
    <n v="0"/>
    <n v="0"/>
    <m/>
    <m/>
    <n v="10190"/>
    <n v="348"/>
    <n v="352"/>
    <n v="8.8000000000000007"/>
    <n v="95.48"/>
    <n v="0"/>
    <n v="9385.7199999999993"/>
    <n v="622.14"/>
    <m/>
    <m/>
    <n v="8763.58"/>
    <m/>
    <n v="1389.09"/>
    <n v="348"/>
  </r>
  <r>
    <s v="倪丽莉"/>
    <s v="350102198502172828"/>
    <s v="6225880140300857"/>
    <s v="北京开普云信息科技有限公司"/>
    <s v="北京"/>
    <x v="3"/>
    <x v="7"/>
    <s v="销售部"/>
    <s v="北方公司"/>
    <s v="政企事业部"/>
    <s v="销售部"/>
    <s v="北方公司-政企事业部-销售部"/>
    <s v="销售费用"/>
    <n v="4200"/>
    <n v="8600"/>
    <n v="3200"/>
    <n v="1"/>
    <n v="3200"/>
    <m/>
    <n v="80"/>
    <n v="500"/>
    <n v="250"/>
    <m/>
    <s v=""/>
    <n v="0"/>
    <s v=""/>
    <n v="20"/>
    <n v="0"/>
    <n v="6"/>
    <n v="14"/>
    <n v="16830"/>
    <n v="210"/>
    <n v="0"/>
    <n v="25250"/>
    <n v="0"/>
    <n v="0"/>
    <m/>
    <n v="1416"/>
    <n v="40874"/>
    <n v="1920"/>
    <n v="664"/>
    <n v="16.600000000000001"/>
    <n v="169"/>
    <n v="0"/>
    <n v="38104.400000000001"/>
    <n v="7646.1"/>
    <m/>
    <m/>
    <n v="30458.3"/>
    <m/>
    <n v="2573"/>
    <n v="1920"/>
  </r>
  <r>
    <s v="张婀娜"/>
    <s v="210682198303300821"/>
    <s v="6225881000768639"/>
    <s v="北京开普云信息科技有限公司"/>
    <s v="北京"/>
    <x v="3"/>
    <x v="7"/>
    <s v="销售部"/>
    <s v="北方公司"/>
    <s v="政企事业部"/>
    <s v="销售部"/>
    <s v="北方公司-政企事业部-销售部"/>
    <s v="销售费用"/>
    <n v="8320"/>
    <n v="4480"/>
    <n v="3200"/>
    <n v="1"/>
    <n v="3200"/>
    <m/>
    <n v="80"/>
    <m/>
    <n v="250"/>
    <m/>
    <s v=""/>
    <n v="0"/>
    <s v=""/>
    <n v="20"/>
    <n v="0"/>
    <n v="6"/>
    <n v="14"/>
    <n v="16330"/>
    <n v="210"/>
    <n v="0"/>
    <m/>
    <n v="0"/>
    <n v="0"/>
    <m/>
    <m/>
    <n v="16540"/>
    <n v="504"/>
    <n v="664"/>
    <n v="16.600000000000001"/>
    <n v="169"/>
    <n v="0"/>
    <n v="15186.4"/>
    <n v="1916.6"/>
    <m/>
    <m/>
    <n v="13269.8"/>
    <m/>
    <n v="2573"/>
    <n v="504"/>
  </r>
  <r>
    <s v="张彩虹"/>
    <s v="132521198206035142"/>
    <s v="6214850113567132"/>
    <s v="广东开普云信息科技股份有限公司北京分公司"/>
    <s v="北京"/>
    <x v="3"/>
    <x v="6"/>
    <m/>
    <s v="北方公司"/>
    <s v="智慧事业部"/>
    <m/>
    <s v="北方公司-智慧事业部-销售一部"/>
    <s v="销售费用"/>
    <n v="8320"/>
    <n v="4480"/>
    <n v="3200"/>
    <n v="1"/>
    <n v="3200"/>
    <m/>
    <n v="80"/>
    <m/>
    <n v="250"/>
    <m/>
    <s v=""/>
    <n v="0"/>
    <s v=""/>
    <n v="20"/>
    <n v="0"/>
    <n v="6"/>
    <n v="14"/>
    <n v="16330"/>
    <n v="210"/>
    <n v="0"/>
    <n v="46000"/>
    <n v="0"/>
    <n v="0"/>
    <m/>
    <m/>
    <n v="62540"/>
    <n v="360"/>
    <n v="624"/>
    <n v="15.6"/>
    <n v="159"/>
    <n v="0"/>
    <n v="61381.4"/>
    <n v="14753.49"/>
    <m/>
    <m/>
    <n v="46627.91"/>
    <m/>
    <n v="2402.4"/>
    <n v="360"/>
  </r>
  <r>
    <s v="牟天宇"/>
    <s v="230231199206251825"/>
    <s v="6214830162202575"/>
    <s v="广东开普云信息科技股份有限公司北京分公司"/>
    <s v="北京"/>
    <x v="3"/>
    <x v="6"/>
    <s v="销售一部"/>
    <s v="北方公司"/>
    <s v="智慧事业部"/>
    <s v="销售一部"/>
    <s v="北方公司-智慧事业部-销售一部"/>
    <s v="销售费用"/>
    <n v="2900"/>
    <n v="1500"/>
    <n v="1100"/>
    <n v="1"/>
    <n v="1100"/>
    <m/>
    <m/>
    <m/>
    <m/>
    <m/>
    <s v=""/>
    <n v="0"/>
    <s v=""/>
    <n v="20"/>
    <n v="0"/>
    <n v="6"/>
    <n v="14"/>
    <n v="5500"/>
    <n v="210"/>
    <n v="0"/>
    <n v="1500"/>
    <n v="0"/>
    <n v="0"/>
    <m/>
    <m/>
    <n v="7210"/>
    <n v="348"/>
    <n v="272"/>
    <n v="0"/>
    <n v="95.48"/>
    <n v="0"/>
    <n v="6494.52"/>
    <n v="194.45"/>
    <m/>
    <m/>
    <n v="6300.07"/>
    <m/>
    <n v="1181.8399999999999"/>
    <n v="348"/>
  </r>
  <r>
    <s v="刘颖"/>
    <s v="130631198806202449"/>
    <s v="6214830157052381"/>
    <s v="北京开普云信息科技有限公司"/>
    <s v="北京"/>
    <x v="3"/>
    <x v="6"/>
    <s v="销售一部"/>
    <s v="北方公司"/>
    <s v="智慧事业部"/>
    <s v="销售一部"/>
    <s v="北方公司-智慧事业部-销售一部"/>
    <s v="销售费用"/>
    <n v="3640"/>
    <n v="1960"/>
    <n v="1400"/>
    <n v="1"/>
    <n v="1400"/>
    <m/>
    <m/>
    <m/>
    <n v="200"/>
    <m/>
    <s v=""/>
    <n v="0"/>
    <s v=""/>
    <n v="20"/>
    <n v="0"/>
    <n v="6"/>
    <n v="14"/>
    <n v="7200"/>
    <n v="210"/>
    <n v="0"/>
    <m/>
    <n v="0"/>
    <n v="0"/>
    <m/>
    <m/>
    <n v="7410"/>
    <n v="348"/>
    <n v="344"/>
    <n v="0"/>
    <n v="95.48"/>
    <n v="0"/>
    <n v="6622.52"/>
    <n v="207.25"/>
    <m/>
    <m/>
    <n v="6415.27"/>
    <m/>
    <n v="1360.04"/>
    <n v="348"/>
  </r>
  <r>
    <s v="李刚"/>
    <s v="131022199105165434"/>
    <s v="6214830174834407"/>
    <s v="广东开普云信息科技股份有限公司北京分公司"/>
    <s v="北京"/>
    <x v="3"/>
    <x v="6"/>
    <s v="销售一部"/>
    <s v="北方公司"/>
    <s v="智慧事业部"/>
    <s v="销售一部"/>
    <s v="北方公司-智慧事业部-销售一部"/>
    <s v="销售费用"/>
    <n v="3640"/>
    <n v="1960"/>
    <n v="1400"/>
    <n v="1"/>
    <n v="1400"/>
    <m/>
    <n v="80"/>
    <m/>
    <n v="200"/>
    <m/>
    <s v=""/>
    <n v="0"/>
    <s v=""/>
    <n v="20"/>
    <n v="0"/>
    <n v="6"/>
    <n v="14"/>
    <n v="7280"/>
    <n v="210"/>
    <n v="0"/>
    <m/>
    <n v="0"/>
    <n v="0"/>
    <m/>
    <m/>
    <n v="7490"/>
    <n v="312"/>
    <n v="288"/>
    <n v="0"/>
    <n v="95.48"/>
    <n v="0"/>
    <n v="6794.52"/>
    <n v="224.45"/>
    <m/>
    <m/>
    <n v="6570.07"/>
    <m/>
    <n v="1221.44"/>
    <n v="312"/>
  </r>
  <r>
    <s v="田会龙"/>
    <s v="132629197810162713"/>
    <s v="6214850113566993"/>
    <s v="北京开普云信息科技有限公司"/>
    <s v="北京"/>
    <x v="3"/>
    <x v="8"/>
    <m/>
    <s v="北方公司"/>
    <s v="售前支持部"/>
    <m/>
    <s v="北方公司-售前支持部"/>
    <s v="销售费用"/>
    <n v="9880"/>
    <n v="5320"/>
    <n v="3800"/>
    <n v="1"/>
    <n v="3800"/>
    <m/>
    <m/>
    <m/>
    <n v="150"/>
    <m/>
    <s v=""/>
    <n v="0"/>
    <s v=""/>
    <n v="20"/>
    <n v="0"/>
    <n v="6"/>
    <n v="14"/>
    <n v="19150"/>
    <n v="210"/>
    <n v="0"/>
    <n v="36000"/>
    <n v="0"/>
    <n v="0"/>
    <m/>
    <m/>
    <n v="55360"/>
    <n v="420"/>
    <n v="960"/>
    <n v="24"/>
    <n v="243"/>
    <n v="0"/>
    <n v="53713"/>
    <n v="12308.9"/>
    <m/>
    <m/>
    <n v="41404.1"/>
    <m/>
    <n v="3720"/>
    <n v="420"/>
  </r>
  <r>
    <s v="张青林"/>
    <s v="431121198404186038"/>
    <s v="6226090104119322"/>
    <s v="北京开普云信息科技有限公司"/>
    <s v="北京"/>
    <x v="3"/>
    <x v="8"/>
    <m/>
    <s v="北方公司"/>
    <s v="售前支持部"/>
    <m/>
    <s v="北方公司-售前支持部"/>
    <s v="销售费用"/>
    <n v="8320"/>
    <n v="4480"/>
    <n v="3200"/>
    <n v="1"/>
    <n v="3200"/>
    <m/>
    <n v="80"/>
    <m/>
    <n v="100"/>
    <m/>
    <s v=""/>
    <n v="0"/>
    <s v=""/>
    <n v="20"/>
    <n v="0"/>
    <n v="6"/>
    <n v="14"/>
    <n v="16180"/>
    <n v="210"/>
    <n v="0"/>
    <m/>
    <n v="0"/>
    <n v="0"/>
    <m/>
    <m/>
    <n v="16390"/>
    <n v="360"/>
    <n v="664"/>
    <n v="0"/>
    <n v="169"/>
    <n v="0"/>
    <n v="15197"/>
    <n v="1919.25"/>
    <m/>
    <m/>
    <n v="13277.75"/>
    <m/>
    <n v="2573"/>
    <n v="360"/>
  </r>
  <r>
    <s v="王冉"/>
    <s v="152525199602083828"/>
    <s v="6214830117540467"/>
    <s v="北京开普云信息科技有限公司"/>
    <s v="北京"/>
    <x v="3"/>
    <x v="8"/>
    <m/>
    <s v="北方公司"/>
    <s v="售前支持部"/>
    <m/>
    <s v="北方公司-售前支持部"/>
    <s v="销售费用"/>
    <n v="5200"/>
    <n v="2800"/>
    <n v="2000"/>
    <n v="1"/>
    <n v="2000"/>
    <m/>
    <m/>
    <m/>
    <n v="100"/>
    <m/>
    <s v=""/>
    <n v="0"/>
    <s v=""/>
    <n v="20"/>
    <n v="0"/>
    <n v="6"/>
    <n v="14"/>
    <n v="10100"/>
    <n v="210"/>
    <n v="0"/>
    <m/>
    <n v="0"/>
    <n v="0"/>
    <m/>
    <m/>
    <n v="10310"/>
    <n v="312"/>
    <n v="416"/>
    <n v="0"/>
    <n v="107"/>
    <n v="0"/>
    <n v="9475"/>
    <n v="640"/>
    <m/>
    <m/>
    <n v="8835"/>
    <m/>
    <n v="1612"/>
    <n v="312"/>
  </r>
  <r>
    <s v="周晓玲"/>
    <s v="612423198809285046"/>
    <s v="6214850103212806"/>
    <s v="北京开普云信息科技有限公司"/>
    <s v="北京"/>
    <x v="3"/>
    <x v="8"/>
    <m/>
    <s v="北方公司"/>
    <s v="售前支持部"/>
    <m/>
    <s v="北方公司-售前支持部"/>
    <s v="销售费用"/>
    <n v="5720"/>
    <n v="3080"/>
    <n v="2200"/>
    <n v="1"/>
    <n v="2200"/>
    <m/>
    <m/>
    <n v="500"/>
    <m/>
    <m/>
    <s v=""/>
    <n v="0"/>
    <s v=""/>
    <n v="20"/>
    <n v="0"/>
    <n v="6"/>
    <n v="14"/>
    <n v="11500"/>
    <n v="210"/>
    <n v="0"/>
    <m/>
    <n v="0"/>
    <n v="0"/>
    <m/>
    <m/>
    <n v="11710"/>
    <n v="360"/>
    <n v="496"/>
    <n v="0"/>
    <n v="127"/>
    <n v="0"/>
    <n v="10727"/>
    <n v="890.4"/>
    <m/>
    <m/>
    <n v="9836.6"/>
    <m/>
    <n v="1922"/>
    <n v="360"/>
  </r>
  <r>
    <s v="姚佳"/>
    <s v="110103198004111266"/>
    <s v="6214850113568585"/>
    <s v="北京开普云信息科技有限公司"/>
    <s v="北京"/>
    <x v="3"/>
    <x v="6"/>
    <m/>
    <s v="北方公司"/>
    <s v="智慧事业部"/>
    <m/>
    <s v="北方公司-智慧事业部-销售二部"/>
    <s v="销售费用"/>
    <n v="9360"/>
    <n v="5040"/>
    <n v="3600"/>
    <n v="1"/>
    <n v="3600"/>
    <m/>
    <n v="80"/>
    <m/>
    <n v="300"/>
    <n v="500"/>
    <s v=""/>
    <n v="0"/>
    <s v=""/>
    <n v="20"/>
    <n v="0"/>
    <n v="6"/>
    <n v="14"/>
    <n v="18880"/>
    <n v="210"/>
    <n v="0"/>
    <m/>
    <n v="0"/>
    <n v="0"/>
    <m/>
    <m/>
    <n v="19090"/>
    <n v="444"/>
    <n v="1040"/>
    <n v="26"/>
    <n v="263"/>
    <n v="0"/>
    <n v="17317"/>
    <n v="2449.25"/>
    <m/>
    <m/>
    <n v="14867.75"/>
    <m/>
    <n v="4030"/>
    <n v="444"/>
  </r>
  <r>
    <s v="戚金磊"/>
    <s v="130224199007114724"/>
    <s v="6214830101265964 "/>
    <s v="北京开普云信息科技有限公司"/>
    <s v="北京"/>
    <x v="3"/>
    <x v="6"/>
    <s v="销售二部"/>
    <s v="北方公司"/>
    <s v="智慧事业部"/>
    <s v="销售二部"/>
    <s v="北方公司-智慧事业部-销售二部"/>
    <s v="销售费用"/>
    <n v="3900"/>
    <n v="2100"/>
    <n v="1500"/>
    <n v="1"/>
    <n v="1500"/>
    <m/>
    <n v="80"/>
    <m/>
    <m/>
    <m/>
    <s v=""/>
    <n v="0"/>
    <s v=""/>
    <n v="20"/>
    <n v="0"/>
    <n v="6"/>
    <n v="14"/>
    <n v="7580"/>
    <n v="210"/>
    <n v="0"/>
    <m/>
    <n v="0"/>
    <n v="182"/>
    <m/>
    <m/>
    <n v="7608"/>
    <n v="312"/>
    <n v="400"/>
    <n v="0"/>
    <n v="103"/>
    <n v="0"/>
    <n v="6793"/>
    <n v="224.3"/>
    <m/>
    <m/>
    <n v="6568.7"/>
    <m/>
    <n v="1550"/>
    <n v="312"/>
  </r>
  <r>
    <s v="柴美仙"/>
    <s v="142623199004244020"/>
    <s v="6214830157052373"/>
    <s v="北京开普云信息科技有限公司"/>
    <s v="北京"/>
    <x v="3"/>
    <x v="6"/>
    <s v="销售二部"/>
    <s v="北方公司"/>
    <s v="智慧事业部"/>
    <s v="销售二部"/>
    <s v="北方公司-智慧事业部-销售二部"/>
    <s v="销售费用"/>
    <n v="3900"/>
    <n v="2100"/>
    <n v="1500"/>
    <n v="1"/>
    <n v="1500"/>
    <m/>
    <n v="80"/>
    <m/>
    <m/>
    <m/>
    <s v=""/>
    <n v="0"/>
    <s v=""/>
    <n v="6"/>
    <n v="0"/>
    <n v="6"/>
    <n v="0"/>
    <n v="2274"/>
    <n v="0"/>
    <n v="0"/>
    <m/>
    <n v="0"/>
    <n v="0"/>
    <m/>
    <m/>
    <n v="2274"/>
    <n v="348"/>
    <n v="360"/>
    <n v="0"/>
    <n v="95.48"/>
    <n v="0"/>
    <n v="1470.52"/>
    <n v="0"/>
    <m/>
    <m/>
    <n v="1470.52"/>
    <m/>
    <n v="1408.89"/>
    <n v="348"/>
  </r>
  <r>
    <s v="何换换"/>
    <s v="411402199208286160"/>
    <s v="6214830123098013"/>
    <s v="北京开普云信息科技有限公司"/>
    <s v="北京"/>
    <x v="3"/>
    <x v="6"/>
    <s v="销售二部"/>
    <s v="北方公司"/>
    <s v="智慧事业部"/>
    <s v="销售二部"/>
    <s v="北方公司-智慧事业部-销售二部"/>
    <s v="销售费用"/>
    <n v="3600"/>
    <n v="2000"/>
    <n v="4200"/>
    <m/>
    <n v="0"/>
    <m/>
    <m/>
    <m/>
    <m/>
    <m/>
    <s v=""/>
    <n v="0"/>
    <s v=""/>
    <n v="20"/>
    <n v="0"/>
    <n v="6"/>
    <n v="14"/>
    <n v="5600"/>
    <n v="210"/>
    <n v="0"/>
    <m/>
    <n v="0"/>
    <n v="0"/>
    <m/>
    <m/>
    <n v="5810"/>
    <n v="348"/>
    <n v="272"/>
    <n v="0"/>
    <n v="95.48"/>
    <n v="0"/>
    <n v="5094.5200000000004"/>
    <n v="54.45"/>
    <m/>
    <m/>
    <n v="5040.07"/>
    <m/>
    <n v="1191.0899999999999"/>
    <n v="348"/>
  </r>
  <r>
    <s v="戴玉来"/>
    <s v="321281198511225879"/>
    <s v="6225880122708648"/>
    <s v="北京开普云信息科技有限公司"/>
    <s v="北京"/>
    <x v="3"/>
    <x v="6"/>
    <s v="销售二部"/>
    <s v="北方公司"/>
    <s v="智慧事业部"/>
    <s v="销售二部"/>
    <s v="北方公司-智慧事业部-销售二部"/>
    <s v="销售费用"/>
    <n v="6697.6"/>
    <n v="3606.4"/>
    <n v="7728"/>
    <m/>
    <n v="0"/>
    <m/>
    <n v="80"/>
    <m/>
    <m/>
    <m/>
    <s v=""/>
    <n v="0"/>
    <s v=""/>
    <n v="20"/>
    <n v="0"/>
    <n v="6"/>
    <n v="14"/>
    <n v="10384"/>
    <n v="210"/>
    <n v="0"/>
    <m/>
    <n v="0"/>
    <n v="0"/>
    <m/>
    <m/>
    <n v="10594"/>
    <n v="348"/>
    <n v="496"/>
    <n v="0"/>
    <n v="127"/>
    <n v="0"/>
    <n v="9623"/>
    <n v="669.6"/>
    <m/>
    <m/>
    <n v="8953.4"/>
    <m/>
    <n v="1922"/>
    <n v="348"/>
  </r>
  <r>
    <s v="林珂珉"/>
    <s v="320404198210122216"/>
    <s v="6214830107936832"/>
    <s v="北京开普云信息科技有限公司"/>
    <s v="北京"/>
    <x v="2"/>
    <x v="2"/>
    <s v="云业务支持部"/>
    <s v="研发中心"/>
    <s v="云业务研发部"/>
    <s v="云业务支持部"/>
    <s v="研发中心-云业务研发部-云业务支持部"/>
    <s v="云监测研发"/>
    <n v="9360"/>
    <n v="5040"/>
    <n v="3600"/>
    <n v="1"/>
    <n v="3600"/>
    <m/>
    <n v="80"/>
    <n v="500"/>
    <m/>
    <m/>
    <s v=""/>
    <n v="0"/>
    <s v=""/>
    <n v="20"/>
    <n v="0"/>
    <n v="6"/>
    <n v="14"/>
    <n v="18580"/>
    <n v="210"/>
    <n v="0"/>
    <m/>
    <n v="0"/>
    <n v="0"/>
    <m/>
    <m/>
    <n v="18790"/>
    <n v="360"/>
    <n v="952"/>
    <n v="23.8"/>
    <n v="241"/>
    <n v="0"/>
    <n v="17213.2"/>
    <n v="2423.3000000000002"/>
    <m/>
    <m/>
    <n v="14789.9"/>
    <m/>
    <n v="3689"/>
    <n v="360"/>
  </r>
  <r>
    <s v="杨亚利"/>
    <s v="410381199105105522"/>
    <s v="6214850113567165"/>
    <s v="北京开普云信息科技有限公司"/>
    <s v="北京"/>
    <x v="2"/>
    <x v="4"/>
    <s v="产品部"/>
    <s v="研发中心"/>
    <s v="产品市场部"/>
    <s v="产品部"/>
    <s v="研发中心-产品市场部-产品部"/>
    <s v="云搜索研发"/>
    <n v="4160"/>
    <n v="2240"/>
    <n v="1600"/>
    <n v="1"/>
    <n v="1600"/>
    <m/>
    <n v="80"/>
    <m/>
    <m/>
    <m/>
    <s v=""/>
    <n v="0"/>
    <s v=""/>
    <n v="20"/>
    <n v="0"/>
    <n v="6"/>
    <n v="12"/>
    <n v="8080"/>
    <n v="180"/>
    <n v="0"/>
    <m/>
    <n v="0"/>
    <n v="0"/>
    <m/>
    <m/>
    <n v="8260"/>
    <n v="312"/>
    <n v="400"/>
    <n v="0"/>
    <n v="103"/>
    <n v="0"/>
    <n v="7445"/>
    <n v="289.5"/>
    <m/>
    <m/>
    <n v="7155.5"/>
    <m/>
    <n v="1550"/>
    <n v="312"/>
  </r>
  <r>
    <s v="贺倩"/>
    <s v="130628199201101027"/>
    <s v="6214830151284238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0"/>
    <n v="600"/>
    <n v="1"/>
    <n v="600"/>
    <m/>
    <m/>
    <m/>
    <m/>
    <m/>
    <s v=""/>
    <n v="0"/>
    <n v="0.5"/>
    <n v="20"/>
    <n v="0"/>
    <n v="6"/>
    <n v="13.5"/>
    <n v="4000"/>
    <n v="210"/>
    <n v="0"/>
    <m/>
    <n v="0"/>
    <n v="0"/>
    <m/>
    <m/>
    <n v="4210"/>
    <n v="312"/>
    <n v="272"/>
    <n v="0"/>
    <n v="95.48"/>
    <n v="0"/>
    <n v="3530.52"/>
    <n v="0.92"/>
    <m/>
    <m/>
    <n v="3529.6"/>
    <m/>
    <n v="1191.0899999999999"/>
    <n v="312"/>
  </r>
  <r>
    <s v="于翠红"/>
    <s v="110226198409163929"/>
    <s v="6225880124746463"/>
    <s v="北京开普云信息科技有限公司"/>
    <s v="北京"/>
    <x v="3"/>
    <x v="7"/>
    <s v="云交付部"/>
    <s v="研发中心"/>
    <s v="产品市场部"/>
    <s v="创新业务部"/>
    <s v="研发中心-产品市场部-创新业务部"/>
    <s v="云监测研发"/>
    <n v="6240"/>
    <n v="3360"/>
    <n v="2400"/>
    <n v="1"/>
    <n v="2400"/>
    <m/>
    <n v="80"/>
    <m/>
    <m/>
    <m/>
    <s v=""/>
    <n v="0"/>
    <s v=""/>
    <n v="20"/>
    <n v="0"/>
    <n v="6"/>
    <n v="14"/>
    <n v="12080"/>
    <n v="210"/>
    <n v="0"/>
    <m/>
    <n v="0"/>
    <n v="0"/>
    <m/>
    <m/>
    <n v="12290"/>
    <n v="360"/>
    <n v="536"/>
    <n v="13.4"/>
    <n v="137"/>
    <n v="0"/>
    <n v="11243.6"/>
    <n v="993.72"/>
    <m/>
    <m/>
    <n v="10249.879999999999"/>
    <m/>
    <n v="2077"/>
    <n v="360"/>
  </r>
  <r>
    <s v="王瑞"/>
    <s v="412826199210153213"/>
    <s v="6214850113566902"/>
    <s v="北京开普云信息科技有限公司"/>
    <s v="北京"/>
    <x v="3"/>
    <x v="6"/>
    <s v="云交付部"/>
    <s v="北方公司"/>
    <s v="智慧事业部"/>
    <s v="云交付部"/>
    <s v="北方公司-智慧事业部-云交付一部"/>
    <s v="云实施"/>
    <n v="3400"/>
    <n v="200"/>
    <n v="900"/>
    <n v="1"/>
    <n v="900"/>
    <m/>
    <n v="80"/>
    <m/>
    <m/>
    <m/>
    <s v=""/>
    <n v="0"/>
    <s v=""/>
    <n v="20"/>
    <n v="0"/>
    <n v="6"/>
    <n v="14"/>
    <n v="4580"/>
    <n v="210"/>
    <n v="200"/>
    <m/>
    <n v="0"/>
    <n v="0"/>
    <m/>
    <m/>
    <n v="4990"/>
    <n v="312"/>
    <n v="272"/>
    <n v="0"/>
    <n v="95.48"/>
    <n v="0"/>
    <n v="4310.5200000000004"/>
    <n v="24.32"/>
    <m/>
    <m/>
    <n v="4286.2"/>
    <m/>
    <n v="1191.0899999999999"/>
    <n v="312"/>
  </r>
  <r>
    <s v="王欣雨"/>
    <s v="110105199405228411"/>
    <s v="6214850113567587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200"/>
    <n v="900"/>
    <n v="1"/>
    <n v="900"/>
    <m/>
    <n v="80"/>
    <m/>
    <m/>
    <m/>
    <s v=""/>
    <n v="0"/>
    <s v=""/>
    <n v="20"/>
    <n v="0"/>
    <n v="6"/>
    <n v="14"/>
    <n v="4580"/>
    <n v="210"/>
    <n v="200"/>
    <m/>
    <n v="0"/>
    <n v="0"/>
    <m/>
    <m/>
    <n v="4990"/>
    <n v="312"/>
    <n v="272"/>
    <n v="0"/>
    <n v="95.48"/>
    <n v="0"/>
    <n v="4310.5200000000004"/>
    <n v="24.32"/>
    <m/>
    <m/>
    <n v="4286.2"/>
    <m/>
    <n v="1191.0899999999999"/>
    <n v="312"/>
  </r>
  <r>
    <s v="曾美"/>
    <s v="130631199007081227"/>
    <s v="6214850113566886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200"/>
    <n v="900"/>
    <n v="1"/>
    <n v="900"/>
    <m/>
    <n v="80"/>
    <m/>
    <m/>
    <m/>
    <s v=""/>
    <n v="0"/>
    <s v=""/>
    <n v="20"/>
    <n v="0"/>
    <n v="6"/>
    <n v="14"/>
    <n v="4580"/>
    <n v="210"/>
    <n v="200"/>
    <m/>
    <n v="0"/>
    <n v="0"/>
    <m/>
    <m/>
    <n v="4990"/>
    <n v="312"/>
    <n v="272"/>
    <n v="0"/>
    <n v="95.48"/>
    <n v="0"/>
    <n v="4310.5200000000004"/>
    <n v="24.32"/>
    <m/>
    <m/>
    <n v="4286.2"/>
    <m/>
    <n v="1191.0899999999999"/>
    <n v="312"/>
  </r>
  <r>
    <s v="尚霄霄"/>
    <s v="131123199202061225"/>
    <s v="6214850113567579"/>
    <s v="北京开普云信息科技有限公司"/>
    <s v="北京"/>
    <x v="3"/>
    <x v="6"/>
    <s v="云交付部"/>
    <s v="北方公司"/>
    <s v="智慧事业部"/>
    <s v="云交付部"/>
    <s v="北方公司-智慧事业部-云交付二部"/>
    <s v="云实施"/>
    <n v="3400"/>
    <n v="200"/>
    <n v="900"/>
    <n v="1"/>
    <n v="900"/>
    <m/>
    <n v="80"/>
    <m/>
    <m/>
    <m/>
    <s v=""/>
    <n v="0"/>
    <s v=""/>
    <n v="20"/>
    <n v="0"/>
    <n v="6"/>
    <n v="14"/>
    <n v="4580"/>
    <n v="210"/>
    <n v="0"/>
    <m/>
    <n v="0"/>
    <n v="118"/>
    <m/>
    <m/>
    <n v="4672"/>
    <n v="312"/>
    <n v="272"/>
    <n v="0"/>
    <n v="95.48"/>
    <n v="0"/>
    <n v="3992.52"/>
    <n v="14.78"/>
    <m/>
    <m/>
    <n v="3977.74"/>
    <m/>
    <n v="1191.0899999999999"/>
    <n v="312"/>
  </r>
  <r>
    <s v="张意"/>
    <s v="110108199401293135"/>
    <s v="6214830157316331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0"/>
    <n v="600"/>
    <n v="1"/>
    <n v="600"/>
    <m/>
    <n v="80"/>
    <m/>
    <m/>
    <m/>
    <s v=""/>
    <n v="0"/>
    <n v="1"/>
    <n v="20"/>
    <n v="0"/>
    <n v="6"/>
    <n v="13"/>
    <n v="4080"/>
    <n v="195"/>
    <n v="0"/>
    <m/>
    <n v="0"/>
    <n v="0"/>
    <m/>
    <m/>
    <n v="4275"/>
    <n v="348"/>
    <n v="272"/>
    <n v="6.8"/>
    <n v="95.48"/>
    <n v="0"/>
    <n v="3552.72"/>
    <n v="1.58"/>
    <m/>
    <m/>
    <n v="3551.14"/>
    <m/>
    <n v="1191.0899999999999"/>
    <n v="348"/>
  </r>
  <r>
    <s v="侯卫平"/>
    <s v="130682199311021667"/>
    <s v="6214850113567389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200"/>
    <n v="900"/>
    <n v="1"/>
    <n v="900"/>
    <m/>
    <n v="80"/>
    <m/>
    <m/>
    <m/>
    <s v=""/>
    <n v="0"/>
    <s v=""/>
    <n v="20"/>
    <n v="0"/>
    <n v="6"/>
    <n v="14"/>
    <n v="4580"/>
    <n v="210"/>
    <n v="200"/>
    <m/>
    <n v="0"/>
    <n v="0"/>
    <m/>
    <m/>
    <n v="4990"/>
    <n v="348"/>
    <n v="272"/>
    <n v="0"/>
    <n v="95.48"/>
    <n v="0"/>
    <n v="4274.5200000000004"/>
    <n v="23.24"/>
    <m/>
    <m/>
    <n v="4251.28"/>
    <m/>
    <n v="1191.0899999999999"/>
    <n v="348"/>
  </r>
  <r>
    <s v="魏金环"/>
    <s v="130828199103135523"/>
    <s v="6214830159032142"/>
    <s v="北京开普云信息科技有限公司"/>
    <s v="北京"/>
    <x v="3"/>
    <x v="6"/>
    <s v="云交付部"/>
    <s v="北方公司"/>
    <s v="智慧事业部"/>
    <s v="云交付部"/>
    <s v="北方公司-智慧事业部-云交付二部"/>
    <s v="云实施"/>
    <n v="3400"/>
    <n v="0"/>
    <n v="600"/>
    <n v="1"/>
    <n v="600"/>
    <m/>
    <m/>
    <m/>
    <m/>
    <m/>
    <s v=""/>
    <n v="0"/>
    <s v=""/>
    <n v="20"/>
    <n v="0"/>
    <n v="6"/>
    <n v="14"/>
    <n v="4000"/>
    <n v="210"/>
    <n v="0"/>
    <m/>
    <n v="0"/>
    <n v="65"/>
    <m/>
    <m/>
    <n v="4145"/>
    <n v="348"/>
    <n v="272"/>
    <n v="0"/>
    <n v="95.48"/>
    <n v="0"/>
    <n v="3429.52"/>
    <n v="0"/>
    <m/>
    <m/>
    <n v="3429.52"/>
    <m/>
    <n v="1191.0899999999999"/>
    <n v="348"/>
  </r>
  <r>
    <s v="苑艳咪"/>
    <s v="130722199304153425"/>
    <s v="6214850113567512"/>
    <s v="北京开普云信息科技有限公司"/>
    <s v="北京"/>
    <x v="2"/>
    <x v="2"/>
    <s v="云业务支持部"/>
    <s v="研发中心"/>
    <s v="云业务研发部"/>
    <s v="云业务支持部"/>
    <s v="研发中心-云业务研发部-云业务支持部"/>
    <s v="云监测研发"/>
    <n v="3400"/>
    <n v="600"/>
    <n v="1000"/>
    <n v="1"/>
    <n v="1000"/>
    <m/>
    <n v="80"/>
    <m/>
    <m/>
    <m/>
    <n v="2"/>
    <n v="0"/>
    <s v=""/>
    <n v="18"/>
    <n v="0"/>
    <n v="6"/>
    <n v="12"/>
    <n v="4572"/>
    <n v="180"/>
    <n v="0"/>
    <m/>
    <n v="0"/>
    <n v="0"/>
    <m/>
    <m/>
    <n v="4752"/>
    <n v="348"/>
    <n v="272"/>
    <n v="0"/>
    <n v="95.48"/>
    <n v="0"/>
    <n v="4036.52"/>
    <n v="16.100000000000001"/>
    <m/>
    <m/>
    <n v="4020.42"/>
    <m/>
    <n v="1191.0899999999999"/>
    <n v="348"/>
  </r>
  <r>
    <s v="王宇"/>
    <s v="110106199503152111"/>
    <s v="6214830171146052"/>
    <s v="北京开普云信息科技有限公司"/>
    <s v="北京"/>
    <x v="3"/>
    <x v="6"/>
    <s v="云交付部"/>
    <s v="北方公司"/>
    <s v="智慧事业部"/>
    <s v="云交付部"/>
    <s v="北方公司-智慧事业部-云交付一部"/>
    <s v="云实施"/>
    <n v="3400"/>
    <n v="0"/>
    <n v="600"/>
    <n v="1"/>
    <n v="600"/>
    <m/>
    <n v="80"/>
    <m/>
    <m/>
    <m/>
    <s v=""/>
    <n v="0"/>
    <s v=""/>
    <n v="20"/>
    <n v="0"/>
    <n v="6"/>
    <n v="14"/>
    <n v="4080"/>
    <n v="210"/>
    <n v="200"/>
    <m/>
    <n v="0"/>
    <n v="0"/>
    <m/>
    <m/>
    <n v="4490"/>
    <n v="360"/>
    <n v="272"/>
    <n v="6.8"/>
    <n v="95.48"/>
    <n v="0"/>
    <n v="3755.72"/>
    <n v="7.67"/>
    <m/>
    <m/>
    <n v="3748.05"/>
    <m/>
    <n v="1191.0899999999999"/>
    <n v="360"/>
  </r>
  <r>
    <s v="李晓彤"/>
    <s v="110103198906280026"/>
    <s v="6225880172097926"/>
    <s v="北京开普云信息科技有限公司"/>
    <s v="北京"/>
    <x v="3"/>
    <x v="6"/>
    <s v="云交付部"/>
    <s v="北方公司"/>
    <s v="智慧事业部"/>
    <s v="云交付部"/>
    <s v="北方公司-智慧事业部-云交付一部"/>
    <s v="云实施"/>
    <n v="3400"/>
    <n v="0"/>
    <n v="600"/>
    <n v="1"/>
    <n v="600"/>
    <m/>
    <n v="80"/>
    <m/>
    <m/>
    <m/>
    <s v=""/>
    <n v="0"/>
    <s v=""/>
    <n v="20"/>
    <n v="0"/>
    <n v="6"/>
    <n v="14"/>
    <n v="4080"/>
    <n v="210"/>
    <n v="0"/>
    <m/>
    <n v="0"/>
    <n v="41"/>
    <m/>
    <m/>
    <n v="4249"/>
    <n v="312"/>
    <n v="272"/>
    <n v="6.8"/>
    <n v="95.48"/>
    <n v="0"/>
    <n v="3562.72"/>
    <n v="1.88"/>
    <m/>
    <m/>
    <n v="3560.84"/>
    <m/>
    <n v="1191.0899999999999"/>
    <n v="312"/>
  </r>
  <r>
    <s v="马杨杨"/>
    <s v="130682199601122263"/>
    <s v="6214830167039345"/>
    <s v="北京开普云信息科技有限公司"/>
    <s v="北京"/>
    <x v="3"/>
    <x v="6"/>
    <s v="云交付部"/>
    <s v="北方公司"/>
    <s v="智慧事业部"/>
    <s v="云交付部"/>
    <s v="北方公司-智慧事业部-云交付二部"/>
    <s v="云实施"/>
    <n v="3400"/>
    <n v="0"/>
    <n v="600"/>
    <n v="1"/>
    <n v="600"/>
    <m/>
    <n v="80"/>
    <m/>
    <m/>
    <m/>
    <s v=""/>
    <n v="0"/>
    <s v=""/>
    <n v="20"/>
    <n v="0"/>
    <n v="6"/>
    <n v="14"/>
    <n v="4080"/>
    <n v="210"/>
    <n v="200"/>
    <m/>
    <n v="0"/>
    <n v="0"/>
    <m/>
    <m/>
    <n v="4490"/>
    <n v="312"/>
    <n v="272"/>
    <n v="0"/>
    <n v="95.48"/>
    <n v="0"/>
    <n v="3810.52"/>
    <n v="9.32"/>
    <m/>
    <m/>
    <n v="3801.2"/>
    <m/>
    <n v="1191.0899999999999"/>
    <n v="312"/>
  </r>
  <r>
    <s v="高琳琳"/>
    <s v="13092819940820242X"/>
    <s v=" 6214830169621751"/>
    <s v="北京开普云信息科技有限公司"/>
    <s v="北京"/>
    <x v="3"/>
    <x v="7"/>
    <s v="云交付部"/>
    <s v="研发中心"/>
    <s v="产品市场部"/>
    <s v="创新业务部"/>
    <s v="研发中心-产品市场部-创新业务部"/>
    <s v="云监测研发"/>
    <n v="3400"/>
    <n v="0"/>
    <n v="600"/>
    <n v="1"/>
    <n v="600"/>
    <m/>
    <n v="80"/>
    <m/>
    <m/>
    <m/>
    <n v="2"/>
    <n v="0"/>
    <s v=""/>
    <n v="18"/>
    <n v="0"/>
    <n v="6"/>
    <n v="12"/>
    <n v="3672"/>
    <n v="180"/>
    <n v="0"/>
    <m/>
    <n v="0"/>
    <n v="0"/>
    <m/>
    <m/>
    <n v="3852"/>
    <n v="312"/>
    <n v="272"/>
    <n v="0"/>
    <n v="95.48"/>
    <n v="0"/>
    <n v="3172.52"/>
    <n v="0"/>
    <m/>
    <m/>
    <n v="3172.52"/>
    <m/>
    <n v="1191.0899999999999"/>
    <n v="312"/>
  </r>
  <r>
    <s v="王一婷"/>
    <s v="140110199407120048"/>
    <s v="6214830155401796"/>
    <s v="广东开普云信息科技股份有限公司北京分公司"/>
    <s v="北京"/>
    <x v="3"/>
    <x v="9"/>
    <s v="项目管理部"/>
    <s v="北方公司"/>
    <s v="项目实施部"/>
    <s v="项目管理部"/>
    <s v="北方公司-项目实施部-项目管理部"/>
    <s v="本地实施"/>
    <n v="3400"/>
    <n v="200"/>
    <n v="900"/>
    <n v="1"/>
    <n v="900"/>
    <m/>
    <m/>
    <m/>
    <m/>
    <m/>
    <n v="0"/>
    <n v="0"/>
    <n v="5"/>
    <n v="20"/>
    <n v="14"/>
    <n v="3"/>
    <n v="12"/>
    <n v="4500"/>
    <n v="180"/>
    <n v="0"/>
    <m/>
    <n v="0"/>
    <n v="0"/>
    <m/>
    <m/>
    <n v="4680"/>
    <n v="312"/>
    <n v="272"/>
    <n v="6.8"/>
    <n v="95.48"/>
    <n v="0"/>
    <n v="3993.72"/>
    <n v="14.81"/>
    <m/>
    <m/>
    <n v="3978.91"/>
    <m/>
    <n v="1181.8399999999999"/>
    <n v="312"/>
  </r>
  <r>
    <s v="刘海明"/>
    <s v="430419198905198970"/>
    <s v="6214850113567355"/>
    <s v="广东开普云信息科技股份有限公司北京分公司"/>
    <s v="北京"/>
    <x v="3"/>
    <x v="9"/>
    <m/>
    <s v="北方公司"/>
    <s v="项目实施部"/>
    <m/>
    <s v="北方公司-项目实施部总经理"/>
    <s v="本地实施"/>
    <n v="14820"/>
    <n v="7980"/>
    <n v="5700"/>
    <n v="1"/>
    <n v="5700"/>
    <m/>
    <m/>
    <n v="500"/>
    <m/>
    <m/>
    <n v="0"/>
    <n v="0"/>
    <n v="5"/>
    <n v="20"/>
    <n v="14"/>
    <n v="3"/>
    <n v="12"/>
    <n v="29000"/>
    <n v="180"/>
    <n v="0"/>
    <n v="17931.03"/>
    <n v="0"/>
    <n v="0"/>
    <m/>
    <m/>
    <n v="47111.03"/>
    <n v="360"/>
    <n v="1200"/>
    <n v="30"/>
    <n v="303"/>
    <n v="0"/>
    <n v="45218.03"/>
    <n v="9760.41"/>
    <m/>
    <m/>
    <n v="35457.620000000003"/>
    <m/>
    <n v="4620"/>
    <n v="360"/>
  </r>
  <r>
    <s v="何士业"/>
    <s v="110223197803072730"/>
    <s v="6214850103212616"/>
    <s v="北京开普云信息科技有限公司"/>
    <s v="北京"/>
    <x v="3"/>
    <x v="9"/>
    <s v="技术支持部"/>
    <s v="北方公司"/>
    <s v="项目实施部"/>
    <s v="技术支持部"/>
    <s v="北方公司-项目实施部-技术支持部"/>
    <s v="本地实施"/>
    <n v="8008"/>
    <n v="4312"/>
    <n v="3080"/>
    <n v="1"/>
    <n v="3080"/>
    <m/>
    <n v="80"/>
    <m/>
    <m/>
    <m/>
    <n v="0"/>
    <n v="0"/>
    <n v="3"/>
    <n v="20"/>
    <n v="14"/>
    <n v="3"/>
    <n v="14"/>
    <n v="15480"/>
    <n v="210"/>
    <n v="0"/>
    <n v="26000"/>
    <n v="0"/>
    <n v="0"/>
    <m/>
    <m/>
    <n v="41690"/>
    <n v="444"/>
    <n v="744"/>
    <n v="18.600000000000001"/>
    <n v="189"/>
    <n v="0"/>
    <n v="40294.400000000001"/>
    <n v="8283.32"/>
    <m/>
    <m/>
    <n v="32011.08"/>
    <m/>
    <n v="2883"/>
    <n v="444"/>
  </r>
  <r>
    <s v="张振强"/>
    <s v="110108197611075735"/>
    <s v="6226090109023552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9568"/>
    <n v="5152"/>
    <n v="3680"/>
    <n v="1"/>
    <n v="3680"/>
    <m/>
    <n v="80"/>
    <m/>
    <n v="50"/>
    <n v="100"/>
    <n v="0"/>
    <n v="0"/>
    <n v="3"/>
    <n v="19.75"/>
    <n v="13.75"/>
    <n v="3"/>
    <n v="13.75"/>
    <n v="18397.13"/>
    <n v="210"/>
    <n v="0"/>
    <n v="500"/>
    <n v="0"/>
    <n v="0"/>
    <m/>
    <m/>
    <n v="19107.13"/>
    <n v="336"/>
    <n v="864"/>
    <n v="21.6"/>
    <n v="219"/>
    <n v="0"/>
    <n v="17666.53"/>
    <n v="2536.63"/>
    <m/>
    <m/>
    <n v="15129.9"/>
    <m/>
    <n v="3326.4"/>
    <n v="336"/>
  </r>
  <r>
    <s v="李会芳"/>
    <s v="411424199107101620"/>
    <s v="6214850113567173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4368"/>
    <n v="2352"/>
    <n v="1680"/>
    <n v="1"/>
    <n v="1680"/>
    <m/>
    <m/>
    <m/>
    <m/>
    <m/>
    <n v="0"/>
    <n v="0"/>
    <n v="10"/>
    <n v="20"/>
    <n v="14"/>
    <n v="3"/>
    <n v="7"/>
    <n v="8400"/>
    <n v="105"/>
    <n v="0"/>
    <m/>
    <n v="0"/>
    <n v="0"/>
    <m/>
    <m/>
    <n v="8505"/>
    <n v="312"/>
    <n v="376"/>
    <n v="0"/>
    <n v="97"/>
    <n v="0"/>
    <n v="7720"/>
    <n v="317"/>
    <m/>
    <m/>
    <n v="7403"/>
    <m/>
    <n v="1447.6"/>
    <n v="312"/>
  </r>
  <r>
    <s v="曾彪"/>
    <s v="130631198901021216"/>
    <s v="6214850103212632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7592"/>
    <n v="4088"/>
    <n v="2920"/>
    <n v="1"/>
    <n v="2920"/>
    <m/>
    <n v="80"/>
    <m/>
    <m/>
    <m/>
    <n v="0"/>
    <n v="0"/>
    <n v="3"/>
    <n v="20"/>
    <n v="14"/>
    <n v="3"/>
    <n v="14"/>
    <n v="14680"/>
    <n v="210"/>
    <n v="0"/>
    <n v="38013.79"/>
    <n v="0"/>
    <n v="0"/>
    <m/>
    <m/>
    <n v="52903.79"/>
    <n v="312"/>
    <n v="664"/>
    <n v="0"/>
    <n v="169"/>
    <n v="0"/>
    <n v="51758.79"/>
    <n v="11722.64"/>
    <m/>
    <m/>
    <n v="40036.15"/>
    <m/>
    <n v="2556.4"/>
    <n v="312"/>
  </r>
  <r>
    <s v="谭艳芳"/>
    <s v="430224198609192224"/>
    <s v="6214850103212657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4836"/>
    <n v="2604"/>
    <n v="1860"/>
    <n v="1"/>
    <n v="1860"/>
    <m/>
    <m/>
    <m/>
    <m/>
    <m/>
    <n v="0"/>
    <n v="0"/>
    <n v="7"/>
    <n v="20"/>
    <n v="14"/>
    <n v="3"/>
    <n v="10"/>
    <n v="9300"/>
    <n v="150"/>
    <n v="0"/>
    <m/>
    <n v="0"/>
    <n v="0"/>
    <m/>
    <m/>
    <n v="9450"/>
    <n v="312"/>
    <n v="416"/>
    <n v="0"/>
    <n v="107"/>
    <n v="0"/>
    <n v="8615"/>
    <n v="468"/>
    <m/>
    <m/>
    <n v="8147"/>
    <m/>
    <n v="1601.6"/>
    <n v="312"/>
  </r>
  <r>
    <s v="马于慧"/>
    <s v="142726199302232743"/>
    <s v="6214850103212673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5033.6000000000004"/>
    <n v="2710.4"/>
    <n v="1936"/>
    <n v="1"/>
    <n v="1936"/>
    <m/>
    <n v="80"/>
    <m/>
    <n v="50"/>
    <n v="50"/>
    <n v="0"/>
    <n v="0"/>
    <n v="5"/>
    <n v="20"/>
    <n v="14"/>
    <n v="3"/>
    <n v="12"/>
    <n v="9860"/>
    <n v="180"/>
    <n v="0"/>
    <n v="300"/>
    <n v="0"/>
    <n v="0"/>
    <m/>
    <m/>
    <n v="10340"/>
    <n v="312"/>
    <n v="480"/>
    <n v="0"/>
    <n v="123"/>
    <n v="0"/>
    <n v="9425"/>
    <n v="630"/>
    <m/>
    <m/>
    <n v="8795"/>
    <m/>
    <n v="1848"/>
    <n v="312"/>
  </r>
  <r>
    <s v="魏艳丽"/>
    <s v="410923198711255445"/>
    <s v="6214850113568601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6217.12"/>
    <n v="3347.68"/>
    <n v="2391.1999999999998"/>
    <n v="1"/>
    <n v="2391.1999999999998"/>
    <m/>
    <m/>
    <m/>
    <n v="50"/>
    <n v="100"/>
    <n v="0"/>
    <n v="0"/>
    <n v="5"/>
    <n v="20"/>
    <n v="12"/>
    <n v="8"/>
    <n v="7"/>
    <n v="12106"/>
    <n v="105"/>
    <n v="0"/>
    <n v="1949.1"/>
    <n v="0"/>
    <n v="0"/>
    <m/>
    <m/>
    <n v="14160.1"/>
    <n v="336"/>
    <n v="576"/>
    <n v="0"/>
    <n v="147"/>
    <n v="0"/>
    <n v="13101.1"/>
    <n v="1395.28"/>
    <m/>
    <m/>
    <n v="11705.82"/>
    <m/>
    <n v="2217.6"/>
    <n v="336"/>
  </r>
  <r>
    <s v="吴小连"/>
    <s v="130725198608111165"/>
    <s v="6214850113567181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3718"/>
    <n v="2002"/>
    <n v="1430"/>
    <n v="1"/>
    <n v="1430"/>
    <m/>
    <n v="80"/>
    <m/>
    <m/>
    <m/>
    <n v="0"/>
    <n v="0"/>
    <n v="3"/>
    <n v="20"/>
    <n v="14"/>
    <n v="5"/>
    <n v="12"/>
    <n v="7230"/>
    <n v="180"/>
    <n v="0"/>
    <n v="986.81"/>
    <n v="0"/>
    <n v="0"/>
    <m/>
    <m/>
    <n v="8396.81"/>
    <n v="312"/>
    <n v="360"/>
    <n v="0"/>
    <n v="95.48"/>
    <n v="0"/>
    <n v="7629.33"/>
    <n v="307.93"/>
    <m/>
    <m/>
    <n v="7321.4"/>
    <m/>
    <n v="1399.64"/>
    <n v="312"/>
  </r>
  <r>
    <s v="赵慧杰"/>
    <s v="130281199003091729"/>
    <s v="6214850113567157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4680"/>
    <n v="2520"/>
    <n v="1800"/>
    <n v="1"/>
    <n v="1800"/>
    <m/>
    <m/>
    <m/>
    <m/>
    <m/>
    <n v="0"/>
    <n v="0"/>
    <n v="5"/>
    <n v="20"/>
    <n v="14"/>
    <n v="3"/>
    <n v="12"/>
    <n v="9000"/>
    <n v="180"/>
    <n v="0"/>
    <n v="1000"/>
    <n v="0"/>
    <n v="0"/>
    <m/>
    <m/>
    <n v="10180"/>
    <n v="312"/>
    <n v="424"/>
    <n v="0"/>
    <n v="109"/>
    <n v="0"/>
    <n v="9335"/>
    <n v="612"/>
    <m/>
    <m/>
    <n v="8723"/>
    <m/>
    <n v="1632.4"/>
    <n v="312"/>
  </r>
  <r>
    <s v="赵旭瑞"/>
    <s v="130221198901190170"/>
    <s v="6225880165564296"/>
    <s v="北京开普云信息科技有限公司"/>
    <s v="北京"/>
    <x v="3"/>
    <x v="9"/>
    <s v="项目管理部"/>
    <s v="北方公司"/>
    <s v="项目实施部"/>
    <s v="项目管理部"/>
    <s v="北方公司-项目实施部-项目管理部"/>
    <s v="本地实施"/>
    <n v="9724"/>
    <n v="5236"/>
    <n v="3740"/>
    <n v="1"/>
    <n v="3740"/>
    <m/>
    <m/>
    <n v="500"/>
    <m/>
    <m/>
    <n v="0"/>
    <n v="0"/>
    <n v="8"/>
    <n v="20"/>
    <n v="14"/>
    <n v="3"/>
    <n v="9"/>
    <n v="19200"/>
    <n v="135"/>
    <n v="0"/>
    <m/>
    <n v="0"/>
    <n v="0"/>
    <m/>
    <m/>
    <n v="19335"/>
    <n v="360"/>
    <n v="872"/>
    <n v="21.8"/>
    <n v="221"/>
    <n v="0"/>
    <n v="17860.2"/>
    <n v="2585.0500000000002"/>
    <m/>
    <m/>
    <n v="15275.15"/>
    <m/>
    <n v="3379"/>
    <n v="360"/>
  </r>
  <r>
    <s v="胡潇文"/>
    <s v="140302199401290848"/>
    <s v="6214850113567363"/>
    <s v="北京开普云信息科技有限公司"/>
    <s v="北京"/>
    <x v="3"/>
    <x v="9"/>
    <s v="项目管理部"/>
    <s v="北方公司"/>
    <s v="项目实施部"/>
    <s v="项目管理部"/>
    <s v="北方公司-项目实施部-项目管理部"/>
    <s v="本地实施"/>
    <n v="3640"/>
    <n v="1960"/>
    <n v="1400"/>
    <n v="1"/>
    <n v="1400"/>
    <m/>
    <n v="80"/>
    <n v="500"/>
    <m/>
    <m/>
    <n v="0"/>
    <n v="0"/>
    <n v="6"/>
    <n v="20"/>
    <n v="14"/>
    <n v="3"/>
    <n v="11"/>
    <n v="7580"/>
    <n v="165"/>
    <n v="0"/>
    <m/>
    <n v="0"/>
    <n v="0"/>
    <m/>
    <m/>
    <n v="7745"/>
    <n v="348"/>
    <n v="272"/>
    <n v="6.8"/>
    <n v="95.48"/>
    <n v="0"/>
    <n v="7022.72"/>
    <n v="247.27"/>
    <m/>
    <m/>
    <n v="6775.45"/>
    <m/>
    <n v="1191.0899999999999"/>
    <n v="348"/>
  </r>
  <r>
    <s v="周亚军"/>
    <s v="41142519901228271X"/>
    <s v="6214830159556942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3744"/>
    <n v="2016"/>
    <n v="1440"/>
    <n v="1"/>
    <n v="1440"/>
    <m/>
    <n v="80"/>
    <m/>
    <m/>
    <m/>
    <n v="0"/>
    <n v="0"/>
    <n v="7"/>
    <n v="20"/>
    <n v="14"/>
    <n v="3"/>
    <n v="10"/>
    <n v="7280"/>
    <n v="150"/>
    <n v="0"/>
    <m/>
    <n v="0"/>
    <n v="0"/>
    <m/>
    <m/>
    <n v="7430"/>
    <n v="348"/>
    <n v="280"/>
    <n v="0"/>
    <n v="95.48"/>
    <n v="0"/>
    <n v="6706.52"/>
    <n v="215.65"/>
    <m/>
    <m/>
    <n v="6490.87"/>
    <m/>
    <n v="1201.6400000000001"/>
    <n v="348"/>
  </r>
  <r>
    <s v="胡晓萌"/>
    <s v="110101198003242528"/>
    <s v="6225880115240997"/>
    <s v="广东开普云信息科技股份有限公司北京分公司"/>
    <s v="北京"/>
    <x v="3"/>
    <x v="9"/>
    <s v="项目管理部"/>
    <s v="北方公司"/>
    <s v="项目实施部"/>
    <s v="项目管理部"/>
    <s v="北方公司-项目实施部-项目管理部"/>
    <s v="本地实施"/>
    <n v="9204"/>
    <n v="4956"/>
    <n v="3540"/>
    <n v="1"/>
    <n v="3540"/>
    <m/>
    <m/>
    <m/>
    <m/>
    <m/>
    <n v="0"/>
    <n v="0"/>
    <n v="3"/>
    <n v="20"/>
    <n v="14"/>
    <n v="3"/>
    <n v="14"/>
    <n v="17700"/>
    <n v="210"/>
    <n v="0"/>
    <m/>
    <n v="0"/>
    <n v="0"/>
    <m/>
    <m/>
    <n v="17910"/>
    <n v="360"/>
    <n v="520"/>
    <n v="13"/>
    <n v="133"/>
    <n v="0"/>
    <n v="16884"/>
    <n v="2341"/>
    <m/>
    <m/>
    <n v="14543"/>
    <m/>
    <n v="2002"/>
    <n v="360"/>
  </r>
  <r>
    <s v="吴春辉"/>
    <s v="130726199401136913"/>
    <s v="6214830116840975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3400"/>
    <n v="1400"/>
    <n v="1200"/>
    <n v="1"/>
    <n v="1200"/>
    <m/>
    <m/>
    <m/>
    <m/>
    <m/>
    <n v="0"/>
    <n v="0"/>
    <n v="10"/>
    <n v="20"/>
    <n v="14"/>
    <n v="3"/>
    <n v="7"/>
    <n v="6000"/>
    <n v="105"/>
    <n v="0"/>
    <m/>
    <n v="100"/>
    <n v="0"/>
    <m/>
    <m/>
    <n v="6005"/>
    <n v="360"/>
    <n v="272"/>
    <n v="6.8"/>
    <n v="95.48"/>
    <n v="0"/>
    <n v="5270.72"/>
    <n v="72.069999999999993"/>
    <m/>
    <m/>
    <n v="5198.6499999999996"/>
    <m/>
    <n v="1181.8399999999999"/>
    <n v="360"/>
  </r>
  <r>
    <s v="张科兵"/>
    <s v="140511197901151615"/>
    <s v="6225881007537128"/>
    <s v="广东开普云信息科技股份有限公司北京分公司"/>
    <s v="北京"/>
    <x v="3"/>
    <x v="9"/>
    <s v="项目管理部"/>
    <s v="北方公司"/>
    <s v="项目实施部"/>
    <s v="项目管理部"/>
    <s v="北方公司-项目实施部-项目管理部"/>
    <s v="本地实施"/>
    <n v="11325.6"/>
    <n v="6098.4"/>
    <n v="4356"/>
    <n v="1"/>
    <n v="4356"/>
    <m/>
    <n v="80"/>
    <m/>
    <n v="200"/>
    <m/>
    <n v="0"/>
    <n v="0"/>
    <n v="0"/>
    <n v="20"/>
    <n v="14"/>
    <n v="6"/>
    <n v="14"/>
    <n v="22060"/>
    <n v="210"/>
    <n v="0"/>
    <m/>
    <n v="100"/>
    <n v="0"/>
    <m/>
    <m/>
    <n v="22170"/>
    <n v="444"/>
    <n v="1120"/>
    <n v="28"/>
    <n v="283"/>
    <n v="0"/>
    <n v="20295"/>
    <n v="3193.75"/>
    <m/>
    <m/>
    <n v="17101.25"/>
    <m/>
    <n v="4312"/>
    <n v="444"/>
  </r>
  <r>
    <s v="邹良龙"/>
    <s v="230381198802200316"/>
    <s v="6214850113568577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10426"/>
    <n v="5614"/>
    <n v="4010"/>
    <n v="1"/>
    <n v="4010"/>
    <m/>
    <n v="80"/>
    <m/>
    <m/>
    <m/>
    <n v="0"/>
    <n v="0"/>
    <n v="8"/>
    <n v="20"/>
    <n v="14"/>
    <n v="3"/>
    <n v="9"/>
    <n v="20130"/>
    <n v="135"/>
    <n v="0"/>
    <m/>
    <n v="0"/>
    <n v="0"/>
    <m/>
    <m/>
    <n v="20265"/>
    <n v="360"/>
    <n v="880"/>
    <n v="22"/>
    <n v="223"/>
    <n v="0"/>
    <n v="18780"/>
    <n v="2815"/>
    <m/>
    <m/>
    <n v="15965"/>
    <m/>
    <n v="3388"/>
    <n v="360"/>
  </r>
  <r>
    <s v="谢立秋"/>
    <s v="131182199207090615"/>
    <s v="6214830123861527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6874.4"/>
    <n v="3701.6"/>
    <n v="2644"/>
    <n v="1"/>
    <n v="2644"/>
    <m/>
    <n v="80"/>
    <m/>
    <m/>
    <m/>
    <n v="0"/>
    <n v="0"/>
    <n v="3"/>
    <n v="20"/>
    <n v="12"/>
    <n v="8"/>
    <n v="9"/>
    <n v="13300"/>
    <n v="135"/>
    <n v="0"/>
    <m/>
    <n v="100"/>
    <n v="0"/>
    <m/>
    <m/>
    <n v="13335"/>
    <n v="444"/>
    <n v="656"/>
    <n v="0"/>
    <n v="167"/>
    <n v="0"/>
    <n v="12068"/>
    <n v="1158.5999999999999"/>
    <m/>
    <m/>
    <n v="10909.4"/>
    <m/>
    <n v="2525.6"/>
    <n v="444"/>
  </r>
  <r>
    <s v="吕海"/>
    <s v="142430198811083110"/>
    <s v="6214830113653009"/>
    <s v="北京开普云信息科技有限公司"/>
    <s v="北京"/>
    <x v="3"/>
    <x v="9"/>
    <s v="技术支持部"/>
    <s v="北方公司"/>
    <s v="项目实施部"/>
    <s v="技术支持部"/>
    <s v="北方公司-项目实施部-技术支持部"/>
    <s v="本地实施"/>
    <n v="8060"/>
    <n v="4340"/>
    <n v="3100"/>
    <n v="1"/>
    <n v="3100"/>
    <m/>
    <m/>
    <m/>
    <m/>
    <m/>
    <n v="0"/>
    <n v="0"/>
    <n v="6"/>
    <n v="20"/>
    <n v="14"/>
    <n v="3"/>
    <n v="11"/>
    <n v="15500"/>
    <n v="165"/>
    <n v="0"/>
    <m/>
    <n v="0"/>
    <n v="0"/>
    <m/>
    <m/>
    <n v="15665"/>
    <n v="444"/>
    <n v="776"/>
    <n v="0"/>
    <n v="197"/>
    <n v="0"/>
    <n v="14248"/>
    <n v="1682"/>
    <m/>
    <m/>
    <n v="12566"/>
    <m/>
    <n v="3007"/>
    <n v="444"/>
  </r>
  <r>
    <s v="柯发明"/>
    <s v="622301198805174419"/>
    <s v="6225880154757125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7852"/>
    <n v="4228"/>
    <n v="3020"/>
    <n v="1"/>
    <n v="3020"/>
    <m/>
    <n v="80"/>
    <m/>
    <m/>
    <m/>
    <n v="0"/>
    <n v="0"/>
    <n v="3"/>
    <n v="20"/>
    <n v="14"/>
    <n v="6"/>
    <n v="11"/>
    <n v="15180"/>
    <n v="165"/>
    <n v="0"/>
    <m/>
    <n v="0"/>
    <n v="0"/>
    <m/>
    <m/>
    <n v="15345"/>
    <n v="360"/>
    <n v="752"/>
    <n v="0"/>
    <n v="191"/>
    <n v="0"/>
    <n v="14042"/>
    <n v="1630.5"/>
    <m/>
    <m/>
    <n v="12411.5"/>
    <m/>
    <n v="2895.2"/>
    <n v="360"/>
  </r>
  <r>
    <s v="刘俊禄"/>
    <s v="130432199101181529"/>
    <s v="6214830157061895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5460"/>
    <n v="2940"/>
    <n v="2100"/>
    <n v="1"/>
    <n v="2100"/>
    <m/>
    <n v="80"/>
    <m/>
    <m/>
    <m/>
    <n v="0"/>
    <n v="0"/>
    <n v="2"/>
    <n v="20"/>
    <n v="13"/>
    <n v="7"/>
    <n v="11"/>
    <n v="10580"/>
    <n v="165"/>
    <n v="0"/>
    <m/>
    <n v="0"/>
    <n v="0"/>
    <m/>
    <m/>
    <n v="10745"/>
    <n v="336"/>
    <n v="544"/>
    <n v="0"/>
    <n v="139"/>
    <n v="0"/>
    <n v="9726"/>
    <n v="690.2"/>
    <m/>
    <m/>
    <n v="9035.7999999999993"/>
    <m/>
    <n v="2094.4"/>
    <n v="336"/>
  </r>
  <r>
    <s v="王晨开"/>
    <s v="142726199309132753"/>
    <s v="6214830165466516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3400"/>
    <n v="1000"/>
    <n v="1100"/>
    <n v="1"/>
    <n v="1100"/>
    <m/>
    <n v="80"/>
    <m/>
    <m/>
    <m/>
    <n v="1"/>
    <n v="0"/>
    <n v="2"/>
    <n v="19"/>
    <n v="13"/>
    <n v="6"/>
    <n v="11"/>
    <n v="5301"/>
    <n v="165"/>
    <n v="0"/>
    <m/>
    <n v="0"/>
    <n v="0"/>
    <m/>
    <m/>
    <n v="5466"/>
    <n v="312"/>
    <n v="272"/>
    <n v="0"/>
    <n v="95.48"/>
    <n v="0"/>
    <n v="4786.5200000000004"/>
    <n v="38.6"/>
    <m/>
    <m/>
    <n v="4747.92"/>
    <m/>
    <n v="1181.8399999999999"/>
    <n v="312"/>
  </r>
  <r>
    <s v="刘琼"/>
    <s v="362421199210213820"/>
    <s v="6225880137327152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4576"/>
    <n v="2464"/>
    <n v="1760"/>
    <n v="1"/>
    <n v="1760"/>
    <m/>
    <n v="80"/>
    <m/>
    <m/>
    <m/>
    <n v="0"/>
    <n v="0"/>
    <n v="8"/>
    <n v="20"/>
    <n v="14"/>
    <n v="3"/>
    <n v="9"/>
    <n v="8880"/>
    <n v="135"/>
    <n v="0"/>
    <m/>
    <n v="100"/>
    <n v="0"/>
    <m/>
    <m/>
    <n v="8915"/>
    <n v="312"/>
    <n v="432"/>
    <n v="0"/>
    <n v="111"/>
    <n v="0"/>
    <n v="8060"/>
    <n v="357"/>
    <m/>
    <m/>
    <n v="7703"/>
    <m/>
    <n v="1663.2"/>
    <n v="312"/>
  </r>
  <r>
    <s v="董淑哲"/>
    <s v="410881199212282548"/>
    <s v="6214850113567082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3640"/>
    <n v="1960"/>
    <n v="1400"/>
    <n v="1"/>
    <n v="1400"/>
    <m/>
    <n v="80"/>
    <m/>
    <m/>
    <m/>
    <n v="0"/>
    <n v="0"/>
    <n v="2"/>
    <n v="20"/>
    <n v="14"/>
    <n v="6"/>
    <n v="12"/>
    <n v="7080"/>
    <n v="180"/>
    <n v="0"/>
    <m/>
    <n v="0"/>
    <n v="0"/>
    <m/>
    <m/>
    <n v="7260"/>
    <n v="312"/>
    <n v="328"/>
    <n v="0"/>
    <n v="95.48"/>
    <n v="0"/>
    <n v="6524.52"/>
    <n v="197.45"/>
    <m/>
    <m/>
    <n v="6327.07"/>
    <m/>
    <n v="1320.44"/>
    <n v="312"/>
  </r>
  <r>
    <s v="李宝林"/>
    <s v="370785198408277137"/>
    <s v="6214830111750146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6656"/>
    <n v="3584"/>
    <n v="2560"/>
    <n v="1"/>
    <n v="2560"/>
    <m/>
    <m/>
    <m/>
    <m/>
    <m/>
    <n v="0"/>
    <n v="0"/>
    <n v="3"/>
    <n v="20"/>
    <n v="14"/>
    <n v="3"/>
    <n v="14"/>
    <n v="12800"/>
    <n v="210"/>
    <n v="0"/>
    <m/>
    <n v="0"/>
    <n v="0"/>
    <m/>
    <m/>
    <n v="13010"/>
    <n v="360"/>
    <n v="576"/>
    <n v="0"/>
    <n v="147"/>
    <n v="0"/>
    <n v="11927"/>
    <n v="1130.4000000000001"/>
    <m/>
    <m/>
    <n v="10796.6"/>
    <m/>
    <n v="2217.6"/>
    <n v="360"/>
  </r>
  <r>
    <s v="王云涛"/>
    <s v="220281198401204271"/>
    <s v="6214830107675398"/>
    <s v="广东开普云信息科技股份有限公司北京分公司"/>
    <s v="北京"/>
    <x v="3"/>
    <x v="9"/>
    <s v="项目管理部"/>
    <s v="北方公司"/>
    <s v="项目实施部"/>
    <s v="项目管理部"/>
    <s v="北方公司-项目实施部-项目管理部"/>
    <s v="本地实施"/>
    <n v="8216"/>
    <n v="4424"/>
    <n v="3160"/>
    <n v="1"/>
    <n v="3160"/>
    <m/>
    <n v="80"/>
    <m/>
    <n v="100"/>
    <m/>
    <n v="0"/>
    <n v="0"/>
    <n v="5"/>
    <n v="20"/>
    <n v="14"/>
    <n v="3"/>
    <n v="12"/>
    <n v="15980"/>
    <n v="180"/>
    <n v="0"/>
    <m/>
    <n v="0"/>
    <n v="0"/>
    <m/>
    <m/>
    <n v="16160"/>
    <n v="444"/>
    <n v="784"/>
    <n v="19.600000000000001"/>
    <n v="199"/>
    <n v="0"/>
    <n v="14713.4"/>
    <n v="1798.35"/>
    <m/>
    <m/>
    <n v="12915.05"/>
    <m/>
    <n v="3018.4"/>
    <n v="444"/>
  </r>
  <r>
    <s v="刘杰"/>
    <s v="142326199203241212"/>
    <s v="6214830164882077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4160"/>
    <n v="2240"/>
    <n v="1600"/>
    <n v="1"/>
    <n v="1600"/>
    <m/>
    <n v="80"/>
    <m/>
    <m/>
    <m/>
    <n v="0"/>
    <n v="0"/>
    <n v="5"/>
    <n v="20"/>
    <n v="14"/>
    <n v="3"/>
    <n v="12"/>
    <n v="8080"/>
    <n v="180"/>
    <n v="0"/>
    <m/>
    <n v="0"/>
    <n v="0"/>
    <m/>
    <m/>
    <n v="8260"/>
    <n v="360"/>
    <n v="272"/>
    <n v="6.8"/>
    <n v="95.48"/>
    <n v="0"/>
    <n v="7525.72"/>
    <n v="297.57"/>
    <m/>
    <m/>
    <n v="7228.15"/>
    <m/>
    <n v="1181.8399999999999"/>
    <n v="360"/>
  </r>
  <r>
    <s v="许凯"/>
    <s v="130427199607241911"/>
    <s v="6214850113567025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3400"/>
    <n v="1080"/>
    <n v="1120"/>
    <n v="1"/>
    <n v="1120"/>
    <m/>
    <m/>
    <m/>
    <m/>
    <m/>
    <n v="0"/>
    <n v="0"/>
    <n v="5"/>
    <n v="20"/>
    <n v="14"/>
    <n v="6"/>
    <n v="9"/>
    <n v="5600"/>
    <n v="135"/>
    <n v="0"/>
    <m/>
    <n v="0"/>
    <n v="0"/>
    <m/>
    <m/>
    <n v="5735"/>
    <n v="312"/>
    <n v="272"/>
    <n v="0"/>
    <n v="95.48"/>
    <n v="0"/>
    <n v="5055.5200000000004"/>
    <n v="50.55"/>
    <m/>
    <m/>
    <n v="5004.97"/>
    <m/>
    <n v="1181.8399999999999"/>
    <n v="312"/>
  </r>
  <r>
    <s v="李振东"/>
    <s v="232303199010244414"/>
    <s v="6214850113567017"/>
    <s v="北京开普云信息科技有限公司"/>
    <s v="北京"/>
    <x v="3"/>
    <x v="9"/>
    <s v="技术支持部"/>
    <s v="北方公司"/>
    <s v="项目实施部"/>
    <s v="技术支持部"/>
    <s v="北方公司-项目实施部-技术支持部"/>
    <s v="本地实施"/>
    <n v="6656"/>
    <n v="3584"/>
    <n v="2560"/>
    <n v="1"/>
    <n v="2560"/>
    <m/>
    <n v="80"/>
    <m/>
    <m/>
    <m/>
    <n v="0"/>
    <n v="0"/>
    <n v="2"/>
    <n v="20"/>
    <n v="14"/>
    <n v="4"/>
    <n v="14"/>
    <n v="12880"/>
    <n v="210"/>
    <n v="0"/>
    <m/>
    <n v="0"/>
    <n v="0"/>
    <m/>
    <m/>
    <n v="13090"/>
    <n v="348"/>
    <n v="560"/>
    <n v="0"/>
    <n v="143"/>
    <n v="0"/>
    <n v="12039"/>
    <n v="1152.8"/>
    <m/>
    <m/>
    <n v="10886.2"/>
    <m/>
    <n v="2170"/>
    <n v="348"/>
  </r>
  <r>
    <s v="张丽"/>
    <s v="110106198403111545"/>
    <s v="6214830112392435"/>
    <s v="广东开普云信息科技股份有限公司北京分公司"/>
    <s v="北京"/>
    <x v="3"/>
    <x v="9"/>
    <s v="项目管理部"/>
    <s v="北方公司"/>
    <s v="项目实施部"/>
    <s v="项目管理部"/>
    <s v="北方公司-项目实施部-项目管理部"/>
    <s v="本地实施"/>
    <n v="9360"/>
    <n v="5040"/>
    <n v="3600"/>
    <n v="1"/>
    <n v="3600"/>
    <m/>
    <n v="80"/>
    <n v="500"/>
    <m/>
    <m/>
    <n v="0"/>
    <n v="0"/>
    <n v="3"/>
    <n v="20"/>
    <n v="14"/>
    <n v="3"/>
    <n v="14"/>
    <n v="18580"/>
    <n v="210"/>
    <n v="0"/>
    <n v="2482.7600000000002"/>
    <n v="0"/>
    <n v="0"/>
    <m/>
    <m/>
    <n v="21272.76"/>
    <n v="348"/>
    <n v="744"/>
    <n v="18.600000000000001"/>
    <n v="189"/>
    <n v="0"/>
    <n v="19973.16"/>
    <n v="3113.29"/>
    <m/>
    <m/>
    <n v="16859.87"/>
    <m/>
    <n v="2864.4"/>
    <n v="348"/>
  </r>
  <r>
    <s v="宋灵艳"/>
    <s v="654001198802012941"/>
    <s v="6214831288182055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808"/>
    <n v="1512"/>
    <n v="1080"/>
    <n v="1"/>
    <n v="1080"/>
    <m/>
    <n v="0"/>
    <m/>
    <m/>
    <m/>
    <n v="1"/>
    <n v="0"/>
    <n v="1"/>
    <n v="19"/>
    <n v="13"/>
    <n v="6"/>
    <n v="12"/>
    <n v="5130"/>
    <n v="120"/>
    <n v="0"/>
    <m/>
    <n v="0"/>
    <n v="0"/>
    <m/>
    <m/>
    <n v="5250"/>
    <n v="150"/>
    <n v="289.61"/>
    <n v="0"/>
    <n v="0"/>
    <n v="0"/>
    <n v="4810.3900000000003"/>
    <n v="39.31"/>
    <m/>
    <m/>
    <n v="4771.08"/>
    <m/>
    <n v="790.26"/>
    <n v="150"/>
  </r>
  <r>
    <s v="张玖灵"/>
    <s v="513030199006066337"/>
    <s v="6214831288100446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实施成本"/>
    <n v="4940"/>
    <n v="2660"/>
    <n v="1900"/>
    <n v="1"/>
    <n v="1900"/>
    <m/>
    <n v="0"/>
    <m/>
    <m/>
    <m/>
    <n v="0"/>
    <n v="0"/>
    <n v="0"/>
    <n v="20"/>
    <n v="14"/>
    <n v="6"/>
    <n v="14"/>
    <n v="9500"/>
    <n v="140"/>
    <n v="0"/>
    <m/>
    <n v="0"/>
    <n v="0"/>
    <m/>
    <n v="120"/>
    <n v="9520"/>
    <n v="270"/>
    <n v="273.61"/>
    <n v="0"/>
    <n v="0"/>
    <n v="0"/>
    <n v="8976.39"/>
    <n v="540.28"/>
    <m/>
    <m/>
    <n v="8436.11"/>
    <m/>
    <n v="752.26"/>
    <n v="270"/>
  </r>
  <r>
    <s v="邹波"/>
    <s v="513701199206041317"/>
    <s v="6214830280988808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860"/>
    <n v="1540"/>
    <n v="1100"/>
    <n v="1"/>
    <n v="1100"/>
    <m/>
    <n v="50"/>
    <m/>
    <m/>
    <m/>
    <n v="0"/>
    <n v="0"/>
    <n v="0"/>
    <n v="20"/>
    <n v="14"/>
    <n v="8"/>
    <n v="12"/>
    <n v="5550"/>
    <n v="120"/>
    <n v="0"/>
    <n v="720"/>
    <n v="0"/>
    <n v="0"/>
    <m/>
    <m/>
    <n v="6390"/>
    <n v="150"/>
    <n v="273.61"/>
    <n v="0"/>
    <n v="0"/>
    <n v="0"/>
    <n v="5966.39"/>
    <n v="141.63999999999999"/>
    <m/>
    <m/>
    <n v="5824.75"/>
    <m/>
    <n v="752.26"/>
    <n v="150"/>
  </r>
  <r>
    <s v="万莉"/>
    <s v="510183199010267946"/>
    <s v="6225881287884547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4160"/>
    <n v="2240"/>
    <n v="1600"/>
    <n v="1"/>
    <n v="1600"/>
    <m/>
    <n v="50"/>
    <m/>
    <m/>
    <m/>
    <n v="0"/>
    <n v="0"/>
    <n v="0"/>
    <n v="20"/>
    <n v="0"/>
    <n v="20"/>
    <n v="0"/>
    <n v="8050"/>
    <n v="0"/>
    <n v="0"/>
    <m/>
    <n v="0"/>
    <n v="0"/>
    <m/>
    <n v="54"/>
    <n v="7996"/>
    <n v="204"/>
    <n v="273.61"/>
    <n v="0"/>
    <n v="0"/>
    <n v="0"/>
    <n v="7518.39"/>
    <n v="296.83999999999997"/>
    <m/>
    <m/>
    <n v="7221.55"/>
    <m/>
    <n v="752.26"/>
    <n v="204"/>
  </r>
  <r>
    <s v="郑盈"/>
    <s v="500225199312185655"/>
    <s v="6214831287748666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600"/>
    <n v="1400"/>
    <n v="1000"/>
    <n v="1"/>
    <n v="1000"/>
    <m/>
    <n v="50"/>
    <m/>
    <m/>
    <m/>
    <n v="0"/>
    <n v="0"/>
    <n v="0"/>
    <n v="20"/>
    <n v="14"/>
    <n v="6"/>
    <n v="14"/>
    <n v="5050"/>
    <n v="140"/>
    <n v="0"/>
    <m/>
    <n v="0"/>
    <n v="0"/>
    <m/>
    <m/>
    <n v="5190"/>
    <n v="150"/>
    <n v="273.61"/>
    <n v="0"/>
    <n v="0"/>
    <n v="0"/>
    <n v="4766.3900000000003"/>
    <n v="37.99"/>
    <m/>
    <m/>
    <n v="4728.3999999999996"/>
    <m/>
    <n v="752.26"/>
    <n v="150"/>
  </r>
  <r>
    <s v="谢廷海"/>
    <s v="510725199409094214"/>
    <s v="6214831288456632 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3840"/>
    <m/>
    <n v="960"/>
    <n v="1"/>
    <n v="960"/>
    <m/>
    <n v="50"/>
    <m/>
    <m/>
    <m/>
    <n v="1"/>
    <n v="0"/>
    <n v="0"/>
    <n v="19"/>
    <n v="14"/>
    <n v="6"/>
    <n v="13"/>
    <n v="4607.5"/>
    <n v="130"/>
    <n v="0"/>
    <n v="700"/>
    <n v="0"/>
    <n v="0"/>
    <m/>
    <m/>
    <n v="5437.5"/>
    <n v="150"/>
    <n v="273.61"/>
    <n v="0"/>
    <n v="0"/>
    <n v="0"/>
    <n v="5013.8900000000003"/>
    <n v="46.39"/>
    <m/>
    <m/>
    <n v="4967.5"/>
    <m/>
    <n v="752.26"/>
    <n v="150"/>
  </r>
  <r>
    <s v="吴坤博"/>
    <s v="460106199801190415"/>
    <s v="6214831287026055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496"/>
    <n v="1344"/>
    <n v="960"/>
    <n v="1"/>
    <n v="960"/>
    <m/>
    <n v="50"/>
    <m/>
    <m/>
    <m/>
    <n v="2"/>
    <n v="0"/>
    <n v="0"/>
    <n v="18"/>
    <n v="14"/>
    <n v="6"/>
    <n v="12"/>
    <n v="4365"/>
    <n v="120"/>
    <n v="0"/>
    <m/>
    <n v="0"/>
    <n v="0"/>
    <m/>
    <m/>
    <n v="4485"/>
    <n v="150"/>
    <n v="273.61"/>
    <n v="0"/>
    <n v="0"/>
    <n v="0"/>
    <n v="4061.39"/>
    <n v="16.84"/>
    <m/>
    <m/>
    <n v="4044.55"/>
    <m/>
    <n v="752.26"/>
    <n v="150"/>
  </r>
  <r>
    <s v="杜清"/>
    <s v="510921198912300813"/>
    <s v="6225881288631806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4160"/>
    <n v="2240"/>
    <n v="1600"/>
    <n v="1"/>
    <n v="1600"/>
    <m/>
    <n v="0"/>
    <n v="650"/>
    <m/>
    <m/>
    <n v="0"/>
    <n v="0"/>
    <n v="0"/>
    <n v="20"/>
    <n v="14"/>
    <n v="6"/>
    <n v="14"/>
    <n v="8650"/>
    <n v="140"/>
    <n v="0"/>
    <m/>
    <n v="0"/>
    <n v="0"/>
    <m/>
    <m/>
    <n v="8790"/>
    <n v="150"/>
    <n v="273.61"/>
    <n v="0"/>
    <n v="0"/>
    <n v="0"/>
    <n v="8366.39"/>
    <n v="418.28"/>
    <m/>
    <m/>
    <n v="7948.11"/>
    <m/>
    <n v="752.26"/>
    <n v="150"/>
  </r>
  <r>
    <s v="王恒"/>
    <s v="513002199208040025"/>
    <s v="6214832800618097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600"/>
    <n v="1400"/>
    <n v="1000"/>
    <n v="1"/>
    <n v="1000"/>
    <m/>
    <n v="0"/>
    <m/>
    <m/>
    <m/>
    <n v="0"/>
    <n v="0"/>
    <n v="0"/>
    <n v="20"/>
    <n v="14"/>
    <n v="6"/>
    <n v="14"/>
    <n v="5000"/>
    <n v="140"/>
    <n v="0"/>
    <m/>
    <n v="0"/>
    <n v="0"/>
    <m/>
    <m/>
    <n v="5140"/>
    <n v="150"/>
    <n v="273.61"/>
    <n v="0"/>
    <n v="0"/>
    <n v="0"/>
    <n v="4716.3900000000003"/>
    <n v="36.49"/>
    <m/>
    <m/>
    <n v="4679.8999999999996"/>
    <m/>
    <n v="752.26"/>
    <n v="150"/>
  </r>
  <r>
    <s v="李荣洋"/>
    <s v="500226199209130011"/>
    <s v="6214832801189627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340"/>
    <n v="1260"/>
    <n v="900"/>
    <n v="1"/>
    <n v="900"/>
    <m/>
    <n v="0"/>
    <m/>
    <m/>
    <m/>
    <n v="0"/>
    <n v="0"/>
    <n v="1"/>
    <n v="20"/>
    <n v="14"/>
    <n v="6"/>
    <n v="13"/>
    <n v="4500"/>
    <n v="130"/>
    <n v="0"/>
    <m/>
    <n v="0"/>
    <n v="0"/>
    <m/>
    <m/>
    <n v="4630"/>
    <n v="150"/>
    <n v="273.61"/>
    <n v="0"/>
    <n v="0"/>
    <n v="0"/>
    <n v="4206.3900000000003"/>
    <n v="21.19"/>
    <m/>
    <m/>
    <n v="4185.2"/>
    <m/>
    <n v="752.26"/>
    <n v="150"/>
  </r>
  <r>
    <s v="杨松"/>
    <s v="510213198202118939"/>
    <s v="6214830280007468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实施成本"/>
    <n v="6240"/>
    <n v="3360"/>
    <n v="2400"/>
    <n v="1"/>
    <n v="2400"/>
    <m/>
    <n v="0"/>
    <m/>
    <m/>
    <m/>
    <n v="0"/>
    <n v="0"/>
    <n v="0"/>
    <n v="20"/>
    <n v="13"/>
    <n v="6"/>
    <n v="14"/>
    <n v="12000"/>
    <n v="140"/>
    <n v="0"/>
    <n v="16000"/>
    <n v="0"/>
    <n v="0"/>
    <m/>
    <m/>
    <n v="28140"/>
    <n v="150"/>
    <n v="273.61"/>
    <n v="0"/>
    <n v="0"/>
    <n v="0"/>
    <n v="27716.39"/>
    <n v="5049.1000000000004"/>
    <m/>
    <m/>
    <n v="22667.29"/>
    <m/>
    <n v="752.26"/>
    <n v="150"/>
  </r>
  <r>
    <s v="阮钰程"/>
    <s v="510504199204172538"/>
    <s v="6214831289487057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3536"/>
    <n v="1904"/>
    <n v="1360"/>
    <n v="1"/>
    <n v="1360"/>
    <m/>
    <n v="50"/>
    <m/>
    <m/>
    <m/>
    <n v="0"/>
    <n v="0"/>
    <n v="0"/>
    <n v="20"/>
    <n v="14"/>
    <n v="6"/>
    <n v="14"/>
    <n v="6850"/>
    <n v="140"/>
    <n v="0"/>
    <m/>
    <n v="0"/>
    <n v="0"/>
    <m/>
    <m/>
    <n v="6990"/>
    <n v="150"/>
    <n v="273.61"/>
    <n v="0"/>
    <n v="0"/>
    <n v="0"/>
    <n v="6566.39"/>
    <n v="201.64"/>
    <m/>
    <m/>
    <n v="6364.75"/>
    <m/>
    <n v="752.26"/>
    <n v="150"/>
  </r>
  <r>
    <s v="周柏宇"/>
    <s v="511381198410069038"/>
    <s v="6214830283289386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4420"/>
    <n v="2380"/>
    <n v="1700"/>
    <n v="1"/>
    <n v="1700"/>
    <m/>
    <n v="50"/>
    <n v="300"/>
    <m/>
    <m/>
    <n v="0"/>
    <n v="0"/>
    <n v="0"/>
    <n v="20"/>
    <n v="14"/>
    <n v="6"/>
    <n v="14"/>
    <n v="8850"/>
    <n v="140"/>
    <n v="0"/>
    <m/>
    <n v="0"/>
    <n v="0"/>
    <m/>
    <m/>
    <n v="8990"/>
    <n v="150"/>
    <n v="273.61"/>
    <n v="0"/>
    <n v="0"/>
    <n v="0"/>
    <n v="8566.39"/>
    <n v="458.28"/>
    <m/>
    <m/>
    <n v="8108.11"/>
    <m/>
    <n v="752.26"/>
    <n v="150"/>
  </r>
  <r>
    <s v="石庆孝"/>
    <s v="51122319810817505X"/>
    <s v="6214831287945916"/>
    <s v="成都开普互联科技有限公司"/>
    <s v="成都"/>
    <x v="3"/>
    <x v="10"/>
    <m/>
    <s v="北方公司"/>
    <s v="西南事业部"/>
    <m/>
    <s v="北方公司-西南事业部-销售部"/>
    <s v="销售费用"/>
    <n v="8840"/>
    <n v="4760"/>
    <n v="3400"/>
    <n v="1"/>
    <n v="3400"/>
    <m/>
    <n v="0"/>
    <m/>
    <n v="300"/>
    <m/>
    <n v="0"/>
    <n v="0"/>
    <n v="0"/>
    <n v="20"/>
    <n v="0"/>
    <n v="6"/>
    <n v="14"/>
    <n v="17300"/>
    <n v="140"/>
    <n v="0"/>
    <m/>
    <n v="0"/>
    <n v="0"/>
    <m/>
    <n v="900"/>
    <n v="16540"/>
    <n v="1140"/>
    <n v="273.61"/>
    <n v="0"/>
    <n v="0"/>
    <n v="0"/>
    <n v="15126.39"/>
    <n v="1901.6"/>
    <m/>
    <m/>
    <n v="13224.79"/>
    <m/>
    <n v="752.26"/>
    <n v="1140"/>
  </r>
  <r>
    <s v="李凯"/>
    <s v="511027198008262177"/>
    <s v="6214831287748732"/>
    <s v="成都开普互联科技有限公司"/>
    <s v="成都"/>
    <x v="3"/>
    <x v="10"/>
    <s v="销售部"/>
    <s v="北方公司"/>
    <s v="西南事业部"/>
    <s v="销售部"/>
    <s v="北方公司-西南事业部-销售部"/>
    <s v="销售费用"/>
    <n v="5200"/>
    <n v="2800"/>
    <n v="2000"/>
    <n v="1"/>
    <n v="2000"/>
    <m/>
    <n v="50"/>
    <m/>
    <n v="100"/>
    <n v="500"/>
    <n v="0"/>
    <n v="0"/>
    <n v="0"/>
    <n v="20"/>
    <n v="0"/>
    <n v="6"/>
    <n v="14"/>
    <n v="10650"/>
    <n v="140"/>
    <n v="0"/>
    <m/>
    <n v="0"/>
    <n v="0"/>
    <m/>
    <m/>
    <n v="10790"/>
    <n v="240"/>
    <n v="273.61"/>
    <n v="0"/>
    <n v="0"/>
    <n v="0"/>
    <n v="10276.39"/>
    <n v="800.28"/>
    <m/>
    <m/>
    <n v="9476.11"/>
    <m/>
    <n v="752.26"/>
    <n v="240"/>
  </r>
  <r>
    <s v="包德川"/>
    <s v="510322198904283471"/>
    <s v="6214850285625783"/>
    <s v="成都开普互联科技有限公司"/>
    <s v="成都"/>
    <x v="3"/>
    <x v="10"/>
    <s v="销售部"/>
    <s v="北方公司"/>
    <s v="西南事业部"/>
    <s v="销售部"/>
    <s v="北方公司-西南事业部-销售部"/>
    <s v="销售费用"/>
    <n v="3546.4"/>
    <n v="1909.6"/>
    <n v="1364"/>
    <n v="1"/>
    <n v="1364"/>
    <m/>
    <n v="50"/>
    <m/>
    <n v="200"/>
    <n v="500"/>
    <n v="0"/>
    <n v="0"/>
    <n v="0"/>
    <n v="20"/>
    <n v="0"/>
    <n v="6"/>
    <n v="14"/>
    <n v="7570"/>
    <n v="140"/>
    <n v="0"/>
    <n v="27481.02"/>
    <n v="0"/>
    <n v="0"/>
    <m/>
    <m/>
    <n v="35191.019999999997"/>
    <n v="180"/>
    <n v="273.61"/>
    <n v="0"/>
    <n v="0"/>
    <n v="0"/>
    <n v="34737.410000000003"/>
    <n v="6804.35"/>
    <m/>
    <m/>
    <n v="27933.06"/>
    <m/>
    <n v="752.26"/>
    <n v="180"/>
  </r>
  <r>
    <s v="汪聪"/>
    <s v="513701198906233913"/>
    <s v="6214831287748716"/>
    <s v="成都开普互联科技有限公司"/>
    <s v="成都"/>
    <x v="3"/>
    <x v="10"/>
    <s v="销售部"/>
    <s v="北方公司"/>
    <s v="西南事业部"/>
    <s v="销售部"/>
    <s v="北方公司-西南事业部-销售部"/>
    <s v="销售费用"/>
    <n v="3546.4"/>
    <n v="1909.6"/>
    <n v="1364"/>
    <n v="1"/>
    <n v="1364"/>
    <m/>
    <n v="50"/>
    <m/>
    <n v="200"/>
    <n v="500"/>
    <n v="0"/>
    <n v="0"/>
    <n v="0"/>
    <n v="20"/>
    <n v="0"/>
    <n v="6"/>
    <n v="14"/>
    <n v="7570"/>
    <n v="140"/>
    <n v="0"/>
    <n v="500"/>
    <n v="0"/>
    <n v="0"/>
    <m/>
    <m/>
    <n v="8210"/>
    <n v="180"/>
    <n v="273.61"/>
    <n v="0"/>
    <n v="0"/>
    <n v="0"/>
    <n v="7756.39"/>
    <n v="320.64"/>
    <m/>
    <m/>
    <n v="7435.75"/>
    <m/>
    <n v="752.26"/>
    <n v="180"/>
  </r>
  <r>
    <s v="何春"/>
    <s v="511122198102138811"/>
    <s v="6214850285569957"/>
    <s v="成都开普互联科技有限公司"/>
    <s v="成都"/>
    <x v="3"/>
    <x v="10"/>
    <s v="销售部"/>
    <s v="北方公司"/>
    <s v="西南事业部"/>
    <s v="销售部"/>
    <s v="北方公司-西南事业部-销售部"/>
    <s v="销售费用"/>
    <n v="3148.6"/>
    <n v="1695.4"/>
    <n v="1211"/>
    <n v="1"/>
    <n v="1211"/>
    <m/>
    <n v="50"/>
    <m/>
    <n v="150"/>
    <n v="500"/>
    <n v="0"/>
    <n v="0"/>
    <n v="0"/>
    <n v="20"/>
    <n v="0"/>
    <n v="6"/>
    <n v="14"/>
    <n v="6755"/>
    <n v="140"/>
    <n v="0"/>
    <m/>
    <n v="0"/>
    <n v="0"/>
    <m/>
    <m/>
    <n v="6895"/>
    <n v="0"/>
    <n v="0"/>
    <n v="0"/>
    <n v="0"/>
    <n v="0"/>
    <n v="6895"/>
    <n v="234.5"/>
    <m/>
    <m/>
    <n v="6660.5"/>
    <m/>
    <n v="0"/>
    <n v="0"/>
  </r>
  <r>
    <s v="刘莉华"/>
    <s v="513723198712010429"/>
    <s v="6214830286772222"/>
    <s v="成都开普互联科技有限公司"/>
    <s v="成都"/>
    <x v="3"/>
    <x v="10"/>
    <s v="销售部"/>
    <s v="北方公司"/>
    <s v="西南事业部"/>
    <s v="销售部"/>
    <s v="北方公司-西南事业部-销售部"/>
    <s v="销售费用"/>
    <n v="2288"/>
    <n v="1232"/>
    <n v="880"/>
    <n v="1"/>
    <n v="880"/>
    <m/>
    <n v="50"/>
    <m/>
    <n v="100"/>
    <m/>
    <n v="0"/>
    <n v="0"/>
    <n v="0"/>
    <n v="20"/>
    <n v="0"/>
    <n v="6"/>
    <n v="14"/>
    <n v="4550"/>
    <n v="140"/>
    <n v="0"/>
    <m/>
    <n v="0"/>
    <n v="0"/>
    <m/>
    <m/>
    <n v="4690"/>
    <n v="150"/>
    <n v="273.61"/>
    <n v="0"/>
    <n v="0"/>
    <n v="0"/>
    <n v="4266.3900000000003"/>
    <n v="22.99"/>
    <m/>
    <m/>
    <n v="4243.3999999999996"/>
    <m/>
    <n v="752.26"/>
    <n v="150"/>
  </r>
  <r>
    <s v="周冬梅"/>
    <s v="510726198611153427"/>
    <s v="6214832802955075"/>
    <s v="成都开普互联科技有限公司"/>
    <s v="成都"/>
    <x v="3"/>
    <x v="10"/>
    <s v="实施服务部"/>
    <s v="北方公司"/>
    <s v="西南事业部"/>
    <s v="实施服务部"/>
    <s v="北方公司-西南事业部-实施服务部-云实施"/>
    <s v="云实施"/>
    <n v="3200"/>
    <m/>
    <n v="800"/>
    <n v="1"/>
    <n v="800"/>
    <m/>
    <n v="50"/>
    <m/>
    <m/>
    <m/>
    <n v="0"/>
    <n v="0"/>
    <n v="0"/>
    <n v="20"/>
    <n v="0"/>
    <n v="6"/>
    <n v="14"/>
    <n v="4050"/>
    <n v="140"/>
    <n v="0"/>
    <n v="1500"/>
    <n v="0"/>
    <n v="0"/>
    <m/>
    <m/>
    <n v="5690"/>
    <n v="150"/>
    <n v="273.61"/>
    <n v="0"/>
    <n v="0"/>
    <n v="0"/>
    <n v="5266.39"/>
    <n v="71.64"/>
    <m/>
    <m/>
    <n v="5194.75"/>
    <m/>
    <n v="752.26"/>
    <n v="150"/>
  </r>
  <r>
    <s v="陈彦竹"/>
    <s v="513922199608113822"/>
    <s v="6214832801937116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600"/>
    <n v="1400"/>
    <n v="1000"/>
    <n v="1"/>
    <n v="1000"/>
    <m/>
    <m/>
    <m/>
    <m/>
    <m/>
    <n v="0"/>
    <n v="0"/>
    <n v="0"/>
    <n v="20"/>
    <n v="14"/>
    <n v="6"/>
    <n v="14"/>
    <n v="5000"/>
    <n v="140"/>
    <n v="0"/>
    <m/>
    <n v="0"/>
    <n v="0"/>
    <m/>
    <m/>
    <n v="5140"/>
    <n v="150"/>
    <n v="273.61"/>
    <n v="0"/>
    <n v="0"/>
    <n v="0"/>
    <n v="4716.3900000000003"/>
    <n v="36.49"/>
    <m/>
    <m/>
    <n v="4679.8999999999996"/>
    <m/>
    <n v="752.26"/>
    <n v="150"/>
  </r>
  <r>
    <s v="张习林"/>
    <s v="513027197110018936"/>
    <s v="6214831287510249"/>
    <s v="成都开普互联科技有限公司"/>
    <s v="成都"/>
    <x v="4"/>
    <x v="11"/>
    <m/>
    <s v="财务运营中心"/>
    <s v="财务部"/>
    <m/>
    <s v="财务运营中心"/>
    <s v="管理费用"/>
    <n v="7436"/>
    <n v="4004"/>
    <n v="2860"/>
    <n v="1"/>
    <n v="2860"/>
    <m/>
    <m/>
    <m/>
    <n v="100"/>
    <n v="1000"/>
    <n v="0"/>
    <n v="0"/>
    <n v="0"/>
    <n v="20"/>
    <n v="0"/>
    <n v="6"/>
    <n v="14"/>
    <n v="15400"/>
    <n v="140"/>
    <n v="0"/>
    <m/>
    <n v="0"/>
    <n v="0"/>
    <m/>
    <m/>
    <n v="15540"/>
    <n v="1140"/>
    <n v="416"/>
    <n v="0"/>
    <n v="0"/>
    <n v="0"/>
    <n v="13984"/>
    <n v="1616"/>
    <m/>
    <m/>
    <n v="12368"/>
    <m/>
    <n v="1121.5999999999999"/>
    <n v="1140"/>
  </r>
  <r>
    <s v="李虹成"/>
    <s v="510824199410060213"/>
    <s v="6214832803543219"/>
    <s v="成都开普互联科技有限公司"/>
    <s v="成都"/>
    <x v="4"/>
    <x v="11"/>
    <m/>
    <s v="财务运营中心"/>
    <s v="财务部"/>
    <m/>
    <s v="财务运营中心"/>
    <s v="管理费用"/>
    <n v="2080"/>
    <n v="1120"/>
    <n v="800"/>
    <n v="1"/>
    <n v="800"/>
    <m/>
    <m/>
    <m/>
    <m/>
    <m/>
    <n v="0"/>
    <n v="0"/>
    <n v="0"/>
    <n v="20"/>
    <n v="0"/>
    <n v="6"/>
    <n v="14"/>
    <n v="4000"/>
    <n v="140"/>
    <n v="0"/>
    <m/>
    <n v="0"/>
    <n v="0"/>
    <m/>
    <m/>
    <n v="4140"/>
    <n v="150"/>
    <n v="273.61"/>
    <n v="0"/>
    <n v="0"/>
    <n v="0"/>
    <n v="3716.39"/>
    <n v="6.49"/>
    <m/>
    <m/>
    <n v="3709.9"/>
    <m/>
    <n v="752.26"/>
    <n v="150"/>
  </r>
  <r>
    <s v="许旭"/>
    <s v="511623199212281676"/>
    <s v="6214831287498569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756"/>
    <n v="1484"/>
    <n v="1060"/>
    <n v="1"/>
    <n v="1060"/>
    <m/>
    <n v="50"/>
    <m/>
    <m/>
    <m/>
    <n v="0"/>
    <n v="0"/>
    <n v="0"/>
    <n v="20"/>
    <n v="14"/>
    <n v="6"/>
    <n v="14"/>
    <n v="5350"/>
    <n v="140"/>
    <n v="0"/>
    <m/>
    <n v="0"/>
    <n v="0"/>
    <m/>
    <m/>
    <n v="5490"/>
    <n v="150"/>
    <n v="273.61"/>
    <n v="0"/>
    <n v="0"/>
    <n v="0"/>
    <n v="5066.3900000000003"/>
    <n v="51.64"/>
    <m/>
    <m/>
    <n v="5014.75"/>
    <m/>
    <n v="752.26"/>
    <n v="150"/>
  </r>
  <r>
    <s v="刘军"/>
    <s v="511011198711301755"/>
    <s v="6214830280295329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7280"/>
    <n v="3920"/>
    <n v="2800"/>
    <n v="1"/>
    <n v="2800"/>
    <m/>
    <n v="50"/>
    <m/>
    <m/>
    <m/>
    <n v="0"/>
    <n v="0"/>
    <n v="0"/>
    <n v="20"/>
    <n v="14"/>
    <n v="6"/>
    <n v="14"/>
    <n v="14050"/>
    <n v="140"/>
    <n v="0"/>
    <m/>
    <n v="0"/>
    <n v="0"/>
    <m/>
    <m/>
    <n v="14190"/>
    <n v="150"/>
    <n v="273.61"/>
    <n v="0"/>
    <n v="0"/>
    <n v="0"/>
    <n v="13766.39"/>
    <n v="1561.6"/>
    <m/>
    <m/>
    <n v="12204.79"/>
    <m/>
    <n v="752.26"/>
    <n v="150"/>
  </r>
  <r>
    <s v="杜天生"/>
    <s v="513401199312133817"/>
    <s v="6214831286304271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3120"/>
    <n v="1680"/>
    <n v="1200"/>
    <n v="1"/>
    <n v="1200"/>
    <m/>
    <m/>
    <m/>
    <m/>
    <m/>
    <n v="0"/>
    <n v="0"/>
    <n v="0"/>
    <n v="20"/>
    <n v="14"/>
    <n v="6"/>
    <n v="14"/>
    <n v="6000"/>
    <n v="140"/>
    <n v="0"/>
    <m/>
    <n v="0"/>
    <n v="0"/>
    <m/>
    <m/>
    <n v="6140"/>
    <n v="150"/>
    <n v="273.61"/>
    <n v="0"/>
    <n v="0"/>
    <n v="0"/>
    <n v="5716.39"/>
    <n v="116.64"/>
    <m/>
    <m/>
    <n v="5599.75"/>
    <m/>
    <n v="752.26"/>
    <n v="150"/>
  </r>
  <r>
    <s v="胡美琦"/>
    <s v="63010419920429002X"/>
    <s v="6214831288966812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1872"/>
    <n v="1008"/>
    <n v="720"/>
    <n v="1"/>
    <n v="720"/>
    <m/>
    <n v="50"/>
    <m/>
    <m/>
    <m/>
    <n v="0"/>
    <n v="0"/>
    <n v="0"/>
    <n v="20"/>
    <n v="14"/>
    <n v="6"/>
    <n v="14"/>
    <n v="3650"/>
    <n v="140"/>
    <n v="0"/>
    <m/>
    <n v="0"/>
    <n v="0"/>
    <m/>
    <m/>
    <n v="3790"/>
    <n v="150"/>
    <n v="273.61"/>
    <n v="0"/>
    <n v="0"/>
    <n v="0"/>
    <n v="3366.39"/>
    <n v="0"/>
    <m/>
    <m/>
    <n v="3366.39"/>
    <m/>
    <n v="752.26"/>
    <n v="150"/>
  </r>
  <r>
    <s v="谷鹏飞"/>
    <s v="610526199012141077"/>
    <s v="6214851296375483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2080"/>
    <n v="1120"/>
    <n v="800"/>
    <n v="1"/>
    <n v="800"/>
    <m/>
    <n v="50"/>
    <m/>
    <m/>
    <m/>
    <n v="1"/>
    <n v="0"/>
    <n v="0"/>
    <n v="19"/>
    <n v="13"/>
    <n v="6"/>
    <n v="13"/>
    <n v="3847.5"/>
    <n v="130"/>
    <n v="0"/>
    <m/>
    <n v="0"/>
    <n v="0"/>
    <m/>
    <m/>
    <n v="3977.5"/>
    <n v="150"/>
    <n v="273.61"/>
    <n v="0"/>
    <n v="0"/>
    <n v="0"/>
    <n v="3553.89"/>
    <n v="1.62"/>
    <m/>
    <m/>
    <n v="3552.27"/>
    <m/>
    <n v="752.26"/>
    <n v="150"/>
  </r>
  <r>
    <s v="李若童"/>
    <s v="131182199303203421"/>
    <s v="6214830150822418"/>
    <s v="北京开普云信息科技有限公司"/>
    <s v="北京"/>
    <x v="2"/>
    <x v="4"/>
    <s v="市场部"/>
    <s v="研发中心"/>
    <s v="产品市场部"/>
    <s v="市场部"/>
    <s v="研发中心-产品市场部-市场部"/>
    <s v="销售费用"/>
    <n v="3400"/>
    <n v="1400"/>
    <n v="1200"/>
    <n v="1"/>
    <n v="1200"/>
    <m/>
    <n v="80"/>
    <m/>
    <m/>
    <m/>
    <s v=""/>
    <n v="0"/>
    <s v=""/>
    <n v="20"/>
    <n v="0"/>
    <n v="6"/>
    <n v="14"/>
    <n v="6080"/>
    <n v="210"/>
    <n v="0"/>
    <m/>
    <n v="0"/>
    <n v="0"/>
    <m/>
    <m/>
    <n v="6290"/>
    <n v="312"/>
    <n v="272"/>
    <n v="0"/>
    <n v="95.48"/>
    <n v="0"/>
    <n v="5610.52"/>
    <n v="106.05"/>
    <m/>
    <m/>
    <n v="5504.47"/>
    <m/>
    <n v="1191.0899999999999"/>
    <n v="312"/>
  </r>
  <r>
    <s v="杨红敏"/>
    <s v="210504197609190021"/>
    <s v="6214850113567496"/>
    <s v="北京开普云信息科技有限公司"/>
    <s v="北京"/>
    <x v="2"/>
    <x v="4"/>
    <s v="市场部"/>
    <s v="研发中心"/>
    <s v="产品市场部"/>
    <s v="市场部"/>
    <s v="研发中心-产品市场部-市场部"/>
    <s v="销售费用"/>
    <n v="12160"/>
    <m/>
    <n v="3040"/>
    <n v="1"/>
    <n v="3040"/>
    <m/>
    <n v="80"/>
    <m/>
    <n v="200"/>
    <m/>
    <s v=""/>
    <n v="0"/>
    <s v=""/>
    <n v="20"/>
    <n v="0"/>
    <n v="6"/>
    <n v="14"/>
    <n v="15480"/>
    <n v="210"/>
    <n v="0"/>
    <n v="2800"/>
    <n v="0"/>
    <n v="0"/>
    <m/>
    <m/>
    <n v="18490"/>
    <n v="444"/>
    <n v="680"/>
    <n v="17"/>
    <n v="173"/>
    <n v="0"/>
    <n v="17176"/>
    <n v="2414"/>
    <m/>
    <m/>
    <n v="14762"/>
    <m/>
    <n v="2635"/>
    <n v="444"/>
  </r>
  <r>
    <s v="朱睿"/>
    <s v="110108197901220021"/>
    <s v="6214850109087517"/>
    <s v="北京开普云信息科技有限公司"/>
    <s v="北京"/>
    <x v="5"/>
    <x v="12"/>
    <m/>
    <s v="人力行政中心"/>
    <s v="人力资源部"/>
    <m/>
    <s v="人力行政中心"/>
    <s v="管理费用"/>
    <n v="7280"/>
    <n v="3920"/>
    <n v="2800"/>
    <n v="1"/>
    <n v="2800"/>
    <m/>
    <n v="80"/>
    <m/>
    <m/>
    <m/>
    <s v=""/>
    <n v="0"/>
    <s v=""/>
    <n v="20"/>
    <n v="0"/>
    <n v="6"/>
    <n v="14"/>
    <n v="14080"/>
    <n v="210"/>
    <n v="200"/>
    <m/>
    <n v="0"/>
    <n v="0"/>
    <m/>
    <n v="1320"/>
    <n v="13170"/>
    <n v="1680"/>
    <n v="632"/>
    <n v="15.8"/>
    <n v="161"/>
    <n v="0"/>
    <n v="10681.2"/>
    <n v="881.24"/>
    <m/>
    <m/>
    <n v="9799.9599999999991"/>
    <m/>
    <n v="2449"/>
    <n v="1680"/>
  </r>
  <r>
    <s v="肖刚"/>
    <s v="410523199004296013"/>
    <s v="6214830166289313"/>
    <s v="广东开普云信息科技股份有限公司北京分公司"/>
    <s v="北京"/>
    <x v="5"/>
    <x v="12"/>
    <m/>
    <s v="人力行政中心"/>
    <s v="人力资源部"/>
    <m/>
    <s v="人力行政中心"/>
    <s v="管理费用"/>
    <n v="3600"/>
    <n v="2000"/>
    <n v="1400"/>
    <n v="0.9"/>
    <n v="1260"/>
    <m/>
    <n v="80"/>
    <m/>
    <m/>
    <m/>
    <s v=""/>
    <n v="0"/>
    <s v=""/>
    <n v="20"/>
    <n v="0"/>
    <n v="6"/>
    <n v="14"/>
    <n v="6940"/>
    <n v="210"/>
    <n v="200"/>
    <m/>
    <n v="0"/>
    <n v="0"/>
    <m/>
    <m/>
    <n v="7350"/>
    <n v="312"/>
    <n v="288"/>
    <n v="0"/>
    <n v="95.48"/>
    <n v="0"/>
    <n v="6654.52"/>
    <n v="210.45"/>
    <m/>
    <m/>
    <n v="6444.07"/>
    <m/>
    <n v="1221.44"/>
    <n v="312"/>
  </r>
  <r>
    <s v="王金府"/>
    <s v="131121198708082237"/>
    <s v="6225880143795558"/>
    <s v="广东开普云信息科技股份有限公司北京分公司"/>
    <s v="北京"/>
    <x v="4"/>
    <x v="11"/>
    <m/>
    <s v="财务运营中心"/>
    <s v="财务部"/>
    <m/>
    <s v="财务运营中心"/>
    <s v="管理费用"/>
    <n v="18200"/>
    <n v="9800"/>
    <n v="7000"/>
    <n v="1"/>
    <n v="7000"/>
    <m/>
    <n v="80"/>
    <m/>
    <m/>
    <m/>
    <s v=""/>
    <n v="0"/>
    <s v=""/>
    <n v="20"/>
    <n v="0"/>
    <n v="6"/>
    <n v="14"/>
    <n v="35080"/>
    <n v="210"/>
    <n v="0"/>
    <m/>
    <n v="0"/>
    <n v="0"/>
    <m/>
    <m/>
    <n v="35290"/>
    <n v="504"/>
    <n v="960"/>
    <n v="24"/>
    <n v="243"/>
    <n v="0"/>
    <n v="33559"/>
    <n v="6509.75"/>
    <m/>
    <m/>
    <n v="27049.25"/>
    <m/>
    <n v="3696"/>
    <n v="504"/>
  </r>
  <r>
    <s v="王娟"/>
    <s v="130725199212120385"/>
    <s v="6214830161356745"/>
    <s v="北京开普云信息科技有限公司"/>
    <s v="北京"/>
    <x v="4"/>
    <x v="11"/>
    <m/>
    <s v="财务运营中心"/>
    <s v="财务部"/>
    <m/>
    <s v="财务运营中心"/>
    <s v="管理费用"/>
    <n v="3400"/>
    <n v="200"/>
    <n v="900"/>
    <n v="1"/>
    <n v="900"/>
    <m/>
    <m/>
    <m/>
    <m/>
    <m/>
    <s v=""/>
    <n v="0"/>
    <n v="2"/>
    <n v="20"/>
    <n v="0"/>
    <n v="6"/>
    <n v="12"/>
    <n v="4500"/>
    <n v="180"/>
    <n v="0"/>
    <n v="2000"/>
    <n v="0"/>
    <n v="0"/>
    <m/>
    <m/>
    <n v="6680"/>
    <n v="348"/>
    <n v="272"/>
    <n v="0"/>
    <n v="95.48"/>
    <n v="0"/>
    <n v="5964.52"/>
    <n v="141.44999999999999"/>
    <m/>
    <m/>
    <n v="5823.07"/>
    <m/>
    <n v="1191.0899999999999"/>
    <n v="348"/>
  </r>
  <r>
    <s v="尹丽娜"/>
    <s v="320322198811207327"/>
    <s v="6214850103450182"/>
    <s v="北京开普云信息科技有限公司"/>
    <s v="北京"/>
    <x v="4"/>
    <x v="11"/>
    <m/>
    <s v="财务运营中心"/>
    <s v="财务部"/>
    <m/>
    <s v="财务运营中心"/>
    <s v="管理费用"/>
    <n v="3640"/>
    <n v="1960"/>
    <n v="1400"/>
    <n v="1"/>
    <n v="1400"/>
    <m/>
    <m/>
    <m/>
    <m/>
    <m/>
    <s v=""/>
    <n v="0"/>
    <n v="2"/>
    <n v="20"/>
    <n v="0"/>
    <n v="6"/>
    <n v="12"/>
    <n v="7000"/>
    <n v="180"/>
    <n v="0"/>
    <m/>
    <n v="0"/>
    <n v="0"/>
    <m/>
    <m/>
    <n v="7180"/>
    <n v="312"/>
    <n v="280"/>
    <n v="7"/>
    <n v="95.48"/>
    <n v="0"/>
    <n v="6485.52"/>
    <n v="193.55"/>
    <m/>
    <m/>
    <n v="6291.97"/>
    <m/>
    <n v="1210.8900000000001"/>
    <n v="312"/>
  </r>
  <r>
    <s v="郭剑波"/>
    <s v="110223197607191871"/>
    <s v="6226090104302001"/>
    <s v="北京开普云信息科技有限公司"/>
    <s v="北京"/>
    <x v="4"/>
    <x v="13"/>
    <m/>
    <s v="财务运营中心"/>
    <s v="运营管理部"/>
    <m/>
    <s v="财务运营中心"/>
    <s v="管理费用"/>
    <n v="9360"/>
    <n v="5040"/>
    <n v="3600"/>
    <n v="1"/>
    <n v="3600"/>
    <m/>
    <n v="80"/>
    <m/>
    <m/>
    <m/>
    <s v=""/>
    <n v="0"/>
    <s v=""/>
    <n v="20"/>
    <n v="0"/>
    <n v="6"/>
    <n v="14"/>
    <n v="18080"/>
    <n v="210"/>
    <n v="0"/>
    <m/>
    <n v="0"/>
    <n v="0"/>
    <m/>
    <m/>
    <n v="18290"/>
    <n v="444"/>
    <n v="712"/>
    <n v="17.8"/>
    <n v="181"/>
    <n v="0"/>
    <n v="16935.2"/>
    <n v="2353.8000000000002"/>
    <m/>
    <m/>
    <n v="14581.4"/>
    <m/>
    <n v="2759"/>
    <n v="444"/>
  </r>
  <r>
    <s v="吴道君"/>
    <s v="130303197703252121"/>
    <s v="6214850103450166"/>
    <s v="北京开普云信息科技有限公司"/>
    <s v="北京"/>
    <x v="4"/>
    <x v="14"/>
    <m/>
    <s v="财务运营中心"/>
    <s v="内控部"/>
    <m/>
    <s v="财务运营中心"/>
    <s v="管理费用"/>
    <n v="6240"/>
    <n v="3360"/>
    <n v="2400"/>
    <n v="1"/>
    <n v="2400"/>
    <m/>
    <m/>
    <m/>
    <n v="200"/>
    <m/>
    <s v=""/>
    <n v="0"/>
    <s v=""/>
    <n v="20"/>
    <n v="0"/>
    <n v="6"/>
    <n v="14"/>
    <n v="12200"/>
    <n v="210"/>
    <n v="0"/>
    <m/>
    <n v="0"/>
    <n v="0"/>
    <m/>
    <m/>
    <n v="12410"/>
    <n v="960"/>
    <n v="648"/>
    <n v="16.2"/>
    <n v="165"/>
    <n v="0"/>
    <n v="10620.8"/>
    <n v="869.16"/>
    <m/>
    <m/>
    <n v="9751.64"/>
    <m/>
    <n v="2511"/>
    <n v="960"/>
  </r>
  <r>
    <s v="林倩倩"/>
    <s v="412828199305100985"/>
    <s v="6214830161943922"/>
    <s v="北京开普云信息科技有限公司"/>
    <s v="北京"/>
    <x v="4"/>
    <x v="13"/>
    <m/>
    <s v="财务运营中心"/>
    <s v="运营管理部"/>
    <m/>
    <s v="财务运营中心"/>
    <s v="管理费用"/>
    <n v="3400"/>
    <n v="1400"/>
    <n v="1200"/>
    <n v="1"/>
    <n v="1200"/>
    <m/>
    <n v="80"/>
    <m/>
    <m/>
    <m/>
    <n v="1"/>
    <n v="0"/>
    <n v="4"/>
    <n v="19"/>
    <n v="0"/>
    <n v="6"/>
    <n v="9"/>
    <n v="5776"/>
    <n v="135"/>
    <n v="0"/>
    <m/>
    <n v="0"/>
    <n v="0"/>
    <n v="960"/>
    <m/>
    <n v="4951"/>
    <n v="312"/>
    <n v="272"/>
    <n v="6.8"/>
    <n v="95.48"/>
    <n v="0"/>
    <n v="4264.72"/>
    <n v="22.94"/>
    <m/>
    <m/>
    <n v="4241.78"/>
    <m/>
    <n v="1191.0899999999999"/>
    <n v="312"/>
  </r>
  <r>
    <s v="张春玲"/>
    <s v="230802197606130020"/>
    <s v="6214850112328247"/>
    <s v="广东开普云信息科技股份有限公司北京分公司"/>
    <s v="北京"/>
    <x v="6"/>
    <x v="15"/>
    <m/>
    <s v="南方公司"/>
    <s v="扬州事业部"/>
    <m/>
    <s v="南方公司-扬州事业部-销售部"/>
    <s v="销售费用"/>
    <n v="8840"/>
    <n v="4760"/>
    <n v="3400"/>
    <n v="1"/>
    <n v="3400"/>
    <m/>
    <m/>
    <m/>
    <m/>
    <m/>
    <n v="0"/>
    <n v="0"/>
    <n v="0"/>
    <n v="20"/>
    <n v="0"/>
    <n v="6"/>
    <n v="14"/>
    <n v="17000"/>
    <m/>
    <n v="0"/>
    <n v="3000"/>
    <m/>
    <m/>
    <m/>
    <m/>
    <n v="20000"/>
    <n v="360"/>
    <n v="880"/>
    <n v="22"/>
    <n v="223"/>
    <n v="0"/>
    <n v="18515"/>
    <n v="2748.75"/>
    <m/>
    <m/>
    <n v="15766.25"/>
    <m/>
    <n v="3388"/>
    <n v="360"/>
  </r>
  <r>
    <s v="燕曦"/>
    <s v="11010119750128251X"/>
    <s v="6214830156623299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4680"/>
    <n v="2520"/>
    <n v="1800"/>
    <n v="1"/>
    <n v="1800"/>
    <m/>
    <n v="80"/>
    <m/>
    <m/>
    <m/>
    <n v="0"/>
    <n v="0"/>
    <n v="0"/>
    <n v="20"/>
    <n v="14"/>
    <n v="6"/>
    <n v="14"/>
    <n v="9080"/>
    <n v="210"/>
    <n v="0"/>
    <m/>
    <n v="0"/>
    <n v="0"/>
    <m/>
    <m/>
    <n v="9290"/>
    <n v="312"/>
    <n v="368"/>
    <n v="9.1999999999999993"/>
    <n v="95.48"/>
    <n v="0"/>
    <n v="8505.32"/>
    <n v="446.06"/>
    <m/>
    <m/>
    <n v="8059.26"/>
    <m/>
    <n v="1419.44"/>
    <n v="312"/>
  </r>
  <r>
    <s v="黄玉行"/>
    <s v="522121199203017016"/>
    <s v="6214850103212731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6240"/>
    <n v="3360"/>
    <n v="2400"/>
    <n v="1"/>
    <n v="2400"/>
    <m/>
    <m/>
    <m/>
    <m/>
    <m/>
    <n v="1"/>
    <n v="0"/>
    <n v="0"/>
    <n v="19"/>
    <n v="13"/>
    <n v="6"/>
    <n v="13"/>
    <n v="11400"/>
    <n v="195"/>
    <n v="0"/>
    <m/>
    <n v="0"/>
    <n v="0"/>
    <m/>
    <m/>
    <n v="11595"/>
    <n v="312"/>
    <n v="496"/>
    <n v="0"/>
    <n v="127"/>
    <n v="0"/>
    <n v="10660"/>
    <n v="877"/>
    <m/>
    <m/>
    <n v="9783"/>
    <m/>
    <n v="1909.6"/>
    <n v="312"/>
  </r>
  <r>
    <s v="马骏"/>
    <s v="110105198202069559"/>
    <s v="6214830156623851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2600"/>
    <n v="1400"/>
    <n v="1000"/>
    <n v="1"/>
    <n v="1000"/>
    <m/>
    <n v="80"/>
    <m/>
    <m/>
    <m/>
    <n v="2"/>
    <n v="0"/>
    <n v="0"/>
    <n v="18"/>
    <n v="12"/>
    <n v="6"/>
    <n v="12"/>
    <n v="4572"/>
    <n v="180"/>
    <n v="0"/>
    <m/>
    <n v="0"/>
    <n v="0"/>
    <m/>
    <m/>
    <n v="4752"/>
    <n v="312"/>
    <n v="272"/>
    <n v="6.8"/>
    <n v="95.48"/>
    <n v="0"/>
    <n v="4065.72"/>
    <n v="16.97"/>
    <m/>
    <m/>
    <n v="4048.75"/>
    <m/>
    <n v="1181.8399999999999"/>
    <n v="312"/>
  </r>
  <r>
    <s v="马超"/>
    <s v="130633198909094711"/>
    <s v="6214850103212764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5720"/>
    <n v="3080"/>
    <n v="2200"/>
    <n v="1"/>
    <n v="2200"/>
    <m/>
    <m/>
    <m/>
    <m/>
    <m/>
    <n v="0"/>
    <n v="0"/>
    <n v="0"/>
    <n v="20"/>
    <n v="14"/>
    <n v="6"/>
    <n v="14"/>
    <n v="11000"/>
    <n v="210"/>
    <n v="0"/>
    <m/>
    <n v="0"/>
    <n v="0"/>
    <m/>
    <m/>
    <n v="11210"/>
    <n v="312"/>
    <n v="456"/>
    <n v="0"/>
    <n v="117"/>
    <n v="0"/>
    <n v="10325"/>
    <n v="810"/>
    <m/>
    <m/>
    <n v="9515"/>
    <m/>
    <n v="1755.6"/>
    <n v="312"/>
  </r>
  <r>
    <s v="龙凤华"/>
    <s v="132628199102103926"/>
    <s v="6214850113566977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4160"/>
    <n v="2240"/>
    <n v="1600"/>
    <n v="1"/>
    <n v="1600"/>
    <m/>
    <m/>
    <m/>
    <m/>
    <m/>
    <n v="0"/>
    <n v="0"/>
    <n v="0"/>
    <n v="20"/>
    <n v="14"/>
    <n v="6"/>
    <n v="14"/>
    <n v="8000"/>
    <n v="210"/>
    <n v="0"/>
    <m/>
    <n v="0"/>
    <n v="0"/>
    <m/>
    <m/>
    <n v="8210"/>
    <n v="312"/>
    <n v="328"/>
    <n v="0"/>
    <n v="95.48"/>
    <n v="0"/>
    <n v="7474.52"/>
    <n v="292.45"/>
    <m/>
    <m/>
    <n v="7182.07"/>
    <m/>
    <n v="1320.44"/>
    <n v="312"/>
  </r>
  <r>
    <s v="王媛"/>
    <s v="131121199504143426"/>
    <s v="6214850113566969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4680"/>
    <n v="2520"/>
    <n v="1800"/>
    <n v="1"/>
    <n v="1800"/>
    <m/>
    <m/>
    <m/>
    <m/>
    <m/>
    <n v="0"/>
    <n v="0"/>
    <n v="0"/>
    <n v="20"/>
    <n v="14"/>
    <n v="6"/>
    <n v="14"/>
    <n v="9000"/>
    <n v="210"/>
    <n v="0"/>
    <m/>
    <n v="0"/>
    <n v="0"/>
    <m/>
    <m/>
    <n v="9210"/>
    <n v="312"/>
    <n v="368"/>
    <n v="0"/>
    <n v="95.48"/>
    <n v="0"/>
    <n v="8434.52"/>
    <n v="431.9"/>
    <m/>
    <m/>
    <n v="8002.62"/>
    <m/>
    <n v="1419.44"/>
    <n v="312"/>
  </r>
  <r>
    <s v="曹贤灵"/>
    <s v="130123198903045468"/>
    <s v="6214830156622952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3400"/>
    <n v="600"/>
    <n v="1000"/>
    <n v="1"/>
    <n v="1000"/>
    <m/>
    <m/>
    <m/>
    <m/>
    <m/>
    <n v="0"/>
    <n v="0"/>
    <n v="0"/>
    <n v="20"/>
    <n v="14"/>
    <n v="6"/>
    <n v="14"/>
    <n v="5000"/>
    <n v="210"/>
    <n v="0"/>
    <m/>
    <n v="0"/>
    <n v="0"/>
    <m/>
    <m/>
    <n v="5210"/>
    <n v="312"/>
    <n v="272"/>
    <n v="0"/>
    <n v="95.48"/>
    <n v="0"/>
    <n v="4530.5200000000004"/>
    <n v="30.92"/>
    <m/>
    <m/>
    <n v="4499.6000000000004"/>
    <m/>
    <n v="1181.8399999999999"/>
    <n v="312"/>
  </r>
  <r>
    <s v="王本义"/>
    <s v="372923199305270053"/>
    <s v="6214850113567215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4160"/>
    <n v="2240"/>
    <n v="1600"/>
    <n v="1"/>
    <n v="1600"/>
    <m/>
    <m/>
    <m/>
    <m/>
    <m/>
    <n v="0"/>
    <n v="0"/>
    <n v="0"/>
    <n v="20"/>
    <n v="14"/>
    <n v="6"/>
    <n v="14"/>
    <n v="8000"/>
    <n v="210"/>
    <n v="0"/>
    <m/>
    <n v="0"/>
    <n v="0"/>
    <m/>
    <m/>
    <n v="8210"/>
    <n v="312"/>
    <n v="328"/>
    <n v="8.1999999999999993"/>
    <n v="95.48"/>
    <n v="0"/>
    <n v="7466.32"/>
    <n v="291.63"/>
    <m/>
    <m/>
    <n v="7174.69"/>
    <m/>
    <n v="1320.44"/>
    <n v="312"/>
  </r>
  <r>
    <s v="代翔宇"/>
    <s v="411381199402160414"/>
    <s v="6214850113567199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4680"/>
    <n v="2520"/>
    <n v="1800"/>
    <n v="1"/>
    <n v="1800"/>
    <m/>
    <m/>
    <m/>
    <m/>
    <m/>
    <n v="0"/>
    <n v="0"/>
    <n v="0"/>
    <n v="20"/>
    <n v="14"/>
    <n v="6"/>
    <n v="14"/>
    <n v="9000"/>
    <n v="210"/>
    <n v="0"/>
    <m/>
    <n v="0"/>
    <n v="0"/>
    <m/>
    <m/>
    <n v="9210"/>
    <n v="312"/>
    <n v="368"/>
    <n v="9.1999999999999993"/>
    <n v="95.48"/>
    <n v="0"/>
    <n v="8425.32"/>
    <n v="430.06"/>
    <m/>
    <m/>
    <n v="7995.26"/>
    <m/>
    <n v="1419.44"/>
    <n v="312"/>
  </r>
  <r>
    <s v="戴文涛"/>
    <s v="150426199304063035"/>
    <s v="6214850113567298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2600"/>
    <n v="1400"/>
    <n v="1000"/>
    <n v="1"/>
    <n v="1000"/>
    <m/>
    <m/>
    <m/>
    <m/>
    <m/>
    <n v="1"/>
    <n v="0"/>
    <n v="0"/>
    <n v="19"/>
    <n v="13"/>
    <n v="6"/>
    <n v="13"/>
    <n v="4750"/>
    <n v="195"/>
    <n v="0"/>
    <m/>
    <n v="0"/>
    <n v="0"/>
    <m/>
    <m/>
    <n v="4945"/>
    <n v="312"/>
    <n v="272"/>
    <n v="0"/>
    <n v="95.48"/>
    <n v="0"/>
    <n v="4265.5200000000004"/>
    <n v="22.97"/>
    <m/>
    <m/>
    <n v="4242.55"/>
    <m/>
    <n v="1181.8399999999999"/>
    <n v="312"/>
  </r>
  <r>
    <s v="孟令宝"/>
    <s v="130324199001236339"/>
    <s v="6214850113567066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4680"/>
    <n v="2520"/>
    <n v="1800"/>
    <n v="1"/>
    <n v="1800"/>
    <m/>
    <m/>
    <m/>
    <m/>
    <m/>
    <n v="0"/>
    <n v="0"/>
    <n v="0"/>
    <n v="20"/>
    <n v="14"/>
    <n v="6"/>
    <n v="14"/>
    <n v="9000"/>
    <n v="210"/>
    <n v="0"/>
    <m/>
    <n v="0"/>
    <n v="0"/>
    <m/>
    <m/>
    <n v="9210"/>
    <n v="312"/>
    <n v="368"/>
    <n v="0"/>
    <n v="95.48"/>
    <n v="0"/>
    <n v="8434.52"/>
    <n v="431.9"/>
    <m/>
    <m/>
    <n v="8002.62"/>
    <m/>
    <n v="1419.44"/>
    <n v="312"/>
  </r>
  <r>
    <s v="郭亚鹏"/>
    <s v="13072919920130191X"/>
    <s v="6214830162986623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3640"/>
    <n v="1960"/>
    <n v="1400"/>
    <n v="1"/>
    <n v="1400"/>
    <m/>
    <m/>
    <m/>
    <m/>
    <m/>
    <n v="0"/>
    <n v="0"/>
    <n v="0"/>
    <n v="20"/>
    <n v="14"/>
    <n v="6"/>
    <n v="14"/>
    <n v="7000"/>
    <n v="210"/>
    <n v="0"/>
    <m/>
    <n v="0"/>
    <n v="0"/>
    <m/>
    <m/>
    <n v="7210"/>
    <n v="312"/>
    <n v="288"/>
    <n v="0"/>
    <n v="95.48"/>
    <n v="0"/>
    <n v="6514.52"/>
    <n v="196.45"/>
    <m/>
    <m/>
    <n v="6318.07"/>
    <m/>
    <n v="1221.44"/>
    <n v="312"/>
  </r>
  <r>
    <s v="冯静"/>
    <s v="231083198804205724"/>
    <s v="6214830177920229"/>
    <s v="北京开普云信息科技有限公司"/>
    <s v="北京"/>
    <x v="2"/>
    <x v="4"/>
    <s v="产品部"/>
    <s v="研发中心"/>
    <s v="产品市场部"/>
    <s v="产品部"/>
    <s v="研发中心-产品市场部-产品部"/>
    <s v="云搜索研发"/>
    <n v="4680"/>
    <n v="2520"/>
    <n v="1800"/>
    <m/>
    <n v="0"/>
    <m/>
    <n v="80"/>
    <m/>
    <m/>
    <m/>
    <n v="0"/>
    <n v="0"/>
    <n v="0"/>
    <n v="20"/>
    <n v="0"/>
    <n v="6"/>
    <n v="14"/>
    <n v="7280"/>
    <n v="210"/>
    <n v="200"/>
    <m/>
    <n v="0"/>
    <n v="0"/>
    <m/>
    <m/>
    <n v="7690"/>
    <n v="312"/>
    <n v="368"/>
    <n v="9.1999999999999993"/>
    <n v="95.48"/>
    <n v="0"/>
    <n v="6905.32"/>
    <n v="235.53"/>
    <m/>
    <m/>
    <n v="6669.79"/>
    <m/>
    <n v="1428.69"/>
    <n v="312"/>
  </r>
  <r>
    <s v="卢祺"/>
    <s v="140212199412021018"/>
    <s v="6214830179574727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600"/>
    <n v="1000"/>
    <m/>
    <n v="0"/>
    <m/>
    <n v="80"/>
    <m/>
    <m/>
    <m/>
    <n v="0"/>
    <n v="0"/>
    <n v="2"/>
    <n v="20"/>
    <n v="0"/>
    <n v="6"/>
    <n v="12"/>
    <n v="4080"/>
    <n v="180"/>
    <n v="0"/>
    <m/>
    <n v="0"/>
    <n v="0"/>
    <m/>
    <m/>
    <n v="4260"/>
    <n v="312"/>
    <n v="272"/>
    <n v="6.8"/>
    <n v="95.48"/>
    <n v="0"/>
    <n v="3573.72"/>
    <n v="2.21"/>
    <m/>
    <m/>
    <n v="3571.51"/>
    <m/>
    <n v="1191.0899999999999"/>
    <n v="312"/>
  </r>
  <r>
    <s v="李娇莉"/>
    <s v="51160219950801660X"/>
    <s v="6214832801558912"/>
    <s v="成都开普互联科技有限公司"/>
    <s v="成都"/>
    <x v="3"/>
    <x v="10"/>
    <s v="实施服务部"/>
    <s v="北方公司"/>
    <s v="西南事业部"/>
    <s v="实施服务部"/>
    <s v="北方公司-西南事业部-实施服务部-本地实施"/>
    <s v="本地实施"/>
    <n v="1872"/>
    <n v="1008"/>
    <n v="720"/>
    <n v="1"/>
    <n v="720"/>
    <m/>
    <n v="50"/>
    <m/>
    <m/>
    <m/>
    <n v="0"/>
    <n v="0"/>
    <n v="0"/>
    <n v="20"/>
    <n v="14"/>
    <n v="6"/>
    <n v="14"/>
    <n v="3650"/>
    <n v="140"/>
    <n v="0"/>
    <m/>
    <n v="0"/>
    <n v="0"/>
    <m/>
    <m/>
    <n v="3790"/>
    <n v="150"/>
    <n v="298.17"/>
    <n v="0"/>
    <n v="0"/>
    <n v="0"/>
    <n v="3341.83"/>
    <n v="0"/>
    <m/>
    <m/>
    <n v="3341.83"/>
    <m/>
    <n v="810.59"/>
    <n v="150"/>
  </r>
  <r>
    <s v="杨小丽"/>
    <s v="511023199410214666"/>
    <s v="6214832805211328"/>
    <s v="成都开普互联科技有限公司"/>
    <s v="成都"/>
    <x v="3"/>
    <x v="10"/>
    <s v="实施服务部"/>
    <s v="北方公司"/>
    <s v="西南事业部"/>
    <s v="实施服务部"/>
    <s v="北方公司-西南事业部-实施服务部-云实施"/>
    <s v="云实施"/>
    <n v="1456"/>
    <n v="784"/>
    <n v="560"/>
    <n v="1"/>
    <n v="560"/>
    <m/>
    <n v="50"/>
    <m/>
    <m/>
    <m/>
    <n v="0"/>
    <n v="0"/>
    <n v="0"/>
    <n v="20"/>
    <n v="0"/>
    <n v="6"/>
    <n v="14"/>
    <n v="2850"/>
    <n v="140"/>
    <n v="0"/>
    <m/>
    <n v="0"/>
    <n v="0"/>
    <m/>
    <m/>
    <n v="2990"/>
    <n v="0"/>
    <n v="298.17"/>
    <n v="0"/>
    <n v="0"/>
    <n v="0"/>
    <n v="2691.83"/>
    <n v="0"/>
    <m/>
    <m/>
    <n v="2691.83"/>
    <m/>
    <n v="852.03"/>
    <n v="0"/>
  </r>
  <r>
    <s v="岳佳颖"/>
    <s v="513701199603170040"/>
    <s v="6214832805259848"/>
    <s v="成都开普互联科技有限公司"/>
    <s v="成都"/>
    <x v="3"/>
    <x v="10"/>
    <s v="实施服务部"/>
    <s v="北方公司"/>
    <s v="西南事业部"/>
    <s v="实施服务部"/>
    <s v="北方公司-西南事业部-实施服务部-云实施"/>
    <s v="云实施"/>
    <n v="1248"/>
    <n v="672"/>
    <n v="480"/>
    <n v="1"/>
    <n v="480"/>
    <m/>
    <n v="50"/>
    <m/>
    <m/>
    <m/>
    <n v="0"/>
    <n v="0"/>
    <n v="0"/>
    <n v="20"/>
    <n v="0"/>
    <n v="6"/>
    <n v="14"/>
    <n v="2450"/>
    <n v="140"/>
    <n v="0"/>
    <m/>
    <n v="0"/>
    <n v="0"/>
    <m/>
    <m/>
    <n v="2590"/>
    <n v="0"/>
    <n v="298.17"/>
    <n v="0"/>
    <n v="0"/>
    <n v="0"/>
    <n v="2291.83"/>
    <n v="0"/>
    <m/>
    <m/>
    <n v="2291.83"/>
    <m/>
    <n v="852.04"/>
    <n v="0"/>
  </r>
  <r>
    <s v="赵苏洋"/>
    <s v="511325199712121325"/>
    <s v="6214832805409492"/>
    <s v="成都开普互联科技有限公司"/>
    <s v="成都"/>
    <x v="3"/>
    <x v="10"/>
    <s v="实施服务部"/>
    <s v="北方公司"/>
    <s v="西南事业部"/>
    <s v="实施服务部"/>
    <s v="北方公司-西南事业部-实施服务部-云实施"/>
    <s v="云实施"/>
    <n v="1040"/>
    <n v="560"/>
    <n v="400"/>
    <n v="1"/>
    <n v="400"/>
    <m/>
    <n v="50"/>
    <m/>
    <m/>
    <m/>
    <n v="0"/>
    <n v="0"/>
    <n v="0"/>
    <n v="20"/>
    <n v="0"/>
    <n v="6"/>
    <n v="14"/>
    <n v="2050"/>
    <n v="140"/>
    <n v="0"/>
    <m/>
    <n v="0"/>
    <n v="0"/>
    <m/>
    <m/>
    <n v="2190"/>
    <n v="0"/>
    <n v="0"/>
    <n v="0"/>
    <n v="0"/>
    <n v="0"/>
    <n v="2190"/>
    <n v="0"/>
    <m/>
    <m/>
    <n v="2190"/>
    <m/>
    <n v="0"/>
    <n v="0"/>
  </r>
  <r>
    <s v="陈丽君"/>
    <s v="51100219950820582X"/>
    <s v="6214832805409518"/>
    <s v="成都开普互联科技有限公司"/>
    <s v="成都"/>
    <x v="3"/>
    <x v="10"/>
    <s v="实施服务部"/>
    <s v="北方公司"/>
    <s v="西南事业部"/>
    <s v="实施服务部"/>
    <s v="北方公司-西南事业部-实施服务部-云实施"/>
    <s v="云实施"/>
    <n v="1040"/>
    <n v="560"/>
    <n v="400"/>
    <n v="1"/>
    <n v="400"/>
    <m/>
    <n v="50"/>
    <m/>
    <m/>
    <m/>
    <n v="0"/>
    <n v="0"/>
    <n v="0"/>
    <n v="20"/>
    <n v="0"/>
    <n v="6"/>
    <n v="14"/>
    <n v="2050"/>
    <n v="140"/>
    <n v="0"/>
    <m/>
    <n v="0"/>
    <n v="0"/>
    <m/>
    <m/>
    <n v="2190"/>
    <n v="0"/>
    <n v="0"/>
    <n v="0"/>
    <n v="0"/>
    <n v="0"/>
    <n v="2190"/>
    <n v="0"/>
    <m/>
    <m/>
    <n v="2190"/>
    <m/>
    <n v="0"/>
    <n v="0"/>
  </r>
  <r>
    <s v="徐园"/>
    <s v="511324199706074167"/>
    <s v="6214832805259186"/>
    <s v="成都开普互联科技有限公司"/>
    <s v="成都"/>
    <x v="3"/>
    <x v="10"/>
    <s v="实施服务部"/>
    <s v="北方公司"/>
    <s v="西南事业部"/>
    <s v="实施服务部"/>
    <s v="北方公司-西南事业部-实施服务部-云实施"/>
    <s v="云实施"/>
    <n v="1040"/>
    <n v="560"/>
    <n v="400"/>
    <n v="1"/>
    <n v="400"/>
    <m/>
    <n v="50"/>
    <m/>
    <m/>
    <m/>
    <n v="0"/>
    <n v="0"/>
    <n v="0"/>
    <n v="20"/>
    <n v="0"/>
    <n v="6"/>
    <n v="14"/>
    <n v="2050"/>
    <n v="140"/>
    <n v="0"/>
    <m/>
    <n v="0"/>
    <n v="0"/>
    <m/>
    <m/>
    <n v="2190"/>
    <n v="0"/>
    <n v="0"/>
    <n v="0"/>
    <n v="0"/>
    <n v="0"/>
    <n v="2190"/>
    <n v="0"/>
    <m/>
    <m/>
    <n v="2190"/>
    <m/>
    <n v="0"/>
    <n v="0"/>
  </r>
  <r>
    <s v="沈菁"/>
    <s v="430722198607166123"/>
    <s v="6214830183059897"/>
    <s v="广东开普云信息科技股份有限公司北京分公司"/>
    <s v="北京"/>
    <x v="5"/>
    <x v="12"/>
    <m/>
    <s v="人力行政中心"/>
    <s v="人力资源部"/>
    <m/>
    <s v="人力行政中心"/>
    <s v="管理费用"/>
    <n v="11440"/>
    <n v="6160"/>
    <n v="13200"/>
    <m/>
    <n v="0"/>
    <m/>
    <n v="80"/>
    <m/>
    <n v="200"/>
    <m/>
    <n v="0"/>
    <n v="0"/>
    <n v="0"/>
    <n v="20"/>
    <n v="0"/>
    <n v="6"/>
    <n v="14"/>
    <n v="17880"/>
    <n v="210"/>
    <n v="200"/>
    <m/>
    <n v="0"/>
    <n v="0"/>
    <m/>
    <n v="2136"/>
    <n v="16154"/>
    <n v="2640"/>
    <n v="915.2"/>
    <n v="22.88"/>
    <n v="231.8"/>
    <n v="0"/>
    <n v="12344.12"/>
    <n v="1213.82"/>
    <m/>
    <m/>
    <n v="11130.3"/>
    <m/>
    <n v="3523.52"/>
    <n v="2640"/>
  </r>
  <r>
    <s v="陈祎"/>
    <s v="110102197907093053"/>
    <s v="6214830101435302"/>
    <s v="北京开普云信息科技有限公司"/>
    <s v="北京"/>
    <x v="2"/>
    <x v="0"/>
    <m/>
    <s v="研发中心"/>
    <m/>
    <m/>
    <s v="研发中心-研发中心副总经理"/>
    <s v="集约化-统一信息资源库研究及产业化推广"/>
    <n v="23118"/>
    <n v="14826"/>
    <n v="9486"/>
    <n v="1"/>
    <n v="9486"/>
    <m/>
    <n v="80"/>
    <m/>
    <m/>
    <m/>
    <n v="0"/>
    <n v="0"/>
    <n v="0"/>
    <n v="20"/>
    <n v="0"/>
    <n v="6"/>
    <n v="14"/>
    <n v="47510"/>
    <n v="210"/>
    <n v="0"/>
    <m/>
    <n v="0"/>
    <n v="0"/>
    <m/>
    <m/>
    <n v="45070"/>
    <n v="504"/>
    <n v="0"/>
    <n v="0"/>
    <n v="0"/>
    <n v="0"/>
    <n v="44566"/>
    <n v="9564.7999999999993"/>
    <m/>
    <m/>
    <n v="35001.199999999997"/>
    <m/>
    <n v="0"/>
    <n v="504"/>
  </r>
  <r>
    <s v="余俊伽"/>
    <s v="430105198702251538"/>
    <s v="6214830101059946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智慧实施部"/>
    <s v="本地实施"/>
    <n v="10400"/>
    <n v="5600"/>
    <n v="4000"/>
    <m/>
    <n v="0"/>
    <m/>
    <n v="80"/>
    <m/>
    <m/>
    <m/>
    <n v="2"/>
    <n v="0"/>
    <n v="0"/>
    <n v="18"/>
    <n v="12"/>
    <n v="6"/>
    <n v="12"/>
    <n v="14472"/>
    <n v="180"/>
    <n v="0"/>
    <m/>
    <n v="0"/>
    <n v="0"/>
    <m/>
    <m/>
    <n v="14652"/>
    <n v="348"/>
    <n v="832"/>
    <n v="20.8"/>
    <n v="211"/>
    <n v="0"/>
    <n v="13240.2"/>
    <n v="1430.05"/>
    <m/>
    <m/>
    <n v="11810.15"/>
    <m/>
    <n v="3203.2"/>
    <n v="348"/>
  </r>
  <r>
    <s v="林言"/>
    <s v="11011119880823101X"/>
    <s v="6214830184015153"/>
    <s v="广东开普云信息科技股份有限公司北京分公司"/>
    <s v="北京"/>
    <x v="3"/>
    <x v="9"/>
    <s v="技术支持部"/>
    <s v="北方公司"/>
    <s v="项目实施部"/>
    <s v="技术支持部"/>
    <s v="北方公司-项目实施部-技术支持部"/>
    <s v="本地实施"/>
    <n v="4420"/>
    <n v="2380"/>
    <n v="1700"/>
    <m/>
    <n v="0"/>
    <m/>
    <m/>
    <m/>
    <m/>
    <m/>
    <n v="0"/>
    <n v="0"/>
    <n v="0"/>
    <n v="6"/>
    <n v="6"/>
    <n v="0"/>
    <n v="6"/>
    <n v="2040"/>
    <n v="90"/>
    <n v="0"/>
    <m/>
    <n v="0"/>
    <n v="0"/>
    <m/>
    <m/>
    <n v="2130"/>
    <n v="312"/>
    <n v="353.6"/>
    <n v="8.84"/>
    <n v="95.48"/>
    <n v="0"/>
    <n v="1360.08"/>
    <n v="0"/>
    <m/>
    <m/>
    <n v="1360.08"/>
    <m/>
    <n v="1383.8"/>
    <n v="312"/>
  </r>
  <r>
    <s v="薛小密"/>
    <s v="412828197312016088"/>
    <s v="6214830128243358"/>
    <s v="北京开普云信息科技有限公司"/>
    <s v="北京"/>
    <x v="5"/>
    <x v="12"/>
    <m/>
    <s v="人力行政中心"/>
    <s v="人力资源部"/>
    <m/>
    <s v="人力行政中心"/>
    <s v="管理费用"/>
    <n v="2925"/>
    <m/>
    <m/>
    <m/>
    <m/>
    <m/>
    <m/>
    <m/>
    <m/>
    <m/>
    <m/>
    <m/>
    <m/>
    <m/>
    <m/>
    <n v="0"/>
    <m/>
    <n v="2925"/>
    <m/>
    <m/>
    <m/>
    <m/>
    <m/>
    <m/>
    <m/>
    <n v="2925"/>
    <n v="0"/>
    <n v="0"/>
    <n v="0"/>
    <n v="0"/>
    <n v="0"/>
    <n v="2925"/>
    <n v="425"/>
    <m/>
    <m/>
    <n v="2500"/>
    <m/>
    <n v="0"/>
    <n v="0"/>
  </r>
  <r>
    <s v="陆非"/>
    <s v="420323199001303733"/>
    <s v="6225880135098755"/>
    <s v="广东开普云信息科技股份有限公司北京分公司"/>
    <s v="北京"/>
    <x v="2"/>
    <x v="1"/>
    <s v="新媒体研发组"/>
    <s v="研发中心"/>
    <s v="本地业务研发部"/>
    <s v="新媒体研发组"/>
    <s v="研发中心-本地业务研发部-新媒体研发组"/>
    <s v="集约化研发-全程电子化"/>
    <n v="9880"/>
    <n v="5320"/>
    <n v="3800"/>
    <n v="1"/>
    <n v="3800"/>
    <m/>
    <n v="80"/>
    <m/>
    <m/>
    <m/>
    <n v="1"/>
    <n v="0"/>
    <s v=""/>
    <n v="19"/>
    <n v="0"/>
    <n v="6"/>
    <n v="13"/>
    <n v="18126"/>
    <n v="195"/>
    <n v="0"/>
    <m/>
    <n v="0"/>
    <n v="0"/>
    <m/>
    <n v="1476"/>
    <n v="16845"/>
    <n v="1824"/>
    <n v="784"/>
    <n v="0"/>
    <n v="199"/>
    <n v="0"/>
    <n v="14038"/>
    <n v="1629.5"/>
    <m/>
    <m/>
    <n v="12408.5"/>
    <m/>
    <n v="3018.4"/>
    <n v="1824"/>
  </r>
  <r>
    <s v="朱明莹"/>
    <s v="130821199502282729"/>
    <s v="6214830184045341"/>
    <s v="北京开普云信息科技有限公司"/>
    <s v="北京"/>
    <x v="3"/>
    <x v="7"/>
    <s v="云交付部"/>
    <s v="北方公司"/>
    <s v="政企事业部"/>
    <s v="云交付部"/>
    <s v="北方公司-政企事业部-云交付部"/>
    <s v="云实施"/>
    <n v="3400"/>
    <n v="600"/>
    <n v="1000"/>
    <m/>
    <n v="0"/>
    <m/>
    <n v="80"/>
    <m/>
    <m/>
    <m/>
    <n v="0"/>
    <n v="0"/>
    <n v="0"/>
    <n v="9"/>
    <n v="0"/>
    <n v="0"/>
    <n v="9"/>
    <n v="1836"/>
    <n v="135"/>
    <n v="0"/>
    <m/>
    <n v="0"/>
    <n v="0"/>
    <m/>
    <m/>
    <n v="1971"/>
    <n v="312"/>
    <n v="272"/>
    <n v="6.8"/>
    <n v="95.48"/>
    <n v="0"/>
    <n v="1284.72"/>
    <n v="0"/>
    <m/>
    <m/>
    <n v="1284.72"/>
    <m/>
    <n v="1191.0899999999999"/>
    <n v="312"/>
  </r>
  <r>
    <s v="肖国泉"/>
    <s v="362101197407080012"/>
    <s v="4682032000204263"/>
    <s v="广东开普云信息科技股份有限公司"/>
    <s v="东莞"/>
    <x v="0"/>
    <x v="0"/>
    <m/>
    <s v="总裁办"/>
    <m/>
    <m/>
    <s v="总裁办-肖国泉"/>
    <s v="管理费用"/>
    <n v="15600"/>
    <n v="8400"/>
    <n v="6000"/>
    <n v="1"/>
    <n v="6000"/>
    <m/>
    <n v="50"/>
    <m/>
    <m/>
    <m/>
    <n v="0"/>
    <n v="0"/>
    <n v="0"/>
    <n v="20"/>
    <n v="0"/>
    <n v="6"/>
    <n v="14"/>
    <n v="30050"/>
    <n v="140"/>
    <m/>
    <m/>
    <m/>
    <m/>
    <m/>
    <n v="1380"/>
    <n v="28810"/>
    <n v="1500"/>
    <n v="253.6"/>
    <n v="3.79"/>
    <n v="89.1"/>
    <n v="0"/>
    <n v="26963.51"/>
    <n v="4860.88"/>
    <m/>
    <m/>
    <n v="22102.63"/>
    <m/>
    <n v="828.75"/>
    <n v="1500"/>
  </r>
  <r>
    <s v="陈莉"/>
    <s v="342423197901182082"/>
    <s v="6214851201710618"/>
    <s v="广东开普云信息科技股份有限公司"/>
    <s v="广州"/>
    <x v="6"/>
    <x v="16"/>
    <m/>
    <s v="南方公司"/>
    <s v="广州事业部"/>
    <m/>
    <s v="南方公司-广州事业部-销售部"/>
    <s v="销售费用"/>
    <n v="10400"/>
    <n v="5600"/>
    <n v="4000"/>
    <n v="1"/>
    <n v="4000"/>
    <m/>
    <n v="50"/>
    <m/>
    <n v="300"/>
    <n v="2000"/>
    <n v="0"/>
    <n v="0"/>
    <n v="0"/>
    <n v="20"/>
    <n v="0"/>
    <n v="6"/>
    <n v="14"/>
    <n v="22350"/>
    <n v="140"/>
    <m/>
    <n v="100"/>
    <m/>
    <m/>
    <m/>
    <n v="800"/>
    <n v="21790"/>
    <n v="1500"/>
    <n v="253.6"/>
    <n v="3.79"/>
    <n v="89.1"/>
    <n v="0"/>
    <n v="19943.509999999998"/>
    <n v="3105.88"/>
    <m/>
    <m/>
    <n v="16837.63"/>
    <m/>
    <n v="828.75"/>
    <n v="1500"/>
  </r>
  <r>
    <s v="李伦凉"/>
    <s v="430204197610053010"/>
    <s v="6214850205080861"/>
    <s v="广东开普云信息科技股份有限公司"/>
    <s v="广州"/>
    <x v="6"/>
    <x v="17"/>
    <m/>
    <s v="南方公司"/>
    <s v="综合管理部"/>
    <m/>
    <s v="南方公司-综合管理部总经理"/>
    <s v="本地实施"/>
    <n v="10400"/>
    <n v="5600"/>
    <n v="4000"/>
    <n v="1"/>
    <n v="4000"/>
    <m/>
    <m/>
    <m/>
    <m/>
    <m/>
    <n v="0"/>
    <n v="0"/>
    <n v="0"/>
    <n v="20"/>
    <n v="0"/>
    <n v="6"/>
    <n v="14"/>
    <n v="20000"/>
    <n v="140"/>
    <m/>
    <n v="4000"/>
    <m/>
    <m/>
    <m/>
    <m/>
    <n v="24140"/>
    <n v="1000"/>
    <n v="253.6"/>
    <n v="3.79"/>
    <n v="89.1"/>
    <n v="0"/>
    <n v="22793.51"/>
    <n v="3818.38"/>
    <m/>
    <m/>
    <n v="18975.13"/>
    <m/>
    <n v="828.75"/>
    <n v="1000"/>
  </r>
  <r>
    <s v="梁芳"/>
    <s v="510823199101035501"/>
    <s v="6214832133843107"/>
    <s v="广东开普云信息科技股份有限公司扬州分公司"/>
    <s v="扬州"/>
    <x v="6"/>
    <x v="18"/>
    <s v="销售部"/>
    <s v="南方公司"/>
    <s v="云产品事业部"/>
    <s v="销售部"/>
    <s v="南方公司-云产品事业部-销售部"/>
    <s v="销售费用"/>
    <n v="4368"/>
    <n v="2352"/>
    <n v="1680"/>
    <n v="1"/>
    <n v="1680"/>
    <m/>
    <n v="50"/>
    <m/>
    <n v="250"/>
    <m/>
    <n v="0"/>
    <n v="0"/>
    <n v="0"/>
    <n v="20"/>
    <n v="0"/>
    <n v="6"/>
    <n v="14"/>
    <n v="8700"/>
    <n v="140"/>
    <m/>
    <m/>
    <m/>
    <m/>
    <m/>
    <m/>
    <n v="8840"/>
    <n v="184"/>
    <n v="224"/>
    <n v="14"/>
    <n v="56"/>
    <n v="6"/>
    <n v="8356"/>
    <n v="416.2"/>
    <m/>
    <m/>
    <n v="7939.8"/>
    <m/>
    <n v="828.8"/>
    <n v="184"/>
  </r>
  <r>
    <s v="王振"/>
    <s v="32032419831016371X"/>
    <s v="6214855140369329"/>
    <s v="广东开普云信息科技股份有限公司扬州分公司"/>
    <s v="扬州"/>
    <x v="6"/>
    <x v="15"/>
    <s v="销售部"/>
    <s v="南方公司"/>
    <s v="扬州事业部"/>
    <s v="销售部"/>
    <s v="南方公司-扬州事业部-销售部"/>
    <s v="销售费用"/>
    <n v="3120"/>
    <n v="1680"/>
    <n v="1200"/>
    <n v="1"/>
    <n v="1200"/>
    <m/>
    <n v="50"/>
    <m/>
    <n v="250"/>
    <m/>
    <n v="0"/>
    <n v="0"/>
    <n v="0"/>
    <n v="20"/>
    <n v="0"/>
    <n v="6"/>
    <n v="14"/>
    <n v="6300"/>
    <n v="140"/>
    <m/>
    <m/>
    <m/>
    <m/>
    <m/>
    <m/>
    <n v="6440"/>
    <n v="184"/>
    <n v="224"/>
    <n v="14"/>
    <n v="56"/>
    <n v="6"/>
    <n v="5956"/>
    <n v="140.6"/>
    <m/>
    <m/>
    <n v="5815.4"/>
    <m/>
    <n v="828.8"/>
    <n v="184"/>
  </r>
  <r>
    <s v="孙慧"/>
    <s v="321002198911151624"/>
    <s v="6214855140464245"/>
    <s v="广东开普云信息科技股份有限公司扬州分公司"/>
    <s v="扬州"/>
    <x v="6"/>
    <x v="15"/>
    <s v="销售部"/>
    <s v="南方公司"/>
    <s v="扬州事业部"/>
    <s v="销售部"/>
    <s v="南方公司-扬州事业部-销售部"/>
    <s v="销售费用"/>
    <n v="2392"/>
    <n v="1288"/>
    <n v="920"/>
    <n v="1"/>
    <n v="920"/>
    <m/>
    <n v="50"/>
    <m/>
    <n v="50"/>
    <n v="80"/>
    <n v="0"/>
    <n v="0"/>
    <n v="0"/>
    <n v="20"/>
    <n v="0"/>
    <n v="6"/>
    <n v="14"/>
    <n v="4780"/>
    <n v="140"/>
    <m/>
    <n v="400"/>
    <m/>
    <m/>
    <m/>
    <m/>
    <n v="5320"/>
    <n v="184"/>
    <n v="0"/>
    <n v="0"/>
    <n v="0"/>
    <n v="0"/>
    <n v="5136"/>
    <n v="58.6"/>
    <m/>
    <m/>
    <n v="5077.3999999999996"/>
    <m/>
    <n v="0"/>
    <n v="184"/>
  </r>
  <r>
    <s v="王艳丽"/>
    <s v="422801198210071824"/>
    <s v="6214857673509222"/>
    <s v="广东开普云信息科技股份有限公司"/>
    <s v="东莞"/>
    <x v="6"/>
    <x v="19"/>
    <m/>
    <s v="南方公司"/>
    <s v="东莞事业部"/>
    <m/>
    <s v="南方公司-东莞事业部-销售部"/>
    <s v="销售费用"/>
    <n v="5720"/>
    <n v="3080"/>
    <n v="2200"/>
    <n v="1"/>
    <n v="2200"/>
    <m/>
    <n v="50"/>
    <m/>
    <n v="250"/>
    <m/>
    <n v="0"/>
    <n v="0"/>
    <n v="0"/>
    <n v="20"/>
    <n v="0"/>
    <n v="6"/>
    <n v="14"/>
    <n v="11300"/>
    <n v="140"/>
    <m/>
    <m/>
    <m/>
    <m/>
    <m/>
    <m/>
    <n v="11440"/>
    <n v="228"/>
    <n v="232.48"/>
    <n v="5.81"/>
    <n v="19.27"/>
    <n v="0"/>
    <n v="10954.44"/>
    <n v="935.89"/>
    <m/>
    <m/>
    <n v="10018.549999999999"/>
    <m/>
    <n v="478.38"/>
    <n v="95"/>
  </r>
  <r>
    <s v="邓丽艳"/>
    <s v="430523198209191521"/>
    <s v="6214867698919868"/>
    <s v="广东开普云信息科技股份有限公司"/>
    <s v="东莞"/>
    <x v="6"/>
    <x v="19"/>
    <s v="销售部"/>
    <s v="南方公司"/>
    <s v="东莞事业部"/>
    <s v="销售部"/>
    <s v="南方公司-东莞事业部-销售部"/>
    <s v="销售费用"/>
    <n v="4420"/>
    <n v="2380"/>
    <n v="1700"/>
    <n v="1"/>
    <n v="1700"/>
    <m/>
    <n v="50"/>
    <m/>
    <n v="250"/>
    <m/>
    <n v="0"/>
    <n v="0"/>
    <n v="0"/>
    <n v="20"/>
    <n v="0"/>
    <n v="6"/>
    <n v="14"/>
    <n v="8800"/>
    <n v="140"/>
    <m/>
    <m/>
    <m/>
    <m/>
    <m/>
    <m/>
    <n v="8940"/>
    <n v="95"/>
    <n v="232.48"/>
    <n v="5.81"/>
    <n v="19.27"/>
    <n v="0"/>
    <n v="8587.44"/>
    <n v="462.49"/>
    <m/>
    <m/>
    <n v="8124.95"/>
    <m/>
    <n v="478.38"/>
    <n v="95"/>
  </r>
  <r>
    <s v="邝燕珍"/>
    <s v="440222198712300042"/>
    <s v="6214857673509248"/>
    <s v="广东开普云信息科技股份有限公司"/>
    <s v="东莞"/>
    <x v="6"/>
    <x v="18"/>
    <s v="销售部"/>
    <s v="南方公司"/>
    <s v="云产品事业部"/>
    <s v="销售部"/>
    <s v="南方公司-云产品事业部-销售部"/>
    <s v="销售费用"/>
    <n v="2600"/>
    <n v="1400"/>
    <n v="1000"/>
    <n v="1"/>
    <n v="1000"/>
    <m/>
    <n v="50"/>
    <n v="500"/>
    <n v="200"/>
    <m/>
    <n v="0"/>
    <n v="0"/>
    <n v="0"/>
    <n v="20"/>
    <n v="0"/>
    <n v="6"/>
    <n v="14"/>
    <n v="5750"/>
    <n v="140"/>
    <m/>
    <m/>
    <m/>
    <m/>
    <m/>
    <n v="655"/>
    <n v="5235"/>
    <n v="750"/>
    <n v="232.48"/>
    <n v="5.81"/>
    <n v="19.27"/>
    <n v="0"/>
    <n v="4227.4399999999996"/>
    <n v="21.82"/>
    <m/>
    <m/>
    <n v="4205.62"/>
    <m/>
    <n v="478.38"/>
    <n v="750"/>
  </r>
  <r>
    <s v="程允剑"/>
    <s v="440923198103064456"/>
    <s v="6214857673509255"/>
    <s v="广东开普云信息科技股份有限公司"/>
    <s v="东莞"/>
    <x v="6"/>
    <x v="19"/>
    <s v="销售部"/>
    <s v="南方公司"/>
    <s v="东莞事业部"/>
    <s v="销售部"/>
    <s v="南方公司-东莞事业部-销售部"/>
    <s v="销售费用"/>
    <n v="2860"/>
    <n v="1540"/>
    <n v="1100"/>
    <n v="1"/>
    <n v="1100"/>
    <m/>
    <n v="50"/>
    <m/>
    <n v="200"/>
    <m/>
    <n v="0"/>
    <n v="0"/>
    <n v="0"/>
    <n v="20"/>
    <n v="0"/>
    <n v="6"/>
    <n v="14"/>
    <n v="5750"/>
    <n v="140"/>
    <m/>
    <n v="500"/>
    <m/>
    <m/>
    <m/>
    <m/>
    <n v="6390"/>
    <n v="120"/>
    <n v="253.6"/>
    <n v="3.79"/>
    <n v="89.1"/>
    <n v="0"/>
    <n v="5923.51"/>
    <n v="137.35"/>
    <m/>
    <m/>
    <n v="5786.16"/>
    <m/>
    <n v="828.75"/>
    <n v="120"/>
  </r>
  <r>
    <s v="区天胜"/>
    <s v="44092319840825025X"/>
    <s v="6214837690343284"/>
    <s v="广东开普云信息科技股份有限公司"/>
    <s v="东莞"/>
    <x v="6"/>
    <x v="19"/>
    <s v="销售部"/>
    <s v="南方公司"/>
    <s v="东莞事业部"/>
    <s v="销售部"/>
    <s v="南方公司-东莞事业部-销售部"/>
    <s v="销售费用"/>
    <n v="3120"/>
    <n v="1680"/>
    <n v="1200"/>
    <n v="1"/>
    <n v="1200"/>
    <m/>
    <n v="50"/>
    <m/>
    <n v="250"/>
    <m/>
    <n v="0"/>
    <n v="0"/>
    <n v="0"/>
    <n v="20"/>
    <n v="0"/>
    <n v="6"/>
    <n v="14"/>
    <n v="6300"/>
    <n v="140"/>
    <m/>
    <m/>
    <m/>
    <m/>
    <m/>
    <m/>
    <n v="6440"/>
    <n v="228"/>
    <n v="232.48"/>
    <n v="5.81"/>
    <n v="19.27"/>
    <n v="0"/>
    <n v="5954.44"/>
    <n v="140.44"/>
    <m/>
    <m/>
    <n v="5814"/>
    <m/>
    <n v="478.38"/>
    <n v="95"/>
  </r>
  <r>
    <s v="王春燕"/>
    <s v="500101198802023324"/>
    <s v="6214857673509263"/>
    <s v="广东开普云信息科技股份有限公司"/>
    <s v="东莞"/>
    <x v="6"/>
    <x v="19"/>
    <s v="销售部"/>
    <s v="南方公司"/>
    <s v="东莞事业部"/>
    <s v="销售部"/>
    <s v="南方公司-东莞事业部-销售部"/>
    <s v="销售费用"/>
    <n v="3640"/>
    <n v="1960"/>
    <n v="1400"/>
    <n v="1"/>
    <n v="1400"/>
    <m/>
    <n v="50"/>
    <m/>
    <n v="250"/>
    <m/>
    <n v="0"/>
    <n v="0"/>
    <n v="0"/>
    <n v="20"/>
    <n v="0"/>
    <n v="6"/>
    <n v="14"/>
    <n v="7300"/>
    <n v="140"/>
    <m/>
    <n v="100"/>
    <m/>
    <m/>
    <m/>
    <n v="405"/>
    <n v="7135"/>
    <n v="1200"/>
    <n v="232.48"/>
    <n v="5.81"/>
    <n v="19.27"/>
    <n v="0"/>
    <n v="5677.44"/>
    <n v="112.74"/>
    <m/>
    <m/>
    <n v="5564.7"/>
    <m/>
    <n v="478.38"/>
    <n v="500"/>
  </r>
  <r>
    <s v="陈锦强"/>
    <s v="440923197801232395"/>
    <s v="6225880206522667"/>
    <s v="广东开普云信息科技股份有限公司"/>
    <s v="深圳"/>
    <x v="6"/>
    <x v="16"/>
    <s v="销售部"/>
    <s v="南方公司"/>
    <s v="广州事业部"/>
    <s v="销售部"/>
    <s v="南方公司-广州事业部-销售部"/>
    <s v="销售费用"/>
    <n v="7280"/>
    <n v="3920"/>
    <n v="2800"/>
    <n v="1"/>
    <n v="2800"/>
    <m/>
    <n v="50"/>
    <m/>
    <n v="250"/>
    <m/>
    <n v="0"/>
    <n v="0"/>
    <n v="0"/>
    <n v="20"/>
    <n v="0"/>
    <n v="6"/>
    <n v="14"/>
    <n v="14300"/>
    <n v="140"/>
    <m/>
    <n v="3000"/>
    <m/>
    <m/>
    <m/>
    <n v="1055"/>
    <n v="16385"/>
    <n v="1200"/>
    <n v="253.6"/>
    <n v="3.79"/>
    <n v="89.1"/>
    <n v="0"/>
    <n v="14838.51"/>
    <n v="1829.63"/>
    <m/>
    <m/>
    <n v="13008.88"/>
    <m/>
    <n v="828.75"/>
    <n v="1200"/>
  </r>
  <r>
    <s v="廖志军"/>
    <s v="44148119890627565X"/>
    <s v="6214837831699206"/>
    <s v="广东开普云信息科技股份有限公司"/>
    <s v="深圳"/>
    <x v="6"/>
    <x v="18"/>
    <s v="销售部"/>
    <s v="南方公司"/>
    <s v="云产品事业部"/>
    <s v="销售部"/>
    <s v="南方公司-云产品事业部-销售部"/>
    <s v="销售费用"/>
    <n v="4368"/>
    <n v="2352"/>
    <n v="1680"/>
    <n v="1"/>
    <n v="1680"/>
    <m/>
    <n v="50"/>
    <m/>
    <n v="250"/>
    <m/>
    <n v="0"/>
    <n v="0"/>
    <n v="0"/>
    <n v="20"/>
    <n v="0"/>
    <n v="6"/>
    <n v="14"/>
    <n v="8700"/>
    <n v="140"/>
    <m/>
    <m/>
    <m/>
    <m/>
    <m/>
    <m/>
    <n v="8840"/>
    <n v="102"/>
    <n v="170.4"/>
    <n v="10.65"/>
    <n v="14.96"/>
    <n v="0"/>
    <n v="8541.99"/>
    <n v="453.4"/>
    <m/>
    <m/>
    <n v="8088.59"/>
    <m/>
    <n v="351.39"/>
    <n v="102"/>
  </r>
  <r>
    <s v="王秀玲"/>
    <s v="432522198606025768"/>
    <s v="6214832012122037"/>
    <s v="广东开普云信息科技股份有限公司"/>
    <s v="广州"/>
    <x v="6"/>
    <x v="16"/>
    <s v="销售部"/>
    <s v="南方公司"/>
    <s v="广州事业部"/>
    <s v="销售部"/>
    <s v="南方公司-广州事业部-销售部"/>
    <s v="销售费用"/>
    <n v="5200"/>
    <n v="2800"/>
    <n v="2000"/>
    <n v="1"/>
    <n v="2000"/>
    <m/>
    <n v="50"/>
    <m/>
    <n v="250"/>
    <m/>
    <n v="0"/>
    <n v="0"/>
    <n v="0"/>
    <n v="20"/>
    <n v="0"/>
    <n v="6"/>
    <n v="14"/>
    <n v="10300"/>
    <m/>
    <m/>
    <m/>
    <m/>
    <m/>
    <m/>
    <n v="1380"/>
    <n v="8920"/>
    <n v="1500"/>
    <n v="253.6"/>
    <n v="3.79"/>
    <n v="89.1"/>
    <n v="0"/>
    <n v="7073.51"/>
    <n v="252.35"/>
    <m/>
    <m/>
    <n v="6821.16"/>
    <m/>
    <n v="828.75"/>
    <n v="1500"/>
  </r>
  <r>
    <s v="黄英"/>
    <s v="430522198711155618"/>
    <s v="6214832011750291"/>
    <s v="广东开普云信息科技股份有限公司"/>
    <s v="广州"/>
    <x v="6"/>
    <x v="16"/>
    <s v="销售部"/>
    <s v="南方公司"/>
    <s v="广州事业部"/>
    <s v="销售部"/>
    <s v="南方公司-广州事业部-销售部"/>
    <s v="销售费用"/>
    <n v="5200"/>
    <n v="2800"/>
    <n v="2000"/>
    <n v="1"/>
    <n v="2000"/>
    <m/>
    <n v="50"/>
    <m/>
    <n v="250"/>
    <m/>
    <n v="0"/>
    <n v="0"/>
    <n v="0"/>
    <n v="20"/>
    <n v="0"/>
    <n v="6"/>
    <n v="14"/>
    <n v="10300"/>
    <m/>
    <m/>
    <m/>
    <m/>
    <m/>
    <m/>
    <m/>
    <n v="10300"/>
    <n v="120"/>
    <n v="253.6"/>
    <n v="3.79"/>
    <n v="89.1"/>
    <n v="0"/>
    <n v="9833.51"/>
    <n v="711.7"/>
    <m/>
    <m/>
    <n v="9121.81"/>
    <m/>
    <n v="828.75"/>
    <n v="120"/>
  </r>
  <r>
    <s v="余晓"/>
    <s v="421126199009233193"/>
    <s v="6214832012122219"/>
    <s v="广东开普云信息科技股份有限公司"/>
    <s v="广州"/>
    <x v="6"/>
    <x v="18"/>
    <s v="销售部"/>
    <s v="南方公司"/>
    <s v="云产品事业部"/>
    <s v="销售部"/>
    <s v="南方公司-云产品事业部-销售部"/>
    <s v="销售费用"/>
    <n v="3380"/>
    <n v="1820"/>
    <n v="1300"/>
    <n v="1"/>
    <n v="1300"/>
    <m/>
    <n v="50"/>
    <m/>
    <n v="200"/>
    <m/>
    <n v="0"/>
    <n v="0"/>
    <n v="0"/>
    <n v="20"/>
    <n v="0"/>
    <n v="6"/>
    <n v="14"/>
    <n v="6750"/>
    <m/>
    <m/>
    <m/>
    <m/>
    <m/>
    <m/>
    <m/>
    <n v="6750"/>
    <n v="120"/>
    <n v="253.6"/>
    <n v="3.79"/>
    <n v="89.1"/>
    <n v="0"/>
    <n v="6283.51"/>
    <n v="173.35"/>
    <m/>
    <m/>
    <n v="6110.16"/>
    <m/>
    <n v="828.75"/>
    <n v="120"/>
  </r>
  <r>
    <s v="叶翠"/>
    <s v="440881198405145524"/>
    <s v="6214832012122128"/>
    <s v="广东开普云信息科技股份有限公司"/>
    <s v="广州"/>
    <x v="6"/>
    <x v="16"/>
    <s v="销售部"/>
    <s v="南方公司"/>
    <s v="广州事业部"/>
    <s v="销售部"/>
    <s v="南方公司-广州事业部-销售部"/>
    <s v="销售费用"/>
    <n v="4056"/>
    <n v="2184"/>
    <n v="1560"/>
    <n v="1"/>
    <n v="1560"/>
    <m/>
    <m/>
    <m/>
    <n v="50"/>
    <m/>
    <n v="0"/>
    <n v="0"/>
    <n v="0"/>
    <n v="20"/>
    <n v="0"/>
    <n v="6"/>
    <n v="14"/>
    <n v="7850"/>
    <m/>
    <m/>
    <m/>
    <m/>
    <m/>
    <m/>
    <m/>
    <n v="7850"/>
    <n v="120"/>
    <n v="253.6"/>
    <n v="3.79"/>
    <n v="89.1"/>
    <n v="0"/>
    <n v="7383.51"/>
    <n v="283.35000000000002"/>
    <m/>
    <m/>
    <n v="7100.16"/>
    <m/>
    <n v="828.75"/>
    <n v="120"/>
  </r>
  <r>
    <s v="胡春霞"/>
    <s v="440801199104250323"/>
    <s v="6214832012122383"/>
    <s v="广东开普云信息科技股份有限公司"/>
    <s v="广州"/>
    <x v="6"/>
    <x v="16"/>
    <s v="销售部"/>
    <s v="南方公司"/>
    <s v="广州事业部"/>
    <s v="销售部"/>
    <s v="南方公司-广州事业部-销售部"/>
    <s v="销售费用"/>
    <n v="3510"/>
    <n v="1890"/>
    <n v="1350"/>
    <n v="1"/>
    <n v="1350"/>
    <m/>
    <m/>
    <m/>
    <n v="50"/>
    <m/>
    <n v="0"/>
    <n v="0"/>
    <n v="5"/>
    <n v="20"/>
    <n v="0"/>
    <n v="6"/>
    <n v="9"/>
    <n v="6800"/>
    <n v="90"/>
    <m/>
    <m/>
    <m/>
    <m/>
    <m/>
    <m/>
    <n v="6890"/>
    <n v="95"/>
    <n v="253.6"/>
    <n v="3.79"/>
    <n v="89.1"/>
    <n v="0"/>
    <n v="6448.51"/>
    <n v="189.85"/>
    <m/>
    <m/>
    <n v="6258.66"/>
    <m/>
    <n v="828.75"/>
    <n v="95"/>
  </r>
  <r>
    <s v="唐文武"/>
    <s v="511223198212252190"/>
    <s v="6225887696829379"/>
    <s v="广东开普云信息科技股份有限公司"/>
    <s v="东莞"/>
    <x v="6"/>
    <x v="20"/>
    <s v="售前支持部"/>
    <s v="南方公司"/>
    <s v="政务服务事业部"/>
    <s v="售前支持部"/>
    <s v="南方公司-政务服务事业部-售前支持部"/>
    <s v="销售费用"/>
    <n v="7436"/>
    <n v="4004"/>
    <n v="2860"/>
    <n v="1"/>
    <n v="2860"/>
    <m/>
    <n v="50"/>
    <n v="750"/>
    <m/>
    <m/>
    <n v="0"/>
    <n v="0"/>
    <n v="0"/>
    <n v="20"/>
    <n v="0"/>
    <n v="6"/>
    <n v="14"/>
    <n v="15100"/>
    <n v="140"/>
    <m/>
    <m/>
    <m/>
    <m/>
    <m/>
    <n v="755"/>
    <n v="14485"/>
    <n v="2040"/>
    <n v="232.48"/>
    <n v="5.81"/>
    <n v="19.27"/>
    <n v="0"/>
    <n v="12187.44"/>
    <n v="1182.49"/>
    <m/>
    <m/>
    <n v="11004.95"/>
    <m/>
    <n v="478.38"/>
    <n v="850"/>
  </r>
  <r>
    <s v="陈镇波"/>
    <s v="440582198311090016"/>
    <s v="6225882005003568"/>
    <s v="广东开普云信息科技股份有限公司"/>
    <s v="广州"/>
    <x v="6"/>
    <x v="16"/>
    <s v="售前支持部"/>
    <s v="南方公司"/>
    <s v="广州事业部"/>
    <s v="售前支持部"/>
    <s v="南方公司-广州事业部-售前支出部"/>
    <s v="销售费用"/>
    <n v="7800"/>
    <n v="4200"/>
    <n v="3000"/>
    <n v="1"/>
    <n v="3000"/>
    <m/>
    <n v="50"/>
    <n v="500"/>
    <m/>
    <m/>
    <n v="0"/>
    <n v="0"/>
    <n v="0"/>
    <n v="20"/>
    <n v="0"/>
    <n v="6"/>
    <n v="14"/>
    <n v="15550"/>
    <m/>
    <m/>
    <m/>
    <m/>
    <m/>
    <m/>
    <n v="1380"/>
    <n v="14170"/>
    <n v="1500"/>
    <n v="253.6"/>
    <n v="3.79"/>
    <n v="89.1"/>
    <n v="0"/>
    <n v="12323.51"/>
    <n v="1209.7"/>
    <m/>
    <m/>
    <n v="11113.81"/>
    <m/>
    <n v="828.75"/>
    <n v="1500"/>
  </r>
  <r>
    <s v="凌晓明"/>
    <s v="430626198411011074"/>
    <s v="6214837693406807"/>
    <s v="广东开普云信息科技股份有限公司"/>
    <s v="东莞"/>
    <x v="6"/>
    <x v="19"/>
    <s v="售前支持部"/>
    <s v="南方公司"/>
    <s v="东莞事业部"/>
    <s v="售前支持部"/>
    <s v="南方公司-东莞事业部-售前支出部"/>
    <s v="销售费用"/>
    <n v="4004"/>
    <n v="2156"/>
    <n v="1540"/>
    <n v="1"/>
    <n v="1540"/>
    <m/>
    <n v="50"/>
    <m/>
    <m/>
    <m/>
    <n v="0"/>
    <n v="0"/>
    <n v="5"/>
    <n v="20"/>
    <n v="0"/>
    <n v="6"/>
    <n v="9"/>
    <n v="7750"/>
    <n v="90"/>
    <m/>
    <m/>
    <m/>
    <m/>
    <m/>
    <m/>
    <n v="7840"/>
    <n v="95"/>
    <n v="232.48"/>
    <n v="5.81"/>
    <n v="19.27"/>
    <n v="0"/>
    <n v="7487.44"/>
    <n v="293.74"/>
    <m/>
    <m/>
    <n v="7193.7"/>
    <m/>
    <n v="478.38"/>
    <n v="95"/>
  </r>
  <r>
    <s v="莫崇斌"/>
    <s v="45223119790806207X"/>
    <s v="6214837672530536"/>
    <s v="广东开普云信息科技股份有限公司"/>
    <s v="东莞"/>
    <x v="6"/>
    <x v="19"/>
    <s v="售前支持部"/>
    <s v="南方公司"/>
    <s v="东莞事业部"/>
    <s v="售前支持部"/>
    <s v="南方公司-东莞事业部-售前支出部"/>
    <s v="销售费用"/>
    <n v="4420"/>
    <n v="2380"/>
    <n v="1700"/>
    <n v="1"/>
    <n v="1700"/>
    <m/>
    <n v="50"/>
    <m/>
    <m/>
    <m/>
    <n v="0"/>
    <n v="0"/>
    <n v="0"/>
    <n v="20"/>
    <n v="0"/>
    <n v="6"/>
    <n v="14"/>
    <n v="8550"/>
    <n v="140"/>
    <m/>
    <m/>
    <m/>
    <m/>
    <m/>
    <m/>
    <n v="8690"/>
    <n v="95"/>
    <n v="232.48"/>
    <n v="5.81"/>
    <n v="19.27"/>
    <n v="0"/>
    <n v="8337.44"/>
    <n v="412.49"/>
    <m/>
    <m/>
    <n v="7924.95"/>
    <m/>
    <n v="478.38"/>
    <n v="95"/>
  </r>
  <r>
    <s v="蒋智慧"/>
    <s v="321027198104236619"/>
    <s v="6214851251161233"/>
    <s v="广东开普云信息科技股份有限公司扬州分公司"/>
    <s v="扬州"/>
    <x v="6"/>
    <x v="15"/>
    <s v="售前支持部"/>
    <s v="南方公司"/>
    <s v="扬州事业部"/>
    <s v="售前支持部"/>
    <s v="南方公司-扬州事业部-售前支持部"/>
    <s v="销售费用"/>
    <n v="6760"/>
    <n v="3640"/>
    <n v="2600"/>
    <n v="1"/>
    <n v="2600"/>
    <m/>
    <n v="50"/>
    <m/>
    <n v="50"/>
    <n v="80"/>
    <n v="0"/>
    <n v="0"/>
    <n v="0"/>
    <n v="20"/>
    <n v="0"/>
    <n v="6"/>
    <n v="14"/>
    <n v="13180"/>
    <n v="140"/>
    <m/>
    <n v="600"/>
    <m/>
    <m/>
    <m/>
    <m/>
    <n v="13920"/>
    <n v="184"/>
    <n v="221.76"/>
    <n v="13.86"/>
    <n v="55.44"/>
    <n v="10"/>
    <n v="13434.94"/>
    <n v="1478.74"/>
    <m/>
    <m/>
    <n v="11956.2"/>
    <m/>
    <n v="823.28"/>
    <n v="184"/>
  </r>
  <r>
    <s v="陈祥"/>
    <s v="360730199107080055"/>
    <s v="6214857673509271"/>
    <s v="广东开普云信息科技股份有限公司"/>
    <s v="东莞"/>
    <x v="6"/>
    <x v="19"/>
    <s v="销售部"/>
    <s v="南方公司"/>
    <s v="东莞事业部"/>
    <s v="销售部"/>
    <s v="南方公司-东莞事业部-销售部"/>
    <s v="销售费用"/>
    <n v="3120"/>
    <n v="1680"/>
    <n v="1200"/>
    <n v="1"/>
    <n v="1200"/>
    <m/>
    <n v="50"/>
    <m/>
    <m/>
    <m/>
    <n v="0"/>
    <n v="0"/>
    <n v="2"/>
    <n v="20"/>
    <n v="0"/>
    <n v="6"/>
    <n v="12"/>
    <n v="6050"/>
    <n v="120"/>
    <m/>
    <m/>
    <m/>
    <m/>
    <m/>
    <m/>
    <n v="6170"/>
    <n v="181"/>
    <n v="232.48"/>
    <n v="5.81"/>
    <n v="19.27"/>
    <n v="0"/>
    <n v="5731.44"/>
    <n v="118.14"/>
    <m/>
    <m/>
    <n v="5613.3"/>
    <m/>
    <n v="478.38"/>
    <n v="76"/>
  </r>
  <r>
    <s v="徐文英"/>
    <s v="440221198903185247"/>
    <s v="6214857674409406"/>
    <s v="广东开普云信息科技股份有限公司"/>
    <s v="东莞"/>
    <x v="6"/>
    <x v="20"/>
    <s v="销售部"/>
    <s v="南方公司"/>
    <s v="政务服务事业部"/>
    <s v="销售部"/>
    <s v="南方公司-政务服务事业部-销售部"/>
    <s v="销售费用"/>
    <n v="2340"/>
    <n v="1260"/>
    <n v="900"/>
    <n v="1"/>
    <n v="900"/>
    <m/>
    <n v="50"/>
    <m/>
    <m/>
    <m/>
    <n v="0"/>
    <n v="0"/>
    <n v="2"/>
    <n v="20"/>
    <n v="0"/>
    <n v="6"/>
    <n v="12"/>
    <n v="4550"/>
    <n v="120"/>
    <m/>
    <m/>
    <m/>
    <m/>
    <m/>
    <m/>
    <n v="4670"/>
    <n v="76"/>
    <n v="232.48"/>
    <n v="5.81"/>
    <n v="19.27"/>
    <n v="0"/>
    <n v="4336.4399999999996"/>
    <n v="25.09"/>
    <m/>
    <m/>
    <n v="4311.3500000000004"/>
    <m/>
    <n v="478.38"/>
    <n v="76"/>
  </r>
  <r>
    <s v="关志斌"/>
    <s v="440902198201080810"/>
    <s v="6225882015868372"/>
    <s v="广东开普云信息科技股份有限公司"/>
    <s v="广州"/>
    <x v="6"/>
    <x v="16"/>
    <s v="售前支持部"/>
    <s v="南方公司"/>
    <s v="广州事业部"/>
    <s v="售前支持部"/>
    <s v="南方公司-广州事业部-售前支出部"/>
    <s v="销售费用"/>
    <n v="7800"/>
    <n v="4200"/>
    <n v="3000"/>
    <n v="1"/>
    <n v="3000"/>
    <m/>
    <n v="50"/>
    <m/>
    <m/>
    <m/>
    <n v="0"/>
    <n v="0"/>
    <n v="0"/>
    <n v="20"/>
    <n v="0"/>
    <n v="6"/>
    <n v="14"/>
    <n v="15050"/>
    <m/>
    <m/>
    <n v="100"/>
    <m/>
    <m/>
    <m/>
    <m/>
    <n v="15150"/>
    <n v="120"/>
    <n v="253.6"/>
    <n v="3.79"/>
    <n v="89.1"/>
    <n v="0"/>
    <n v="14683.51"/>
    <n v="1790.88"/>
    <m/>
    <m/>
    <n v="12892.63"/>
    <m/>
    <n v="828.75"/>
    <n v="120"/>
  </r>
  <r>
    <s v="何雨格"/>
    <s v="511323198610233062"/>
    <s v="6214837691010262 "/>
    <s v="广东开普云信息科技股份有限公司"/>
    <s v="东莞"/>
    <x v="6"/>
    <x v="20"/>
    <s v="售前支持部"/>
    <s v="南方公司"/>
    <s v="政务服务事业部"/>
    <s v="售前支持部"/>
    <s v="南方公司-政务服务事业部-售前支持部"/>
    <s v="销售费用"/>
    <n v="4160"/>
    <n v="2240"/>
    <n v="1600"/>
    <n v="1"/>
    <n v="1600"/>
    <m/>
    <n v="50"/>
    <m/>
    <m/>
    <m/>
    <n v="0"/>
    <n v="0"/>
    <n v="2"/>
    <n v="20"/>
    <n v="0"/>
    <n v="6"/>
    <n v="12"/>
    <n v="8050"/>
    <n v="120"/>
    <m/>
    <m/>
    <m/>
    <m/>
    <m/>
    <m/>
    <n v="8170"/>
    <n v="76"/>
    <n v="232.48"/>
    <n v="5.81"/>
    <n v="19.27"/>
    <n v="0"/>
    <n v="7836.44"/>
    <n v="328.64"/>
    <m/>
    <m/>
    <n v="7507.8"/>
    <m/>
    <n v="478.38"/>
    <n v="76"/>
  </r>
  <r>
    <s v="彭祖剑"/>
    <s v="441423198409280737"/>
    <s v="6214857673507812"/>
    <s v="广东开普云信息科技股份有限公司"/>
    <s v="东莞"/>
    <x v="6"/>
    <x v="18"/>
    <m/>
    <s v="南方公司"/>
    <s v="云产品事业部"/>
    <m/>
    <s v="南方公司-云产品事业部-销售部"/>
    <s v="销售费用"/>
    <n v="6760"/>
    <n v="3640"/>
    <n v="2600"/>
    <n v="1"/>
    <n v="2600"/>
    <m/>
    <n v="50"/>
    <n v="750"/>
    <m/>
    <m/>
    <n v="0"/>
    <n v="0"/>
    <n v="0"/>
    <n v="20"/>
    <n v="0"/>
    <n v="6"/>
    <n v="14"/>
    <n v="13800"/>
    <n v="140"/>
    <m/>
    <m/>
    <m/>
    <m/>
    <m/>
    <n v="405"/>
    <n v="13535"/>
    <n v="1200"/>
    <n v="232.48"/>
    <n v="5.81"/>
    <n v="19.27"/>
    <n v="0"/>
    <n v="12077.44"/>
    <n v="1160.49"/>
    <m/>
    <m/>
    <n v="10916.95"/>
    <m/>
    <n v="478.38"/>
    <n v="500"/>
  </r>
  <r>
    <s v="杨小辉"/>
    <s v="513621198101185758"/>
    <s v="621485767343870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9880"/>
    <n v="5320"/>
    <n v="3800"/>
    <n v="1"/>
    <n v="3800"/>
    <m/>
    <n v="50"/>
    <n v="500"/>
    <m/>
    <m/>
    <n v="0"/>
    <n v="0"/>
    <n v="0"/>
    <n v="20"/>
    <n v="14"/>
    <n v="6"/>
    <n v="14"/>
    <n v="19550"/>
    <m/>
    <m/>
    <n v="3100"/>
    <m/>
    <m/>
    <m/>
    <n v="405"/>
    <n v="22245"/>
    <n v="1200"/>
    <n v="232.48"/>
    <n v="5.81"/>
    <n v="19.27"/>
    <n v="0"/>
    <n v="20787.439999999999"/>
    <n v="3316.86"/>
    <m/>
    <m/>
    <n v="17470.580000000002"/>
    <m/>
    <n v="478.38"/>
    <n v="500"/>
  </r>
  <r>
    <s v="池凯"/>
    <s v="441421198901241139"/>
    <s v="6214857673711208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5200"/>
    <n v="2800"/>
    <n v="2000"/>
    <n v="1"/>
    <n v="2000"/>
    <m/>
    <n v="50"/>
    <n v="500"/>
    <m/>
    <m/>
    <n v="0"/>
    <n v="0"/>
    <n v="0"/>
    <n v="20"/>
    <n v="14"/>
    <n v="6"/>
    <n v="14"/>
    <n v="10550"/>
    <n v="140"/>
    <m/>
    <m/>
    <m/>
    <m/>
    <m/>
    <m/>
    <n v="10690"/>
    <n v="228"/>
    <n v="232.48"/>
    <n v="5.81"/>
    <n v="19.27"/>
    <n v="0"/>
    <n v="10204.44"/>
    <n v="785.89"/>
    <m/>
    <m/>
    <n v="9418.5499999999993"/>
    <m/>
    <n v="478.38"/>
    <n v="95"/>
  </r>
  <r>
    <s v="李伟达"/>
    <s v="441823198109267014"/>
    <s v="6214857673508729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744"/>
    <n v="2016"/>
    <n v="1440"/>
    <n v="1"/>
    <n v="1440"/>
    <m/>
    <n v="50"/>
    <m/>
    <m/>
    <n v="130"/>
    <n v="0"/>
    <n v="0"/>
    <n v="0"/>
    <n v="20"/>
    <n v="14"/>
    <n v="6"/>
    <n v="14"/>
    <n v="7380"/>
    <n v="140"/>
    <m/>
    <n v="400"/>
    <m/>
    <m/>
    <m/>
    <m/>
    <n v="7920"/>
    <n v="228"/>
    <n v="232.48"/>
    <n v="5.81"/>
    <n v="19.27"/>
    <n v="0"/>
    <n v="7434.44"/>
    <n v="288.44"/>
    <m/>
    <m/>
    <n v="7146"/>
    <m/>
    <n v="478.38"/>
    <n v="95"/>
  </r>
  <r>
    <s v="江杰淳"/>
    <s v="445121198906105678"/>
    <s v="6214857673508679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4940"/>
    <n v="2660"/>
    <n v="1900"/>
    <n v="1"/>
    <n v="1900"/>
    <m/>
    <n v="50"/>
    <m/>
    <m/>
    <m/>
    <n v="0"/>
    <n v="0"/>
    <n v="0"/>
    <n v="20"/>
    <n v="14"/>
    <n v="6"/>
    <n v="14"/>
    <n v="9550"/>
    <n v="140"/>
    <m/>
    <m/>
    <m/>
    <m/>
    <m/>
    <m/>
    <n v="9690"/>
    <n v="76"/>
    <n v="232.48"/>
    <n v="5.81"/>
    <n v="19.27"/>
    <n v="0"/>
    <n v="9356.44"/>
    <n v="616.29"/>
    <m/>
    <m/>
    <n v="8740.15"/>
    <m/>
    <n v="478.38"/>
    <n v="76"/>
  </r>
  <r>
    <s v="林桂喜"/>
    <s v="445122198308125632"/>
    <s v="6225887693319309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4576"/>
    <n v="2464"/>
    <n v="1760"/>
    <n v="1"/>
    <n v="1760"/>
    <m/>
    <n v="50"/>
    <m/>
    <m/>
    <m/>
    <n v="0"/>
    <n v="0"/>
    <n v="0"/>
    <n v="20"/>
    <n v="14"/>
    <n v="6"/>
    <n v="14"/>
    <n v="8850"/>
    <n v="140"/>
    <m/>
    <m/>
    <m/>
    <m/>
    <m/>
    <m/>
    <n v="8990"/>
    <n v="76"/>
    <n v="232.48"/>
    <n v="5.81"/>
    <n v="19.27"/>
    <n v="0"/>
    <n v="8656.44"/>
    <n v="476.29"/>
    <m/>
    <m/>
    <n v="8180.15"/>
    <m/>
    <n v="478.38"/>
    <n v="76"/>
  </r>
  <r>
    <s v="刘红清"/>
    <s v="430923199001145231"/>
    <s v="6214837693673307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380"/>
    <n v="1820"/>
    <n v="1300"/>
    <n v="1"/>
    <n v="1300"/>
    <m/>
    <n v="50"/>
    <m/>
    <m/>
    <m/>
    <n v="0"/>
    <n v="0"/>
    <n v="0"/>
    <n v="20"/>
    <n v="14"/>
    <n v="6"/>
    <n v="14"/>
    <n v="6550"/>
    <n v="140"/>
    <m/>
    <m/>
    <m/>
    <m/>
    <m/>
    <m/>
    <n v="6690"/>
    <n v="76"/>
    <n v="232.48"/>
    <n v="5.81"/>
    <n v="19.27"/>
    <n v="0"/>
    <n v="6356.44"/>
    <n v="180.64"/>
    <m/>
    <m/>
    <n v="6175.8"/>
    <m/>
    <n v="478.38"/>
    <n v="76"/>
  </r>
  <r>
    <s v="曾美玲"/>
    <s v="431127199101166761"/>
    <s v="6214857673508703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600"/>
    <n v="1400"/>
    <n v="1000"/>
    <n v="1"/>
    <n v="1000"/>
    <m/>
    <n v="50"/>
    <m/>
    <m/>
    <m/>
    <n v="0"/>
    <n v="0"/>
    <n v="0"/>
    <n v="20"/>
    <n v="14"/>
    <n v="6"/>
    <n v="14"/>
    <n v="5050"/>
    <n v="140"/>
    <m/>
    <n v="190"/>
    <m/>
    <m/>
    <m/>
    <m/>
    <n v="5380"/>
    <n v="76"/>
    <n v="232.48"/>
    <n v="5.81"/>
    <n v="19.27"/>
    <n v="0"/>
    <n v="5046.4399999999996"/>
    <n v="49.64"/>
    <m/>
    <m/>
    <n v="4996.8"/>
    <m/>
    <n v="478.38"/>
    <n v="76"/>
  </r>
  <r>
    <s v="罗丹"/>
    <s v="362522199202053021"/>
    <s v="6214857673508695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796"/>
    <n v="2044"/>
    <n v="1460"/>
    <n v="1"/>
    <n v="1460"/>
    <m/>
    <m/>
    <m/>
    <m/>
    <m/>
    <n v="0"/>
    <n v="0"/>
    <n v="0"/>
    <n v="20"/>
    <n v="14"/>
    <n v="6"/>
    <n v="14"/>
    <n v="7300"/>
    <n v="140"/>
    <m/>
    <n v="100"/>
    <m/>
    <m/>
    <m/>
    <m/>
    <n v="7540"/>
    <n v="76"/>
    <n v="232.48"/>
    <n v="5.81"/>
    <n v="19.27"/>
    <n v="0"/>
    <n v="7206.44"/>
    <n v="265.64"/>
    <m/>
    <m/>
    <n v="6940.8"/>
    <m/>
    <n v="478.38"/>
    <n v="76"/>
  </r>
  <r>
    <s v="陈艳云"/>
    <s v="440981198410120642"/>
    <s v="6214857673508745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120"/>
    <n v="1680"/>
    <n v="1200"/>
    <n v="1"/>
    <n v="1200"/>
    <m/>
    <n v="50"/>
    <m/>
    <m/>
    <m/>
    <n v="0"/>
    <n v="0"/>
    <n v="0"/>
    <n v="20"/>
    <n v="14"/>
    <n v="6"/>
    <n v="14"/>
    <n v="6050"/>
    <n v="140"/>
    <m/>
    <m/>
    <m/>
    <m/>
    <m/>
    <m/>
    <n v="6190"/>
    <n v="76"/>
    <n v="232.48"/>
    <n v="5.81"/>
    <n v="19.27"/>
    <n v="0"/>
    <n v="5856.44"/>
    <n v="130.63999999999999"/>
    <m/>
    <m/>
    <n v="5725.8"/>
    <m/>
    <n v="478.38"/>
    <n v="76"/>
  </r>
  <r>
    <s v="彭胤琴"/>
    <s v="431022199707301668"/>
    <s v="6214857673508737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600"/>
    <n v="1400"/>
    <n v="1000"/>
    <n v="1"/>
    <n v="1000"/>
    <m/>
    <n v="50"/>
    <m/>
    <m/>
    <m/>
    <n v="0"/>
    <n v="0"/>
    <n v="0"/>
    <n v="20"/>
    <n v="14"/>
    <n v="6"/>
    <n v="14"/>
    <n v="5050"/>
    <n v="140"/>
    <m/>
    <m/>
    <m/>
    <m/>
    <m/>
    <m/>
    <n v="5190"/>
    <n v="76"/>
    <n v="232.48"/>
    <n v="5.81"/>
    <n v="19.27"/>
    <n v="0"/>
    <n v="4856.4399999999996"/>
    <n v="40.69"/>
    <m/>
    <m/>
    <n v="4815.75"/>
    <m/>
    <n v="478.38"/>
    <n v="76"/>
  </r>
  <r>
    <s v="尹振"/>
    <s v="430421199408267476"/>
    <s v="6214837694727243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080"/>
    <n v="1120"/>
    <n v="800"/>
    <n v="1"/>
    <n v="800"/>
    <m/>
    <n v="50"/>
    <m/>
    <m/>
    <m/>
    <n v="0"/>
    <n v="0"/>
    <n v="0"/>
    <n v="20"/>
    <n v="14"/>
    <n v="6"/>
    <n v="14"/>
    <n v="4050"/>
    <n v="140"/>
    <m/>
    <m/>
    <m/>
    <m/>
    <m/>
    <m/>
    <n v="4190"/>
    <n v="76"/>
    <n v="232.48"/>
    <n v="5.81"/>
    <n v="19.27"/>
    <n v="0"/>
    <n v="3856.44"/>
    <n v="10.69"/>
    <m/>
    <m/>
    <n v="3845.75"/>
    <m/>
    <n v="478.38"/>
    <n v="76"/>
  </r>
  <r>
    <s v="林晓佳"/>
    <s v="440508198410230420"/>
    <s v="6214857673508653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796"/>
    <n v="2044"/>
    <n v="1460"/>
    <n v="1"/>
    <n v="1460"/>
    <m/>
    <n v="50"/>
    <m/>
    <m/>
    <m/>
    <n v="0"/>
    <n v="0"/>
    <n v="6.5"/>
    <n v="20"/>
    <n v="14"/>
    <n v="6"/>
    <n v="7.5"/>
    <n v="7350"/>
    <n v="75"/>
    <m/>
    <m/>
    <m/>
    <m/>
    <m/>
    <n v="365"/>
    <n v="7060"/>
    <n v="460"/>
    <n v="232.48"/>
    <n v="5.81"/>
    <n v="19.27"/>
    <n v="0"/>
    <n v="6342.44"/>
    <n v="179.24"/>
    <m/>
    <m/>
    <n v="6163.2"/>
    <m/>
    <n v="478.38"/>
    <n v="460"/>
  </r>
  <r>
    <s v="姚诗敏"/>
    <s v="441900199108301343"/>
    <s v="6214857673507846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120"/>
    <n v="1680"/>
    <n v="1200"/>
    <n v="1"/>
    <n v="1200"/>
    <m/>
    <n v="50"/>
    <m/>
    <m/>
    <m/>
    <n v="0"/>
    <n v="0"/>
    <n v="0.5"/>
    <n v="20"/>
    <n v="14"/>
    <n v="6"/>
    <n v="13.5"/>
    <n v="6050"/>
    <n v="135"/>
    <m/>
    <m/>
    <m/>
    <m/>
    <m/>
    <m/>
    <n v="6185"/>
    <n v="76"/>
    <n v="232.48"/>
    <n v="5.81"/>
    <n v="19.27"/>
    <n v="0"/>
    <n v="5851.44"/>
    <n v="130.13999999999999"/>
    <m/>
    <m/>
    <n v="5721.3"/>
    <m/>
    <n v="478.38"/>
    <n v="76"/>
  </r>
  <r>
    <s v="黄喜红"/>
    <s v="430527199108214229"/>
    <s v="6214857673508687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380"/>
    <n v="1820"/>
    <n v="1300"/>
    <n v="1"/>
    <n v="1300"/>
    <m/>
    <m/>
    <m/>
    <m/>
    <m/>
    <n v="0"/>
    <n v="0"/>
    <n v="8"/>
    <n v="20"/>
    <n v="14"/>
    <n v="6"/>
    <n v="6"/>
    <n v="6500"/>
    <n v="60"/>
    <m/>
    <m/>
    <m/>
    <m/>
    <m/>
    <m/>
    <n v="6560"/>
    <n v="76"/>
    <n v="232.48"/>
    <n v="5.81"/>
    <n v="19.27"/>
    <n v="0"/>
    <n v="6226.44"/>
    <n v="167.64"/>
    <m/>
    <m/>
    <n v="6058.8"/>
    <m/>
    <n v="478.38"/>
    <n v="76"/>
  </r>
  <r>
    <s v="张伟"/>
    <s v="460025198307062425"/>
    <s v="6214832012122102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760"/>
    <n v="3640"/>
    <n v="2600"/>
    <n v="1"/>
    <n v="2600"/>
    <m/>
    <n v="50"/>
    <n v="650"/>
    <m/>
    <m/>
    <n v="0"/>
    <n v="0"/>
    <n v="2"/>
    <n v="20"/>
    <n v="14"/>
    <n v="6"/>
    <n v="12"/>
    <n v="13700"/>
    <n v="120"/>
    <m/>
    <m/>
    <m/>
    <m/>
    <m/>
    <n v="1380"/>
    <n v="12440"/>
    <n v="1500"/>
    <n v="253.6"/>
    <n v="3.79"/>
    <n v="89.1"/>
    <n v="0"/>
    <n v="10593.51"/>
    <n v="863.7"/>
    <m/>
    <m/>
    <n v="9729.81"/>
    <m/>
    <n v="828.75"/>
    <n v="1500"/>
  </r>
  <r>
    <s v="温国强"/>
    <s v="440923198404204053"/>
    <s v="6214837576012268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5720"/>
    <n v="3080"/>
    <n v="2200"/>
    <n v="1"/>
    <n v="2200"/>
    <m/>
    <m/>
    <n v="300"/>
    <m/>
    <m/>
    <n v="0"/>
    <n v="0"/>
    <n v="0"/>
    <n v="20"/>
    <n v="14"/>
    <n v="6"/>
    <n v="14"/>
    <n v="11300"/>
    <n v="140"/>
    <m/>
    <m/>
    <m/>
    <m/>
    <m/>
    <m/>
    <n v="11440"/>
    <n v="120"/>
    <n v="253.6"/>
    <n v="3.79"/>
    <n v="89.1"/>
    <n v="0"/>
    <n v="10973.51"/>
    <n v="939.7"/>
    <m/>
    <m/>
    <n v="10033.81"/>
    <m/>
    <n v="828.75"/>
    <n v="120"/>
  </r>
  <r>
    <s v="陈栋栋"/>
    <s v="420523198109280031"/>
    <s v="6214832012122086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604"/>
    <n v="3556"/>
    <n v="2540"/>
    <n v="1"/>
    <n v="2540"/>
    <m/>
    <n v="50"/>
    <n v="750"/>
    <m/>
    <m/>
    <n v="0"/>
    <n v="0"/>
    <n v="3"/>
    <n v="20"/>
    <n v="14"/>
    <n v="6"/>
    <n v="11"/>
    <n v="13500"/>
    <m/>
    <m/>
    <m/>
    <m/>
    <m/>
    <m/>
    <m/>
    <n v="13500"/>
    <n v="120"/>
    <n v="253.6"/>
    <n v="3.79"/>
    <n v="89.1"/>
    <n v="0"/>
    <n v="13033.51"/>
    <n v="1378.38"/>
    <m/>
    <m/>
    <n v="11655.13"/>
    <m/>
    <n v="828.75"/>
    <n v="120"/>
  </r>
  <r>
    <s v="段依"/>
    <s v="430921199108105480"/>
    <s v="6214832011747396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744"/>
    <n v="2016"/>
    <n v="1440"/>
    <n v="1"/>
    <n v="1440"/>
    <m/>
    <m/>
    <m/>
    <m/>
    <m/>
    <n v="0"/>
    <n v="0"/>
    <n v="8"/>
    <n v="20"/>
    <n v="14"/>
    <n v="6"/>
    <n v="6"/>
    <n v="7200"/>
    <m/>
    <m/>
    <m/>
    <m/>
    <m/>
    <m/>
    <m/>
    <n v="7200"/>
    <n v="120"/>
    <n v="253.6"/>
    <n v="3.79"/>
    <n v="89.1"/>
    <n v="0"/>
    <n v="6733.51"/>
    <n v="218.35"/>
    <m/>
    <m/>
    <n v="6515.16"/>
    <m/>
    <n v="828.75"/>
    <n v="120"/>
  </r>
  <r>
    <s v="曾雪儿"/>
    <s v="440233199311183002"/>
    <s v="6214832011747362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120"/>
    <n v="1680"/>
    <n v="1200"/>
    <n v="1"/>
    <n v="1200"/>
    <m/>
    <n v="50"/>
    <m/>
    <m/>
    <m/>
    <n v="0"/>
    <n v="0"/>
    <n v="0"/>
    <n v="20"/>
    <n v="14"/>
    <n v="6"/>
    <n v="14"/>
    <n v="6050"/>
    <m/>
    <m/>
    <m/>
    <m/>
    <m/>
    <m/>
    <m/>
    <n v="6050"/>
    <n v="95"/>
    <n v="253.6"/>
    <n v="3.79"/>
    <n v="89.1"/>
    <n v="0"/>
    <n v="5608.51"/>
    <n v="105.85"/>
    <m/>
    <m/>
    <n v="5502.66"/>
    <m/>
    <n v="828.75"/>
    <n v="95"/>
  </r>
  <r>
    <s v="刘奇志"/>
    <s v="430682198409259450"/>
    <s v="6214851201712432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11232"/>
    <n v="6048"/>
    <n v="4320"/>
    <n v="1"/>
    <n v="4320"/>
    <m/>
    <n v="50"/>
    <n v="500"/>
    <m/>
    <m/>
    <n v="0"/>
    <n v="0"/>
    <n v="0"/>
    <n v="20"/>
    <n v="14"/>
    <n v="6"/>
    <n v="14"/>
    <n v="22150"/>
    <n v="140"/>
    <m/>
    <m/>
    <m/>
    <m/>
    <m/>
    <n v="1380"/>
    <n v="20910"/>
    <n v="1500"/>
    <n v="253.6"/>
    <n v="3.79"/>
    <n v="89.1"/>
    <n v="0"/>
    <n v="19063.509999999998"/>
    <n v="2885.88"/>
    <m/>
    <m/>
    <n v="16177.63"/>
    <m/>
    <n v="828.75"/>
    <n v="1500"/>
  </r>
  <r>
    <s v="成智"/>
    <s v="430381198711128811"/>
    <s v="6214832012122201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500"/>
    <n v="3500"/>
    <n v="2500"/>
    <n v="1"/>
    <n v="2500"/>
    <m/>
    <n v="50"/>
    <m/>
    <m/>
    <m/>
    <n v="0"/>
    <n v="0"/>
    <n v="0"/>
    <n v="20"/>
    <n v="14"/>
    <n v="6"/>
    <n v="14"/>
    <n v="12550"/>
    <m/>
    <m/>
    <m/>
    <m/>
    <m/>
    <m/>
    <m/>
    <n v="12550"/>
    <n v="120"/>
    <n v="253.6"/>
    <n v="3.79"/>
    <n v="89.1"/>
    <n v="0"/>
    <n v="12083.51"/>
    <n v="1161.7"/>
    <m/>
    <m/>
    <n v="10921.81"/>
    <m/>
    <n v="828.75"/>
    <n v="120"/>
  </r>
  <r>
    <s v="周宏斌"/>
    <s v="431127198910300014"/>
    <s v="6214830207679605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500"/>
    <n v="3500"/>
    <n v="2500"/>
    <n v="1"/>
    <n v="2500"/>
    <m/>
    <n v="50"/>
    <m/>
    <m/>
    <m/>
    <n v="0"/>
    <n v="0"/>
    <n v="0"/>
    <n v="20"/>
    <n v="14"/>
    <n v="6"/>
    <n v="14"/>
    <n v="12550"/>
    <m/>
    <m/>
    <m/>
    <m/>
    <m/>
    <m/>
    <m/>
    <n v="12550"/>
    <n v="120"/>
    <n v="253.6"/>
    <n v="3.79"/>
    <n v="89.1"/>
    <n v="0"/>
    <n v="12083.51"/>
    <n v="1161.7"/>
    <m/>
    <m/>
    <n v="10921.81"/>
    <m/>
    <n v="828.75"/>
    <n v="120"/>
  </r>
  <r>
    <s v="樊文超"/>
    <s v="610426198902052017"/>
    <s v="6214832011747461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5200"/>
    <n v="2800"/>
    <n v="2000"/>
    <n v="1"/>
    <n v="2000"/>
    <m/>
    <m/>
    <m/>
    <m/>
    <m/>
    <n v="0"/>
    <n v="0"/>
    <n v="4"/>
    <n v="20"/>
    <n v="14"/>
    <n v="6"/>
    <n v="10"/>
    <n v="10000"/>
    <m/>
    <m/>
    <n v="100"/>
    <m/>
    <m/>
    <m/>
    <m/>
    <n v="10100"/>
    <n v="95"/>
    <n v="253.6"/>
    <n v="3.79"/>
    <n v="89.1"/>
    <n v="0"/>
    <n v="9658.51"/>
    <n v="676.7"/>
    <m/>
    <m/>
    <n v="8981.81"/>
    <m/>
    <n v="828.75"/>
    <n v="95"/>
  </r>
  <r>
    <s v="廖文秋"/>
    <s v="440881198810086919"/>
    <s v="6214832010995285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5200"/>
    <n v="2800"/>
    <n v="2000"/>
    <n v="1"/>
    <n v="2000"/>
    <m/>
    <m/>
    <m/>
    <m/>
    <m/>
    <n v="0"/>
    <n v="0"/>
    <n v="3"/>
    <n v="20"/>
    <n v="14"/>
    <n v="6"/>
    <n v="11"/>
    <n v="10000"/>
    <m/>
    <m/>
    <m/>
    <m/>
    <m/>
    <m/>
    <m/>
    <n v="10000"/>
    <n v="95"/>
    <n v="253.6"/>
    <n v="3.79"/>
    <n v="89.1"/>
    <n v="0"/>
    <n v="9558.51"/>
    <n v="656.7"/>
    <m/>
    <m/>
    <n v="8901.81"/>
    <m/>
    <n v="828.75"/>
    <n v="95"/>
  </r>
  <r>
    <s v="吴亦华"/>
    <s v="360732198811030463"/>
    <s v="6225881207592386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160"/>
    <n v="2240"/>
    <n v="1600"/>
    <n v="1"/>
    <n v="1600"/>
    <m/>
    <m/>
    <m/>
    <m/>
    <m/>
    <n v="0"/>
    <n v="0"/>
    <n v="3"/>
    <n v="20"/>
    <n v="14"/>
    <n v="6"/>
    <n v="11"/>
    <n v="8000"/>
    <m/>
    <m/>
    <m/>
    <m/>
    <m/>
    <m/>
    <m/>
    <n v="8000"/>
    <n v="95"/>
    <n v="253.6"/>
    <n v="3.79"/>
    <n v="89.1"/>
    <n v="0"/>
    <n v="7558.51"/>
    <n v="300.85000000000002"/>
    <m/>
    <m/>
    <n v="7257.66"/>
    <m/>
    <n v="828.75"/>
    <n v="95"/>
  </r>
  <r>
    <s v="郑春丽"/>
    <s v="445122198204064740"/>
    <s v="6214832011747545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576"/>
    <n v="2464"/>
    <n v="1760"/>
    <n v="1"/>
    <n v="1760"/>
    <m/>
    <n v="50"/>
    <m/>
    <m/>
    <m/>
    <n v="0"/>
    <n v="0"/>
    <n v="0"/>
    <n v="20"/>
    <n v="14"/>
    <n v="8"/>
    <n v="12"/>
    <n v="8850"/>
    <n v="120"/>
    <m/>
    <m/>
    <m/>
    <m/>
    <m/>
    <n v="25"/>
    <n v="8945"/>
    <n v="120"/>
    <n v="253.6"/>
    <n v="3.79"/>
    <n v="89.1"/>
    <n v="0"/>
    <n v="8478.51"/>
    <n v="440.7"/>
    <m/>
    <m/>
    <n v="8037.81"/>
    <m/>
    <n v="828.75"/>
    <n v="120"/>
  </r>
  <r>
    <s v="饶丽琴"/>
    <s v="44142219910208182X"/>
    <s v="6214832012530957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640"/>
    <n v="1960"/>
    <n v="1400"/>
    <n v="1"/>
    <n v="1400"/>
    <m/>
    <m/>
    <n v="500"/>
    <m/>
    <m/>
    <n v="0"/>
    <n v="0"/>
    <n v="4"/>
    <n v="20"/>
    <n v="14"/>
    <n v="6"/>
    <n v="10"/>
    <n v="7500"/>
    <m/>
    <m/>
    <n v="100"/>
    <m/>
    <m/>
    <m/>
    <n v="905"/>
    <n v="6695"/>
    <n v="1000"/>
    <n v="253.6"/>
    <n v="3.79"/>
    <n v="89.1"/>
    <n v="0"/>
    <n v="5348.51"/>
    <n v="79.849999999999994"/>
    <m/>
    <m/>
    <n v="5268.66"/>
    <m/>
    <n v="828.75"/>
    <n v="1000"/>
  </r>
  <r>
    <s v="陈喜足"/>
    <s v="440181198509025131"/>
    <s v="621483201252489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744"/>
    <n v="2016"/>
    <n v="1440"/>
    <n v="1"/>
    <n v="1440"/>
    <m/>
    <n v="50"/>
    <m/>
    <m/>
    <m/>
    <n v="0"/>
    <n v="0"/>
    <n v="2"/>
    <n v="20"/>
    <n v="14"/>
    <n v="6"/>
    <n v="12"/>
    <n v="7250"/>
    <m/>
    <m/>
    <m/>
    <m/>
    <m/>
    <m/>
    <m/>
    <n v="7250"/>
    <n v="95"/>
    <n v="253.6"/>
    <n v="3.79"/>
    <n v="89.1"/>
    <n v="0"/>
    <n v="6808.51"/>
    <n v="225.85"/>
    <m/>
    <m/>
    <n v="6582.66"/>
    <m/>
    <n v="828.75"/>
    <n v="95"/>
  </r>
  <r>
    <s v="王雪娇"/>
    <s v="430523198707207661"/>
    <s v="621483201212219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380"/>
    <n v="1820"/>
    <n v="1300"/>
    <n v="1"/>
    <n v="1300"/>
    <m/>
    <n v="50"/>
    <m/>
    <m/>
    <m/>
    <n v="0"/>
    <n v="0"/>
    <n v="4"/>
    <n v="20"/>
    <n v="14"/>
    <n v="6"/>
    <n v="10"/>
    <n v="6550"/>
    <m/>
    <m/>
    <m/>
    <m/>
    <m/>
    <m/>
    <m/>
    <n v="6550"/>
    <n v="95"/>
    <n v="253.6"/>
    <n v="3.79"/>
    <n v="89.1"/>
    <n v="0"/>
    <n v="6108.51"/>
    <n v="155.85"/>
    <m/>
    <m/>
    <n v="5952.66"/>
    <m/>
    <n v="828.75"/>
    <n v="95"/>
  </r>
  <r>
    <s v="余静丽"/>
    <s v="445122199008154428"/>
    <s v="6214857673509362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484"/>
    <n v="1876"/>
    <n v="1340"/>
    <n v="1"/>
    <n v="1340"/>
    <m/>
    <n v="50"/>
    <m/>
    <m/>
    <m/>
    <n v="0"/>
    <n v="0"/>
    <n v="5"/>
    <n v="20"/>
    <n v="14"/>
    <n v="6"/>
    <n v="9"/>
    <n v="6750"/>
    <n v="90"/>
    <m/>
    <m/>
    <m/>
    <m/>
    <m/>
    <m/>
    <n v="6840"/>
    <n v="95"/>
    <n v="253.6"/>
    <n v="3.79"/>
    <n v="89.1"/>
    <n v="0"/>
    <n v="6398.51"/>
    <n v="184.85"/>
    <m/>
    <m/>
    <n v="6213.66"/>
    <m/>
    <n v="828.75"/>
    <n v="95"/>
  </r>
  <r>
    <s v="陈理"/>
    <s v="441424199204201194"/>
    <s v="6214832012792078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2444"/>
    <n v="1316"/>
    <n v="940"/>
    <n v="1"/>
    <n v="940"/>
    <m/>
    <m/>
    <m/>
    <m/>
    <m/>
    <n v="0"/>
    <n v="0"/>
    <n v="2"/>
    <n v="20"/>
    <n v="14"/>
    <n v="6"/>
    <n v="12"/>
    <n v="4700"/>
    <m/>
    <m/>
    <m/>
    <m/>
    <m/>
    <m/>
    <m/>
    <n v="4700"/>
    <n v="95"/>
    <n v="253.6"/>
    <n v="3.79"/>
    <n v="89.1"/>
    <n v="0"/>
    <n v="4258.51"/>
    <n v="22.76"/>
    <m/>
    <m/>
    <n v="4235.75"/>
    <m/>
    <n v="828.75"/>
    <n v="95"/>
  </r>
  <r>
    <s v="林许韦"/>
    <s v="360203198505143014"/>
    <s v="6214832012122185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640"/>
    <n v="1960"/>
    <n v="1400"/>
    <n v="1"/>
    <n v="1400"/>
    <m/>
    <m/>
    <m/>
    <m/>
    <m/>
    <n v="0"/>
    <n v="0"/>
    <n v="0"/>
    <n v="20"/>
    <n v="14"/>
    <n v="6"/>
    <n v="14"/>
    <n v="7000"/>
    <m/>
    <m/>
    <m/>
    <m/>
    <m/>
    <m/>
    <m/>
    <n v="7000"/>
    <n v="120"/>
    <n v="253.6"/>
    <n v="3.79"/>
    <n v="89.1"/>
    <n v="0"/>
    <n v="6533.51"/>
    <n v="198.35"/>
    <m/>
    <m/>
    <n v="6335.16"/>
    <m/>
    <n v="828.75"/>
    <n v="120"/>
  </r>
  <r>
    <s v="梁小雷"/>
    <s v="610481198601014230"/>
    <s v="6214832003887879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760"/>
    <n v="3640"/>
    <n v="2600"/>
    <n v="1"/>
    <n v="2600"/>
    <m/>
    <m/>
    <m/>
    <m/>
    <m/>
    <n v="0"/>
    <n v="0"/>
    <n v="0"/>
    <n v="20"/>
    <n v="11"/>
    <n v="6"/>
    <n v="14"/>
    <n v="13000"/>
    <m/>
    <m/>
    <n v="100"/>
    <m/>
    <m/>
    <m/>
    <m/>
    <n v="13100"/>
    <n v="95"/>
    <n v="253.6"/>
    <n v="3.79"/>
    <n v="89.1"/>
    <n v="0"/>
    <n v="12658.51"/>
    <n v="1284.6300000000001"/>
    <m/>
    <m/>
    <n v="11373.88"/>
    <m/>
    <n v="828.75"/>
    <n v="95"/>
  </r>
  <r>
    <s v="邓建静"/>
    <s v="440982198402111427"/>
    <s v="6214832011747412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900"/>
    <n v="2100"/>
    <n v="1500"/>
    <n v="1"/>
    <n v="1500"/>
    <m/>
    <m/>
    <m/>
    <m/>
    <m/>
    <n v="0"/>
    <n v="0"/>
    <n v="0"/>
    <n v="20"/>
    <n v="14"/>
    <n v="6"/>
    <n v="14"/>
    <n v="7500"/>
    <m/>
    <m/>
    <n v="100"/>
    <m/>
    <m/>
    <m/>
    <m/>
    <n v="7600"/>
    <n v="95"/>
    <n v="253.6"/>
    <n v="3.79"/>
    <n v="89.1"/>
    <n v="0"/>
    <n v="7158.51"/>
    <n v="260.85000000000002"/>
    <m/>
    <m/>
    <n v="6897.66"/>
    <m/>
    <n v="828.75"/>
    <n v="95"/>
  </r>
  <r>
    <s v="罗飞艳"/>
    <s v="431103199106168722"/>
    <s v="6214850200456264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836"/>
    <n v="2604"/>
    <n v="1860"/>
    <n v="1"/>
    <n v="1860"/>
    <m/>
    <n v="50"/>
    <m/>
    <m/>
    <m/>
    <n v="0"/>
    <n v="0"/>
    <n v="0"/>
    <n v="20"/>
    <n v="14"/>
    <n v="6"/>
    <n v="14"/>
    <n v="9350"/>
    <m/>
    <m/>
    <m/>
    <m/>
    <m/>
    <m/>
    <m/>
    <n v="9350"/>
    <n v="95"/>
    <n v="253.6"/>
    <n v="3.79"/>
    <n v="89.1"/>
    <n v="0"/>
    <n v="8908.51"/>
    <n v="526.70000000000005"/>
    <m/>
    <m/>
    <n v="8381.81"/>
    <m/>
    <n v="828.75"/>
    <n v="95"/>
  </r>
  <r>
    <s v="黄冬文"/>
    <s v="440923198911205413"/>
    <s v="622588202119400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900"/>
    <n v="2100"/>
    <n v="1500"/>
    <n v="1"/>
    <n v="1500"/>
    <m/>
    <n v="50"/>
    <m/>
    <m/>
    <m/>
    <n v="0"/>
    <n v="0"/>
    <n v="6"/>
    <n v="20"/>
    <n v="14"/>
    <n v="6"/>
    <n v="8"/>
    <n v="7550"/>
    <m/>
    <m/>
    <m/>
    <m/>
    <m/>
    <m/>
    <m/>
    <n v="7550"/>
    <n v="95"/>
    <n v="253.6"/>
    <n v="3.79"/>
    <n v="89.1"/>
    <n v="0"/>
    <n v="7108.51"/>
    <n v="255.85"/>
    <m/>
    <m/>
    <n v="6852.66"/>
    <m/>
    <n v="828.75"/>
    <n v="95"/>
  </r>
  <r>
    <s v="黄修辉"/>
    <s v="441882199311133313"/>
    <s v="6214832011747529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420"/>
    <n v="2380"/>
    <n v="1700"/>
    <n v="1"/>
    <n v="1700"/>
    <m/>
    <n v="50"/>
    <m/>
    <m/>
    <m/>
    <n v="0"/>
    <n v="0"/>
    <n v="2"/>
    <n v="20"/>
    <n v="14"/>
    <n v="6"/>
    <n v="12"/>
    <n v="8550"/>
    <m/>
    <m/>
    <m/>
    <m/>
    <m/>
    <m/>
    <m/>
    <n v="8550"/>
    <n v="95"/>
    <n v="253.6"/>
    <n v="3.79"/>
    <n v="89.1"/>
    <n v="0"/>
    <n v="8108.51"/>
    <n v="366.7"/>
    <m/>
    <m/>
    <n v="7741.81"/>
    <m/>
    <n v="828.75"/>
    <n v="95"/>
  </r>
  <r>
    <s v="韦成龙"/>
    <s v="45212719850810241X"/>
    <s v="6225887841787183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5460"/>
    <n v="2940"/>
    <n v="2100"/>
    <n v="1"/>
    <n v="2100"/>
    <m/>
    <n v="50"/>
    <m/>
    <m/>
    <m/>
    <n v="0"/>
    <n v="0"/>
    <n v="0"/>
    <n v="20"/>
    <n v="14"/>
    <n v="6"/>
    <n v="14"/>
    <n v="10550"/>
    <n v="140"/>
    <m/>
    <m/>
    <m/>
    <m/>
    <m/>
    <m/>
    <n v="10690"/>
    <n v="102"/>
    <n v="170.4"/>
    <n v="10.65"/>
    <n v="14.96"/>
    <n v="0"/>
    <n v="10391.99"/>
    <n v="823.4"/>
    <m/>
    <m/>
    <n v="9568.59"/>
    <m/>
    <n v="351.39"/>
    <n v="102"/>
  </r>
  <r>
    <s v="李明强"/>
    <s v="420984199311068914"/>
    <s v="6214837806231696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3380"/>
    <n v="1820"/>
    <n v="1300"/>
    <n v="1"/>
    <n v="1300"/>
    <m/>
    <n v="50"/>
    <m/>
    <m/>
    <m/>
    <n v="0"/>
    <n v="0"/>
    <n v="2"/>
    <n v="20"/>
    <n v="14"/>
    <n v="6"/>
    <n v="12"/>
    <n v="6550"/>
    <n v="120"/>
    <m/>
    <m/>
    <m/>
    <m/>
    <m/>
    <m/>
    <n v="6670"/>
    <n v="102"/>
    <n v="170.4"/>
    <n v="10.65"/>
    <n v="14.96"/>
    <n v="0"/>
    <n v="6371.99"/>
    <n v="182.2"/>
    <m/>
    <m/>
    <n v="6189.79"/>
    <m/>
    <n v="351.39"/>
    <n v="102"/>
  </r>
  <r>
    <s v="梁桂荣"/>
    <s v="445302198808160915"/>
    <s v="6214837830508333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5304"/>
    <n v="2856"/>
    <n v="2040"/>
    <n v="1"/>
    <n v="2040"/>
    <m/>
    <n v="50"/>
    <m/>
    <m/>
    <m/>
    <n v="0"/>
    <n v="0"/>
    <n v="0"/>
    <n v="20"/>
    <n v="14"/>
    <n v="6"/>
    <n v="14"/>
    <n v="10250"/>
    <n v="140"/>
    <m/>
    <m/>
    <m/>
    <m/>
    <m/>
    <m/>
    <n v="10390"/>
    <n v="102"/>
    <n v="170.4"/>
    <n v="10.65"/>
    <n v="14.96"/>
    <n v="0"/>
    <n v="10091.99"/>
    <n v="763.4"/>
    <m/>
    <m/>
    <n v="9328.59"/>
    <m/>
    <n v="351.39"/>
    <n v="102"/>
  </r>
  <r>
    <s v="王立秀"/>
    <s v="231085198804020546"/>
    <s v="6214837804162299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3380"/>
    <n v="1820"/>
    <n v="1300"/>
    <n v="1"/>
    <n v="1300"/>
    <m/>
    <n v="50"/>
    <m/>
    <m/>
    <m/>
    <n v="0"/>
    <n v="0"/>
    <n v="7"/>
    <n v="20"/>
    <n v="0"/>
    <n v="6"/>
    <n v="7"/>
    <n v="6550"/>
    <n v="70"/>
    <m/>
    <m/>
    <m/>
    <m/>
    <m/>
    <m/>
    <n v="6620"/>
    <n v="102"/>
    <n v="170.4"/>
    <n v="10.65"/>
    <n v="14.96"/>
    <n v="0"/>
    <n v="6321.99"/>
    <n v="177.2"/>
    <m/>
    <m/>
    <n v="6144.79"/>
    <m/>
    <n v="351.39"/>
    <n v="102"/>
  </r>
  <r>
    <s v="梁广宇"/>
    <s v="450403199106261512"/>
    <s v="6214837831974948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3380"/>
    <n v="1820"/>
    <n v="1300"/>
    <n v="1"/>
    <n v="1300"/>
    <m/>
    <n v="50"/>
    <m/>
    <m/>
    <m/>
    <n v="0"/>
    <n v="0"/>
    <n v="0"/>
    <n v="20"/>
    <n v="14"/>
    <n v="6"/>
    <n v="14"/>
    <n v="6550"/>
    <n v="140"/>
    <m/>
    <m/>
    <m/>
    <m/>
    <m/>
    <m/>
    <n v="6690"/>
    <n v="102"/>
    <n v="170.4"/>
    <n v="10.65"/>
    <n v="14.96"/>
    <n v="0"/>
    <n v="6391.99"/>
    <n v="184.2"/>
    <m/>
    <m/>
    <n v="6207.79"/>
    <m/>
    <n v="351.39"/>
    <n v="102"/>
  </r>
  <r>
    <s v="陈幸"/>
    <s v="430281199005276058"/>
    <s v="6214830105316789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4940"/>
    <n v="2660"/>
    <n v="1900"/>
    <n v="1"/>
    <n v="1900"/>
    <m/>
    <m/>
    <m/>
    <m/>
    <m/>
    <n v="0"/>
    <n v="0"/>
    <n v="0"/>
    <n v="20"/>
    <n v="13"/>
    <n v="6"/>
    <n v="14"/>
    <n v="9500"/>
    <n v="140"/>
    <m/>
    <m/>
    <m/>
    <m/>
    <m/>
    <m/>
    <n v="9640"/>
    <n v="95"/>
    <n v="253.6"/>
    <n v="3.79"/>
    <n v="89.1"/>
    <n v="0"/>
    <n v="9198.51"/>
    <n v="584.70000000000005"/>
    <m/>
    <m/>
    <n v="8613.81"/>
    <m/>
    <n v="828.75"/>
    <n v="95"/>
  </r>
  <r>
    <s v="吕昭海"/>
    <s v="340821198106121813"/>
    <s v="6214857673507838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4680"/>
    <n v="2520"/>
    <n v="1800"/>
    <n v="1"/>
    <n v="1800"/>
    <m/>
    <m/>
    <m/>
    <m/>
    <m/>
    <n v="0"/>
    <n v="0"/>
    <n v="0"/>
    <n v="20"/>
    <n v="14"/>
    <n v="6"/>
    <n v="14"/>
    <n v="9000"/>
    <m/>
    <m/>
    <m/>
    <m/>
    <m/>
    <m/>
    <m/>
    <n v="9000"/>
    <n v="95"/>
    <n v="232.48"/>
    <n v="5.81"/>
    <n v="19.27"/>
    <n v="0"/>
    <n v="8647.44"/>
    <n v="474.49"/>
    <m/>
    <m/>
    <n v="8172.95"/>
    <m/>
    <n v="478.38"/>
    <n v="95"/>
  </r>
  <r>
    <s v="张方"/>
    <s v="320323199005043058"/>
    <s v="6214855140369253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3120"/>
    <n v="1680"/>
    <n v="1200"/>
    <n v="1"/>
    <n v="1200"/>
    <m/>
    <n v="50"/>
    <m/>
    <n v="200"/>
    <m/>
    <n v="0"/>
    <n v="0"/>
    <n v="0"/>
    <n v="20"/>
    <n v="14"/>
    <n v="6"/>
    <n v="14"/>
    <n v="6250"/>
    <n v="140"/>
    <m/>
    <m/>
    <m/>
    <m/>
    <m/>
    <m/>
    <n v="6390"/>
    <n v="184"/>
    <n v="224"/>
    <n v="14"/>
    <n v="56"/>
    <n v="6"/>
    <n v="5906"/>
    <n v="135.6"/>
    <m/>
    <m/>
    <n v="5770.4"/>
    <m/>
    <n v="828.8"/>
    <n v="184"/>
  </r>
  <r>
    <s v="陈亮"/>
    <s v="321088198207035556"/>
    <s v="6214855140464286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3536"/>
    <n v="1904"/>
    <n v="1360"/>
    <n v="1"/>
    <n v="1360"/>
    <m/>
    <n v="50"/>
    <m/>
    <n v="50"/>
    <n v="80"/>
    <n v="0"/>
    <n v="0"/>
    <n v="0.5"/>
    <n v="20"/>
    <n v="14"/>
    <n v="6"/>
    <n v="13.5"/>
    <n v="6980"/>
    <n v="135"/>
    <m/>
    <n v="400"/>
    <m/>
    <m/>
    <m/>
    <m/>
    <n v="7515"/>
    <n v="184"/>
    <n v="224"/>
    <n v="14"/>
    <n v="56"/>
    <n v="6"/>
    <n v="7031"/>
    <n v="248.1"/>
    <m/>
    <m/>
    <n v="6782.9"/>
    <m/>
    <n v="828.8"/>
    <n v="184"/>
  </r>
  <r>
    <s v="徐静"/>
    <s v="321084199205232627"/>
    <s v="6214855140459591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2028"/>
    <n v="1092"/>
    <n v="780"/>
    <n v="1"/>
    <n v="780"/>
    <m/>
    <n v="50"/>
    <m/>
    <n v="50"/>
    <n v="80"/>
    <n v="0"/>
    <n v="0"/>
    <n v="0.5"/>
    <n v="20"/>
    <n v="14"/>
    <n v="6"/>
    <n v="13.5"/>
    <n v="4080"/>
    <n v="135"/>
    <m/>
    <n v="200"/>
    <m/>
    <m/>
    <m/>
    <m/>
    <n v="4415"/>
    <n v="184"/>
    <n v="224"/>
    <n v="14"/>
    <n v="56"/>
    <n v="6"/>
    <n v="3931"/>
    <n v="12.93"/>
    <m/>
    <m/>
    <n v="3918.07"/>
    <m/>
    <n v="828.8"/>
    <n v="184"/>
  </r>
  <r>
    <s v="孙宇飞"/>
    <s v="321088199005304855"/>
    <s v="6214835141193506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3120"/>
    <n v="1680"/>
    <n v="1200"/>
    <n v="1"/>
    <n v="1200"/>
    <m/>
    <n v="50"/>
    <m/>
    <n v="50"/>
    <n v="80"/>
    <n v="0"/>
    <n v="0"/>
    <n v="3"/>
    <n v="20"/>
    <n v="14"/>
    <n v="6"/>
    <n v="11"/>
    <n v="6180"/>
    <n v="110"/>
    <m/>
    <n v="400"/>
    <m/>
    <m/>
    <m/>
    <m/>
    <n v="6690"/>
    <n v="184"/>
    <n v="224"/>
    <n v="14"/>
    <n v="56"/>
    <n v="6"/>
    <n v="6206"/>
    <n v="165.6"/>
    <m/>
    <m/>
    <n v="6040.4"/>
    <m/>
    <n v="828.8"/>
    <n v="184"/>
  </r>
  <r>
    <s v="宗辛洁"/>
    <s v="32030219900113441X"/>
    <s v="6214835140634567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2340"/>
    <n v="1260"/>
    <n v="900"/>
    <n v="1"/>
    <n v="900"/>
    <m/>
    <n v="50"/>
    <m/>
    <n v="50"/>
    <n v="80"/>
    <n v="0"/>
    <n v="0"/>
    <n v="1"/>
    <n v="20"/>
    <n v="13"/>
    <n v="6"/>
    <n v="13"/>
    <n v="4680"/>
    <n v="130"/>
    <m/>
    <n v="300"/>
    <m/>
    <m/>
    <m/>
    <m/>
    <n v="5110"/>
    <n v="184"/>
    <n v="224"/>
    <n v="14"/>
    <n v="56"/>
    <n v="6"/>
    <n v="4626"/>
    <n v="33.78"/>
    <m/>
    <m/>
    <n v="4592.22"/>
    <m/>
    <n v="828.8"/>
    <n v="184"/>
  </r>
  <r>
    <s v="李小红"/>
    <s v="440981199302037547"/>
    <s v="621483201199802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120"/>
    <n v="1680"/>
    <n v="1200"/>
    <n v="1"/>
    <n v="1200"/>
    <m/>
    <n v="50"/>
    <m/>
    <m/>
    <m/>
    <n v="0"/>
    <n v="0"/>
    <n v="4"/>
    <n v="20"/>
    <n v="14"/>
    <n v="6"/>
    <n v="10"/>
    <n v="6050"/>
    <m/>
    <m/>
    <n v="100"/>
    <m/>
    <m/>
    <m/>
    <m/>
    <n v="6150"/>
    <n v="95"/>
    <n v="253.6"/>
    <n v="3.79"/>
    <n v="89.1"/>
    <n v="0"/>
    <n v="5708.51"/>
    <n v="115.85"/>
    <m/>
    <m/>
    <n v="5592.66"/>
    <m/>
    <n v="828.75"/>
    <n v="95"/>
  </r>
  <r>
    <s v="张伟民"/>
    <s v="441900199310280718"/>
    <s v="6214837696549025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340"/>
    <n v="1260"/>
    <n v="900"/>
    <n v="1"/>
    <n v="900"/>
    <m/>
    <n v="50"/>
    <m/>
    <m/>
    <m/>
    <n v="0"/>
    <n v="0"/>
    <n v="0"/>
    <n v="20"/>
    <n v="14"/>
    <n v="6"/>
    <n v="14"/>
    <n v="4550"/>
    <n v="140"/>
    <m/>
    <m/>
    <m/>
    <m/>
    <m/>
    <m/>
    <n v="4690"/>
    <n v="76"/>
    <n v="232.48"/>
    <n v="5.81"/>
    <n v="19.27"/>
    <n v="0"/>
    <n v="4356.4399999999996"/>
    <n v="25.69"/>
    <m/>
    <m/>
    <n v="4330.75"/>
    <m/>
    <n v="478.38"/>
    <n v="76"/>
  </r>
  <r>
    <s v="王吉"/>
    <s v="321023199008201212"/>
    <s v="6214855140369311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4004"/>
    <n v="2156"/>
    <n v="1540"/>
    <n v="1"/>
    <n v="1540"/>
    <m/>
    <n v="50"/>
    <m/>
    <n v="200"/>
    <n v="100"/>
    <n v="0"/>
    <n v="0"/>
    <n v="4"/>
    <n v="18"/>
    <n v="12"/>
    <n v="7"/>
    <n v="7"/>
    <n v="7245"/>
    <n v="70"/>
    <m/>
    <m/>
    <m/>
    <m/>
    <m/>
    <m/>
    <n v="7315"/>
    <n v="184"/>
    <n v="224"/>
    <n v="14"/>
    <n v="56"/>
    <n v="6"/>
    <n v="6831"/>
    <n v="228.1"/>
    <m/>
    <m/>
    <n v="6602.9"/>
    <m/>
    <n v="828.8"/>
    <n v="184"/>
  </r>
  <r>
    <s v="王卫东"/>
    <s v="32132119890121543X"/>
    <s v="6214855140369303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1820"/>
    <n v="980"/>
    <n v="700"/>
    <n v="1"/>
    <n v="700"/>
    <m/>
    <n v="50"/>
    <m/>
    <m/>
    <m/>
    <n v="0"/>
    <n v="0"/>
    <n v="0"/>
    <n v="20"/>
    <n v="8"/>
    <n v="6"/>
    <n v="14"/>
    <n v="3550"/>
    <n v="140"/>
    <m/>
    <m/>
    <m/>
    <m/>
    <m/>
    <m/>
    <n v="3690"/>
    <n v="0"/>
    <n v="224"/>
    <n v="14"/>
    <n v="56"/>
    <n v="6"/>
    <n v="3390"/>
    <n v="0"/>
    <m/>
    <m/>
    <n v="3390"/>
    <m/>
    <n v="828.8"/>
    <n v="0"/>
  </r>
  <r>
    <s v="李明阳"/>
    <s v="320922198809133317"/>
    <s v="6214855140369477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3224"/>
    <n v="1736"/>
    <n v="1240"/>
    <n v="1"/>
    <n v="1240"/>
    <m/>
    <n v="50"/>
    <m/>
    <n v="50"/>
    <n v="80"/>
    <n v="0"/>
    <n v="0"/>
    <n v="6.5"/>
    <n v="20"/>
    <n v="14"/>
    <n v="6"/>
    <n v="7.5"/>
    <n v="6380"/>
    <n v="75"/>
    <m/>
    <n v="200"/>
    <m/>
    <m/>
    <m/>
    <m/>
    <n v="6655"/>
    <n v="184"/>
    <n v="224"/>
    <n v="14"/>
    <n v="56"/>
    <n v="6"/>
    <n v="6171"/>
    <n v="162.1"/>
    <m/>
    <m/>
    <n v="6008.9"/>
    <m/>
    <n v="828.8"/>
    <n v="184"/>
  </r>
  <r>
    <s v="殷珍"/>
    <s v="321027198302207843"/>
    <s v="6214855140369485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3900"/>
    <n v="2100"/>
    <n v="1500"/>
    <n v="1"/>
    <n v="1500"/>
    <m/>
    <n v="50"/>
    <m/>
    <n v="100"/>
    <m/>
    <n v="0"/>
    <n v="0"/>
    <n v="0"/>
    <n v="20"/>
    <n v="14"/>
    <n v="6"/>
    <n v="14"/>
    <n v="7650"/>
    <n v="140"/>
    <m/>
    <n v="100"/>
    <m/>
    <m/>
    <m/>
    <m/>
    <n v="7890"/>
    <n v="184"/>
    <n v="224"/>
    <n v="14"/>
    <n v="56"/>
    <n v="6"/>
    <n v="7406"/>
    <n v="285.60000000000002"/>
    <m/>
    <m/>
    <n v="7120.4"/>
    <m/>
    <n v="828.8"/>
    <n v="184"/>
  </r>
  <r>
    <s v="覃健峰"/>
    <s v="450921199205040432"/>
    <s v="6214832021514919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380"/>
    <n v="1820"/>
    <n v="1300"/>
    <n v="1"/>
    <n v="1300"/>
    <m/>
    <n v="50"/>
    <m/>
    <m/>
    <m/>
    <n v="0"/>
    <n v="0"/>
    <n v="2"/>
    <n v="20"/>
    <n v="14"/>
    <n v="6"/>
    <n v="12"/>
    <n v="6550"/>
    <m/>
    <m/>
    <m/>
    <m/>
    <m/>
    <m/>
    <m/>
    <n v="6550"/>
    <n v="95"/>
    <n v="253.6"/>
    <n v="3.79"/>
    <n v="89.1"/>
    <n v="0"/>
    <n v="6108.51"/>
    <n v="155.85"/>
    <m/>
    <m/>
    <n v="5952.66"/>
    <m/>
    <n v="828.75"/>
    <n v="95"/>
  </r>
  <r>
    <s v="吴丹权"/>
    <s v="440582199308174897"/>
    <s v="621483202128823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680"/>
    <n v="2520"/>
    <n v="1800"/>
    <n v="1"/>
    <n v="1800"/>
    <m/>
    <n v="50"/>
    <m/>
    <m/>
    <m/>
    <n v="0"/>
    <n v="0"/>
    <n v="0"/>
    <n v="20"/>
    <n v="14"/>
    <n v="6"/>
    <n v="14"/>
    <n v="9050"/>
    <m/>
    <m/>
    <m/>
    <m/>
    <m/>
    <m/>
    <m/>
    <n v="9050"/>
    <n v="95"/>
    <n v="253.6"/>
    <n v="3.79"/>
    <n v="89.1"/>
    <n v="0"/>
    <n v="8608.51"/>
    <n v="466.7"/>
    <m/>
    <m/>
    <n v="8141.81"/>
    <m/>
    <n v="828.75"/>
    <n v="95"/>
  </r>
  <r>
    <s v="张玲"/>
    <s v="321084199307041346"/>
    <s v="6214835142970241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1820"/>
    <n v="980"/>
    <n v="700"/>
    <n v="1"/>
    <n v="700"/>
    <m/>
    <n v="50"/>
    <m/>
    <m/>
    <m/>
    <n v="0"/>
    <n v="0"/>
    <n v="0"/>
    <n v="20"/>
    <n v="4"/>
    <n v="6"/>
    <n v="14"/>
    <n v="3550"/>
    <n v="140"/>
    <m/>
    <m/>
    <m/>
    <m/>
    <m/>
    <m/>
    <n v="3690"/>
    <n v="184"/>
    <n v="224"/>
    <n v="14"/>
    <n v="56"/>
    <n v="6"/>
    <n v="3206"/>
    <n v="0"/>
    <m/>
    <m/>
    <n v="3206"/>
    <m/>
    <n v="828.8"/>
    <n v="184"/>
  </r>
  <r>
    <s v="戴超明"/>
    <s v="44142719880516061X"/>
    <s v="6225882020160211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4940"/>
    <n v="2660"/>
    <n v="1900"/>
    <n v="1"/>
    <n v="1900"/>
    <m/>
    <n v="50"/>
    <m/>
    <m/>
    <m/>
    <n v="0"/>
    <n v="0"/>
    <n v="0"/>
    <n v="20"/>
    <n v="14"/>
    <n v="6"/>
    <n v="14"/>
    <n v="9550"/>
    <n v="140"/>
    <m/>
    <m/>
    <m/>
    <m/>
    <m/>
    <m/>
    <n v="9690"/>
    <n v="228"/>
    <n v="232.48"/>
    <n v="5.81"/>
    <n v="19.27"/>
    <n v="0"/>
    <n v="9204.44"/>
    <n v="585.89"/>
    <m/>
    <m/>
    <n v="8618.5499999999993"/>
    <m/>
    <n v="478.38"/>
    <n v="95"/>
  </r>
  <r>
    <s v="张奇伟"/>
    <s v="440981198204252257"/>
    <s v="6214837698609819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4680"/>
    <n v="2520"/>
    <n v="1800"/>
    <n v="1"/>
    <n v="1800"/>
    <m/>
    <n v="50"/>
    <m/>
    <m/>
    <m/>
    <n v="0"/>
    <n v="0"/>
    <n v="0"/>
    <n v="20"/>
    <n v="14"/>
    <n v="6"/>
    <n v="14"/>
    <n v="9050"/>
    <n v="140"/>
    <m/>
    <m/>
    <m/>
    <m/>
    <m/>
    <m/>
    <n v="9190"/>
    <n v="95"/>
    <n v="232.48"/>
    <n v="5.81"/>
    <n v="19.27"/>
    <n v="0"/>
    <n v="8837.44"/>
    <n v="512.49"/>
    <m/>
    <m/>
    <n v="8324.9500000000007"/>
    <m/>
    <n v="478.38"/>
    <n v="95"/>
  </r>
  <r>
    <s v="梁燕珊"/>
    <s v="440105198009065149"/>
    <s v="6214851200885999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5720"/>
    <n v="3080"/>
    <n v="2200"/>
    <n v="1"/>
    <n v="2200"/>
    <m/>
    <n v="50"/>
    <n v="750"/>
    <m/>
    <m/>
    <n v="0"/>
    <n v="0"/>
    <n v="0"/>
    <n v="20"/>
    <n v="14"/>
    <n v="6"/>
    <n v="14"/>
    <n v="11800"/>
    <m/>
    <m/>
    <m/>
    <m/>
    <m/>
    <m/>
    <m/>
    <n v="11800"/>
    <n v="120"/>
    <n v="253.6"/>
    <n v="3.79"/>
    <n v="89.1"/>
    <n v="0"/>
    <n v="11333.51"/>
    <n v="1011.7"/>
    <m/>
    <m/>
    <n v="10321.81"/>
    <m/>
    <n v="828.75"/>
    <n v="120"/>
  </r>
  <r>
    <s v="刘灿"/>
    <s v="430722199209257358"/>
    <s v="6214832019252878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2340"/>
    <n v="1260"/>
    <n v="900"/>
    <n v="1"/>
    <n v="900"/>
    <m/>
    <n v="50"/>
    <m/>
    <m/>
    <m/>
    <n v="0"/>
    <n v="0"/>
    <n v="2"/>
    <n v="20"/>
    <n v="14"/>
    <n v="6"/>
    <n v="12"/>
    <n v="4550"/>
    <m/>
    <m/>
    <m/>
    <m/>
    <m/>
    <m/>
    <m/>
    <n v="4550"/>
    <n v="95"/>
    <n v="253.6"/>
    <n v="3.79"/>
    <n v="89.1"/>
    <n v="0"/>
    <n v="4108.51"/>
    <n v="18.260000000000002"/>
    <m/>
    <m/>
    <n v="4090.25"/>
    <m/>
    <n v="828.75"/>
    <n v="95"/>
  </r>
  <r>
    <s v="林社海"/>
    <s v="450821199112200817"/>
    <s v="6214830208418458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940"/>
    <n v="2660"/>
    <n v="1900"/>
    <n v="1"/>
    <n v="1900"/>
    <m/>
    <n v="50"/>
    <m/>
    <m/>
    <m/>
    <n v="0"/>
    <n v="0"/>
    <n v="3"/>
    <n v="20"/>
    <n v="14"/>
    <n v="6"/>
    <n v="11"/>
    <n v="9550"/>
    <m/>
    <m/>
    <m/>
    <m/>
    <m/>
    <m/>
    <m/>
    <n v="9550"/>
    <n v="95"/>
    <n v="253.6"/>
    <n v="3.79"/>
    <n v="89.1"/>
    <n v="0"/>
    <n v="9108.51"/>
    <n v="566.70000000000005"/>
    <m/>
    <m/>
    <n v="8541.81"/>
    <m/>
    <n v="828.75"/>
    <n v="95"/>
  </r>
  <r>
    <s v="谢嘉键"/>
    <s v="441827198710014750"/>
    <s v="6214832022901727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240"/>
    <n v="3360"/>
    <n v="2400"/>
    <n v="1"/>
    <n v="2400"/>
    <m/>
    <n v="50"/>
    <m/>
    <m/>
    <m/>
    <n v="0"/>
    <n v="0"/>
    <n v="0"/>
    <n v="20"/>
    <n v="14"/>
    <n v="6"/>
    <n v="14"/>
    <n v="12050"/>
    <m/>
    <m/>
    <m/>
    <m/>
    <m/>
    <m/>
    <m/>
    <n v="12050"/>
    <n v="120"/>
    <n v="253.6"/>
    <n v="3.79"/>
    <n v="89.1"/>
    <n v="0"/>
    <n v="11583.51"/>
    <n v="1061.7"/>
    <m/>
    <m/>
    <n v="10521.81"/>
    <m/>
    <n v="828.75"/>
    <n v="120"/>
  </r>
  <r>
    <s v="郑华东"/>
    <s v="421087199007165913"/>
    <s v="6214832019768709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940"/>
    <n v="2660"/>
    <n v="1900"/>
    <n v="1"/>
    <n v="1900"/>
    <m/>
    <n v="50"/>
    <m/>
    <m/>
    <m/>
    <n v="0"/>
    <n v="0"/>
    <n v="3"/>
    <n v="20"/>
    <n v="14"/>
    <n v="6"/>
    <n v="11"/>
    <n v="9550"/>
    <m/>
    <m/>
    <m/>
    <m/>
    <m/>
    <m/>
    <m/>
    <n v="9550"/>
    <n v="95"/>
    <n v="253.6"/>
    <n v="3.79"/>
    <n v="89.1"/>
    <n v="0"/>
    <n v="9108.51"/>
    <n v="566.70000000000005"/>
    <m/>
    <m/>
    <n v="8541.81"/>
    <m/>
    <n v="828.75"/>
    <n v="95"/>
  </r>
  <r>
    <s v="林泽辉"/>
    <s v="445221199308094972"/>
    <s v="6214832012122078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160"/>
    <n v="2240"/>
    <n v="1600"/>
    <n v="1"/>
    <n v="1600"/>
    <m/>
    <n v="50"/>
    <m/>
    <m/>
    <m/>
    <n v="0"/>
    <n v="0"/>
    <n v="3"/>
    <n v="20"/>
    <n v="14"/>
    <n v="6"/>
    <n v="11"/>
    <n v="8050"/>
    <m/>
    <m/>
    <m/>
    <m/>
    <m/>
    <m/>
    <m/>
    <n v="8050"/>
    <n v="95"/>
    <n v="253.6"/>
    <n v="3.79"/>
    <n v="89.1"/>
    <n v="0"/>
    <n v="7608.51"/>
    <n v="305.85000000000002"/>
    <m/>
    <m/>
    <n v="7302.66"/>
    <m/>
    <n v="828.75"/>
    <n v="95"/>
  </r>
  <r>
    <s v="严勇"/>
    <s v="430426199102094973"/>
    <s v="6214832001574487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4680"/>
    <n v="2520"/>
    <n v="1800"/>
    <n v="1"/>
    <n v="1800"/>
    <m/>
    <n v="50"/>
    <m/>
    <m/>
    <m/>
    <n v="0"/>
    <n v="0"/>
    <n v="5"/>
    <n v="20"/>
    <n v="14"/>
    <n v="6"/>
    <n v="9"/>
    <n v="9050"/>
    <m/>
    <m/>
    <n v="100"/>
    <m/>
    <m/>
    <m/>
    <m/>
    <n v="9150"/>
    <n v="95"/>
    <n v="253.6"/>
    <n v="3.79"/>
    <n v="89.1"/>
    <n v="0"/>
    <n v="8708.51"/>
    <n v="486.7"/>
    <m/>
    <m/>
    <n v="8221.81"/>
    <m/>
    <n v="828.75"/>
    <n v="95"/>
  </r>
  <r>
    <s v="郑思敏"/>
    <s v="440506199303071112"/>
    <s v="6214832020647512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3900"/>
    <n v="2100"/>
    <n v="1500"/>
    <n v="1"/>
    <n v="1500"/>
    <m/>
    <n v="50"/>
    <m/>
    <m/>
    <m/>
    <n v="0"/>
    <n v="0"/>
    <n v="2"/>
    <n v="20"/>
    <n v="14"/>
    <n v="6"/>
    <n v="12"/>
    <n v="7550"/>
    <m/>
    <m/>
    <m/>
    <m/>
    <m/>
    <m/>
    <m/>
    <n v="7550"/>
    <n v="95"/>
    <n v="253.6"/>
    <n v="3.79"/>
    <n v="89.1"/>
    <n v="0"/>
    <n v="7108.51"/>
    <n v="255.85"/>
    <m/>
    <m/>
    <n v="6852.66"/>
    <m/>
    <n v="828.75"/>
    <n v="95"/>
  </r>
  <r>
    <s v="周强"/>
    <s v="42040019760618381X"/>
    <s v="6214832012122136"/>
    <s v="广东开普云信息科技股份有限公司"/>
    <s v="广州"/>
    <x v="6"/>
    <x v="17"/>
    <s v="系统安全部"/>
    <s v="南方公司"/>
    <s v="综合管理部"/>
    <s v="系统安全部"/>
    <s v="南方公司-综合管理部-系统安全部"/>
    <s v="本地实施"/>
    <n v="7540"/>
    <n v="4060"/>
    <n v="2900"/>
    <n v="1"/>
    <n v="2900"/>
    <m/>
    <m/>
    <n v="750"/>
    <m/>
    <m/>
    <n v="0"/>
    <n v="0"/>
    <n v="0"/>
    <n v="20"/>
    <n v="0"/>
    <n v="6"/>
    <n v="14"/>
    <n v="15250"/>
    <n v="140"/>
    <m/>
    <m/>
    <m/>
    <m/>
    <m/>
    <m/>
    <n v="15390"/>
    <n v="95"/>
    <n v="253.6"/>
    <n v="3.79"/>
    <n v="89.1"/>
    <n v="0"/>
    <n v="14948.51"/>
    <n v="1857.13"/>
    <m/>
    <m/>
    <n v="13091.38"/>
    <m/>
    <n v="828.75"/>
    <n v="95"/>
  </r>
  <r>
    <s v="李碧涛"/>
    <s v="429006198410155752"/>
    <s v="6214837693671699"/>
    <s v="广东开普云信息科技股份有限公司"/>
    <s v="东莞"/>
    <x v="6"/>
    <x v="17"/>
    <s v="系统安全部"/>
    <s v="南方公司"/>
    <s v="综合管理部"/>
    <s v="系统安全部"/>
    <s v="南方公司-综合管理部-系统安全部"/>
    <s v="本地实施"/>
    <n v="6240"/>
    <n v="3360"/>
    <n v="2400"/>
    <n v="1"/>
    <n v="2400"/>
    <m/>
    <n v="50"/>
    <m/>
    <m/>
    <m/>
    <n v="0"/>
    <n v="0"/>
    <n v="0"/>
    <n v="20"/>
    <n v="14"/>
    <n v="6"/>
    <n v="14"/>
    <n v="12050"/>
    <n v="140"/>
    <m/>
    <m/>
    <m/>
    <m/>
    <m/>
    <m/>
    <n v="12190"/>
    <n v="76"/>
    <n v="232.48"/>
    <n v="5.81"/>
    <n v="19.27"/>
    <n v="0"/>
    <n v="11856.44"/>
    <n v="1116.29"/>
    <m/>
    <m/>
    <n v="10740.15"/>
    <m/>
    <n v="478.38"/>
    <n v="76"/>
  </r>
  <r>
    <s v="梁晖"/>
    <s v="430202197909184047"/>
    <s v="6214857673509115"/>
    <s v="广东开普云信息科技股份有限公司"/>
    <s v="东莞"/>
    <x v="6"/>
    <x v="17"/>
    <s v="项目审计部"/>
    <s v="南方公司"/>
    <s v="综合管理部"/>
    <s v="项目审计部"/>
    <s v="南方公司-综合管理部-项目审计部"/>
    <s v="本地实施"/>
    <n v="4420"/>
    <n v="2380"/>
    <n v="1700"/>
    <n v="1"/>
    <n v="1700"/>
    <m/>
    <n v="50"/>
    <n v="300"/>
    <m/>
    <m/>
    <n v="0"/>
    <n v="0"/>
    <n v="1"/>
    <n v="20"/>
    <n v="0"/>
    <n v="6"/>
    <n v="13"/>
    <n v="8850"/>
    <n v="130"/>
    <m/>
    <m/>
    <m/>
    <m/>
    <m/>
    <m/>
    <n v="8980"/>
    <n v="95"/>
    <n v="232.48"/>
    <n v="5.81"/>
    <n v="19.27"/>
    <n v="0"/>
    <n v="8627.44"/>
    <n v="470.49"/>
    <m/>
    <m/>
    <n v="8156.95"/>
    <m/>
    <n v="478.38"/>
    <n v="95"/>
  </r>
  <r>
    <s v="陈秀勤"/>
    <s v="441900198505281329"/>
    <s v="6214857673509123"/>
    <s v="广东开普云信息科技股份有限公司"/>
    <s v="东莞"/>
    <x v="2"/>
    <x v="3"/>
    <s v="知识产权组"/>
    <s v="研发中心"/>
    <s v="公共支撑部"/>
    <s v="知识产权组"/>
    <s v="研发中心-公共支撑部-知识产权组"/>
    <s v="集约化研发-网站集约化"/>
    <n v="2860"/>
    <n v="1540"/>
    <n v="1100"/>
    <n v="1"/>
    <n v="1100"/>
    <m/>
    <m/>
    <m/>
    <m/>
    <m/>
    <n v="0"/>
    <n v="0"/>
    <n v="0"/>
    <n v="20"/>
    <n v="0"/>
    <n v="6"/>
    <n v="14"/>
    <n v="5500"/>
    <n v="140"/>
    <m/>
    <m/>
    <m/>
    <m/>
    <m/>
    <m/>
    <n v="5640"/>
    <n v="76"/>
    <n v="232.48"/>
    <n v="5.81"/>
    <n v="19.27"/>
    <n v="0"/>
    <n v="5306.44"/>
    <n v="75.64"/>
    <m/>
    <m/>
    <n v="5230.8"/>
    <m/>
    <n v="478.38"/>
    <n v="76"/>
  </r>
  <r>
    <s v="郑梓原"/>
    <s v="440582199308202130"/>
    <s v="6214837693660296"/>
    <s v="广东开普云信息科技股份有限公司"/>
    <s v="东莞"/>
    <x v="6"/>
    <x v="17"/>
    <s v="项目审计部"/>
    <s v="南方公司"/>
    <s v="综合管理部"/>
    <s v="项目审计部"/>
    <s v="南方公司-综合管理部-项目审计部"/>
    <s v="本地实施"/>
    <n v="1820"/>
    <n v="980"/>
    <n v="700"/>
    <n v="1"/>
    <n v="700"/>
    <m/>
    <n v="50"/>
    <m/>
    <m/>
    <m/>
    <n v="0"/>
    <n v="0"/>
    <n v="4.5"/>
    <n v="20"/>
    <n v="14"/>
    <n v="6"/>
    <n v="9.5"/>
    <n v="3550"/>
    <n v="95"/>
    <m/>
    <m/>
    <m/>
    <m/>
    <m/>
    <m/>
    <n v="3645"/>
    <n v="76"/>
    <n v="232.48"/>
    <n v="5.81"/>
    <n v="19.27"/>
    <n v="0"/>
    <n v="3311.44"/>
    <n v="0"/>
    <m/>
    <m/>
    <n v="3311.44"/>
    <m/>
    <n v="478.38"/>
    <n v="76"/>
  </r>
  <r>
    <s v="黄玉桢"/>
    <s v="441900199301021343"/>
    <s v="6214837671213191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872"/>
    <n v="1008"/>
    <n v="720"/>
    <n v="1"/>
    <n v="720"/>
    <m/>
    <n v="50"/>
    <m/>
    <m/>
    <m/>
    <n v="0"/>
    <n v="0"/>
    <n v="0"/>
    <n v="20"/>
    <n v="14"/>
    <n v="6"/>
    <n v="14"/>
    <n v="3650"/>
    <n v="140"/>
    <m/>
    <m/>
    <m/>
    <m/>
    <m/>
    <m/>
    <n v="3790"/>
    <n v="76"/>
    <n v="232.48"/>
    <n v="5.81"/>
    <n v="19.27"/>
    <n v="0"/>
    <n v="3456.44"/>
    <n v="0"/>
    <m/>
    <m/>
    <n v="3456.44"/>
    <m/>
    <n v="478.38"/>
    <n v="76"/>
  </r>
  <r>
    <s v="林美义"/>
    <s v="440921199301091246"/>
    <s v="6214857673509149"/>
    <s v="广东开普云信息科技股份有限公司"/>
    <s v="东莞"/>
    <x v="5"/>
    <x v="21"/>
    <m/>
    <s v="人力行政中心"/>
    <s v="hrbp"/>
    <m/>
    <s v="人力行政中心"/>
    <s v="管理费用"/>
    <n v="1820"/>
    <n v="980"/>
    <n v="700"/>
    <n v="1"/>
    <n v="700"/>
    <m/>
    <m/>
    <m/>
    <m/>
    <m/>
    <n v="0"/>
    <n v="0"/>
    <n v="0"/>
    <n v="20"/>
    <n v="14"/>
    <n v="6"/>
    <n v="14"/>
    <n v="3500"/>
    <n v="140"/>
    <m/>
    <m/>
    <m/>
    <m/>
    <m/>
    <m/>
    <n v="3640"/>
    <n v="76"/>
    <n v="232.48"/>
    <n v="5.81"/>
    <n v="19.27"/>
    <n v="0"/>
    <n v="3306.44"/>
    <n v="0"/>
    <m/>
    <m/>
    <n v="3306.44"/>
    <m/>
    <n v="478.38"/>
    <n v="76"/>
  </r>
  <r>
    <s v="郭容"/>
    <s v="430724199005044628"/>
    <s v="6214857673509156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080"/>
    <n v="1120"/>
    <n v="800"/>
    <n v="1"/>
    <n v="800"/>
    <m/>
    <n v="50"/>
    <m/>
    <m/>
    <m/>
    <n v="0"/>
    <n v="0"/>
    <n v="0"/>
    <n v="20"/>
    <n v="14"/>
    <n v="7"/>
    <n v="13"/>
    <n v="4050"/>
    <n v="130"/>
    <m/>
    <m/>
    <m/>
    <m/>
    <m/>
    <m/>
    <n v="4180"/>
    <n v="76"/>
    <n v="232.48"/>
    <n v="5.81"/>
    <n v="19.27"/>
    <n v="0"/>
    <n v="3846.44"/>
    <n v="10.39"/>
    <m/>
    <m/>
    <n v="3836.05"/>
    <m/>
    <n v="478.38"/>
    <n v="76"/>
  </r>
  <r>
    <s v="温笑婷"/>
    <s v="441900199302211085"/>
    <s v="6214857673509198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768"/>
    <n v="952"/>
    <n v="680"/>
    <n v="1"/>
    <n v="680"/>
    <m/>
    <m/>
    <m/>
    <m/>
    <m/>
    <n v="0"/>
    <n v="0"/>
    <n v="0"/>
    <n v="20"/>
    <n v="0"/>
    <n v="20"/>
    <n v="0"/>
    <n v="3400"/>
    <n v="0"/>
    <m/>
    <n v="100"/>
    <m/>
    <m/>
    <m/>
    <m/>
    <n v="3500"/>
    <n v="181"/>
    <n v="232.48"/>
    <n v="5.81"/>
    <n v="19.27"/>
    <n v="0"/>
    <n v="3061.44"/>
    <n v="0"/>
    <m/>
    <m/>
    <n v="3061.44"/>
    <m/>
    <n v="478.38"/>
    <n v="76"/>
  </r>
  <r>
    <s v="李敏娇"/>
    <s v="450322199608304029"/>
    <s v="6214837550022689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716"/>
    <n v="924"/>
    <n v="660"/>
    <n v="1"/>
    <n v="660"/>
    <m/>
    <n v="50"/>
    <m/>
    <m/>
    <m/>
    <n v="0"/>
    <n v="1"/>
    <n v="4"/>
    <n v="20"/>
    <n v="11"/>
    <n v="8"/>
    <n v="7"/>
    <n v="3284.35"/>
    <n v="70"/>
    <m/>
    <m/>
    <m/>
    <m/>
    <m/>
    <m/>
    <n v="3354.35"/>
    <n v="76"/>
    <n v="232.48"/>
    <n v="5.81"/>
    <n v="19.27"/>
    <n v="0"/>
    <n v="3020.79"/>
    <n v="0"/>
    <m/>
    <m/>
    <n v="3020.79"/>
    <m/>
    <n v="478.38"/>
    <n v="76"/>
  </r>
  <r>
    <s v="梁婷"/>
    <s v="441781199304294125"/>
    <s v="6214832016965092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976"/>
    <n v="1064"/>
    <n v="760"/>
    <n v="1"/>
    <n v="760"/>
    <m/>
    <m/>
    <m/>
    <m/>
    <m/>
    <n v="0"/>
    <n v="0"/>
    <n v="0"/>
    <n v="20"/>
    <n v="0"/>
    <n v="20"/>
    <n v="0"/>
    <n v="3800"/>
    <n v="0"/>
    <m/>
    <m/>
    <m/>
    <m/>
    <m/>
    <m/>
    <n v="3800"/>
    <n v="95"/>
    <n v="253.6"/>
    <n v="3.79"/>
    <n v="89.1"/>
    <n v="0"/>
    <n v="3358.51"/>
    <n v="0"/>
    <m/>
    <m/>
    <n v="3358.51"/>
    <m/>
    <n v="828.75"/>
    <n v="95"/>
  </r>
  <r>
    <s v="胡金燕"/>
    <s v="445381199410106644"/>
    <s v="6214837697643272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560"/>
    <n v="840"/>
    <n v="600"/>
    <n v="1"/>
    <n v="600"/>
    <m/>
    <n v="50"/>
    <m/>
    <m/>
    <m/>
    <n v="0"/>
    <n v="0"/>
    <n v="1"/>
    <n v="20"/>
    <n v="14"/>
    <n v="6"/>
    <n v="13"/>
    <n v="3050"/>
    <n v="130"/>
    <m/>
    <m/>
    <m/>
    <m/>
    <m/>
    <m/>
    <n v="3180"/>
    <n v="76"/>
    <n v="232.48"/>
    <n v="5.81"/>
    <n v="19.27"/>
    <n v="0"/>
    <n v="2846.44"/>
    <n v="0"/>
    <m/>
    <m/>
    <n v="2846.44"/>
    <m/>
    <n v="478.38"/>
    <n v="76"/>
  </r>
  <r>
    <s v="魏海兰"/>
    <s v="440881199309027127"/>
    <s v="6214832022825983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976"/>
    <n v="1064"/>
    <n v="760"/>
    <n v="1"/>
    <n v="760"/>
    <m/>
    <n v="50"/>
    <m/>
    <m/>
    <m/>
    <n v="0"/>
    <n v="0"/>
    <n v="0"/>
    <n v="20"/>
    <n v="14"/>
    <n v="6"/>
    <n v="14"/>
    <n v="3850"/>
    <n v="140"/>
    <m/>
    <m/>
    <m/>
    <m/>
    <m/>
    <m/>
    <n v="3990"/>
    <n v="95"/>
    <n v="253.6"/>
    <n v="3.79"/>
    <n v="89.1"/>
    <n v="0"/>
    <n v="3548.51"/>
    <n v="1.46"/>
    <m/>
    <m/>
    <n v="3547.05"/>
    <m/>
    <n v="828.75"/>
    <n v="95"/>
  </r>
  <r>
    <s v="邵罗树"/>
    <s v="441900198209220038"/>
    <s v="6214857673508752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7280"/>
    <n v="3920"/>
    <n v="2800"/>
    <n v="1"/>
    <n v="2800"/>
    <m/>
    <n v="50"/>
    <n v="500"/>
    <m/>
    <m/>
    <n v="0"/>
    <n v="0"/>
    <n v="0"/>
    <n v="20"/>
    <n v="14"/>
    <n v="6"/>
    <n v="14"/>
    <n v="14550"/>
    <n v="140"/>
    <m/>
    <m/>
    <m/>
    <m/>
    <m/>
    <n v="405"/>
    <n v="14285"/>
    <n v="1200"/>
    <n v="232.48"/>
    <n v="5.81"/>
    <n v="19.27"/>
    <n v="0"/>
    <n v="12827.44"/>
    <n v="1326.86"/>
    <m/>
    <m/>
    <n v="11500.58"/>
    <m/>
    <n v="478.38"/>
    <n v="500"/>
  </r>
  <r>
    <s v="叶博深"/>
    <s v="441900197710253517"/>
    <s v="6214857673508786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5980"/>
    <n v="3220"/>
    <n v="2300"/>
    <n v="1"/>
    <n v="2300"/>
    <m/>
    <n v="50"/>
    <n v="500"/>
    <m/>
    <m/>
    <n v="0"/>
    <n v="0"/>
    <n v="0"/>
    <n v="20"/>
    <n v="14"/>
    <n v="6"/>
    <n v="14"/>
    <n v="12050"/>
    <n v="140"/>
    <m/>
    <m/>
    <m/>
    <m/>
    <m/>
    <m/>
    <n v="12190"/>
    <n v="95"/>
    <n v="232.48"/>
    <n v="5.81"/>
    <n v="19.27"/>
    <n v="0"/>
    <n v="11837.44"/>
    <n v="1112.49"/>
    <m/>
    <m/>
    <n v="10724.95"/>
    <m/>
    <n v="478.38"/>
    <n v="95"/>
  </r>
  <r>
    <s v="姚绿秋"/>
    <s v="440183198806204817"/>
    <s v="621483201287647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940"/>
    <n v="2660"/>
    <n v="1900"/>
    <n v="1"/>
    <n v="1900"/>
    <m/>
    <n v="50"/>
    <n v="500"/>
    <m/>
    <m/>
    <n v="0"/>
    <n v="0"/>
    <n v="3"/>
    <n v="20"/>
    <n v="14"/>
    <n v="6"/>
    <n v="11"/>
    <n v="10050"/>
    <n v="110"/>
    <m/>
    <n v="350"/>
    <m/>
    <m/>
    <m/>
    <m/>
    <n v="10510"/>
    <n v="76"/>
    <n v="232.48"/>
    <n v="5.81"/>
    <n v="19.27"/>
    <n v="0"/>
    <n v="10176.44"/>
    <n v="780.29"/>
    <m/>
    <m/>
    <n v="9396.15"/>
    <m/>
    <n v="478.38"/>
    <n v="76"/>
  </r>
  <r>
    <s v="张汉桂"/>
    <s v="440982198412055393"/>
    <s v="621485767350886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992"/>
    <n v="2688"/>
    <n v="1920"/>
    <n v="1"/>
    <n v="1920"/>
    <m/>
    <n v="50"/>
    <m/>
    <m/>
    <m/>
    <n v="0"/>
    <n v="0"/>
    <n v="2"/>
    <n v="20"/>
    <n v="10"/>
    <n v="10"/>
    <n v="8"/>
    <n v="9650"/>
    <n v="80"/>
    <m/>
    <m/>
    <m/>
    <m/>
    <m/>
    <m/>
    <n v="9730"/>
    <n v="181"/>
    <n v="232.48"/>
    <n v="5.81"/>
    <n v="19.27"/>
    <n v="0"/>
    <n v="9291.44"/>
    <n v="603.29"/>
    <m/>
    <m/>
    <n v="8688.15"/>
    <m/>
    <n v="478.38"/>
    <n v="76"/>
  </r>
  <r>
    <s v="张树森"/>
    <s v="441900199001161336"/>
    <s v="621483769350813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5200"/>
    <n v="2800"/>
    <n v="2000"/>
    <n v="1"/>
    <n v="2000"/>
    <m/>
    <n v="50"/>
    <n v="650"/>
    <m/>
    <m/>
    <n v="0"/>
    <n v="0"/>
    <n v="0"/>
    <n v="20"/>
    <n v="14"/>
    <n v="6"/>
    <n v="14"/>
    <n v="10700"/>
    <n v="140"/>
    <m/>
    <m/>
    <m/>
    <m/>
    <m/>
    <m/>
    <n v="10840"/>
    <n v="76"/>
    <n v="232.48"/>
    <n v="5.81"/>
    <n v="19.27"/>
    <n v="0"/>
    <n v="10506.44"/>
    <n v="846.29"/>
    <m/>
    <m/>
    <n v="9660.15"/>
    <m/>
    <n v="478.38"/>
    <n v="76"/>
  </r>
  <r>
    <s v="黎智殷"/>
    <s v="441900198611260011"/>
    <s v="6226097690647277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5460"/>
    <n v="2940"/>
    <n v="2100"/>
    <n v="1"/>
    <n v="2100"/>
    <m/>
    <n v="50"/>
    <m/>
    <m/>
    <m/>
    <n v="0"/>
    <n v="0"/>
    <n v="0"/>
    <n v="20"/>
    <n v="14"/>
    <n v="6"/>
    <n v="14"/>
    <n v="10550"/>
    <n v="140"/>
    <m/>
    <n v="300"/>
    <m/>
    <m/>
    <m/>
    <m/>
    <n v="10990"/>
    <n v="76"/>
    <n v="232.48"/>
    <n v="5.81"/>
    <n v="19.27"/>
    <n v="0"/>
    <n v="10656.44"/>
    <n v="876.29"/>
    <m/>
    <m/>
    <n v="9780.15"/>
    <m/>
    <n v="478.38"/>
    <n v="76"/>
  </r>
  <r>
    <s v="董耀晖"/>
    <s v="441900198311151315"/>
    <s v="6214857673508802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472"/>
    <n v="2408"/>
    <n v="1720"/>
    <n v="1"/>
    <n v="1720"/>
    <m/>
    <n v="50"/>
    <n v="300"/>
    <m/>
    <m/>
    <n v="0"/>
    <n v="0"/>
    <n v="0"/>
    <n v="20"/>
    <n v="14"/>
    <n v="6"/>
    <n v="14"/>
    <n v="8950"/>
    <n v="140"/>
    <m/>
    <n v="300"/>
    <m/>
    <m/>
    <m/>
    <m/>
    <n v="9390"/>
    <n v="76"/>
    <n v="232.48"/>
    <n v="5.81"/>
    <n v="19.27"/>
    <n v="0"/>
    <n v="9056.44"/>
    <n v="556.29"/>
    <m/>
    <m/>
    <n v="8500.15"/>
    <m/>
    <n v="478.38"/>
    <n v="76"/>
  </r>
  <r>
    <s v="江志迪"/>
    <s v="44532219930318433X"/>
    <s v="6214857673508836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368"/>
    <n v="2352"/>
    <n v="1680"/>
    <n v="1"/>
    <n v="1680"/>
    <m/>
    <n v="50"/>
    <m/>
    <m/>
    <m/>
    <n v="0"/>
    <n v="0"/>
    <n v="2"/>
    <n v="20"/>
    <n v="14"/>
    <n v="6"/>
    <n v="12"/>
    <n v="8450"/>
    <n v="120"/>
    <m/>
    <n v="350"/>
    <m/>
    <m/>
    <m/>
    <m/>
    <n v="8920"/>
    <n v="76"/>
    <n v="232.48"/>
    <n v="5.81"/>
    <n v="19.27"/>
    <n v="0"/>
    <n v="8586.44"/>
    <n v="462.29"/>
    <m/>
    <m/>
    <n v="8124.15"/>
    <m/>
    <n v="478.38"/>
    <n v="76"/>
  </r>
  <r>
    <s v="黄俊平"/>
    <s v="441302198505213510"/>
    <s v="6214837693437232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680"/>
    <n v="2520"/>
    <n v="1800"/>
    <n v="1"/>
    <n v="1800"/>
    <m/>
    <n v="50"/>
    <m/>
    <m/>
    <m/>
    <n v="0"/>
    <n v="0"/>
    <n v="0"/>
    <n v="20"/>
    <n v="14"/>
    <n v="6"/>
    <n v="14"/>
    <n v="9050"/>
    <n v="140"/>
    <m/>
    <m/>
    <m/>
    <m/>
    <m/>
    <m/>
    <n v="9190"/>
    <n v="181"/>
    <n v="232.48"/>
    <n v="5.81"/>
    <n v="19.27"/>
    <n v="0"/>
    <n v="8751.44"/>
    <n v="495.29"/>
    <m/>
    <m/>
    <n v="8256.15"/>
    <m/>
    <n v="478.38"/>
    <n v="76"/>
  </r>
  <r>
    <s v="梁辉荣"/>
    <s v="450924198904105113"/>
    <s v="6214837692115516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940"/>
    <n v="2660"/>
    <n v="1900"/>
    <n v="1"/>
    <n v="1900"/>
    <m/>
    <n v="50"/>
    <m/>
    <m/>
    <m/>
    <n v="0"/>
    <n v="0"/>
    <n v="4"/>
    <n v="20"/>
    <n v="14"/>
    <n v="6"/>
    <n v="10"/>
    <n v="9550"/>
    <n v="100"/>
    <m/>
    <m/>
    <m/>
    <m/>
    <m/>
    <m/>
    <n v="9650"/>
    <n v="76"/>
    <n v="232.48"/>
    <n v="5.81"/>
    <n v="19.27"/>
    <n v="0"/>
    <n v="9316.44"/>
    <n v="608.29"/>
    <m/>
    <m/>
    <n v="8708.15"/>
    <m/>
    <n v="478.38"/>
    <n v="76"/>
  </r>
  <r>
    <s v="郑武健"/>
    <s v="440582199801102010"/>
    <s v="6214857673508877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600"/>
    <n v="1400"/>
    <n v="1000"/>
    <n v="1"/>
    <n v="1000"/>
    <m/>
    <n v="50"/>
    <m/>
    <m/>
    <m/>
    <n v="0"/>
    <n v="0"/>
    <n v="2"/>
    <n v="20"/>
    <n v="12"/>
    <n v="6"/>
    <n v="12"/>
    <n v="5050"/>
    <n v="120"/>
    <m/>
    <m/>
    <m/>
    <m/>
    <m/>
    <m/>
    <n v="5170"/>
    <n v="76"/>
    <n v="232.48"/>
    <n v="5.81"/>
    <n v="19.27"/>
    <n v="0"/>
    <n v="4836.4399999999996"/>
    <n v="40.090000000000003"/>
    <m/>
    <m/>
    <n v="4796.3500000000004"/>
    <m/>
    <n v="478.38"/>
    <n v="76"/>
  </r>
  <r>
    <s v="王成"/>
    <s v="430626199410115714"/>
    <s v="621485767350888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484"/>
    <n v="1876"/>
    <n v="1340"/>
    <n v="1"/>
    <n v="1340"/>
    <m/>
    <n v="50"/>
    <m/>
    <m/>
    <m/>
    <n v="0"/>
    <n v="0"/>
    <n v="3"/>
    <n v="20"/>
    <n v="14"/>
    <n v="6"/>
    <n v="11"/>
    <n v="6750"/>
    <n v="110"/>
    <m/>
    <m/>
    <m/>
    <m/>
    <m/>
    <m/>
    <n v="6860"/>
    <n v="76"/>
    <n v="232.48"/>
    <n v="5.81"/>
    <n v="19.27"/>
    <n v="0"/>
    <n v="6526.44"/>
    <n v="197.64"/>
    <m/>
    <m/>
    <n v="6328.8"/>
    <m/>
    <n v="478.38"/>
    <n v="76"/>
  </r>
  <r>
    <s v="陆其兴"/>
    <s v="452122198910141511"/>
    <s v="621483769403246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380"/>
    <n v="1820"/>
    <n v="1300"/>
    <n v="1"/>
    <n v="1300"/>
    <m/>
    <n v="50"/>
    <m/>
    <m/>
    <m/>
    <n v="0"/>
    <n v="0"/>
    <n v="8"/>
    <n v="20"/>
    <n v="14"/>
    <n v="6"/>
    <n v="6"/>
    <n v="6550"/>
    <n v="60"/>
    <m/>
    <m/>
    <m/>
    <m/>
    <m/>
    <m/>
    <n v="6610"/>
    <n v="76"/>
    <n v="232.48"/>
    <n v="5.81"/>
    <n v="19.27"/>
    <n v="0"/>
    <n v="6276.44"/>
    <n v="172.64"/>
    <m/>
    <m/>
    <n v="6103.8"/>
    <m/>
    <n v="478.38"/>
    <n v="76"/>
  </r>
  <r>
    <s v="王志鹏"/>
    <s v="44190019910430351X"/>
    <s v="6214837693786877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1820"/>
    <n v="980"/>
    <n v="700"/>
    <n v="1"/>
    <n v="700"/>
    <m/>
    <n v="50"/>
    <m/>
    <m/>
    <m/>
    <n v="0"/>
    <n v="0"/>
    <n v="0"/>
    <n v="20"/>
    <n v="14"/>
    <n v="6"/>
    <n v="14"/>
    <n v="3550"/>
    <n v="140"/>
    <m/>
    <m/>
    <m/>
    <m/>
    <m/>
    <m/>
    <n v="3690"/>
    <n v="76"/>
    <n v="232.48"/>
    <n v="5.81"/>
    <n v="19.27"/>
    <n v="0"/>
    <n v="3356.44"/>
    <n v="0"/>
    <m/>
    <m/>
    <n v="3356.44"/>
    <m/>
    <n v="478.38"/>
    <n v="76"/>
  </r>
  <r>
    <s v="罗伟煌"/>
    <s v="431024199407162734"/>
    <s v="6214837694915848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1820"/>
    <n v="980"/>
    <n v="700"/>
    <n v="1"/>
    <n v="700"/>
    <m/>
    <n v="50"/>
    <m/>
    <m/>
    <m/>
    <n v="0"/>
    <n v="0"/>
    <n v="3"/>
    <n v="20"/>
    <n v="14"/>
    <n v="8"/>
    <n v="9"/>
    <n v="3550"/>
    <n v="90"/>
    <m/>
    <m/>
    <m/>
    <m/>
    <m/>
    <m/>
    <n v="3640"/>
    <n v="76"/>
    <n v="232.48"/>
    <n v="5.81"/>
    <n v="19.27"/>
    <n v="0"/>
    <n v="3306.44"/>
    <n v="0"/>
    <m/>
    <m/>
    <n v="3306.44"/>
    <m/>
    <n v="478.38"/>
    <n v="76"/>
  </r>
  <r>
    <s v="赖振涛"/>
    <s v="360313199006091515"/>
    <s v="6214857600642427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444"/>
    <n v="1316"/>
    <n v="940"/>
    <n v="1"/>
    <n v="940"/>
    <m/>
    <n v="50"/>
    <m/>
    <m/>
    <m/>
    <n v="0"/>
    <n v="0"/>
    <n v="4"/>
    <n v="20"/>
    <n v="12"/>
    <n v="6"/>
    <n v="10"/>
    <n v="4750"/>
    <n v="100"/>
    <m/>
    <m/>
    <m/>
    <m/>
    <m/>
    <m/>
    <n v="4850"/>
    <n v="76"/>
    <n v="232.48"/>
    <n v="5.81"/>
    <n v="19.27"/>
    <n v="0"/>
    <n v="4516.4399999999996"/>
    <n v="30.49"/>
    <m/>
    <m/>
    <n v="4485.95"/>
    <m/>
    <n v="478.38"/>
    <n v="76"/>
  </r>
  <r>
    <s v="何包稳"/>
    <s v="441900198309292434"/>
    <s v="6214857673508778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2132"/>
    <n v="1148"/>
    <n v="820"/>
    <n v="1"/>
    <n v="820"/>
    <m/>
    <m/>
    <m/>
    <m/>
    <m/>
    <n v="0"/>
    <n v="0"/>
    <n v="0"/>
    <n v="20"/>
    <n v="14"/>
    <n v="6"/>
    <n v="14"/>
    <n v="4100"/>
    <n v="140"/>
    <m/>
    <m/>
    <m/>
    <m/>
    <m/>
    <m/>
    <n v="4240"/>
    <n v="76"/>
    <n v="232.48"/>
    <n v="5.81"/>
    <n v="19.27"/>
    <n v="0"/>
    <n v="3906.44"/>
    <n v="12.19"/>
    <m/>
    <m/>
    <n v="3894.25"/>
    <m/>
    <n v="478.38"/>
    <n v="76"/>
  </r>
  <r>
    <s v="晏超超"/>
    <s v="430224199102052235"/>
    <s v="6214837695467153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444"/>
    <n v="1316"/>
    <n v="940"/>
    <n v="1"/>
    <n v="940"/>
    <m/>
    <n v="50"/>
    <m/>
    <m/>
    <m/>
    <n v="0"/>
    <n v="0"/>
    <n v="5"/>
    <n v="20"/>
    <n v="14"/>
    <n v="6"/>
    <n v="9"/>
    <n v="4750"/>
    <n v="90"/>
    <m/>
    <n v="100"/>
    <m/>
    <m/>
    <m/>
    <m/>
    <n v="4940"/>
    <n v="76"/>
    <n v="232.48"/>
    <n v="5.81"/>
    <n v="19.27"/>
    <n v="0"/>
    <n v="4606.4399999999996"/>
    <n v="33.19"/>
    <m/>
    <m/>
    <n v="4573.25"/>
    <m/>
    <n v="478.38"/>
    <n v="76"/>
  </r>
  <r>
    <s v="陈奕臻"/>
    <s v="440582199110183237"/>
    <s v="621485755469903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380"/>
    <n v="1820"/>
    <n v="1300"/>
    <n v="1"/>
    <n v="1300"/>
    <m/>
    <n v="50"/>
    <m/>
    <m/>
    <m/>
    <n v="0"/>
    <n v="0"/>
    <n v="0"/>
    <n v="20"/>
    <n v="14"/>
    <n v="6"/>
    <n v="14"/>
    <n v="6550"/>
    <n v="140"/>
    <m/>
    <m/>
    <m/>
    <m/>
    <m/>
    <m/>
    <n v="6690"/>
    <n v="76"/>
    <n v="232.48"/>
    <n v="5.81"/>
    <n v="19.27"/>
    <n v="0"/>
    <n v="6356.44"/>
    <n v="180.64"/>
    <m/>
    <m/>
    <n v="6175.8"/>
    <m/>
    <n v="478.38"/>
    <n v="76"/>
  </r>
  <r>
    <s v="钟柱强"/>
    <s v="441900199108111355"/>
    <s v="6214837696478258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340"/>
    <n v="1260"/>
    <n v="900"/>
    <n v="1"/>
    <n v="900"/>
    <m/>
    <n v="50"/>
    <m/>
    <m/>
    <m/>
    <n v="0"/>
    <n v="0"/>
    <n v="0"/>
    <n v="20"/>
    <n v="14"/>
    <n v="6"/>
    <n v="14"/>
    <n v="4550"/>
    <n v="140"/>
    <m/>
    <m/>
    <m/>
    <m/>
    <m/>
    <m/>
    <n v="4690"/>
    <n v="76"/>
    <n v="232.48"/>
    <n v="5.81"/>
    <n v="19.27"/>
    <n v="0"/>
    <n v="4356.4399999999996"/>
    <n v="25.69"/>
    <m/>
    <m/>
    <n v="4330.75"/>
    <m/>
    <n v="478.38"/>
    <n v="76"/>
  </r>
  <r>
    <s v="林泽森"/>
    <s v="445224199210102494"/>
    <s v="621483769781290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236"/>
    <n v="1204"/>
    <n v="860"/>
    <n v="1"/>
    <n v="860"/>
    <m/>
    <n v="50"/>
    <m/>
    <m/>
    <m/>
    <n v="0"/>
    <n v="0"/>
    <n v="0"/>
    <n v="20"/>
    <n v="14"/>
    <n v="6"/>
    <n v="14"/>
    <n v="4350"/>
    <n v="140"/>
    <m/>
    <m/>
    <m/>
    <m/>
    <m/>
    <m/>
    <n v="4490"/>
    <n v="76"/>
    <n v="232.48"/>
    <n v="5.81"/>
    <n v="19.27"/>
    <n v="0"/>
    <n v="4156.4399999999996"/>
    <n v="19.690000000000001"/>
    <m/>
    <m/>
    <n v="4136.75"/>
    <m/>
    <n v="478.38"/>
    <n v="76"/>
  </r>
  <r>
    <s v="肖克"/>
    <s v="360430198308251913"/>
    <s v="6214857673508893"/>
    <s v="广东开普云信息科技股份有限公司"/>
    <s v="东莞"/>
    <x v="6"/>
    <x v="20"/>
    <m/>
    <s v="南方公司"/>
    <s v="政务服务事业部"/>
    <m/>
    <s v="南方公司-政务服务事业部-销售部"/>
    <s v="销售费用"/>
    <n v="6760"/>
    <n v="3640"/>
    <n v="2600"/>
    <n v="1"/>
    <n v="2600"/>
    <m/>
    <n v="50"/>
    <m/>
    <m/>
    <m/>
    <n v="0"/>
    <n v="0"/>
    <n v="0"/>
    <n v="20"/>
    <n v="14"/>
    <n v="6"/>
    <n v="14"/>
    <n v="13050"/>
    <n v="140"/>
    <m/>
    <m/>
    <m/>
    <m/>
    <m/>
    <m/>
    <n v="13190"/>
    <n v="95"/>
    <n v="232.48"/>
    <n v="5.81"/>
    <n v="19.27"/>
    <n v="0"/>
    <n v="12837.44"/>
    <n v="1329.36"/>
    <m/>
    <m/>
    <n v="11508.08"/>
    <m/>
    <n v="478.38"/>
    <n v="95"/>
  </r>
  <r>
    <s v="何吉照"/>
    <s v="441900198504242774"/>
    <s v="6214857673508927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6240"/>
    <n v="3360"/>
    <n v="2400"/>
    <n v="1"/>
    <n v="2400"/>
    <m/>
    <n v="50"/>
    <m/>
    <m/>
    <m/>
    <n v="0"/>
    <n v="0"/>
    <n v="0"/>
    <n v="20"/>
    <n v="13"/>
    <n v="6"/>
    <n v="14"/>
    <n v="12050"/>
    <n v="140"/>
    <m/>
    <m/>
    <m/>
    <m/>
    <m/>
    <m/>
    <n v="12190"/>
    <n v="95"/>
    <n v="232.48"/>
    <n v="5.81"/>
    <n v="19.27"/>
    <n v="0"/>
    <n v="11837.44"/>
    <n v="1112.49"/>
    <m/>
    <m/>
    <n v="10724.95"/>
    <m/>
    <n v="478.38"/>
    <n v="95"/>
  </r>
  <r>
    <s v="梁全锐"/>
    <s v="441624199003014115"/>
    <s v="6214857673509289"/>
    <s v="广东开普云信息科技股份有限公司"/>
    <s v="东莞"/>
    <x v="6"/>
    <x v="20"/>
    <s v="销售部"/>
    <s v="南方公司"/>
    <s v="政务服务事业部"/>
    <s v="销售部"/>
    <s v="南方公司-政务服务事业部-销售部"/>
    <s v="销售费用"/>
    <n v="3952"/>
    <n v="2128"/>
    <n v="1520"/>
    <n v="1"/>
    <n v="1520"/>
    <m/>
    <n v="50"/>
    <m/>
    <n v="50"/>
    <m/>
    <n v="0"/>
    <n v="0"/>
    <n v="0"/>
    <n v="20"/>
    <n v="0"/>
    <n v="6"/>
    <n v="14"/>
    <n v="7700"/>
    <n v="140"/>
    <m/>
    <m/>
    <m/>
    <m/>
    <m/>
    <m/>
    <n v="7840"/>
    <n v="95"/>
    <n v="232.48"/>
    <n v="5.81"/>
    <n v="19.27"/>
    <n v="0"/>
    <n v="7487.44"/>
    <n v="293.74"/>
    <m/>
    <m/>
    <n v="7193.7"/>
    <m/>
    <n v="478.38"/>
    <n v="95"/>
  </r>
  <r>
    <s v="黄杰"/>
    <s v="432425198601056235"/>
    <s v="6214857673509016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160"/>
    <n v="2240"/>
    <n v="1600"/>
    <n v="1"/>
    <n v="1600"/>
    <m/>
    <n v="50"/>
    <m/>
    <m/>
    <m/>
    <n v="0"/>
    <n v="0"/>
    <n v="2"/>
    <n v="20"/>
    <n v="0"/>
    <n v="6"/>
    <n v="12"/>
    <n v="8050"/>
    <n v="120"/>
    <m/>
    <m/>
    <m/>
    <m/>
    <m/>
    <m/>
    <n v="8170"/>
    <n v="228"/>
    <n v="0"/>
    <n v="0"/>
    <n v="0"/>
    <n v="0"/>
    <n v="7942"/>
    <n v="339.2"/>
    <m/>
    <m/>
    <n v="7602.8"/>
    <m/>
    <n v="0"/>
    <n v="95"/>
  </r>
  <r>
    <s v="朱晓龙"/>
    <s v="362430198312012319"/>
    <s v="621485767350890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5200"/>
    <n v="2800"/>
    <n v="2000"/>
    <n v="1"/>
    <n v="2000"/>
    <m/>
    <n v="50"/>
    <n v="675"/>
    <m/>
    <m/>
    <n v="0"/>
    <n v="0"/>
    <n v="3"/>
    <n v="20"/>
    <n v="14"/>
    <n v="6"/>
    <n v="11"/>
    <n v="10725"/>
    <n v="110"/>
    <m/>
    <m/>
    <m/>
    <m/>
    <m/>
    <n v="405"/>
    <n v="10430"/>
    <n v="500"/>
    <n v="232.48"/>
    <n v="5.81"/>
    <n v="19.27"/>
    <n v="0"/>
    <n v="9672.44"/>
    <n v="679.49"/>
    <m/>
    <m/>
    <n v="8992.9500000000007"/>
    <m/>
    <n v="478.38"/>
    <n v="500"/>
  </r>
  <r>
    <s v="崔汉阳"/>
    <s v="411528199109124413"/>
    <s v="621485767350893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576"/>
    <n v="2464"/>
    <n v="1760"/>
    <n v="1"/>
    <n v="1760"/>
    <m/>
    <n v="50"/>
    <m/>
    <m/>
    <m/>
    <n v="0"/>
    <n v="0"/>
    <n v="2"/>
    <n v="20"/>
    <n v="14"/>
    <n v="6"/>
    <n v="12"/>
    <n v="8850"/>
    <n v="120"/>
    <m/>
    <m/>
    <m/>
    <m/>
    <m/>
    <m/>
    <n v="8970"/>
    <n v="76"/>
    <n v="232.48"/>
    <n v="5.81"/>
    <n v="19.27"/>
    <n v="0"/>
    <n v="8636.44"/>
    <n v="472.29"/>
    <m/>
    <m/>
    <n v="8164.15"/>
    <m/>
    <n v="478.38"/>
    <n v="76"/>
  </r>
  <r>
    <s v="高淑华"/>
    <s v="370402198706203665"/>
    <s v="621485020141477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7800"/>
    <n v="4200"/>
    <n v="3000"/>
    <n v="1"/>
    <n v="3000"/>
    <m/>
    <n v="50"/>
    <n v="900"/>
    <m/>
    <m/>
    <n v="0"/>
    <n v="0"/>
    <n v="5"/>
    <n v="20"/>
    <n v="14"/>
    <n v="6"/>
    <n v="9"/>
    <n v="15950"/>
    <n v="90"/>
    <m/>
    <m/>
    <m/>
    <m/>
    <m/>
    <m/>
    <n v="16040"/>
    <n v="95"/>
    <n v="253.6"/>
    <n v="3.79"/>
    <n v="89.1"/>
    <n v="0"/>
    <n v="15598.51"/>
    <n v="2019.63"/>
    <m/>
    <m/>
    <n v="13578.88"/>
    <m/>
    <n v="828.75"/>
    <n v="95"/>
  </r>
  <r>
    <s v="陈龙汉"/>
    <s v="445381199206240811"/>
    <s v="6214857673508968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276"/>
    <n v="1764"/>
    <n v="1260"/>
    <n v="1"/>
    <n v="1260"/>
    <m/>
    <n v="50"/>
    <m/>
    <m/>
    <m/>
    <n v="0"/>
    <n v="0"/>
    <n v="0"/>
    <n v="20"/>
    <n v="14"/>
    <n v="6"/>
    <n v="14"/>
    <n v="6350"/>
    <n v="140"/>
    <m/>
    <m/>
    <m/>
    <m/>
    <m/>
    <m/>
    <n v="6490"/>
    <n v="76"/>
    <n v="232.48"/>
    <n v="5.81"/>
    <n v="19.27"/>
    <n v="0"/>
    <n v="6156.44"/>
    <n v="160.63999999999999"/>
    <m/>
    <m/>
    <n v="5995.8"/>
    <m/>
    <n v="478.38"/>
    <n v="76"/>
  </r>
  <r>
    <s v="袁华"/>
    <s v="422103198110178231"/>
    <s v="622588201091137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7800"/>
    <n v="4200"/>
    <n v="3000"/>
    <n v="1"/>
    <n v="3000"/>
    <m/>
    <n v="50"/>
    <n v="500"/>
    <m/>
    <m/>
    <n v="0"/>
    <n v="0"/>
    <n v="2"/>
    <n v="20"/>
    <n v="14"/>
    <n v="6"/>
    <n v="12"/>
    <n v="15550"/>
    <n v="120"/>
    <m/>
    <m/>
    <m/>
    <m/>
    <m/>
    <m/>
    <n v="15670"/>
    <n v="95"/>
    <n v="253.6"/>
    <n v="3.79"/>
    <n v="89.1"/>
    <n v="0"/>
    <n v="15228.51"/>
    <n v="1927.13"/>
    <m/>
    <m/>
    <n v="13301.38"/>
    <m/>
    <n v="828.75"/>
    <n v="95"/>
  </r>
  <r>
    <s v="郑中有"/>
    <s v="441900198707056752"/>
    <s v="621485767350891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160"/>
    <n v="2240"/>
    <n v="1600"/>
    <n v="1"/>
    <n v="1600"/>
    <m/>
    <n v="50"/>
    <m/>
    <m/>
    <m/>
    <n v="0"/>
    <n v="0"/>
    <n v="0"/>
    <n v="20"/>
    <n v="14"/>
    <n v="6"/>
    <n v="14"/>
    <n v="8050"/>
    <n v="140"/>
    <m/>
    <m/>
    <m/>
    <m/>
    <m/>
    <m/>
    <n v="8190"/>
    <n v="76"/>
    <n v="232.48"/>
    <n v="5.81"/>
    <n v="19.27"/>
    <n v="0"/>
    <n v="7856.44"/>
    <n v="330.64"/>
    <m/>
    <m/>
    <n v="7525.8"/>
    <m/>
    <n v="478.38"/>
    <n v="76"/>
  </r>
  <r>
    <s v="李龙敏"/>
    <s v="360124199512221210"/>
    <s v="6214857673508943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420"/>
    <n v="2380"/>
    <n v="1700"/>
    <n v="1"/>
    <n v="1700"/>
    <m/>
    <n v="50"/>
    <m/>
    <m/>
    <m/>
    <n v="0"/>
    <n v="0"/>
    <n v="2"/>
    <n v="20"/>
    <n v="14"/>
    <n v="6"/>
    <n v="12"/>
    <n v="8550"/>
    <n v="120"/>
    <m/>
    <m/>
    <m/>
    <m/>
    <m/>
    <m/>
    <n v="8670"/>
    <n v="76"/>
    <n v="232.48"/>
    <n v="5.81"/>
    <n v="19.27"/>
    <n v="0"/>
    <n v="8336.44"/>
    <n v="412.29"/>
    <m/>
    <m/>
    <n v="7924.15"/>
    <m/>
    <n v="478.38"/>
    <n v="76"/>
  </r>
  <r>
    <s v="何晓峰"/>
    <s v="460004198508156418"/>
    <s v="6214857673509032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420"/>
    <n v="2380"/>
    <n v="1700"/>
    <n v="1"/>
    <n v="1700"/>
    <n v="500"/>
    <n v="50"/>
    <m/>
    <m/>
    <m/>
    <n v="0"/>
    <n v="0"/>
    <n v="2"/>
    <n v="20"/>
    <n v="14"/>
    <n v="6"/>
    <n v="12"/>
    <n v="9050"/>
    <n v="120"/>
    <m/>
    <m/>
    <m/>
    <m/>
    <m/>
    <m/>
    <n v="9170"/>
    <n v="95"/>
    <n v="253.6"/>
    <n v="3.79"/>
    <n v="89.1"/>
    <n v="0"/>
    <n v="8728.51"/>
    <n v="490.7"/>
    <m/>
    <m/>
    <n v="8237.81"/>
    <m/>
    <n v="828.75"/>
    <n v="95"/>
  </r>
  <r>
    <s v="刘柱强"/>
    <s v="441900199108026337"/>
    <s v="621485767350909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796"/>
    <n v="2044"/>
    <n v="1460"/>
    <n v="1"/>
    <n v="1460"/>
    <m/>
    <n v="50"/>
    <m/>
    <m/>
    <m/>
    <n v="0"/>
    <n v="0"/>
    <n v="0"/>
    <n v="20"/>
    <n v="14"/>
    <n v="6"/>
    <n v="14"/>
    <n v="7350"/>
    <n v="140"/>
    <m/>
    <m/>
    <m/>
    <m/>
    <m/>
    <m/>
    <n v="7490"/>
    <n v="76"/>
    <n v="232.48"/>
    <n v="5.81"/>
    <n v="19.27"/>
    <n v="0"/>
    <n v="7156.44"/>
    <n v="260.64"/>
    <m/>
    <m/>
    <n v="6895.8"/>
    <m/>
    <n v="478.38"/>
    <n v="76"/>
  </r>
  <r>
    <s v="廖柏凯"/>
    <s v="430421199508309434"/>
    <s v="6214857673509008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016"/>
    <n v="1624"/>
    <n v="1160"/>
    <n v="1"/>
    <n v="1160"/>
    <m/>
    <n v="50"/>
    <m/>
    <m/>
    <m/>
    <n v="0"/>
    <n v="0"/>
    <n v="0"/>
    <n v="20"/>
    <n v="14"/>
    <n v="6"/>
    <n v="14"/>
    <n v="5850"/>
    <n v="140"/>
    <m/>
    <m/>
    <m/>
    <m/>
    <m/>
    <m/>
    <n v="5990"/>
    <n v="76"/>
    <n v="232.48"/>
    <n v="5.81"/>
    <n v="19.27"/>
    <n v="0"/>
    <n v="5656.44"/>
    <n v="110.64"/>
    <m/>
    <m/>
    <n v="5545.8"/>
    <m/>
    <n v="478.38"/>
    <n v="76"/>
  </r>
  <r>
    <s v="陈宇锋"/>
    <s v="441481199312053851"/>
    <s v="6214857673509057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016"/>
    <n v="1624"/>
    <n v="1160"/>
    <n v="1"/>
    <n v="1160"/>
    <m/>
    <n v="50"/>
    <n v="300"/>
    <m/>
    <m/>
    <n v="0"/>
    <n v="0"/>
    <n v="0"/>
    <n v="20"/>
    <n v="14"/>
    <n v="6"/>
    <n v="14"/>
    <n v="6150"/>
    <n v="140"/>
    <m/>
    <m/>
    <m/>
    <m/>
    <m/>
    <m/>
    <n v="6290"/>
    <n v="76"/>
    <n v="232.48"/>
    <n v="5.81"/>
    <n v="19.27"/>
    <n v="0"/>
    <n v="5956.44"/>
    <n v="140.63999999999999"/>
    <m/>
    <m/>
    <n v="5815.8"/>
    <m/>
    <n v="478.38"/>
    <n v="76"/>
  </r>
  <r>
    <s v="袁伟豪"/>
    <s v="441900199210040872"/>
    <s v="6214837691106698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860"/>
    <n v="1540"/>
    <n v="1100"/>
    <n v="1"/>
    <n v="1100"/>
    <m/>
    <n v="50"/>
    <m/>
    <m/>
    <m/>
    <n v="0"/>
    <n v="0"/>
    <n v="2"/>
    <n v="20"/>
    <n v="14"/>
    <n v="6"/>
    <n v="12"/>
    <n v="5550"/>
    <n v="120"/>
    <m/>
    <m/>
    <m/>
    <m/>
    <m/>
    <m/>
    <n v="5670"/>
    <n v="76"/>
    <n v="232.48"/>
    <n v="5.81"/>
    <n v="19.27"/>
    <n v="0"/>
    <n v="5336.44"/>
    <n v="78.64"/>
    <m/>
    <m/>
    <n v="5257.8"/>
    <m/>
    <n v="478.38"/>
    <n v="76"/>
  </r>
  <r>
    <s v="冯国柱"/>
    <s v="441224199110221759"/>
    <s v="621483201706165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756"/>
    <n v="1484"/>
    <n v="1060"/>
    <n v="1"/>
    <n v="1060"/>
    <m/>
    <n v="50"/>
    <m/>
    <m/>
    <m/>
    <n v="0"/>
    <n v="0"/>
    <n v="2"/>
    <n v="20"/>
    <n v="14"/>
    <n v="6"/>
    <n v="12"/>
    <n v="5350"/>
    <n v="120"/>
    <m/>
    <m/>
    <m/>
    <m/>
    <m/>
    <m/>
    <n v="5470"/>
    <n v="95"/>
    <n v="253.6"/>
    <n v="3.79"/>
    <n v="89.1"/>
    <n v="0"/>
    <n v="5028.51"/>
    <n v="47.85"/>
    <m/>
    <m/>
    <n v="4980.66"/>
    <m/>
    <n v="828.75"/>
    <n v="95"/>
  </r>
  <r>
    <s v="熊明"/>
    <s v="522226198910101236"/>
    <s v="621483201706166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340"/>
    <n v="1260"/>
    <n v="900"/>
    <n v="1"/>
    <n v="900"/>
    <m/>
    <n v="50"/>
    <m/>
    <m/>
    <m/>
    <n v="0"/>
    <n v="0"/>
    <n v="4"/>
    <n v="20"/>
    <n v="14"/>
    <n v="6"/>
    <n v="10"/>
    <n v="4550"/>
    <n v="100"/>
    <m/>
    <m/>
    <m/>
    <m/>
    <m/>
    <m/>
    <n v="4650"/>
    <n v="95"/>
    <n v="253.6"/>
    <n v="3.79"/>
    <n v="89.1"/>
    <n v="0"/>
    <n v="4208.51"/>
    <n v="21.26"/>
    <m/>
    <m/>
    <n v="4187.25"/>
    <m/>
    <n v="828.75"/>
    <n v="95"/>
  </r>
  <r>
    <s v="谭青"/>
    <s v="432524199801160022"/>
    <s v="621483769546698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340"/>
    <n v="1260"/>
    <n v="900"/>
    <n v="1"/>
    <n v="900"/>
    <m/>
    <n v="50"/>
    <m/>
    <m/>
    <m/>
    <n v="0"/>
    <n v="0"/>
    <n v="0"/>
    <n v="20"/>
    <n v="14"/>
    <n v="6"/>
    <n v="14"/>
    <n v="4550"/>
    <n v="140"/>
    <m/>
    <m/>
    <m/>
    <m/>
    <m/>
    <m/>
    <n v="4690"/>
    <n v="76"/>
    <n v="232.48"/>
    <n v="5.81"/>
    <n v="19.27"/>
    <n v="0"/>
    <n v="4356.4399999999996"/>
    <n v="25.69"/>
    <m/>
    <m/>
    <n v="4330.75"/>
    <m/>
    <n v="478.38"/>
    <n v="76"/>
  </r>
  <r>
    <s v="唐裕"/>
    <s v="440981199206025634"/>
    <s v="6214832018765276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640"/>
    <n v="1960"/>
    <n v="1400"/>
    <n v="1"/>
    <n v="1400"/>
    <m/>
    <n v="50"/>
    <m/>
    <m/>
    <m/>
    <n v="0"/>
    <n v="0"/>
    <n v="2"/>
    <n v="20"/>
    <n v="14"/>
    <n v="6"/>
    <n v="12"/>
    <n v="7050"/>
    <n v="120"/>
    <m/>
    <m/>
    <m/>
    <m/>
    <m/>
    <m/>
    <n v="7170"/>
    <n v="95"/>
    <n v="253.6"/>
    <n v="3.79"/>
    <n v="89.1"/>
    <n v="0"/>
    <n v="6728.51"/>
    <n v="217.85"/>
    <m/>
    <m/>
    <n v="6510.66"/>
    <m/>
    <n v="828.75"/>
    <n v="95"/>
  </r>
  <r>
    <s v="陈焯安"/>
    <s v="441900199208205850"/>
    <s v="6214837672839275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4160"/>
    <n v="2240"/>
    <n v="1600"/>
    <n v="1"/>
    <n v="1600"/>
    <m/>
    <n v="50"/>
    <n v="300"/>
    <m/>
    <m/>
    <n v="0"/>
    <n v="0"/>
    <n v="0"/>
    <n v="20"/>
    <n v="13"/>
    <n v="7"/>
    <n v="13"/>
    <n v="8350"/>
    <n v="130"/>
    <m/>
    <n v="300"/>
    <m/>
    <m/>
    <m/>
    <m/>
    <n v="8780"/>
    <n v="182"/>
    <n v="232.48"/>
    <n v="5.81"/>
    <n v="19.27"/>
    <n v="0"/>
    <n v="8340.44"/>
    <n v="413.09"/>
    <m/>
    <m/>
    <n v="7927.35"/>
    <m/>
    <n v="478.38"/>
    <n v="76"/>
  </r>
  <r>
    <s v="徐裕"/>
    <s v="44522219950611087x"/>
    <s v="621483769722494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860"/>
    <n v="1540"/>
    <n v="1100"/>
    <n v="1"/>
    <n v="1100"/>
    <m/>
    <n v="50"/>
    <m/>
    <m/>
    <m/>
    <n v="0"/>
    <n v="0"/>
    <n v="2"/>
    <n v="20"/>
    <n v="14"/>
    <n v="6"/>
    <n v="12"/>
    <n v="5550"/>
    <n v="120"/>
    <m/>
    <m/>
    <m/>
    <m/>
    <m/>
    <m/>
    <n v="5670"/>
    <n v="76"/>
    <n v="232.48"/>
    <n v="5.81"/>
    <n v="19.27"/>
    <n v="0"/>
    <n v="5336.44"/>
    <n v="78.64"/>
    <m/>
    <m/>
    <n v="5257.8"/>
    <m/>
    <n v="478.38"/>
    <n v="76"/>
  </r>
  <r>
    <s v="钟巽风"/>
    <s v="430626198910265159"/>
    <s v="6214837696452022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860"/>
    <n v="1540"/>
    <n v="1100"/>
    <n v="1"/>
    <n v="1100"/>
    <m/>
    <n v="50"/>
    <m/>
    <m/>
    <m/>
    <n v="0"/>
    <n v="0"/>
    <n v="0"/>
    <n v="20"/>
    <n v="14"/>
    <n v="6"/>
    <n v="14"/>
    <n v="5550"/>
    <n v="140"/>
    <m/>
    <m/>
    <m/>
    <m/>
    <m/>
    <m/>
    <n v="5690"/>
    <n v="76"/>
    <n v="232.48"/>
    <n v="5.81"/>
    <n v="19.27"/>
    <n v="0"/>
    <n v="5356.44"/>
    <n v="80.64"/>
    <m/>
    <m/>
    <n v="5275.8"/>
    <m/>
    <n v="478.38"/>
    <n v="76"/>
  </r>
  <r>
    <s v="陈海林"/>
    <s v="441324198711240331"/>
    <s v="621485767317527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120"/>
    <n v="1680"/>
    <n v="1200"/>
    <n v="1"/>
    <n v="1200"/>
    <m/>
    <n v="50"/>
    <m/>
    <m/>
    <m/>
    <n v="0"/>
    <n v="0"/>
    <n v="0"/>
    <n v="20"/>
    <n v="14"/>
    <n v="6"/>
    <n v="14"/>
    <n v="6050"/>
    <n v="140"/>
    <m/>
    <m/>
    <m/>
    <m/>
    <m/>
    <m/>
    <n v="6190"/>
    <n v="76"/>
    <n v="232.48"/>
    <n v="5.81"/>
    <n v="19.27"/>
    <n v="0"/>
    <n v="5856.44"/>
    <n v="130.63999999999999"/>
    <m/>
    <m/>
    <n v="5725.8"/>
    <m/>
    <n v="478.38"/>
    <n v="76"/>
  </r>
  <r>
    <s v="傅新文"/>
    <s v="441427199412041315"/>
    <s v="621483769808573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2080"/>
    <n v="1120"/>
    <n v="800"/>
    <n v="1"/>
    <n v="800"/>
    <m/>
    <n v="50"/>
    <m/>
    <m/>
    <m/>
    <n v="0"/>
    <n v="0"/>
    <n v="2"/>
    <n v="20"/>
    <n v="14"/>
    <n v="6"/>
    <n v="12"/>
    <n v="4050"/>
    <n v="120"/>
    <m/>
    <m/>
    <m/>
    <m/>
    <m/>
    <m/>
    <n v="4170"/>
    <n v="76"/>
    <n v="232.48"/>
    <n v="5.81"/>
    <n v="19.27"/>
    <n v="0"/>
    <n v="3836.44"/>
    <n v="10.09"/>
    <m/>
    <m/>
    <n v="3826.35"/>
    <m/>
    <n v="478.38"/>
    <n v="76"/>
  </r>
  <r>
    <s v="陈冬玲"/>
    <s v="420983199111044049"/>
    <s v="6214830245790802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2860"/>
    <n v="1540"/>
    <n v="1100"/>
    <n v="1"/>
    <n v="1100"/>
    <m/>
    <n v="50"/>
    <m/>
    <m/>
    <m/>
    <n v="2"/>
    <n v="0"/>
    <n v="0"/>
    <n v="18"/>
    <n v="14"/>
    <n v="6"/>
    <n v="12"/>
    <n v="4995"/>
    <n v="120"/>
    <m/>
    <m/>
    <m/>
    <m/>
    <m/>
    <m/>
    <n v="5115"/>
    <n v="76"/>
    <n v="232.48"/>
    <n v="5.81"/>
    <n v="19.27"/>
    <n v="0"/>
    <n v="4781.4399999999996"/>
    <n v="38.44"/>
    <m/>
    <m/>
    <n v="4743"/>
    <m/>
    <n v="478.38"/>
    <n v="76"/>
  </r>
  <r>
    <s v="李静"/>
    <s v="342101197609186022"/>
    <s v="6214857673509297"/>
    <s v="广东开普云信息科技股份有限公司"/>
    <s v="东莞"/>
    <x v="5"/>
    <x v="21"/>
    <m/>
    <s v="人力行政中心"/>
    <s v="hrbp"/>
    <m/>
    <s v="人力行政中心"/>
    <s v="管理费用"/>
    <n v="3380"/>
    <n v="1820"/>
    <n v="1300"/>
    <n v="1"/>
    <n v="1300"/>
    <m/>
    <n v="50"/>
    <m/>
    <m/>
    <m/>
    <n v="0"/>
    <n v="0"/>
    <n v="2"/>
    <n v="20"/>
    <n v="0"/>
    <n v="6"/>
    <n v="12"/>
    <n v="6550"/>
    <n v="120"/>
    <m/>
    <m/>
    <m/>
    <m/>
    <m/>
    <m/>
    <n v="6670"/>
    <n v="95"/>
    <n v="232.48"/>
    <n v="5.81"/>
    <n v="19.27"/>
    <n v="0"/>
    <n v="6317.44"/>
    <n v="176.74"/>
    <m/>
    <m/>
    <n v="6140.7"/>
    <m/>
    <n v="478.38"/>
    <n v="95"/>
  </r>
  <r>
    <s v="陈珍莹"/>
    <s v="440182199008290923"/>
    <s v="6214832011747388"/>
    <s v="广东开普云信息科技股份有限公司"/>
    <s v="广州"/>
    <x v="6"/>
    <x v="16"/>
    <s v="销售部"/>
    <s v="南方公司"/>
    <s v="广州事业部"/>
    <s v="销售部"/>
    <s v="南方公司-广州事业部-销售部"/>
    <s v="销售费用"/>
    <n v="1872"/>
    <n v="1008"/>
    <n v="720"/>
    <n v="1"/>
    <n v="720"/>
    <m/>
    <m/>
    <m/>
    <m/>
    <m/>
    <n v="0"/>
    <n v="0"/>
    <n v="0"/>
    <n v="20"/>
    <n v="0"/>
    <n v="6"/>
    <n v="14"/>
    <n v="3600"/>
    <m/>
    <m/>
    <m/>
    <m/>
    <m/>
    <m/>
    <m/>
    <n v="3600"/>
    <n v="95"/>
    <n v="253.6"/>
    <n v="3.79"/>
    <n v="89.1"/>
    <n v="0"/>
    <n v="3158.51"/>
    <n v="0"/>
    <m/>
    <m/>
    <n v="3158.51"/>
    <m/>
    <n v="828.75"/>
    <n v="95"/>
  </r>
  <r>
    <s v="汪丽萍"/>
    <s v="513701199610104420"/>
    <s v="6214837832293546"/>
    <s v="广东开普云信息科技股份有限公司"/>
    <s v="东莞"/>
    <x v="4"/>
    <x v="13"/>
    <m/>
    <s v="财务运营中心"/>
    <s v="运营管理部"/>
    <m/>
    <s v="财务运营中心"/>
    <s v="管理费用"/>
    <n v="4400"/>
    <m/>
    <n v="1100"/>
    <n v="1"/>
    <n v="1100"/>
    <m/>
    <n v="50"/>
    <m/>
    <m/>
    <m/>
    <n v="0"/>
    <n v="0"/>
    <n v="0"/>
    <n v="20"/>
    <n v="0"/>
    <n v="6"/>
    <n v="14"/>
    <n v="5550"/>
    <n v="140"/>
    <m/>
    <n v="1000"/>
    <m/>
    <m/>
    <m/>
    <m/>
    <n v="6690"/>
    <n v="102"/>
    <n v="232.48"/>
    <n v="5.81"/>
    <n v="19.27"/>
    <n v="0"/>
    <n v="6330.44"/>
    <n v="178.04"/>
    <m/>
    <m/>
    <n v="6152.4"/>
    <m/>
    <n v="478.38"/>
    <n v="102"/>
  </r>
  <r>
    <s v="李婕云"/>
    <s v="441224198111034344"/>
    <s v="6214837697665606"/>
    <s v="广东开普云信息科技股份有限公司"/>
    <s v="东莞"/>
    <x v="4"/>
    <x v="11"/>
    <m/>
    <s v="财务运营中心"/>
    <s v="财务部"/>
    <m/>
    <s v="财务运营中心"/>
    <s v="管理费用"/>
    <n v="10400"/>
    <n v="5600"/>
    <n v="4000"/>
    <n v="1"/>
    <n v="4000"/>
    <m/>
    <n v="0"/>
    <m/>
    <m/>
    <m/>
    <n v="0"/>
    <n v="0"/>
    <n v="0"/>
    <n v="20"/>
    <n v="0"/>
    <n v="6"/>
    <n v="14"/>
    <n v="20000"/>
    <n v="140"/>
    <m/>
    <m/>
    <m/>
    <m/>
    <m/>
    <m/>
    <n v="20140"/>
    <n v="2400"/>
    <n v="232.48"/>
    <n v="5.81"/>
    <n v="19.27"/>
    <n v="0"/>
    <n v="17482.439999999999"/>
    <n v="2490.61"/>
    <m/>
    <m/>
    <n v="14991.83"/>
    <m/>
    <n v="478.38"/>
    <n v="1000"/>
  </r>
  <r>
    <s v="宁丽"/>
    <s v="440802197703161725"/>
    <s v="6214857673509412"/>
    <s v="广东开普云信息科技股份有限公司"/>
    <s v="东莞"/>
    <x v="4"/>
    <x v="11"/>
    <m/>
    <s v="财务运营中心"/>
    <s v="财务部"/>
    <m/>
    <s v="财务运营中心"/>
    <s v="管理费用"/>
    <n v="3900"/>
    <n v="2100"/>
    <n v="1500"/>
    <n v="1"/>
    <n v="1500"/>
    <m/>
    <m/>
    <m/>
    <m/>
    <m/>
    <n v="0"/>
    <n v="0"/>
    <n v="2"/>
    <n v="20"/>
    <n v="0"/>
    <n v="6"/>
    <n v="12"/>
    <n v="7500"/>
    <n v="120"/>
    <m/>
    <m/>
    <m/>
    <m/>
    <m/>
    <m/>
    <n v="7620"/>
    <n v="76"/>
    <n v="232.48"/>
    <n v="5.81"/>
    <n v="19.27"/>
    <n v="0"/>
    <n v="7286.44"/>
    <n v="273.64"/>
    <m/>
    <m/>
    <n v="7012.8"/>
    <m/>
    <n v="478.38"/>
    <n v="76"/>
  </r>
  <r>
    <s v="莫素文"/>
    <s v="441900198008200102"/>
    <s v="6214837697991739"/>
    <s v="广东开普云信息科技股份有限公司"/>
    <s v="东莞"/>
    <x v="4"/>
    <x v="11"/>
    <m/>
    <s v="财务运营中心"/>
    <s v="财务部"/>
    <m/>
    <s v="财务运营中心"/>
    <s v="管理费用"/>
    <n v="3120"/>
    <n v="1680"/>
    <n v="1200"/>
    <n v="1"/>
    <n v="1200"/>
    <m/>
    <m/>
    <m/>
    <m/>
    <m/>
    <n v="0"/>
    <n v="0"/>
    <n v="0"/>
    <n v="20"/>
    <n v="0"/>
    <n v="6"/>
    <n v="14"/>
    <n v="6000"/>
    <n v="140"/>
    <m/>
    <m/>
    <m/>
    <m/>
    <m/>
    <m/>
    <n v="6140"/>
    <n v="182"/>
    <n v="232.48"/>
    <n v="5.81"/>
    <n v="19.27"/>
    <n v="0"/>
    <n v="5700.44"/>
    <n v="115.04"/>
    <m/>
    <m/>
    <n v="5585.4"/>
    <m/>
    <n v="478.38"/>
    <n v="76"/>
  </r>
  <r>
    <s v="庾礼珍"/>
    <s v="441900198212121081"/>
    <s v="6214837695744858"/>
    <s v="广东开普云信息科技股份有限公司"/>
    <s v="东莞"/>
    <x v="4"/>
    <x v="11"/>
    <m/>
    <s v="财务运营中心"/>
    <s v="财务部"/>
    <m/>
    <s v="财务运营中心"/>
    <s v="管理费用"/>
    <n v="2600"/>
    <n v="1400"/>
    <n v="1000"/>
    <n v="1"/>
    <n v="1000"/>
    <m/>
    <n v="0"/>
    <m/>
    <m/>
    <m/>
    <n v="0"/>
    <n v="0"/>
    <n v="0"/>
    <n v="20"/>
    <n v="0"/>
    <n v="6"/>
    <n v="14"/>
    <n v="5000"/>
    <n v="140"/>
    <m/>
    <m/>
    <m/>
    <m/>
    <m/>
    <m/>
    <n v="5140"/>
    <n v="76"/>
    <n v="232.48"/>
    <n v="5.81"/>
    <n v="19.27"/>
    <n v="0"/>
    <n v="4806.4399999999996"/>
    <n v="39.19"/>
    <m/>
    <m/>
    <n v="4767.25"/>
    <m/>
    <n v="478.38"/>
    <n v="76"/>
  </r>
  <r>
    <s v="袁静云"/>
    <s v="441900198705031340"/>
    <s v="6214857673509446"/>
    <s v="广东开普云信息科技股份有限公司"/>
    <s v="东莞"/>
    <x v="1"/>
    <x v="0"/>
    <m/>
    <s v="董事会办公室"/>
    <m/>
    <m/>
    <s v="董事会办公室"/>
    <s v="管理费用"/>
    <n v="3120"/>
    <n v="1680"/>
    <n v="1200"/>
    <n v="1"/>
    <n v="1200"/>
    <m/>
    <m/>
    <m/>
    <m/>
    <m/>
    <n v="0"/>
    <n v="0"/>
    <n v="0"/>
    <n v="20"/>
    <n v="0"/>
    <n v="6"/>
    <n v="14"/>
    <n v="6000"/>
    <n v="140"/>
    <m/>
    <m/>
    <m/>
    <m/>
    <m/>
    <m/>
    <n v="6140"/>
    <n v="76"/>
    <n v="232.48"/>
    <n v="5.81"/>
    <n v="19.27"/>
    <n v="0"/>
    <n v="5806.44"/>
    <n v="125.64"/>
    <m/>
    <m/>
    <n v="5680.8"/>
    <m/>
    <n v="478.38"/>
    <n v="76"/>
  </r>
  <r>
    <s v="梁远光"/>
    <s v="442527196606091356"/>
    <s v="6214857673509453"/>
    <s v="广东开普云信息科技股份有限公司"/>
    <s v="东莞"/>
    <x v="5"/>
    <x v="21"/>
    <m/>
    <s v="人力行政中心"/>
    <s v="hrbp"/>
    <m/>
    <s v="人力行政中心"/>
    <s v="管理费用"/>
    <n v="1510"/>
    <m/>
    <m/>
    <m/>
    <m/>
    <m/>
    <m/>
    <m/>
    <m/>
    <n v="400"/>
    <n v="0"/>
    <n v="0"/>
    <n v="0"/>
    <n v="20"/>
    <n v="0"/>
    <n v="6"/>
    <n v="14"/>
    <n v="1910"/>
    <n v="140"/>
    <m/>
    <m/>
    <m/>
    <m/>
    <m/>
    <m/>
    <n v="2050"/>
    <n v="76"/>
    <n v="232.48"/>
    <n v="5.81"/>
    <n v="19.27"/>
    <n v="0"/>
    <n v="1716.44"/>
    <n v="0"/>
    <m/>
    <m/>
    <n v="1716.44"/>
    <m/>
    <n v="478.38"/>
    <n v="76"/>
  </r>
  <r>
    <s v="张诗蕊"/>
    <s v="420106199303234043"/>
    <s v="6214837850280433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3380"/>
    <n v="1820"/>
    <n v="1300"/>
    <n v="1"/>
    <n v="1300"/>
    <m/>
    <n v="50"/>
    <m/>
    <m/>
    <m/>
    <n v="0"/>
    <n v="0"/>
    <n v="2"/>
    <n v="20"/>
    <n v="14"/>
    <n v="6"/>
    <n v="12"/>
    <n v="6550"/>
    <n v="120"/>
    <m/>
    <m/>
    <m/>
    <m/>
    <m/>
    <m/>
    <n v="6670"/>
    <n v="102"/>
    <n v="170.4"/>
    <n v="10.65"/>
    <n v="14.96"/>
    <n v="0"/>
    <n v="6371.99"/>
    <n v="182.2"/>
    <m/>
    <m/>
    <n v="6189.79"/>
    <m/>
    <n v="351.39"/>
    <n v="102"/>
  </r>
  <r>
    <s v="尹建华"/>
    <s v="230822199412065261"/>
    <s v="6214836131168391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1456"/>
    <n v="784"/>
    <n v="560"/>
    <n v="1"/>
    <n v="560"/>
    <m/>
    <m/>
    <m/>
    <m/>
    <m/>
    <n v="0"/>
    <n v="0"/>
    <n v="0"/>
    <n v="20"/>
    <n v="14"/>
    <n v="6"/>
    <n v="14"/>
    <n v="2800"/>
    <m/>
    <m/>
    <m/>
    <m/>
    <m/>
    <m/>
    <m/>
    <n v="2800"/>
    <n v="0"/>
    <n v="0"/>
    <n v="0"/>
    <n v="0"/>
    <n v="0"/>
    <n v="2800"/>
    <n v="0"/>
    <m/>
    <m/>
    <n v="2800"/>
    <m/>
    <n v="0"/>
    <n v="0"/>
  </r>
  <r>
    <s v="童诗咏"/>
    <s v="440402198903079147"/>
    <s v="6225881208502947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6760"/>
    <n v="3640"/>
    <n v="2600"/>
    <n v="1"/>
    <n v="2600"/>
    <m/>
    <n v="50"/>
    <m/>
    <m/>
    <m/>
    <n v="0"/>
    <n v="0"/>
    <n v="2"/>
    <n v="20"/>
    <n v="14"/>
    <n v="6"/>
    <n v="12"/>
    <n v="13050"/>
    <m/>
    <m/>
    <m/>
    <m/>
    <m/>
    <m/>
    <m/>
    <n v="13050"/>
    <n v="120"/>
    <n v="253.6"/>
    <n v="3.79"/>
    <n v="89.1"/>
    <n v="0"/>
    <n v="12583.51"/>
    <n v="1265.8800000000001"/>
    <m/>
    <m/>
    <n v="11317.63"/>
    <m/>
    <n v="828.75"/>
    <n v="120"/>
  </r>
  <r>
    <s v="杨宁"/>
    <s v="44142219880623261X"/>
    <s v="6214830202742911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3900"/>
    <n v="2100"/>
    <n v="1500"/>
    <n v="1"/>
    <n v="1500"/>
    <m/>
    <n v="50"/>
    <m/>
    <m/>
    <m/>
    <n v="0"/>
    <n v="0"/>
    <n v="0"/>
    <n v="20"/>
    <n v="0"/>
    <n v="6"/>
    <n v="14"/>
    <n v="7550"/>
    <n v="140"/>
    <m/>
    <m/>
    <m/>
    <m/>
    <m/>
    <m/>
    <n v="7690"/>
    <n v="95"/>
    <n v="232.48"/>
    <n v="5.81"/>
    <n v="19.27"/>
    <n v="0"/>
    <n v="7337.44"/>
    <n v="278.74"/>
    <m/>
    <m/>
    <n v="7058.7"/>
    <m/>
    <n v="478.38"/>
    <n v="95"/>
  </r>
  <r>
    <s v="刘元"/>
    <s v="412901197801272010"/>
    <s v="621483769839413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5720"/>
    <n v="3080"/>
    <n v="2200"/>
    <n v="1"/>
    <n v="2200"/>
    <m/>
    <n v="50"/>
    <m/>
    <m/>
    <m/>
    <n v="0"/>
    <n v="0"/>
    <n v="0"/>
    <n v="20"/>
    <n v="14"/>
    <n v="6"/>
    <n v="14"/>
    <n v="11050"/>
    <n v="140"/>
    <m/>
    <m/>
    <m/>
    <m/>
    <m/>
    <m/>
    <n v="11190"/>
    <n v="95"/>
    <n v="232.48"/>
    <n v="5.81"/>
    <n v="19.27"/>
    <n v="0"/>
    <n v="10837.44"/>
    <n v="912.49"/>
    <m/>
    <m/>
    <n v="9924.9500000000007"/>
    <m/>
    <n v="478.38"/>
    <n v="95"/>
  </r>
  <r>
    <s v="吕文昭"/>
    <s v="420113199008210050"/>
    <s v="621483769884883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640"/>
    <n v="1960"/>
    <n v="1400"/>
    <n v="1"/>
    <n v="1400"/>
    <m/>
    <n v="50"/>
    <m/>
    <m/>
    <m/>
    <n v="0"/>
    <n v="0"/>
    <n v="1"/>
    <n v="20"/>
    <n v="14"/>
    <n v="6"/>
    <n v="13"/>
    <n v="7050"/>
    <n v="130"/>
    <m/>
    <m/>
    <m/>
    <m/>
    <m/>
    <m/>
    <n v="7180"/>
    <n v="76"/>
    <n v="232.48"/>
    <n v="5.81"/>
    <n v="19.27"/>
    <n v="0"/>
    <n v="6846.44"/>
    <n v="229.64"/>
    <m/>
    <m/>
    <n v="6616.8"/>
    <m/>
    <n v="478.38"/>
    <n v="76"/>
  </r>
  <r>
    <s v="黎佩珊"/>
    <s v="441900199106162220"/>
    <s v="6214837695646673"/>
    <s v="广东开普云信息科技股份有限公司"/>
    <s v="东莞"/>
    <x v="4"/>
    <x v="13"/>
    <m/>
    <s v="财务运营中心"/>
    <s v="运营管理部"/>
    <m/>
    <s v="财务运营中心"/>
    <s v="管理费用"/>
    <n v="2080"/>
    <n v="1120"/>
    <n v="800"/>
    <n v="1"/>
    <n v="800"/>
    <m/>
    <n v="50"/>
    <m/>
    <m/>
    <m/>
    <n v="0"/>
    <n v="0"/>
    <n v="0"/>
    <n v="20"/>
    <n v="0"/>
    <n v="6"/>
    <n v="14"/>
    <n v="4050"/>
    <n v="140"/>
    <m/>
    <m/>
    <m/>
    <m/>
    <n v="325"/>
    <m/>
    <n v="3865"/>
    <n v="0"/>
    <n v="232.48"/>
    <n v="5.81"/>
    <n v="19.27"/>
    <n v="0"/>
    <n v="3607.44"/>
    <n v="3.22"/>
    <m/>
    <m/>
    <n v="3604.22"/>
    <m/>
    <n v="478.38"/>
    <n v="0"/>
  </r>
  <r>
    <s v="谭钰琳"/>
    <s v="441881199607305042"/>
    <s v="6214837699017103"/>
    <s v="广东开普云信息科技股份有限公司"/>
    <s v="东莞"/>
    <x v="4"/>
    <x v="13"/>
    <m/>
    <s v="财务运营中心"/>
    <s v="运营管理部"/>
    <m/>
    <s v="财务运营中心"/>
    <s v="管理费用"/>
    <n v="1820"/>
    <n v="980"/>
    <n v="700"/>
    <n v="1"/>
    <n v="700"/>
    <m/>
    <m/>
    <m/>
    <m/>
    <m/>
    <n v="0"/>
    <n v="0"/>
    <n v="0"/>
    <n v="20"/>
    <n v="0"/>
    <n v="6"/>
    <n v="14"/>
    <n v="3500"/>
    <n v="140"/>
    <m/>
    <m/>
    <m/>
    <m/>
    <m/>
    <m/>
    <n v="3640"/>
    <n v="0"/>
    <n v="0"/>
    <n v="0"/>
    <n v="0"/>
    <n v="0"/>
    <n v="3640"/>
    <n v="4.2"/>
    <m/>
    <m/>
    <n v="3635.8"/>
    <m/>
    <n v="0"/>
    <n v="0"/>
  </r>
  <r>
    <s v="郭川"/>
    <s v="440102198708243232"/>
    <s v="6214836557482144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5200"/>
    <n v="2800"/>
    <n v="2000"/>
    <n v="1"/>
    <n v="2000"/>
    <m/>
    <n v="50"/>
    <m/>
    <m/>
    <m/>
    <n v="0"/>
    <n v="0"/>
    <n v="0"/>
    <n v="20"/>
    <n v="14"/>
    <n v="6"/>
    <n v="14"/>
    <n v="10050"/>
    <n v="140"/>
    <m/>
    <m/>
    <m/>
    <m/>
    <m/>
    <m/>
    <n v="10190"/>
    <n v="95"/>
    <n v="253.6"/>
    <n v="3.79"/>
    <n v="89.1"/>
    <n v="0"/>
    <n v="9748.51"/>
    <n v="694.7"/>
    <m/>
    <m/>
    <n v="9053.81"/>
    <m/>
    <n v="828.75"/>
    <n v="95"/>
  </r>
  <r>
    <s v="黄福移"/>
    <s v="450922199201082930"/>
    <s v="6214837698921388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380"/>
    <n v="1820"/>
    <n v="1300"/>
    <n v="1"/>
    <n v="1300"/>
    <m/>
    <n v="50"/>
    <m/>
    <m/>
    <m/>
    <n v="0"/>
    <n v="0"/>
    <n v="2"/>
    <n v="20"/>
    <n v="14"/>
    <n v="6"/>
    <n v="12"/>
    <n v="6550"/>
    <n v="120"/>
    <m/>
    <m/>
    <m/>
    <m/>
    <m/>
    <m/>
    <n v="6670"/>
    <n v="76"/>
    <n v="232.48"/>
    <n v="5.81"/>
    <n v="19.27"/>
    <n v="0"/>
    <n v="6336.44"/>
    <n v="178.64"/>
    <m/>
    <m/>
    <n v="6157.8"/>
    <m/>
    <n v="478.38"/>
    <n v="76"/>
  </r>
  <r>
    <s v="梁金柱"/>
    <s v="441781199002101738"/>
    <s v="6214837576104685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756"/>
    <n v="1484"/>
    <n v="1060"/>
    <n v="1"/>
    <n v="1060"/>
    <m/>
    <m/>
    <m/>
    <m/>
    <m/>
    <n v="0"/>
    <n v="0"/>
    <n v="0"/>
    <n v="20"/>
    <n v="14"/>
    <n v="6"/>
    <n v="14"/>
    <n v="5300"/>
    <n v="140"/>
    <m/>
    <n v="100"/>
    <m/>
    <m/>
    <m/>
    <m/>
    <n v="5540"/>
    <n v="76"/>
    <n v="232.48"/>
    <n v="5.81"/>
    <n v="19.27"/>
    <n v="0"/>
    <n v="5206.4399999999996"/>
    <n v="65.64"/>
    <m/>
    <m/>
    <n v="5140.8"/>
    <m/>
    <n v="478.38"/>
    <n v="76"/>
  </r>
  <r>
    <s v="李三华"/>
    <s v="431024198210092731"/>
    <s v="6214832025789491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5720"/>
    <n v="3080"/>
    <n v="2200"/>
    <n v="1"/>
    <n v="2200"/>
    <m/>
    <n v="50"/>
    <m/>
    <m/>
    <m/>
    <n v="0"/>
    <n v="0"/>
    <n v="4"/>
    <n v="20"/>
    <n v="14"/>
    <n v="6"/>
    <n v="10"/>
    <n v="11050"/>
    <n v="100"/>
    <m/>
    <m/>
    <m/>
    <m/>
    <m/>
    <m/>
    <n v="11150"/>
    <n v="120"/>
    <n v="253.6"/>
    <n v="3.79"/>
    <n v="89.1"/>
    <n v="0"/>
    <n v="10683.51"/>
    <n v="881.7"/>
    <m/>
    <m/>
    <n v="9801.81"/>
    <m/>
    <n v="828.75"/>
    <n v="120"/>
  </r>
  <r>
    <s v="罗海群"/>
    <s v="360425198712043429"/>
    <s v="6214832026163803"/>
    <s v="广东开普云信息科技股份有限公司"/>
    <s v="广州"/>
    <x v="6"/>
    <x v="16"/>
    <s v="实施服务部"/>
    <s v="南方公司"/>
    <s v="广州事业部"/>
    <s v="实施服务部"/>
    <s v="南方公司-广州事业部-实施服务部"/>
    <s v="本地实施"/>
    <n v="5720"/>
    <n v="3080"/>
    <n v="2200"/>
    <n v="1"/>
    <n v="2200"/>
    <m/>
    <n v="50"/>
    <m/>
    <m/>
    <m/>
    <n v="0"/>
    <n v="0"/>
    <n v="3"/>
    <n v="20"/>
    <n v="14"/>
    <n v="6"/>
    <n v="11"/>
    <n v="11050"/>
    <m/>
    <m/>
    <m/>
    <m/>
    <m/>
    <m/>
    <m/>
    <n v="11050"/>
    <n v="95"/>
    <n v="253.6"/>
    <n v="3.79"/>
    <n v="89.1"/>
    <n v="0"/>
    <n v="10608.51"/>
    <n v="866.7"/>
    <m/>
    <m/>
    <n v="9741.81"/>
    <m/>
    <n v="828.75"/>
    <n v="95"/>
  </r>
  <r>
    <s v="吴建伟"/>
    <s v="440881198902183193"/>
    <s v="6214837853368326"/>
    <s v="广东开普云信息科技股份有限公司"/>
    <s v="深圳"/>
    <x v="6"/>
    <x v="16"/>
    <s v="实施服务部"/>
    <s v="南方公司"/>
    <s v="广州事业部"/>
    <s v="实施服务部"/>
    <s v="南方公司-广州事业部-实施服务部"/>
    <s v="本地实施"/>
    <n v="2860"/>
    <n v="1540"/>
    <n v="1100"/>
    <n v="1"/>
    <n v="1100"/>
    <m/>
    <n v="50"/>
    <m/>
    <m/>
    <m/>
    <n v="0"/>
    <n v="0"/>
    <n v="0"/>
    <n v="20"/>
    <n v="14"/>
    <n v="6"/>
    <n v="14"/>
    <n v="5550"/>
    <n v="140"/>
    <m/>
    <n v="100"/>
    <m/>
    <m/>
    <m/>
    <m/>
    <n v="5790"/>
    <n v="0"/>
    <n v="0"/>
    <n v="0"/>
    <n v="0"/>
    <n v="0"/>
    <n v="5790"/>
    <n v="124"/>
    <m/>
    <m/>
    <n v="5666"/>
    <m/>
    <n v="0"/>
    <n v="0"/>
  </r>
  <r>
    <s v="张凤仪"/>
    <s v="441900199303120740"/>
    <s v="6214837660220983"/>
    <s v="广东开普云信息科技股份有限公司"/>
    <s v="东莞"/>
    <x v="6"/>
    <x v="20"/>
    <s v="运行维护部"/>
    <s v="南方公司"/>
    <s v="政务服务事业部"/>
    <s v="运行维护部"/>
    <s v="南方公司-政务服务事业部-运行维护部"/>
    <s v="实施成本"/>
    <n v="1456"/>
    <n v="784"/>
    <n v="560"/>
    <n v="1"/>
    <n v="560"/>
    <m/>
    <n v="50"/>
    <m/>
    <m/>
    <m/>
    <n v="0"/>
    <n v="0"/>
    <n v="1"/>
    <n v="20"/>
    <n v="14"/>
    <n v="6"/>
    <n v="13"/>
    <n v="2850"/>
    <n v="130"/>
    <m/>
    <m/>
    <m/>
    <m/>
    <m/>
    <m/>
    <n v="2980"/>
    <n v="0"/>
    <n v="232.48"/>
    <n v="5.81"/>
    <n v="19.27"/>
    <n v="0"/>
    <n v="2722.44"/>
    <n v="0"/>
    <m/>
    <m/>
    <n v="2722.44"/>
    <m/>
    <n v="478.38"/>
    <n v="0"/>
  </r>
  <r>
    <s v="莫尚康"/>
    <s v="441900199206040618"/>
    <s v="6214832025625299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3120"/>
    <n v="1680"/>
    <n v="1200"/>
    <n v="1"/>
    <n v="1200"/>
    <m/>
    <n v="50"/>
    <m/>
    <m/>
    <m/>
    <n v="0"/>
    <n v="0"/>
    <n v="0"/>
    <n v="20"/>
    <n v="14"/>
    <n v="6"/>
    <n v="14"/>
    <n v="6050"/>
    <n v="140"/>
    <m/>
    <m/>
    <m/>
    <m/>
    <m/>
    <m/>
    <n v="6190"/>
    <n v="0"/>
    <n v="232.48"/>
    <n v="5.81"/>
    <n v="19.27"/>
    <n v="0"/>
    <n v="5932.44"/>
    <n v="138.24"/>
    <m/>
    <m/>
    <n v="5794.2"/>
    <m/>
    <n v="478.38"/>
    <n v="0"/>
  </r>
  <r>
    <s v="段路培"/>
    <s v="43030219820409405X"/>
    <s v="6214837660467543"/>
    <s v="广东开普云信息科技股份有限公司"/>
    <s v="东莞"/>
    <x v="6"/>
    <x v="20"/>
    <s v="实施服务部"/>
    <s v="南方公司"/>
    <s v="政务服务事业部"/>
    <s v="实施服务部"/>
    <s v="南方公司-政务服务事业部-实施服务部"/>
    <s v="实施成本"/>
    <n v="6240"/>
    <n v="3360"/>
    <n v="2400"/>
    <n v="1"/>
    <n v="2400"/>
    <m/>
    <n v="50"/>
    <m/>
    <m/>
    <m/>
    <n v="2"/>
    <n v="0"/>
    <n v="0"/>
    <n v="20"/>
    <n v="12"/>
    <n v="8"/>
    <n v="12"/>
    <n v="12050"/>
    <n v="120"/>
    <m/>
    <m/>
    <m/>
    <m/>
    <m/>
    <m/>
    <n v="12170"/>
    <n v="0"/>
    <n v="232.48"/>
    <n v="5.81"/>
    <n v="19.27"/>
    <n v="0"/>
    <n v="11912.44"/>
    <n v="1127.49"/>
    <m/>
    <m/>
    <n v="10784.95"/>
    <m/>
    <n v="478.38"/>
    <n v="0"/>
  </r>
  <r>
    <s v="杨春艳"/>
    <s v="362426198402291863"/>
    <s v="6214837660548813"/>
    <s v="广东开普云信息科技股份有限公司"/>
    <s v="东莞"/>
    <x v="4"/>
    <x v="13"/>
    <m/>
    <s v="财务运营中心"/>
    <s v="运营管理部"/>
    <m/>
    <s v="财务运营中心"/>
    <s v="管理费用"/>
    <n v="3744"/>
    <n v="2016"/>
    <n v="1440"/>
    <n v="1"/>
    <n v="1440"/>
    <m/>
    <m/>
    <m/>
    <m/>
    <m/>
    <n v="0"/>
    <n v="0"/>
    <n v="0"/>
    <n v="20"/>
    <n v="0"/>
    <n v="6"/>
    <n v="14"/>
    <n v="7200"/>
    <n v="140"/>
    <m/>
    <n v="100"/>
    <m/>
    <m/>
    <m/>
    <n v="284"/>
    <n v="7156"/>
    <n v="864"/>
    <n v="232.48"/>
    <n v="5.81"/>
    <n v="19.27"/>
    <n v="0"/>
    <n v="6034.44"/>
    <n v="148.44"/>
    <m/>
    <m/>
    <n v="5886"/>
    <m/>
    <n v="478.38"/>
    <n v="360"/>
  </r>
  <r>
    <s v="王娜"/>
    <s v="420683198502112124"/>
    <s v="6214837696509508"/>
    <s v="广东开普云信息科技股份有限公司"/>
    <s v="东莞"/>
    <x v="4"/>
    <x v="11"/>
    <m/>
    <s v="财务运营中心"/>
    <s v="财务部"/>
    <m/>
    <s v="财务运营中心"/>
    <s v="管理费用"/>
    <n v="3380"/>
    <n v="1820"/>
    <n v="1300"/>
    <n v="1"/>
    <n v="1300"/>
    <m/>
    <m/>
    <m/>
    <m/>
    <m/>
    <n v="0"/>
    <n v="0"/>
    <n v="1.5"/>
    <n v="20"/>
    <n v="0"/>
    <n v="6"/>
    <n v="12.5"/>
    <n v="6500"/>
    <n v="125"/>
    <m/>
    <n v="100"/>
    <m/>
    <m/>
    <m/>
    <m/>
    <n v="6725"/>
    <n v="0"/>
    <n v="464.96"/>
    <n v="11.62"/>
    <n v="38.54"/>
    <n v="0"/>
    <n v="6209.88"/>
    <n v="165.99"/>
    <m/>
    <m/>
    <n v="6043.89"/>
    <m/>
    <n v="956.76"/>
    <n v="0"/>
  </r>
  <r>
    <s v="张宁"/>
    <s v="32132119910506644X"/>
    <s v="6214835162513632"/>
    <s v="广东开普云信息科技股份有限公司"/>
    <s v="扬州"/>
    <x v="6"/>
    <x v="15"/>
    <s v="实施服务部"/>
    <s v="南方公司"/>
    <s v="扬州事业部"/>
    <s v="实施服务部"/>
    <s v="南方公司-扬州事业部-实施服务部"/>
    <s v="本地实施"/>
    <n v="1950"/>
    <n v="1050"/>
    <n v="750"/>
    <n v="1"/>
    <n v="750"/>
    <m/>
    <n v="50"/>
    <m/>
    <m/>
    <m/>
    <n v="0"/>
    <n v="0"/>
    <n v="0"/>
    <n v="20"/>
    <n v="14"/>
    <n v="6"/>
    <n v="14"/>
    <n v="3800"/>
    <n v="140"/>
    <m/>
    <m/>
    <m/>
    <m/>
    <m/>
    <m/>
    <n v="3940"/>
    <n v="184"/>
    <n v="224"/>
    <n v="14"/>
    <n v="56"/>
    <n v="6"/>
    <n v="3456"/>
    <n v="0"/>
    <m/>
    <m/>
    <n v="3456"/>
    <m/>
    <n v="828.8"/>
    <n v="184"/>
  </r>
  <r>
    <s v="李三桃"/>
    <s v="432826196309133343"/>
    <s v="6214837694167192"/>
    <s v="广东开普云信息科技股份有限公司"/>
    <s v="东莞"/>
    <x v="5"/>
    <x v="21"/>
    <m/>
    <s v="人力行政中心"/>
    <s v="hrbp"/>
    <m/>
    <s v="人力行政中心"/>
    <s v="管理费用"/>
    <n v="1675"/>
    <m/>
    <m/>
    <m/>
    <m/>
    <m/>
    <m/>
    <m/>
    <m/>
    <m/>
    <n v="0"/>
    <n v="0"/>
    <n v="0"/>
    <m/>
    <m/>
    <n v="0"/>
    <m/>
    <n v="1675"/>
    <m/>
    <m/>
    <m/>
    <m/>
    <m/>
    <m/>
    <m/>
    <n v="1675"/>
    <n v="0"/>
    <n v="0"/>
    <n v="0"/>
    <n v="0"/>
    <n v="0"/>
    <n v="1675"/>
    <n v="175"/>
    <m/>
    <m/>
    <n v="1500"/>
    <m/>
    <n v="0"/>
    <n v="0"/>
  </r>
  <r>
    <s v="周艳梅"/>
    <s v="43042619690202948X"/>
    <s v="6214832009300901"/>
    <s v="广东开普云信息科技股份有限公司"/>
    <s v="广州"/>
    <x v="5"/>
    <x v="21"/>
    <m/>
    <s v="人力行政中心"/>
    <s v="hrbp"/>
    <m/>
    <s v="人力行政中心"/>
    <s v="管理费用"/>
    <n v="1175"/>
    <m/>
    <m/>
    <m/>
    <m/>
    <m/>
    <m/>
    <m/>
    <m/>
    <m/>
    <n v="0"/>
    <n v="0"/>
    <n v="0"/>
    <m/>
    <m/>
    <n v="0"/>
    <m/>
    <n v="1175"/>
    <m/>
    <m/>
    <m/>
    <m/>
    <m/>
    <m/>
    <m/>
    <n v="1175"/>
    <n v="0"/>
    <n v="0"/>
    <n v="0"/>
    <n v="0"/>
    <n v="0"/>
    <n v="1175"/>
    <n v="75"/>
    <m/>
    <m/>
    <n v="1100"/>
    <m/>
    <n v="0"/>
    <n v="0"/>
  </r>
  <r>
    <s v="李子扬"/>
    <s v="441900199003146930"/>
    <s v="6214837660316732"/>
    <s v="广东开普云信息科技股份有限公司"/>
    <s v="东莞"/>
    <x v="4"/>
    <x v="11"/>
    <m/>
    <s v="财务运营中心"/>
    <s v="财务部"/>
    <m/>
    <s v="财务运营中心"/>
    <s v="管理费用"/>
    <n v="5200"/>
    <n v="2800"/>
    <n v="2000"/>
    <n v="1"/>
    <n v="2000"/>
    <m/>
    <m/>
    <m/>
    <m/>
    <m/>
    <n v="0"/>
    <n v="0"/>
    <n v="1"/>
    <n v="20"/>
    <n v="0"/>
    <n v="6"/>
    <n v="13"/>
    <n v="10000"/>
    <m/>
    <m/>
    <m/>
    <m/>
    <m/>
    <m/>
    <m/>
    <n v="10000"/>
    <n v="0"/>
    <n v="464.96"/>
    <n v="11.62"/>
    <n v="38.54"/>
    <n v="0"/>
    <n v="9484.8799999999992"/>
    <n v="641.98"/>
    <m/>
    <m/>
    <n v="8842.9"/>
    <m/>
    <n v="956.76"/>
    <n v="0"/>
  </r>
  <r>
    <s v="邓鲜艳"/>
    <s v="431122199104158167"/>
    <s v="6214837661078448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380"/>
    <n v="1820"/>
    <n v="1300"/>
    <n v="1"/>
    <n v="1300"/>
    <m/>
    <n v="50"/>
    <m/>
    <m/>
    <m/>
    <n v="0"/>
    <n v="0"/>
    <n v="0"/>
    <n v="20"/>
    <n v="14"/>
    <n v="6"/>
    <n v="14"/>
    <n v="6550"/>
    <n v="140"/>
    <m/>
    <m/>
    <m/>
    <m/>
    <m/>
    <m/>
    <n v="6690"/>
    <n v="0"/>
    <n v="0"/>
    <n v="0"/>
    <n v="0"/>
    <n v="0"/>
    <n v="6690"/>
    <n v="214"/>
    <m/>
    <m/>
    <n v="6476"/>
    <m/>
    <n v="0"/>
    <n v="0"/>
  </r>
  <r>
    <s v="周冬泉"/>
    <s v="44098119871123722X"/>
    <s v="6214837661177497"/>
    <s v="广东开普云信息科技股份有限公司"/>
    <s v="东莞"/>
    <x v="6"/>
    <x v="17"/>
    <s v="项目审计部"/>
    <s v="南方公司"/>
    <s v="综合管理部"/>
    <s v="项目审计部"/>
    <s v="南方公司-综合管理部-项目审计部"/>
    <s v="本地实施"/>
    <n v="3380"/>
    <n v="1820"/>
    <n v="1300"/>
    <n v="1"/>
    <n v="1300"/>
    <m/>
    <n v="50"/>
    <m/>
    <m/>
    <m/>
    <n v="0"/>
    <n v="0"/>
    <n v="0"/>
    <n v="20"/>
    <n v="14"/>
    <n v="6"/>
    <n v="14"/>
    <n v="6550"/>
    <n v="140"/>
    <m/>
    <m/>
    <m/>
    <m/>
    <m/>
    <m/>
    <n v="6690"/>
    <n v="0"/>
    <n v="0"/>
    <n v="0"/>
    <n v="0"/>
    <n v="0"/>
    <n v="6690"/>
    <n v="214"/>
    <m/>
    <m/>
    <n v="6476"/>
    <m/>
    <n v="0"/>
    <n v="0"/>
  </r>
  <r>
    <s v="周晓薇"/>
    <s v="432922198208292942"/>
    <s v="6214837341589178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1664"/>
    <n v="896"/>
    <n v="640"/>
    <n v="1"/>
    <n v="640"/>
    <m/>
    <m/>
    <m/>
    <m/>
    <m/>
    <n v="0"/>
    <n v="0"/>
    <n v="0"/>
    <n v="20"/>
    <n v="14"/>
    <n v="6"/>
    <n v="14"/>
    <n v="3200"/>
    <m/>
    <m/>
    <m/>
    <m/>
    <m/>
    <m/>
    <m/>
    <n v="3200"/>
    <n v="0"/>
    <n v="232.48"/>
    <n v="5.81"/>
    <n v="19.27"/>
    <n v="0"/>
    <n v="2942.44"/>
    <n v="0"/>
    <m/>
    <m/>
    <n v="2942.44"/>
    <m/>
    <n v="478.38"/>
    <n v="0"/>
  </r>
  <r>
    <s v="黄璜"/>
    <s v="32060219780904051X"/>
    <s v="6225880132536401"/>
    <s v="广东开普云信息科技股份有限公司"/>
    <s v="东莞"/>
    <x v="1"/>
    <x v="0"/>
    <m/>
    <s v="董事会办公室"/>
    <m/>
    <m/>
    <s v="董事会办公室"/>
    <s v="管理费用"/>
    <n v="5000"/>
    <m/>
    <m/>
    <m/>
    <m/>
    <m/>
    <m/>
    <m/>
    <m/>
    <m/>
    <n v="0"/>
    <n v="0"/>
    <n v="0"/>
    <n v="20"/>
    <n v="0"/>
    <n v="20"/>
    <n v="0"/>
    <n v="5000"/>
    <m/>
    <m/>
    <m/>
    <m/>
    <m/>
    <m/>
    <m/>
    <n v="5000"/>
    <n v="0"/>
    <n v="0"/>
    <n v="0"/>
    <n v="0"/>
    <n v="0"/>
    <n v="5000"/>
    <n v="800"/>
    <m/>
    <m/>
    <n v="4200"/>
    <m/>
    <n v="0"/>
    <n v="0"/>
  </r>
  <r>
    <s v="徐莉萍"/>
    <s v="230823197406211282"/>
    <s v="6214832027620678"/>
    <s v="广东开普云信息科技股份有限公司"/>
    <s v="东莞"/>
    <x v="1"/>
    <x v="0"/>
    <m/>
    <s v="董事会办公室"/>
    <m/>
    <m/>
    <s v="董事会办公室"/>
    <s v="管理费用"/>
    <n v="5000"/>
    <m/>
    <m/>
    <m/>
    <m/>
    <m/>
    <m/>
    <m/>
    <m/>
    <m/>
    <n v="0"/>
    <n v="0"/>
    <n v="0"/>
    <n v="20"/>
    <n v="0"/>
    <n v="20"/>
    <n v="0"/>
    <n v="5000"/>
    <m/>
    <m/>
    <m/>
    <m/>
    <m/>
    <m/>
    <m/>
    <n v="5000"/>
    <n v="0"/>
    <n v="0"/>
    <n v="0"/>
    <n v="0"/>
    <n v="0"/>
    <n v="5000"/>
    <n v="800"/>
    <m/>
    <m/>
    <n v="4200"/>
    <m/>
    <n v="0"/>
    <n v="0"/>
  </r>
  <r>
    <s v="何谦"/>
    <s v="513721198110210973"/>
    <s v="6214837832782993"/>
    <s v="广东开普云信息科技股份有限公司"/>
    <s v="东莞"/>
    <x v="1"/>
    <x v="0"/>
    <m/>
    <s v="董事会办公室"/>
    <m/>
    <m/>
    <s v="董事会办公室"/>
    <s v="管理费用"/>
    <n v="5000"/>
    <m/>
    <m/>
    <m/>
    <m/>
    <m/>
    <m/>
    <m/>
    <m/>
    <m/>
    <n v="0"/>
    <n v="0"/>
    <n v="0"/>
    <n v="20"/>
    <n v="0"/>
    <n v="20"/>
    <n v="0"/>
    <n v="5000"/>
    <m/>
    <m/>
    <m/>
    <m/>
    <m/>
    <m/>
    <m/>
    <n v="5000"/>
    <n v="0"/>
    <n v="0"/>
    <n v="0"/>
    <n v="0"/>
    <n v="0"/>
    <n v="5000"/>
    <n v="800"/>
    <m/>
    <m/>
    <n v="4200"/>
    <m/>
    <n v="0"/>
    <n v="0"/>
  </r>
  <r>
    <s v="张玲（宝应）"/>
    <s v="321023199401044428"/>
    <s v="6214835143162749"/>
    <s v="广东开普云信息科技股份有限公司扬州分公司"/>
    <s v="扬州"/>
    <x v="6"/>
    <x v="15"/>
    <s v="实施服务部"/>
    <s v="南方公司"/>
    <s v="扬州事业部"/>
    <s v="实施服务部"/>
    <s v="南方公司-扬州事业部-实施服务部"/>
    <s v="本地实施"/>
    <n v="1820"/>
    <n v="980"/>
    <n v="700"/>
    <m/>
    <n v="0"/>
    <m/>
    <n v="50"/>
    <m/>
    <m/>
    <m/>
    <n v="0"/>
    <n v="0"/>
    <n v="0"/>
    <n v="20"/>
    <n v="0"/>
    <n v="6"/>
    <n v="14"/>
    <n v="2850"/>
    <n v="140"/>
    <m/>
    <m/>
    <m/>
    <m/>
    <m/>
    <m/>
    <n v="2990"/>
    <n v="0"/>
    <n v="0"/>
    <n v="0"/>
    <n v="0"/>
    <n v="0"/>
    <n v="2990"/>
    <n v="0"/>
    <m/>
    <m/>
    <n v="2990"/>
    <m/>
    <n v="0"/>
    <n v="0"/>
  </r>
  <r>
    <s v="张智刚"/>
    <s v="441900198610060018"/>
    <s v="6214837691891844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2600"/>
    <n v="1400"/>
    <n v="1000"/>
    <n v="1"/>
    <n v="1000"/>
    <m/>
    <n v="50"/>
    <m/>
    <m/>
    <m/>
    <n v="0"/>
    <n v="0"/>
    <n v="0"/>
    <n v="17"/>
    <n v="11"/>
    <n v="6"/>
    <n v="11"/>
    <n v="4292.5"/>
    <n v="110"/>
    <m/>
    <m/>
    <m/>
    <m/>
    <m/>
    <m/>
    <n v="4402.5"/>
    <n v="76"/>
    <n v="232.48"/>
    <n v="5.81"/>
    <n v="19.27"/>
    <n v="0"/>
    <n v="4068.94"/>
    <n v="17.07"/>
    <m/>
    <m/>
    <n v="4051.87"/>
    <m/>
    <n v="478.38"/>
    <n v="76"/>
  </r>
  <r>
    <s v="何军"/>
    <s v="510921198609191730"/>
    <s v="6214837552165429"/>
    <s v="广东开普云信息科技股份有限公司"/>
    <s v="东莞"/>
    <x v="6"/>
    <x v="17"/>
    <s v="系统安全部"/>
    <s v="南方公司"/>
    <s v="综合管理部"/>
    <s v="系统安全部"/>
    <s v="南方公司-综合管理部-系统安全部"/>
    <s v="本地实施"/>
    <n v="2600"/>
    <n v="1400"/>
    <n v="1000"/>
    <n v="1"/>
    <n v="1000"/>
    <m/>
    <n v="50"/>
    <m/>
    <m/>
    <m/>
    <n v="0"/>
    <n v="0"/>
    <n v="3"/>
    <n v="7"/>
    <n v="7"/>
    <n v="0"/>
    <n v="4"/>
    <n v="1767.5"/>
    <n v="40"/>
    <m/>
    <m/>
    <m/>
    <m/>
    <m/>
    <m/>
    <n v="1807.5"/>
    <n v="0"/>
    <n v="0"/>
    <n v="0"/>
    <n v="0"/>
    <n v="0"/>
    <n v="1807.5"/>
    <n v="0"/>
    <m/>
    <m/>
    <n v="1807.5"/>
    <m/>
    <n v="0"/>
    <n v="0"/>
  </r>
  <r>
    <s v="胡启华"/>
    <s v="441900199406093036"/>
    <s v="6214837661302368"/>
    <s v="广东开普云信息科技股份有限公司"/>
    <s v="东莞"/>
    <x v="6"/>
    <x v="19"/>
    <s v="销售部"/>
    <s v="南方公司"/>
    <s v="东莞事业部"/>
    <s v="销售部"/>
    <s v="南方公司-东莞事业部-销售部"/>
    <s v="销售费用"/>
    <n v="5500"/>
    <m/>
    <m/>
    <m/>
    <m/>
    <m/>
    <m/>
    <m/>
    <m/>
    <m/>
    <n v="0"/>
    <n v="0"/>
    <n v="0"/>
    <n v="20"/>
    <n v="0"/>
    <n v="6"/>
    <n v="14"/>
    <n v="5500"/>
    <m/>
    <m/>
    <n v="2750"/>
    <m/>
    <m/>
    <m/>
    <m/>
    <n v="8250"/>
    <n v="76"/>
    <n v="232.48"/>
    <n v="5.81"/>
    <n v="19.27"/>
    <n v="0"/>
    <n v="7916.44"/>
    <n v="336.64"/>
    <m/>
    <m/>
    <n v="7579.8"/>
    <m/>
    <n v="478.38"/>
    <n v="76"/>
  </r>
  <r>
    <s v="龙飞帆"/>
    <s v="431103199502066939"/>
    <s v="6214837341493652 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3800"/>
    <m/>
    <m/>
    <m/>
    <m/>
    <m/>
    <m/>
    <m/>
    <m/>
    <m/>
    <n v="0"/>
    <n v="0"/>
    <n v="0"/>
    <n v="20"/>
    <n v="0"/>
    <n v="6"/>
    <n v="14"/>
    <n v="3800"/>
    <m/>
    <m/>
    <n v="100"/>
    <m/>
    <m/>
    <m/>
    <m/>
    <n v="3900"/>
    <n v="0"/>
    <n v="232.48"/>
    <n v="5.81"/>
    <n v="19.27"/>
    <n v="0"/>
    <n v="3642.44"/>
    <n v="4.2699999999999996"/>
    <m/>
    <m/>
    <n v="3638.17"/>
    <m/>
    <n v="478.38"/>
    <n v="0"/>
  </r>
  <r>
    <s v="游嘉俊"/>
    <s v="441900199409176750"/>
    <s v="6214857673509537"/>
    <s v="广东开普云信息科技股份有限公司"/>
    <s v="东莞"/>
    <x v="6"/>
    <x v="18"/>
    <s v="售前支持部"/>
    <s v="南方公司"/>
    <s v="云产品事业部"/>
    <s v="售前支持部"/>
    <s v="南方公司-云产品事业部-售前支持部"/>
    <s v="销售费用"/>
    <n v="2880"/>
    <m/>
    <n v="720"/>
    <n v="1"/>
    <n v="720"/>
    <m/>
    <n v="50"/>
    <m/>
    <m/>
    <m/>
    <n v="0"/>
    <n v="0"/>
    <n v="0"/>
    <n v="20"/>
    <n v="0"/>
    <n v="6"/>
    <n v="14"/>
    <n v="3650"/>
    <n v="140"/>
    <m/>
    <n v="1000"/>
    <m/>
    <m/>
    <m/>
    <m/>
    <n v="4790"/>
    <n v="76"/>
    <n v="232.48"/>
    <n v="5.81"/>
    <n v="19.27"/>
    <n v="0"/>
    <n v="4456.4399999999996"/>
    <n v="28.69"/>
    <m/>
    <m/>
    <n v="4427.75"/>
    <m/>
    <n v="478.38"/>
    <n v="76"/>
  </r>
  <r>
    <s v="苏钲峰"/>
    <s v="441900199501151310"/>
    <s v="6214857673509495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2560"/>
    <m/>
    <n v="640"/>
    <n v="1"/>
    <n v="640"/>
    <m/>
    <n v="50"/>
    <m/>
    <m/>
    <m/>
    <n v="0"/>
    <n v="0"/>
    <n v="0"/>
    <n v="20"/>
    <n v="0"/>
    <n v="6"/>
    <n v="14"/>
    <n v="3250"/>
    <n v="140"/>
    <m/>
    <n v="1818"/>
    <m/>
    <m/>
    <m/>
    <m/>
    <n v="5208"/>
    <n v="76"/>
    <n v="232.48"/>
    <n v="5.81"/>
    <n v="19.27"/>
    <n v="0"/>
    <n v="4874.4399999999996"/>
    <n v="41.23"/>
    <m/>
    <m/>
    <n v="4833.21"/>
    <m/>
    <n v="478.38"/>
    <n v="76"/>
  </r>
  <r>
    <s v="周泽豪"/>
    <s v="441900199301073012"/>
    <s v="6214857673509529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2560"/>
    <m/>
    <n v="640"/>
    <n v="1"/>
    <n v="640"/>
    <m/>
    <n v="50"/>
    <m/>
    <m/>
    <m/>
    <n v="0"/>
    <n v="0"/>
    <n v="0"/>
    <n v="20"/>
    <n v="0"/>
    <n v="6"/>
    <n v="14"/>
    <n v="3250"/>
    <n v="140"/>
    <m/>
    <n v="1200"/>
    <m/>
    <m/>
    <m/>
    <m/>
    <n v="4590"/>
    <n v="76"/>
    <n v="232.48"/>
    <n v="5.81"/>
    <n v="19.27"/>
    <n v="0"/>
    <n v="4256.4399999999996"/>
    <n v="22.69"/>
    <m/>
    <m/>
    <n v="4233.75"/>
    <m/>
    <n v="478.38"/>
    <n v="76"/>
  </r>
  <r>
    <s v="侯剑亮"/>
    <s v="440981199403165433"/>
    <s v="6214857673509545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2560"/>
    <m/>
    <n v="640"/>
    <n v="1"/>
    <n v="640"/>
    <m/>
    <n v="50"/>
    <m/>
    <m/>
    <m/>
    <n v="0"/>
    <n v="0"/>
    <n v="2"/>
    <n v="20"/>
    <n v="0"/>
    <n v="6"/>
    <n v="12"/>
    <n v="3250"/>
    <n v="120"/>
    <m/>
    <n v="754"/>
    <m/>
    <m/>
    <m/>
    <m/>
    <n v="4124"/>
    <n v="76"/>
    <n v="232.48"/>
    <n v="5.81"/>
    <n v="19.27"/>
    <n v="0"/>
    <n v="3790.44"/>
    <n v="8.7100000000000009"/>
    <m/>
    <m/>
    <n v="3781.73"/>
    <m/>
    <n v="478.38"/>
    <n v="76"/>
  </r>
  <r>
    <s v="彭嘉轩"/>
    <s v="441900199504040878"/>
    <s v="6214857673509586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2880"/>
    <m/>
    <n v="720"/>
    <n v="1"/>
    <n v="720"/>
    <m/>
    <n v="50"/>
    <m/>
    <m/>
    <m/>
    <n v="0"/>
    <n v="0"/>
    <n v="0"/>
    <n v="20"/>
    <n v="0"/>
    <n v="6"/>
    <n v="14"/>
    <n v="3650"/>
    <n v="140"/>
    <m/>
    <n v="1000"/>
    <m/>
    <m/>
    <m/>
    <m/>
    <n v="4790"/>
    <n v="76"/>
    <n v="232.48"/>
    <n v="5.81"/>
    <n v="19.27"/>
    <n v="0"/>
    <n v="4456.4399999999996"/>
    <n v="28.69"/>
    <m/>
    <m/>
    <n v="4427.75"/>
    <m/>
    <n v="478.38"/>
    <n v="76"/>
  </r>
  <r>
    <s v="卢振鸿"/>
    <s v="441900199404056733"/>
    <s v="6214837661408231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2560"/>
    <m/>
    <n v="640"/>
    <n v="1"/>
    <n v="640"/>
    <m/>
    <n v="50"/>
    <m/>
    <m/>
    <m/>
    <n v="0"/>
    <n v="0"/>
    <n v="1"/>
    <n v="20"/>
    <n v="0"/>
    <n v="6"/>
    <n v="13"/>
    <n v="3250"/>
    <n v="130"/>
    <m/>
    <n v="1634"/>
    <m/>
    <m/>
    <m/>
    <m/>
    <n v="5014"/>
    <n v="76"/>
    <n v="232.48"/>
    <n v="5.81"/>
    <n v="19.27"/>
    <n v="0"/>
    <n v="4680.4399999999996"/>
    <n v="35.409999999999997"/>
    <m/>
    <m/>
    <n v="4645.03"/>
    <m/>
    <n v="478.38"/>
    <n v="76"/>
  </r>
  <r>
    <s v="陈柱华"/>
    <s v="441900199610151336"/>
    <s v="6214837660776596"/>
    <s v="广东开普云信息科技股份有限公司"/>
    <s v="东莞"/>
    <x v="6"/>
    <x v="18"/>
    <s v="实施服务部"/>
    <s v="南方公司"/>
    <s v="云产品事业部"/>
    <s v="实施服务部"/>
    <s v="南方公司-云产品事业部-实施服务部"/>
    <s v="云实施"/>
    <n v="2560"/>
    <m/>
    <n v="640"/>
    <n v="1"/>
    <n v="640"/>
    <m/>
    <n v="50"/>
    <m/>
    <m/>
    <m/>
    <n v="0"/>
    <n v="0"/>
    <n v="1"/>
    <n v="20"/>
    <n v="0"/>
    <n v="6"/>
    <n v="13"/>
    <n v="3250"/>
    <n v="130"/>
    <m/>
    <n v="916"/>
    <m/>
    <m/>
    <m/>
    <m/>
    <n v="4296"/>
    <n v="0"/>
    <n v="232.48"/>
    <n v="5.81"/>
    <n v="19.27"/>
    <n v="0"/>
    <n v="4038.44"/>
    <n v="16.149999999999999"/>
    <m/>
    <m/>
    <n v="4022.29"/>
    <m/>
    <n v="478.38"/>
    <n v="0"/>
  </r>
  <r>
    <s v="黎业德"/>
    <s v="441900199405262774"/>
    <s v="6214837661302335"/>
    <s v="广东开普云信息科技股份有限公司"/>
    <s v="东莞"/>
    <x v="6"/>
    <x v="19"/>
    <s v="实施服务部"/>
    <s v="南方公司"/>
    <s v="东莞事业部"/>
    <s v="实施服务部"/>
    <s v="南方公司-东莞事业部-实施服务部"/>
    <s v="本地实施"/>
    <n v="5500"/>
    <m/>
    <m/>
    <m/>
    <m/>
    <m/>
    <n v="50"/>
    <m/>
    <m/>
    <m/>
    <n v="0"/>
    <n v="0"/>
    <n v="0"/>
    <n v="20"/>
    <n v="0"/>
    <n v="6"/>
    <n v="14"/>
    <n v="5550"/>
    <n v="140"/>
    <m/>
    <m/>
    <m/>
    <m/>
    <m/>
    <m/>
    <n v="5690"/>
    <n v="76"/>
    <n v="232.48"/>
    <n v="5.81"/>
    <n v="19.27"/>
    <n v="0"/>
    <n v="5356.44"/>
    <n v="80.64"/>
    <m/>
    <m/>
    <n v="5275.8"/>
    <m/>
    <n v="478.38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B2:AG27" firstHeaderRow="0" firstDataRow="1" firstDataCol="2"/>
  <pivotFields count="52">
    <pivotField dataField="1" showAll="0"/>
    <pivotField showAll="0"/>
    <pivotField showAll="0"/>
    <pivotField showAll="0"/>
    <pivotField showAll="0"/>
    <pivotField axis="axisRow" outline="0" showAll="0" defaultSubtotal="0">
      <items count="7">
        <item x="3"/>
        <item x="4"/>
        <item x="1"/>
        <item x="6"/>
        <item x="5"/>
        <item x="2"/>
        <item x="0"/>
      </items>
    </pivotField>
    <pivotField axis="axisRow" outline="0" showAll="0" defaultSubtotal="0">
      <items count="23">
        <item x="21"/>
        <item x="1"/>
        <item x="11"/>
        <item x="4"/>
        <item x="19"/>
        <item x="5"/>
        <item x="3"/>
        <item x="16"/>
        <item x="14"/>
        <item m="1" x="22"/>
        <item x="8"/>
        <item x="10"/>
        <item x="9"/>
        <item x="15"/>
        <item x="18"/>
        <item x="2"/>
        <item x="13"/>
        <item x="7"/>
        <item x="20"/>
        <item x="6"/>
        <item x="17"/>
        <item x="0"/>
        <item x="12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numFmtId="176" showAll="0"/>
    <pivotField showAll="0"/>
    <pivotField dataField="1" numFmtId="176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showAll="0"/>
    <pivotField dataField="1" showAll="0"/>
    <pivotField dataField="1" numFmtId="176" showAll="0"/>
    <pivotField showAll="0"/>
    <pivotField dataField="1" numFmtId="178" showAll="0"/>
    <pivotField dataField="1" numFmtId="178" showAll="0"/>
  </pivotFields>
  <rowFields count="2">
    <field x="5"/>
    <field x="6"/>
  </rowFields>
  <rowItems count="25">
    <i>
      <x/>
      <x v="10"/>
    </i>
    <i r="1">
      <x v="11"/>
    </i>
    <i r="1">
      <x v="12"/>
    </i>
    <i r="1">
      <x v="17"/>
    </i>
    <i r="1">
      <x v="19"/>
    </i>
    <i>
      <x v="1"/>
      <x v="2"/>
    </i>
    <i r="1">
      <x v="8"/>
    </i>
    <i r="1">
      <x v="16"/>
    </i>
    <i>
      <x v="2"/>
      <x v="21"/>
    </i>
    <i>
      <x v="3"/>
      <x v="4"/>
    </i>
    <i r="1">
      <x v="7"/>
    </i>
    <i r="1">
      <x v="13"/>
    </i>
    <i r="1">
      <x v="14"/>
    </i>
    <i r="1">
      <x v="18"/>
    </i>
    <i r="1">
      <x v="20"/>
    </i>
    <i>
      <x v="4"/>
      <x/>
    </i>
    <i r="1">
      <x v="22"/>
    </i>
    <i>
      <x v="5"/>
      <x v="1"/>
    </i>
    <i r="1">
      <x v="3"/>
    </i>
    <i r="1">
      <x v="5"/>
    </i>
    <i r="1">
      <x v="6"/>
    </i>
    <i r="1">
      <x v="15"/>
    </i>
    <i r="1">
      <x v="21"/>
    </i>
    <i>
      <x v="6"/>
      <x v="21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计数项:姓名" fld="0" subtotal="count" baseField="0" baseItem="0"/>
    <dataField name="求和项:基本工资" fld="13" baseField="0" baseItem="0"/>
    <dataField name="求和项:职位工资" fld="14" baseField="0" baseItem="0"/>
    <dataField name="求和项:绩效工资" fld="17" baseField="0" baseItem="0"/>
    <dataField name="求和项:提成/奖金" fld="18" baseField="0" baseItem="0"/>
    <dataField name="求和项:电脑补助" fld="19" baseField="0" baseItem="0"/>
    <dataField name="求和项:技术补助" fld="20" baseField="0" baseItem="0"/>
    <dataField name="求和项:通讯补助" fld="21" baseField="0" baseItem="0"/>
    <dataField name="求和项:交通补助" fld="22" baseField="0" baseItem="0"/>
    <dataField name="求和项:计薪工资" fld="30" baseField="0" baseItem="0"/>
    <dataField name="求和项:餐补" fld="31" baseField="0" baseItem="0"/>
    <dataField name="求和项:全勤奖" fld="32" baseField="0" baseItem="0"/>
    <dataField name="求和项:其他补发项目" fld="33" baseField="0" baseItem="0"/>
    <dataField name="求和项:周报扣款" fld="34" baseField="0" baseItem="0"/>
    <dataField name="求和项:迟到未打卡扣款" fld="35" baseField="0" baseItem="0"/>
    <dataField name="求和项:其他扣款" fld="36" baseField="0" baseItem="0"/>
    <dataField name="求和项:个人扣款" fld="37" baseField="0" baseItem="0"/>
    <dataField name="求和项:应发工资" fld="38" baseField="0" baseItem="0"/>
    <dataField name="求和项:住房公积金" fld="39" baseField="0" baseItem="0"/>
    <dataField name="求和项:养老保险" fld="40" baseField="0" baseItem="0"/>
    <dataField name="求和项:失业保险" fld="41" baseField="0" baseItem="0"/>
    <dataField name="求和项:门诊/医疗保险" fld="42" baseField="0" baseItem="0"/>
    <dataField name="求和项:住院" fld="43" baseField="0" baseItem="0"/>
    <dataField name="求和项:税前工资" fld="44" baseField="0" baseItem="0"/>
    <dataField name="求和项:个税" fld="45" baseField="0" baseItem="0"/>
    <dataField name="计数项:离职补偿金" fld="46" subtotal="count" baseField="0" baseItem="0"/>
    <dataField name="计数项:借款" fld="47" subtotal="count" baseField="0" baseItem="0"/>
    <dataField name="求和项:实发工资" fld="48" baseField="0" baseItem="0"/>
    <dataField name="求和项:社保单位承担" fld="50" baseField="0" baseItem="0"/>
    <dataField name="求和项:公积金单位承担" fld="5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27"/>
  <sheetViews>
    <sheetView workbookViewId="0">
      <selection activeCell="D3" sqref="D3:AG26"/>
    </sheetView>
  </sheetViews>
  <sheetFormatPr defaultColWidth="8.875" defaultRowHeight="14.25"/>
  <cols>
    <col min="2" max="2" width="15.25" bestFit="1" customWidth="1"/>
    <col min="3" max="3" width="15.125" bestFit="1" customWidth="1"/>
    <col min="4" max="4" width="11.875" bestFit="1" customWidth="1"/>
    <col min="5" max="7" width="16.125" bestFit="1" customWidth="1"/>
    <col min="8" max="8" width="17.375" bestFit="1" customWidth="1"/>
    <col min="9" max="13" width="16.125" bestFit="1" customWidth="1"/>
    <col min="14" max="14" width="11.875" bestFit="1" customWidth="1"/>
    <col min="15" max="15" width="14" bestFit="1" customWidth="1"/>
    <col min="16" max="16" width="20.25" bestFit="1" customWidth="1"/>
    <col min="17" max="17" width="16.125" bestFit="1" customWidth="1"/>
    <col min="18" max="18" width="22.25" bestFit="1" customWidth="1"/>
    <col min="19" max="21" width="16.125" bestFit="1" customWidth="1"/>
    <col min="22" max="22" width="18.125" bestFit="1" customWidth="1"/>
    <col min="23" max="24" width="16.125" bestFit="1" customWidth="1"/>
    <col min="25" max="25" width="21.5" bestFit="1" customWidth="1"/>
    <col min="26" max="26" width="11.875" bestFit="1" customWidth="1"/>
    <col min="27" max="27" width="16.125" bestFit="1" customWidth="1"/>
    <col min="28" max="28" width="13.25" bestFit="1" customWidth="1"/>
    <col min="29" max="29" width="18.125" bestFit="1" customWidth="1"/>
    <col min="30" max="30" width="11.875" bestFit="1" customWidth="1"/>
    <col min="31" max="31" width="16.125" bestFit="1" customWidth="1"/>
    <col min="32" max="32" width="20.25" bestFit="1" customWidth="1"/>
    <col min="33" max="33" width="22.25" bestFit="1" customWidth="1"/>
    <col min="34" max="35" width="22.125" bestFit="1" customWidth="1"/>
  </cols>
  <sheetData>
    <row r="2" spans="2:33">
      <c r="B2" s="12" t="s">
        <v>518</v>
      </c>
      <c r="C2" s="12" t="s">
        <v>2</v>
      </c>
      <c r="D2" s="94" t="s">
        <v>517</v>
      </c>
      <c r="E2" s="94" t="s">
        <v>546</v>
      </c>
      <c r="F2" s="94" t="s">
        <v>545</v>
      </c>
      <c r="G2" s="94" t="s">
        <v>544</v>
      </c>
      <c r="H2" s="94" t="s">
        <v>543</v>
      </c>
      <c r="I2" s="94" t="s">
        <v>542</v>
      </c>
      <c r="J2" s="94" t="s">
        <v>541</v>
      </c>
      <c r="K2" s="94" t="s">
        <v>540</v>
      </c>
      <c r="L2" s="94" t="s">
        <v>539</v>
      </c>
      <c r="M2" s="94" t="s">
        <v>538</v>
      </c>
      <c r="N2" s="94" t="s">
        <v>537</v>
      </c>
      <c r="O2" s="94" t="s">
        <v>549</v>
      </c>
      <c r="P2" s="94" t="s">
        <v>536</v>
      </c>
      <c r="Q2" s="94" t="s">
        <v>548</v>
      </c>
      <c r="R2" s="94" t="s">
        <v>547</v>
      </c>
      <c r="S2" s="94" t="s">
        <v>535</v>
      </c>
      <c r="T2" s="94" t="s">
        <v>534</v>
      </c>
      <c r="U2" s="94" t="s">
        <v>533</v>
      </c>
      <c r="V2" s="94" t="s">
        <v>532</v>
      </c>
      <c r="W2" s="94" t="s">
        <v>531</v>
      </c>
      <c r="X2" s="94" t="s">
        <v>530</v>
      </c>
      <c r="Y2" s="94" t="s">
        <v>529</v>
      </c>
      <c r="Z2" s="94" t="s">
        <v>528</v>
      </c>
      <c r="AA2" s="94" t="s">
        <v>527</v>
      </c>
      <c r="AB2" s="94" t="s">
        <v>524</v>
      </c>
      <c r="AC2" s="94" t="s">
        <v>526</v>
      </c>
      <c r="AD2" s="94" t="s">
        <v>525</v>
      </c>
      <c r="AE2" s="94" t="s">
        <v>523</v>
      </c>
      <c r="AF2" s="94" t="s">
        <v>522</v>
      </c>
      <c r="AG2" s="94" t="s">
        <v>521</v>
      </c>
    </row>
    <row r="3" spans="2:33">
      <c r="B3" s="94" t="s">
        <v>204</v>
      </c>
      <c r="C3" s="94" t="s">
        <v>486</v>
      </c>
      <c r="D3" s="11">
        <v>4</v>
      </c>
      <c r="E3" s="11">
        <v>29120</v>
      </c>
      <c r="F3" s="11">
        <v>15680</v>
      </c>
      <c r="G3" s="11">
        <v>11200</v>
      </c>
      <c r="H3" s="11"/>
      <c r="I3" s="11">
        <v>80</v>
      </c>
      <c r="J3" s="11">
        <v>500</v>
      </c>
      <c r="K3" s="11">
        <v>350</v>
      </c>
      <c r="L3" s="11"/>
      <c r="M3" s="11">
        <v>56930</v>
      </c>
      <c r="N3" s="11">
        <v>840</v>
      </c>
      <c r="O3" s="11">
        <v>0</v>
      </c>
      <c r="P3" s="11">
        <v>36000</v>
      </c>
      <c r="Q3" s="11">
        <v>0</v>
      </c>
      <c r="R3" s="11">
        <v>0</v>
      </c>
      <c r="S3" s="11"/>
      <c r="T3" s="11"/>
      <c r="U3" s="11">
        <v>93770</v>
      </c>
      <c r="V3" s="11">
        <v>1452</v>
      </c>
      <c r="W3" s="11">
        <v>2536</v>
      </c>
      <c r="X3" s="11">
        <v>24</v>
      </c>
      <c r="Y3" s="11">
        <v>646</v>
      </c>
      <c r="Z3" s="11">
        <v>0</v>
      </c>
      <c r="AA3" s="11">
        <v>89112</v>
      </c>
      <c r="AB3" s="11">
        <v>15758.55</v>
      </c>
      <c r="AC3" s="11"/>
      <c r="AD3" s="11"/>
      <c r="AE3" s="11">
        <v>73353.45</v>
      </c>
      <c r="AF3" s="11">
        <v>9827</v>
      </c>
      <c r="AG3" s="11">
        <v>1452</v>
      </c>
    </row>
    <row r="4" spans="2:33">
      <c r="C4" s="94" t="s">
        <v>561</v>
      </c>
      <c r="D4" s="11">
        <v>32</v>
      </c>
      <c r="E4" s="11">
        <v>104173.4</v>
      </c>
      <c r="F4" s="11">
        <v>52302.6</v>
      </c>
      <c r="G4" s="11">
        <v>39119</v>
      </c>
      <c r="H4" s="11"/>
      <c r="I4" s="11">
        <v>1150</v>
      </c>
      <c r="J4" s="11">
        <v>950</v>
      </c>
      <c r="K4" s="11">
        <v>1050</v>
      </c>
      <c r="L4" s="11">
        <v>2000</v>
      </c>
      <c r="M4" s="11">
        <v>199545</v>
      </c>
      <c r="N4" s="11">
        <v>4250</v>
      </c>
      <c r="O4" s="11">
        <v>0</v>
      </c>
      <c r="P4" s="11">
        <v>46901.02</v>
      </c>
      <c r="Q4" s="11">
        <v>0</v>
      </c>
      <c r="R4" s="11">
        <v>0</v>
      </c>
      <c r="S4" s="11"/>
      <c r="T4" s="11">
        <v>1074</v>
      </c>
      <c r="U4" s="11">
        <v>249622.02</v>
      </c>
      <c r="V4" s="11">
        <v>5214</v>
      </c>
      <c r="W4" s="11">
        <v>7750.76</v>
      </c>
      <c r="X4" s="11">
        <v>0</v>
      </c>
      <c r="Y4" s="11">
        <v>0</v>
      </c>
      <c r="Z4" s="11">
        <v>0</v>
      </c>
      <c r="AA4" s="11">
        <v>236657.26</v>
      </c>
      <c r="AB4" s="11">
        <v>19228.259999999998</v>
      </c>
      <c r="AC4" s="11"/>
      <c r="AD4" s="11"/>
      <c r="AE4" s="11">
        <v>217429</v>
      </c>
      <c r="AF4" s="11">
        <v>21359.16</v>
      </c>
      <c r="AG4" s="11">
        <v>5214</v>
      </c>
    </row>
    <row r="5" spans="2:33">
      <c r="C5" s="94" t="s">
        <v>463</v>
      </c>
      <c r="D5" s="11">
        <v>45</v>
      </c>
      <c r="E5" s="11">
        <v>268074.71999999997</v>
      </c>
      <c r="F5" s="11">
        <v>139474.07999999999</v>
      </c>
      <c r="G5" s="11">
        <v>96187.199999999997</v>
      </c>
      <c r="H5" s="11"/>
      <c r="I5" s="11">
        <v>1760</v>
      </c>
      <c r="J5" s="11">
        <v>2000</v>
      </c>
      <c r="K5" s="11">
        <v>450</v>
      </c>
      <c r="L5" s="11">
        <v>250</v>
      </c>
      <c r="M5" s="11">
        <v>499958.13</v>
      </c>
      <c r="N5" s="11">
        <v>7965</v>
      </c>
      <c r="O5" s="11">
        <v>0</v>
      </c>
      <c r="P5" s="11">
        <v>89163.49</v>
      </c>
      <c r="Q5" s="11">
        <v>400</v>
      </c>
      <c r="R5" s="11">
        <v>0</v>
      </c>
      <c r="S5" s="11"/>
      <c r="T5" s="11"/>
      <c r="U5" s="11">
        <v>596686.62</v>
      </c>
      <c r="V5" s="11">
        <v>15336</v>
      </c>
      <c r="W5" s="11">
        <v>22929.599999999999</v>
      </c>
      <c r="X5" s="11">
        <v>283.44</v>
      </c>
      <c r="Y5" s="11">
        <v>6170.5999999999904</v>
      </c>
      <c r="Z5" s="11">
        <v>0</v>
      </c>
      <c r="AA5" s="11">
        <v>551966.98</v>
      </c>
      <c r="AB5" s="11">
        <v>66523.48</v>
      </c>
      <c r="AC5" s="11"/>
      <c r="AD5" s="11"/>
      <c r="AE5" s="11">
        <v>485443.5</v>
      </c>
      <c r="AF5" s="11">
        <v>90029.61</v>
      </c>
      <c r="AG5" s="11">
        <v>15336</v>
      </c>
    </row>
    <row r="6" spans="2:33">
      <c r="C6" s="94" t="s">
        <v>556</v>
      </c>
      <c r="D6" s="11">
        <v>16</v>
      </c>
      <c r="E6" s="11">
        <v>75236</v>
      </c>
      <c r="F6" s="11">
        <v>36164</v>
      </c>
      <c r="G6" s="11">
        <v>25100</v>
      </c>
      <c r="H6" s="11"/>
      <c r="I6" s="11">
        <v>1200</v>
      </c>
      <c r="J6" s="11">
        <v>500</v>
      </c>
      <c r="K6" s="11">
        <v>1500</v>
      </c>
      <c r="L6" s="11"/>
      <c r="M6" s="11">
        <v>137048</v>
      </c>
      <c r="N6" s="11">
        <v>3135</v>
      </c>
      <c r="O6" s="11">
        <v>800</v>
      </c>
      <c r="P6" s="11">
        <v>43400</v>
      </c>
      <c r="Q6" s="11">
        <v>0</v>
      </c>
      <c r="R6" s="11">
        <v>0</v>
      </c>
      <c r="S6" s="11"/>
      <c r="T6" s="11">
        <v>4434</v>
      </c>
      <c r="U6" s="11">
        <v>179949</v>
      </c>
      <c r="V6" s="11">
        <v>10350</v>
      </c>
      <c r="W6" s="11">
        <v>7707.84</v>
      </c>
      <c r="X6" s="11">
        <v>151.9</v>
      </c>
      <c r="Y6" s="11">
        <v>2202.2399999999998</v>
      </c>
      <c r="Z6" s="11">
        <v>0</v>
      </c>
      <c r="AA6" s="11">
        <v>159537.01999999999</v>
      </c>
      <c r="AB6" s="11">
        <v>18909.580000000002</v>
      </c>
      <c r="AC6" s="11"/>
      <c r="AD6" s="11"/>
      <c r="AE6" s="11">
        <v>140627.44</v>
      </c>
      <c r="AF6" s="11">
        <v>31140.66</v>
      </c>
      <c r="AG6" s="11">
        <v>10350</v>
      </c>
    </row>
    <row r="7" spans="2:33">
      <c r="C7" s="94" t="s">
        <v>557</v>
      </c>
      <c r="D7" s="11">
        <v>16</v>
      </c>
      <c r="E7" s="11">
        <v>76757.600000000006</v>
      </c>
      <c r="F7" s="11">
        <v>30746.400000000001</v>
      </c>
      <c r="G7" s="11">
        <v>21900</v>
      </c>
      <c r="H7" s="11"/>
      <c r="I7" s="11">
        <v>880</v>
      </c>
      <c r="J7" s="11"/>
      <c r="K7" s="11">
        <v>1450</v>
      </c>
      <c r="L7" s="11">
        <v>1500</v>
      </c>
      <c r="M7" s="11">
        <v>127928</v>
      </c>
      <c r="N7" s="11">
        <v>3150</v>
      </c>
      <c r="O7" s="11">
        <v>600</v>
      </c>
      <c r="P7" s="11">
        <v>47500</v>
      </c>
      <c r="Q7" s="11">
        <v>0</v>
      </c>
      <c r="R7" s="11">
        <v>406</v>
      </c>
      <c r="S7" s="11"/>
      <c r="T7" s="11">
        <v>1582</v>
      </c>
      <c r="U7" s="11">
        <v>177190</v>
      </c>
      <c r="V7" s="11">
        <v>7210</v>
      </c>
      <c r="W7" s="11">
        <v>6848</v>
      </c>
      <c r="X7" s="11">
        <v>83.2</v>
      </c>
      <c r="Y7" s="11">
        <v>1985.28</v>
      </c>
      <c r="Z7" s="11">
        <v>0</v>
      </c>
      <c r="AA7" s="11">
        <v>161063.51999999999</v>
      </c>
      <c r="AB7" s="11">
        <v>21107.96</v>
      </c>
      <c r="AC7" s="11"/>
      <c r="AD7" s="11"/>
      <c r="AE7" s="11">
        <v>139955.56</v>
      </c>
      <c r="AF7" s="11">
        <v>27726.240000000002</v>
      </c>
      <c r="AG7" s="11">
        <v>7210</v>
      </c>
    </row>
    <row r="8" spans="2:33">
      <c r="B8" s="94" t="s">
        <v>208</v>
      </c>
      <c r="C8" s="94" t="s">
        <v>454</v>
      </c>
      <c r="D8" s="11">
        <v>11</v>
      </c>
      <c r="E8" s="11">
        <v>63356</v>
      </c>
      <c r="F8" s="11">
        <v>32484</v>
      </c>
      <c r="G8" s="11">
        <v>23960</v>
      </c>
      <c r="H8" s="11"/>
      <c r="I8" s="11">
        <v>80</v>
      </c>
      <c r="J8" s="11"/>
      <c r="K8" s="11">
        <v>100</v>
      </c>
      <c r="L8" s="11">
        <v>1000</v>
      </c>
      <c r="M8" s="11">
        <v>120980</v>
      </c>
      <c r="N8" s="11">
        <v>1515</v>
      </c>
      <c r="O8" s="11">
        <v>0</v>
      </c>
      <c r="P8" s="11">
        <v>2100</v>
      </c>
      <c r="Q8" s="11">
        <v>0</v>
      </c>
      <c r="R8" s="11">
        <v>0</v>
      </c>
      <c r="S8" s="11"/>
      <c r="T8" s="11"/>
      <c r="U8" s="11">
        <v>124595</v>
      </c>
      <c r="V8" s="11">
        <v>5188</v>
      </c>
      <c r="W8" s="11">
        <v>4061.45</v>
      </c>
      <c r="X8" s="11">
        <v>77.48</v>
      </c>
      <c r="Y8" s="11">
        <v>588.12</v>
      </c>
      <c r="Z8" s="11">
        <v>0</v>
      </c>
      <c r="AA8" s="11">
        <v>114679.95</v>
      </c>
      <c r="AB8" s="11">
        <v>12193.69</v>
      </c>
      <c r="AC8" s="11"/>
      <c r="AD8" s="11"/>
      <c r="AE8" s="11">
        <v>102486.26</v>
      </c>
      <c r="AF8" s="11">
        <v>11798.88</v>
      </c>
      <c r="AG8" s="11">
        <v>3682</v>
      </c>
    </row>
    <row r="9" spans="2:33">
      <c r="C9" s="94" t="s">
        <v>558</v>
      </c>
      <c r="D9" s="11">
        <v>1</v>
      </c>
      <c r="E9" s="11">
        <v>6240</v>
      </c>
      <c r="F9" s="11">
        <v>3360</v>
      </c>
      <c r="G9" s="11">
        <v>2400</v>
      </c>
      <c r="H9" s="11"/>
      <c r="I9" s="11"/>
      <c r="J9" s="11"/>
      <c r="K9" s="11">
        <v>200</v>
      </c>
      <c r="L9" s="11"/>
      <c r="M9" s="11">
        <v>12200</v>
      </c>
      <c r="N9" s="11">
        <v>210</v>
      </c>
      <c r="O9" s="11">
        <v>0</v>
      </c>
      <c r="P9" s="11"/>
      <c r="Q9" s="11">
        <v>0</v>
      </c>
      <c r="R9" s="11">
        <v>0</v>
      </c>
      <c r="S9" s="11"/>
      <c r="T9" s="11"/>
      <c r="U9" s="11">
        <v>12410</v>
      </c>
      <c r="V9" s="11">
        <v>960</v>
      </c>
      <c r="W9" s="11">
        <v>648</v>
      </c>
      <c r="X9" s="11">
        <v>16.2</v>
      </c>
      <c r="Y9" s="11">
        <v>165</v>
      </c>
      <c r="Z9" s="11">
        <v>0</v>
      </c>
      <c r="AA9" s="11">
        <v>10620.8</v>
      </c>
      <c r="AB9" s="11">
        <v>869.16</v>
      </c>
      <c r="AC9" s="11"/>
      <c r="AD9" s="11"/>
      <c r="AE9" s="11">
        <v>9751.64</v>
      </c>
      <c r="AF9" s="11">
        <v>2511</v>
      </c>
      <c r="AG9" s="11">
        <v>960</v>
      </c>
    </row>
    <row r="10" spans="2:33">
      <c r="C10" s="94" t="s">
        <v>456</v>
      </c>
      <c r="D10" s="11">
        <v>6</v>
      </c>
      <c r="E10" s="11">
        <v>24804</v>
      </c>
      <c r="F10" s="11">
        <v>10556</v>
      </c>
      <c r="G10" s="11">
        <v>8840</v>
      </c>
      <c r="H10" s="11"/>
      <c r="I10" s="11">
        <v>260</v>
      </c>
      <c r="J10" s="11"/>
      <c r="K10" s="11"/>
      <c r="L10" s="11"/>
      <c r="M10" s="11">
        <v>44156</v>
      </c>
      <c r="N10" s="11">
        <v>905</v>
      </c>
      <c r="O10" s="11">
        <v>0</v>
      </c>
      <c r="P10" s="11">
        <v>1100</v>
      </c>
      <c r="Q10" s="11">
        <v>0</v>
      </c>
      <c r="R10" s="11">
        <v>0</v>
      </c>
      <c r="S10" s="11">
        <v>1285</v>
      </c>
      <c r="T10" s="11">
        <v>284</v>
      </c>
      <c r="U10" s="11">
        <v>44592</v>
      </c>
      <c r="V10" s="11">
        <v>1722</v>
      </c>
      <c r="W10" s="11">
        <v>1681.44</v>
      </c>
      <c r="X10" s="11">
        <v>42.03</v>
      </c>
      <c r="Y10" s="11">
        <v>334.29</v>
      </c>
      <c r="Z10" s="11">
        <v>0</v>
      </c>
      <c r="AA10" s="11">
        <v>40812.239999999998</v>
      </c>
      <c r="AB10" s="11">
        <v>2710.64</v>
      </c>
      <c r="AC10" s="11"/>
      <c r="AD10" s="11"/>
      <c r="AE10" s="11">
        <v>38101.599999999999</v>
      </c>
      <c r="AF10" s="11">
        <v>5385.23</v>
      </c>
      <c r="AG10" s="11">
        <v>1218</v>
      </c>
    </row>
    <row r="11" spans="2:33">
      <c r="B11" s="94" t="s">
        <v>205</v>
      </c>
      <c r="C11" s="94" t="s">
        <v>520</v>
      </c>
      <c r="D11" s="11">
        <v>5</v>
      </c>
      <c r="E11" s="11">
        <v>25920</v>
      </c>
      <c r="F11" s="11">
        <v>5880</v>
      </c>
      <c r="G11" s="11">
        <v>4200</v>
      </c>
      <c r="H11" s="11"/>
      <c r="I11" s="11"/>
      <c r="J11" s="11"/>
      <c r="K11" s="11"/>
      <c r="L11" s="11"/>
      <c r="M11" s="11">
        <v>36000</v>
      </c>
      <c r="N11" s="11">
        <v>350</v>
      </c>
      <c r="O11" s="11">
        <v>0</v>
      </c>
      <c r="P11" s="11">
        <v>11000</v>
      </c>
      <c r="Q11" s="11">
        <v>0</v>
      </c>
      <c r="R11" s="11">
        <v>0</v>
      </c>
      <c r="S11" s="11"/>
      <c r="T11" s="11"/>
      <c r="U11" s="11">
        <v>47350</v>
      </c>
      <c r="V11" s="11">
        <v>424</v>
      </c>
      <c r="W11" s="11">
        <v>616.48</v>
      </c>
      <c r="X11" s="11">
        <v>15.41</v>
      </c>
      <c r="Y11" s="11">
        <v>118.27</v>
      </c>
      <c r="Z11" s="11">
        <v>0</v>
      </c>
      <c r="AA11" s="11">
        <v>46175.839999999997</v>
      </c>
      <c r="AB11" s="11">
        <v>6987.99</v>
      </c>
      <c r="AC11" s="11"/>
      <c r="AD11" s="11"/>
      <c r="AE11" s="11">
        <v>39187.85</v>
      </c>
      <c r="AF11" s="11">
        <v>1956.78</v>
      </c>
      <c r="AG11" s="11">
        <v>424</v>
      </c>
    </row>
    <row r="12" spans="2:33">
      <c r="B12" s="94" t="s">
        <v>5</v>
      </c>
      <c r="C12" s="94" t="s">
        <v>562</v>
      </c>
      <c r="D12" s="11">
        <v>32</v>
      </c>
      <c r="E12" s="11">
        <v>116876</v>
      </c>
      <c r="F12" s="11">
        <v>54964</v>
      </c>
      <c r="G12" s="11">
        <v>39260</v>
      </c>
      <c r="H12" s="11"/>
      <c r="I12" s="11">
        <v>1300</v>
      </c>
      <c r="J12" s="11">
        <v>500</v>
      </c>
      <c r="K12" s="11">
        <v>1200</v>
      </c>
      <c r="L12" s="11">
        <v>130</v>
      </c>
      <c r="M12" s="11">
        <v>213472.5</v>
      </c>
      <c r="N12" s="11">
        <v>3800</v>
      </c>
      <c r="O12" s="11"/>
      <c r="P12" s="11">
        <v>4240</v>
      </c>
      <c r="Q12" s="11"/>
      <c r="R12" s="11"/>
      <c r="S12" s="11"/>
      <c r="T12" s="11">
        <v>770</v>
      </c>
      <c r="U12" s="11">
        <v>220742.5</v>
      </c>
      <c r="V12" s="11">
        <v>4697</v>
      </c>
      <c r="W12" s="11">
        <v>7227.99999999999</v>
      </c>
      <c r="X12" s="11">
        <v>178.09</v>
      </c>
      <c r="Y12" s="11">
        <v>667.2</v>
      </c>
      <c r="Z12" s="11">
        <v>0</v>
      </c>
      <c r="AA12" s="11">
        <v>207972.21</v>
      </c>
      <c r="AB12" s="11">
        <v>7787.87</v>
      </c>
      <c r="AC12" s="11"/>
      <c r="AD12" s="11"/>
      <c r="AE12" s="11">
        <v>200184.34</v>
      </c>
      <c r="AF12" s="11">
        <v>15180.15</v>
      </c>
      <c r="AG12" s="11">
        <v>3227</v>
      </c>
    </row>
    <row r="13" spans="2:33">
      <c r="C13" s="94" t="s">
        <v>551</v>
      </c>
      <c r="D13" s="11">
        <v>53</v>
      </c>
      <c r="E13" s="11">
        <v>264186</v>
      </c>
      <c r="F13" s="11">
        <v>142254</v>
      </c>
      <c r="G13" s="11">
        <v>101610</v>
      </c>
      <c r="H13" s="11"/>
      <c r="I13" s="11">
        <v>2000</v>
      </c>
      <c r="J13" s="11">
        <v>4450</v>
      </c>
      <c r="K13" s="11">
        <v>1150</v>
      </c>
      <c r="L13" s="11">
        <v>2000</v>
      </c>
      <c r="M13" s="11">
        <v>517650</v>
      </c>
      <c r="N13" s="11">
        <v>1850</v>
      </c>
      <c r="O13" s="11"/>
      <c r="P13" s="11">
        <v>7000</v>
      </c>
      <c r="Q13" s="11"/>
      <c r="R13" s="11"/>
      <c r="S13" s="11"/>
      <c r="T13" s="11">
        <v>8710</v>
      </c>
      <c r="U13" s="11">
        <v>517790</v>
      </c>
      <c r="V13" s="11">
        <v>15447</v>
      </c>
      <c r="W13" s="11">
        <v>12666.88</v>
      </c>
      <c r="X13" s="11">
        <v>240.26</v>
      </c>
      <c r="Y13" s="11">
        <v>4118.53</v>
      </c>
      <c r="Z13" s="11">
        <v>0</v>
      </c>
      <c r="AA13" s="11">
        <v>485317.33</v>
      </c>
      <c r="AB13" s="11">
        <v>36623.69</v>
      </c>
      <c r="AC13" s="11"/>
      <c r="AD13" s="11"/>
      <c r="AE13" s="11">
        <v>448693.64</v>
      </c>
      <c r="AF13" s="11">
        <v>39880.47</v>
      </c>
      <c r="AG13" s="11">
        <v>14747</v>
      </c>
    </row>
    <row r="14" spans="2:33">
      <c r="C14" s="94" t="s">
        <v>560</v>
      </c>
      <c r="D14" s="11">
        <v>19</v>
      </c>
      <c r="E14" s="11">
        <v>64870</v>
      </c>
      <c r="F14" s="11">
        <v>34930</v>
      </c>
      <c r="G14" s="11">
        <v>24250</v>
      </c>
      <c r="H14" s="11"/>
      <c r="I14" s="11">
        <v>750</v>
      </c>
      <c r="J14" s="11"/>
      <c r="K14" s="11">
        <v>1100</v>
      </c>
      <c r="L14" s="11">
        <v>660</v>
      </c>
      <c r="M14" s="11">
        <v>125755</v>
      </c>
      <c r="N14" s="11">
        <v>2055</v>
      </c>
      <c r="O14" s="11">
        <v>0</v>
      </c>
      <c r="P14" s="11">
        <v>5600</v>
      </c>
      <c r="Q14" s="11"/>
      <c r="R14" s="11"/>
      <c r="S14" s="11"/>
      <c r="T14" s="11"/>
      <c r="U14" s="11">
        <v>133410</v>
      </c>
      <c r="V14" s="11">
        <v>2942</v>
      </c>
      <c r="W14" s="11">
        <v>4275.84</v>
      </c>
      <c r="X14" s="11">
        <v>213.46</v>
      </c>
      <c r="Y14" s="11">
        <v>1058.81</v>
      </c>
      <c r="Z14" s="11">
        <v>82</v>
      </c>
      <c r="AA14" s="11">
        <v>124837.89</v>
      </c>
      <c r="AB14" s="11">
        <v>6757.69</v>
      </c>
      <c r="AC14" s="11"/>
      <c r="AD14" s="11"/>
      <c r="AE14" s="11">
        <v>118080.2</v>
      </c>
      <c r="AF14" s="11">
        <v>15464.01</v>
      </c>
      <c r="AG14" s="11">
        <v>2942</v>
      </c>
    </row>
    <row r="15" spans="2:33">
      <c r="C15" s="94" t="s">
        <v>563</v>
      </c>
      <c r="D15" s="11">
        <v>13</v>
      </c>
      <c r="E15" s="11">
        <v>43936</v>
      </c>
      <c r="F15" s="11">
        <v>13664</v>
      </c>
      <c r="G15" s="11">
        <v>14400</v>
      </c>
      <c r="H15" s="11"/>
      <c r="I15" s="11">
        <v>650</v>
      </c>
      <c r="J15" s="11">
        <v>1250</v>
      </c>
      <c r="K15" s="11">
        <v>900</v>
      </c>
      <c r="L15" s="11"/>
      <c r="M15" s="11">
        <v>74800</v>
      </c>
      <c r="N15" s="11">
        <v>1640</v>
      </c>
      <c r="O15" s="11"/>
      <c r="P15" s="11">
        <v>8322</v>
      </c>
      <c r="Q15" s="11"/>
      <c r="R15" s="11"/>
      <c r="S15" s="11"/>
      <c r="T15" s="11">
        <v>1060</v>
      </c>
      <c r="U15" s="11">
        <v>83702</v>
      </c>
      <c r="V15" s="11">
        <v>2907</v>
      </c>
      <c r="W15" s="11">
        <v>2972.8</v>
      </c>
      <c r="X15" s="11">
        <v>86.54</v>
      </c>
      <c r="Y15" s="11">
        <v>352.76</v>
      </c>
      <c r="Z15" s="11">
        <v>6</v>
      </c>
      <c r="AA15" s="11">
        <v>77376.899999999994</v>
      </c>
      <c r="AB15" s="11">
        <v>2685.57</v>
      </c>
      <c r="AC15" s="11"/>
      <c r="AD15" s="11"/>
      <c r="AE15" s="11">
        <v>74691.33</v>
      </c>
      <c r="AF15" s="11">
        <v>6792.74</v>
      </c>
      <c r="AG15" s="11">
        <v>2207</v>
      </c>
    </row>
    <row r="16" spans="2:33">
      <c r="C16" s="94" t="s">
        <v>564</v>
      </c>
      <c r="D16" s="11">
        <v>64</v>
      </c>
      <c r="E16" s="11">
        <v>244140</v>
      </c>
      <c r="F16" s="11">
        <v>131460</v>
      </c>
      <c r="G16" s="11">
        <v>93900</v>
      </c>
      <c r="H16" s="11">
        <v>500</v>
      </c>
      <c r="I16" s="11">
        <v>3050</v>
      </c>
      <c r="J16" s="11">
        <v>5875</v>
      </c>
      <c r="K16" s="11">
        <v>50</v>
      </c>
      <c r="L16" s="11"/>
      <c r="M16" s="11">
        <v>478354.35</v>
      </c>
      <c r="N16" s="11">
        <v>7690</v>
      </c>
      <c r="O16" s="11"/>
      <c r="P16" s="11">
        <v>1800</v>
      </c>
      <c r="Q16" s="11"/>
      <c r="R16" s="11"/>
      <c r="S16" s="11"/>
      <c r="T16" s="11">
        <v>1565</v>
      </c>
      <c r="U16" s="11">
        <v>486279.35</v>
      </c>
      <c r="V16" s="11">
        <v>9031</v>
      </c>
      <c r="W16" s="11">
        <v>14857.44</v>
      </c>
      <c r="X16" s="11">
        <v>345.83</v>
      </c>
      <c r="Y16" s="11">
        <v>1912.31</v>
      </c>
      <c r="Z16" s="11">
        <v>0</v>
      </c>
      <c r="AA16" s="11">
        <v>460132.77</v>
      </c>
      <c r="AB16" s="11">
        <v>25302.86</v>
      </c>
      <c r="AC16" s="11"/>
      <c r="AD16" s="11"/>
      <c r="AE16" s="11">
        <v>434829.91</v>
      </c>
      <c r="AF16" s="11">
        <v>33641.64</v>
      </c>
      <c r="AG16" s="11">
        <v>6587</v>
      </c>
    </row>
    <row r="17" spans="2:33">
      <c r="C17" s="94" t="s">
        <v>565</v>
      </c>
      <c r="D17" s="11">
        <v>7</v>
      </c>
      <c r="E17" s="11">
        <v>36400</v>
      </c>
      <c r="F17" s="11">
        <v>19600</v>
      </c>
      <c r="G17" s="11">
        <v>14000</v>
      </c>
      <c r="H17" s="11"/>
      <c r="I17" s="11">
        <v>250</v>
      </c>
      <c r="J17" s="11">
        <v>1050</v>
      </c>
      <c r="K17" s="11"/>
      <c r="L17" s="11"/>
      <c r="M17" s="11">
        <v>68017.5</v>
      </c>
      <c r="N17" s="11">
        <v>825</v>
      </c>
      <c r="O17" s="11"/>
      <c r="P17" s="11">
        <v>4000</v>
      </c>
      <c r="Q17" s="11"/>
      <c r="R17" s="11"/>
      <c r="S17" s="11"/>
      <c r="T17" s="11"/>
      <c r="U17" s="11">
        <v>72842.5</v>
      </c>
      <c r="V17" s="11">
        <v>1342</v>
      </c>
      <c r="W17" s="11">
        <v>1204.6400000000001</v>
      </c>
      <c r="X17" s="11">
        <v>25.01</v>
      </c>
      <c r="Y17" s="11">
        <v>236.01</v>
      </c>
      <c r="Z17" s="11">
        <v>0</v>
      </c>
      <c r="AA17" s="11">
        <v>70034.84</v>
      </c>
      <c r="AB17" s="11">
        <v>7476.29</v>
      </c>
      <c r="AC17" s="11"/>
      <c r="AD17" s="11"/>
      <c r="AE17" s="11">
        <v>62558.55</v>
      </c>
      <c r="AF17" s="11">
        <v>3092.64</v>
      </c>
      <c r="AG17" s="11">
        <v>1342</v>
      </c>
    </row>
    <row r="18" spans="2:33">
      <c r="B18" s="94" t="s">
        <v>209</v>
      </c>
      <c r="C18" s="94" t="s">
        <v>692</v>
      </c>
      <c r="D18" s="11">
        <v>5</v>
      </c>
      <c r="E18" s="11">
        <v>9560</v>
      </c>
      <c r="F18" s="11">
        <v>2800</v>
      </c>
      <c r="G18" s="11">
        <v>2000</v>
      </c>
      <c r="H18" s="11"/>
      <c r="I18" s="11">
        <v>50</v>
      </c>
      <c r="J18" s="11"/>
      <c r="K18" s="11"/>
      <c r="L18" s="11">
        <v>400</v>
      </c>
      <c r="M18" s="11">
        <v>14810</v>
      </c>
      <c r="N18" s="11">
        <v>400</v>
      </c>
      <c r="O18" s="11"/>
      <c r="P18" s="11"/>
      <c r="Q18" s="11"/>
      <c r="R18" s="11"/>
      <c r="S18" s="11"/>
      <c r="T18" s="11"/>
      <c r="U18" s="11">
        <v>15210</v>
      </c>
      <c r="V18" s="11">
        <v>247</v>
      </c>
      <c r="W18" s="11">
        <v>697.44</v>
      </c>
      <c r="X18" s="11">
        <v>17.43</v>
      </c>
      <c r="Y18" s="11">
        <v>57.81</v>
      </c>
      <c r="Z18" s="11">
        <v>0</v>
      </c>
      <c r="AA18" s="11">
        <v>14190.32</v>
      </c>
      <c r="AB18" s="11">
        <v>426.74</v>
      </c>
      <c r="AC18" s="11"/>
      <c r="AD18" s="11"/>
      <c r="AE18" s="11">
        <v>13763.58</v>
      </c>
      <c r="AF18" s="11">
        <v>1435.14</v>
      </c>
      <c r="AG18" s="11">
        <v>247</v>
      </c>
    </row>
    <row r="19" spans="2:33">
      <c r="C19" s="94" t="s">
        <v>717</v>
      </c>
      <c r="D19" s="11">
        <v>4</v>
      </c>
      <c r="E19" s="11">
        <v>25245</v>
      </c>
      <c r="F19" s="11">
        <v>12080</v>
      </c>
      <c r="G19" s="11">
        <v>4060</v>
      </c>
      <c r="H19" s="11"/>
      <c r="I19" s="11">
        <v>240</v>
      </c>
      <c r="J19" s="11"/>
      <c r="K19" s="11">
        <v>200</v>
      </c>
      <c r="L19" s="11"/>
      <c r="M19" s="11">
        <v>41825</v>
      </c>
      <c r="N19" s="11">
        <v>630</v>
      </c>
      <c r="O19" s="11">
        <v>600</v>
      </c>
      <c r="P19" s="11"/>
      <c r="Q19" s="11">
        <v>0</v>
      </c>
      <c r="R19" s="11">
        <v>0</v>
      </c>
      <c r="S19" s="11"/>
      <c r="T19" s="11">
        <v>3456</v>
      </c>
      <c r="U19" s="11">
        <v>39599</v>
      </c>
      <c r="V19" s="11">
        <v>4632</v>
      </c>
      <c r="W19" s="11">
        <v>1835.2</v>
      </c>
      <c r="X19" s="11">
        <v>38.68</v>
      </c>
      <c r="Y19" s="11">
        <v>488.28</v>
      </c>
      <c r="Z19" s="11">
        <v>0</v>
      </c>
      <c r="AA19" s="11">
        <v>32604.84</v>
      </c>
      <c r="AB19" s="11">
        <v>2730.51</v>
      </c>
      <c r="AC19" s="11"/>
      <c r="AD19" s="11"/>
      <c r="AE19" s="11">
        <v>29874.33</v>
      </c>
      <c r="AF19" s="11">
        <v>7193.96</v>
      </c>
      <c r="AG19" s="11">
        <v>4632</v>
      </c>
    </row>
    <row r="20" spans="2:33">
      <c r="B20" s="94" t="s">
        <v>206</v>
      </c>
      <c r="C20" s="94" t="s">
        <v>559</v>
      </c>
      <c r="D20" s="11">
        <v>21</v>
      </c>
      <c r="E20" s="11">
        <v>163020</v>
      </c>
      <c r="F20" s="11">
        <v>87780</v>
      </c>
      <c r="G20" s="11">
        <v>60100</v>
      </c>
      <c r="H20" s="11"/>
      <c r="I20" s="11">
        <v>1200</v>
      </c>
      <c r="J20" s="11"/>
      <c r="K20" s="11">
        <v>200</v>
      </c>
      <c r="L20" s="11"/>
      <c r="M20" s="11">
        <v>306422</v>
      </c>
      <c r="N20" s="11">
        <v>3900</v>
      </c>
      <c r="O20" s="11">
        <v>200</v>
      </c>
      <c r="P20" s="11">
        <v>4000</v>
      </c>
      <c r="Q20" s="11">
        <v>0</v>
      </c>
      <c r="R20" s="11">
        <v>417</v>
      </c>
      <c r="S20" s="11"/>
      <c r="T20" s="11">
        <v>4308</v>
      </c>
      <c r="U20" s="11">
        <v>309797</v>
      </c>
      <c r="V20" s="11">
        <v>11880</v>
      </c>
      <c r="W20" s="11">
        <v>13408</v>
      </c>
      <c r="X20" s="11">
        <v>87.8</v>
      </c>
      <c r="Y20" s="11">
        <v>3415</v>
      </c>
      <c r="Z20" s="11">
        <v>0</v>
      </c>
      <c r="AA20" s="11">
        <v>281006.2</v>
      </c>
      <c r="AB20" s="11">
        <v>31795.52</v>
      </c>
      <c r="AC20" s="11"/>
      <c r="AD20" s="11"/>
      <c r="AE20" s="11">
        <v>249210.68</v>
      </c>
      <c r="AF20" s="11">
        <v>51642.8</v>
      </c>
      <c r="AG20" s="11">
        <v>11880</v>
      </c>
    </row>
    <row r="21" spans="2:33">
      <c r="C21" s="94" t="s">
        <v>555</v>
      </c>
      <c r="D21" s="11">
        <v>18</v>
      </c>
      <c r="E21" s="11">
        <v>135033.60000000001</v>
      </c>
      <c r="F21" s="11">
        <v>64870.400000000001</v>
      </c>
      <c r="G21" s="11">
        <v>48176</v>
      </c>
      <c r="H21" s="11"/>
      <c r="I21" s="11">
        <v>1200</v>
      </c>
      <c r="J21" s="11">
        <v>500</v>
      </c>
      <c r="K21" s="11">
        <v>850</v>
      </c>
      <c r="L21" s="11">
        <v>200</v>
      </c>
      <c r="M21" s="11">
        <v>246744</v>
      </c>
      <c r="N21" s="11">
        <v>3465</v>
      </c>
      <c r="O21" s="11">
        <v>800</v>
      </c>
      <c r="P21" s="11">
        <v>3440.95</v>
      </c>
      <c r="Q21" s="11">
        <v>0</v>
      </c>
      <c r="R21" s="11">
        <v>342</v>
      </c>
      <c r="S21" s="11"/>
      <c r="T21" s="11">
        <v>7690</v>
      </c>
      <c r="U21" s="11">
        <v>246417.95</v>
      </c>
      <c r="V21" s="11">
        <v>14230</v>
      </c>
      <c r="W21" s="11">
        <v>12862.56</v>
      </c>
      <c r="X21" s="11">
        <v>205.36</v>
      </c>
      <c r="Y21" s="11">
        <v>3366.04</v>
      </c>
      <c r="Z21" s="11">
        <v>0</v>
      </c>
      <c r="AA21" s="11">
        <v>215753.99</v>
      </c>
      <c r="AB21" s="11">
        <v>23452.11</v>
      </c>
      <c r="AC21" s="11"/>
      <c r="AD21" s="11"/>
      <c r="AE21" s="11">
        <v>192301.88</v>
      </c>
      <c r="AF21" s="11">
        <v>50342.12</v>
      </c>
      <c r="AG21" s="11">
        <v>14230</v>
      </c>
    </row>
    <row r="22" spans="2:33">
      <c r="C22" s="94" t="s">
        <v>552</v>
      </c>
      <c r="D22" s="11">
        <v>1</v>
      </c>
      <c r="E22" s="11">
        <v>9360</v>
      </c>
      <c r="F22" s="11">
        <v>5040</v>
      </c>
      <c r="G22" s="11">
        <v>3600</v>
      </c>
      <c r="H22" s="11"/>
      <c r="I22" s="11"/>
      <c r="J22" s="11"/>
      <c r="K22" s="11"/>
      <c r="L22" s="11"/>
      <c r="M22" s="11">
        <v>18000</v>
      </c>
      <c r="N22" s="11">
        <v>210</v>
      </c>
      <c r="O22" s="11">
        <v>0</v>
      </c>
      <c r="P22" s="11"/>
      <c r="Q22" s="11">
        <v>0</v>
      </c>
      <c r="R22" s="11">
        <v>0</v>
      </c>
      <c r="S22" s="11"/>
      <c r="T22" s="11"/>
      <c r="U22" s="11">
        <v>18210</v>
      </c>
      <c r="V22" s="11">
        <v>444</v>
      </c>
      <c r="W22" s="11">
        <v>952</v>
      </c>
      <c r="X22" s="11">
        <v>23.8</v>
      </c>
      <c r="Y22" s="11">
        <v>241</v>
      </c>
      <c r="Z22" s="11">
        <v>0</v>
      </c>
      <c r="AA22" s="11">
        <v>16549.2</v>
      </c>
      <c r="AB22" s="11">
        <v>2257.3000000000002</v>
      </c>
      <c r="AC22" s="11"/>
      <c r="AD22" s="11"/>
      <c r="AE22" s="11">
        <v>14291.9</v>
      </c>
      <c r="AF22" s="11">
        <v>3689</v>
      </c>
      <c r="AG22" s="11">
        <v>444</v>
      </c>
    </row>
    <row r="23" spans="2:33">
      <c r="C23" s="94" t="s">
        <v>554</v>
      </c>
      <c r="D23" s="11">
        <v>8</v>
      </c>
      <c r="E23" s="11">
        <v>35420</v>
      </c>
      <c r="F23" s="11">
        <v>16580</v>
      </c>
      <c r="G23" s="11">
        <v>13000</v>
      </c>
      <c r="H23" s="11"/>
      <c r="I23" s="11">
        <v>160</v>
      </c>
      <c r="J23" s="11"/>
      <c r="K23" s="11"/>
      <c r="L23" s="11"/>
      <c r="M23" s="11">
        <v>62703</v>
      </c>
      <c r="N23" s="11">
        <v>1445</v>
      </c>
      <c r="O23" s="11">
        <v>200</v>
      </c>
      <c r="P23" s="11"/>
      <c r="Q23" s="11">
        <v>0</v>
      </c>
      <c r="R23" s="11">
        <v>24</v>
      </c>
      <c r="S23" s="11"/>
      <c r="T23" s="11"/>
      <c r="U23" s="11">
        <v>64324</v>
      </c>
      <c r="V23" s="11">
        <v>2260</v>
      </c>
      <c r="W23" s="11">
        <v>2664.48</v>
      </c>
      <c r="X23" s="11">
        <v>24.61</v>
      </c>
      <c r="Y23" s="11">
        <v>752.67</v>
      </c>
      <c r="Z23" s="11">
        <v>0</v>
      </c>
      <c r="AA23" s="11">
        <v>58622.239999999998</v>
      </c>
      <c r="AB23" s="11">
        <v>3010.71</v>
      </c>
      <c r="AC23" s="11"/>
      <c r="AD23" s="11"/>
      <c r="AE23" s="11">
        <v>55611.53</v>
      </c>
      <c r="AF23" s="11">
        <v>10436.629999999999</v>
      </c>
      <c r="AG23" s="11">
        <v>2260</v>
      </c>
    </row>
    <row r="24" spans="2:33">
      <c r="C24" s="94" t="s">
        <v>553</v>
      </c>
      <c r="D24" s="11">
        <v>32</v>
      </c>
      <c r="E24" s="11">
        <v>189400</v>
      </c>
      <c r="F24" s="11">
        <v>97400</v>
      </c>
      <c r="G24" s="11">
        <v>71700</v>
      </c>
      <c r="H24" s="11"/>
      <c r="I24" s="11">
        <v>1360</v>
      </c>
      <c r="J24" s="11">
        <v>500</v>
      </c>
      <c r="K24" s="11"/>
      <c r="L24" s="11"/>
      <c r="M24" s="11">
        <v>357036</v>
      </c>
      <c r="N24" s="11">
        <v>5055</v>
      </c>
      <c r="O24" s="11">
        <v>0</v>
      </c>
      <c r="P24" s="11">
        <v>500</v>
      </c>
      <c r="Q24" s="11">
        <v>0</v>
      </c>
      <c r="R24" s="11">
        <v>485</v>
      </c>
      <c r="S24" s="11">
        <v>500</v>
      </c>
      <c r="T24" s="11">
        <v>1613</v>
      </c>
      <c r="U24" s="11">
        <v>359993</v>
      </c>
      <c r="V24" s="11">
        <v>11873</v>
      </c>
      <c r="W24" s="11">
        <v>15691.6</v>
      </c>
      <c r="X24" s="11">
        <v>126.69</v>
      </c>
      <c r="Y24" s="11">
        <v>4159.22</v>
      </c>
      <c r="Z24" s="11">
        <v>0</v>
      </c>
      <c r="AA24" s="11">
        <v>328142.49</v>
      </c>
      <c r="AB24" s="11">
        <v>29130.09</v>
      </c>
      <c r="AC24" s="11"/>
      <c r="AD24" s="11"/>
      <c r="AE24" s="11">
        <v>299012.40000000002</v>
      </c>
      <c r="AF24" s="11">
        <v>61580.959999999999</v>
      </c>
      <c r="AG24" s="11">
        <v>11873</v>
      </c>
    </row>
    <row r="25" spans="2:33">
      <c r="C25" s="94" t="s">
        <v>520</v>
      </c>
      <c r="D25" s="11">
        <v>2</v>
      </c>
      <c r="E25" s="11">
        <v>36118</v>
      </c>
      <c r="F25" s="11">
        <v>21826</v>
      </c>
      <c r="G25" s="11">
        <v>14486</v>
      </c>
      <c r="H25" s="11"/>
      <c r="I25" s="11">
        <v>80</v>
      </c>
      <c r="J25" s="11"/>
      <c r="K25" s="11"/>
      <c r="L25" s="11"/>
      <c r="M25" s="11">
        <v>72510</v>
      </c>
      <c r="N25" s="11">
        <v>420</v>
      </c>
      <c r="O25" s="11">
        <v>0</v>
      </c>
      <c r="P25" s="11"/>
      <c r="Q25" s="11">
        <v>0</v>
      </c>
      <c r="R25" s="11">
        <v>0</v>
      </c>
      <c r="S25" s="11"/>
      <c r="T25" s="11"/>
      <c r="U25" s="11">
        <v>70280</v>
      </c>
      <c r="V25" s="11">
        <v>1008</v>
      </c>
      <c r="W25" s="11">
        <v>1040</v>
      </c>
      <c r="X25" s="11">
        <v>26</v>
      </c>
      <c r="Y25" s="11">
        <v>263</v>
      </c>
      <c r="Z25" s="11">
        <v>0</v>
      </c>
      <c r="AA25" s="11">
        <v>67943</v>
      </c>
      <c r="AB25" s="11">
        <v>13529.05</v>
      </c>
      <c r="AC25" s="11"/>
      <c r="AD25" s="11"/>
      <c r="AE25" s="11">
        <v>54413.95</v>
      </c>
      <c r="AF25" s="11">
        <v>4030</v>
      </c>
      <c r="AG25" s="11">
        <v>1008</v>
      </c>
    </row>
    <row r="26" spans="2:33">
      <c r="B26" s="94" t="s">
        <v>207</v>
      </c>
      <c r="C26" s="94" t="s">
        <v>520</v>
      </c>
      <c r="D26" s="11">
        <v>4</v>
      </c>
      <c r="E26" s="11">
        <v>56680</v>
      </c>
      <c r="F26" s="11">
        <v>30520</v>
      </c>
      <c r="G26" s="11">
        <v>21800</v>
      </c>
      <c r="H26" s="11"/>
      <c r="I26" s="11">
        <v>210</v>
      </c>
      <c r="J26" s="11"/>
      <c r="K26" s="11">
        <v>300</v>
      </c>
      <c r="L26" s="11">
        <v>1000</v>
      </c>
      <c r="M26" s="11">
        <v>110510</v>
      </c>
      <c r="N26" s="11">
        <v>770</v>
      </c>
      <c r="O26" s="11">
        <v>0</v>
      </c>
      <c r="P26" s="11">
        <v>15596.96</v>
      </c>
      <c r="Q26" s="11">
        <v>0</v>
      </c>
      <c r="R26" s="11">
        <v>0</v>
      </c>
      <c r="S26" s="11"/>
      <c r="T26" s="11">
        <v>6069</v>
      </c>
      <c r="U26" s="11">
        <v>120807.96</v>
      </c>
      <c r="V26" s="11">
        <v>7701</v>
      </c>
      <c r="W26" s="11">
        <v>2757.04</v>
      </c>
      <c r="X26" s="11">
        <v>66.38</v>
      </c>
      <c r="Y26" s="11">
        <v>720.96</v>
      </c>
      <c r="Z26" s="11">
        <v>0</v>
      </c>
      <c r="AA26" s="11">
        <v>109562.58</v>
      </c>
      <c r="AB26" s="11">
        <v>19870.650000000001</v>
      </c>
      <c r="AC26" s="11"/>
      <c r="AD26" s="11"/>
      <c r="AE26" s="11">
        <v>89691.93</v>
      </c>
      <c r="AF26" s="11">
        <v>10507.57</v>
      </c>
      <c r="AG26" s="11">
        <v>7701</v>
      </c>
    </row>
    <row r="27" spans="2:33">
      <c r="B27" s="94" t="s">
        <v>519</v>
      </c>
      <c r="D27" s="11">
        <v>419</v>
      </c>
      <c r="E27" s="11">
        <v>2103926.3199999998</v>
      </c>
      <c r="F27" s="11">
        <v>1062415.48</v>
      </c>
      <c r="G27" s="11">
        <v>759248.2</v>
      </c>
      <c r="H27" s="11">
        <v>500</v>
      </c>
      <c r="I27" s="11">
        <v>17910</v>
      </c>
      <c r="J27" s="11">
        <v>18075</v>
      </c>
      <c r="K27" s="11">
        <v>11050</v>
      </c>
      <c r="L27" s="11">
        <v>9140</v>
      </c>
      <c r="M27" s="11">
        <v>3943354.48</v>
      </c>
      <c r="N27" s="11">
        <v>56475</v>
      </c>
      <c r="O27" s="11">
        <v>3200</v>
      </c>
      <c r="P27" s="11">
        <v>331664.42</v>
      </c>
      <c r="Q27" s="11">
        <v>400</v>
      </c>
      <c r="R27" s="11">
        <v>1674</v>
      </c>
      <c r="S27" s="11">
        <v>1785</v>
      </c>
      <c r="T27" s="11">
        <v>42615</v>
      </c>
      <c r="U27" s="11">
        <v>4285569.9000000004</v>
      </c>
      <c r="V27" s="11">
        <v>138497</v>
      </c>
      <c r="W27" s="11">
        <v>149893.49</v>
      </c>
      <c r="X27" s="11">
        <v>2399.5999999999899</v>
      </c>
      <c r="Y27" s="11">
        <v>34019.4</v>
      </c>
      <c r="Z27" s="11">
        <v>88</v>
      </c>
      <c r="AA27" s="11">
        <v>3960672.4099999899</v>
      </c>
      <c r="AB27" s="11">
        <v>377125.96000000101</v>
      </c>
      <c r="AC27" s="11"/>
      <c r="AD27" s="11"/>
      <c r="AE27" s="11">
        <v>3583546.45</v>
      </c>
      <c r="AF27" s="11">
        <v>516644.390000001</v>
      </c>
      <c r="AG27" s="11">
        <v>131173</v>
      </c>
    </row>
  </sheetData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F25" sqref="F25"/>
    </sheetView>
  </sheetViews>
  <sheetFormatPr defaultRowHeight="16.5"/>
  <cols>
    <col min="1" max="2" width="9" style="10"/>
    <col min="3" max="3" width="16.875" style="10" customWidth="1"/>
    <col min="4" max="4" width="15.125" style="10" customWidth="1"/>
    <col min="5" max="5" width="15.5" style="10" customWidth="1"/>
    <col min="6" max="6" width="22.625" style="10" customWidth="1"/>
    <col min="7" max="7" width="18.125" style="10" customWidth="1"/>
    <col min="8" max="16384" width="9" style="10"/>
  </cols>
  <sheetData>
    <row r="1" spans="1:7">
      <c r="A1" s="105" t="s">
        <v>0</v>
      </c>
      <c r="B1" s="105" t="s">
        <v>718</v>
      </c>
      <c r="C1" s="106" t="s">
        <v>719</v>
      </c>
      <c r="D1" s="106" t="s">
        <v>720</v>
      </c>
      <c r="E1" s="106" t="s">
        <v>721</v>
      </c>
      <c r="F1" s="106" t="s">
        <v>722</v>
      </c>
      <c r="G1" s="106" t="s">
        <v>723</v>
      </c>
    </row>
    <row r="2" spans="1:7">
      <c r="A2" s="107" t="s">
        <v>724</v>
      </c>
      <c r="B2" s="108" t="s">
        <v>204</v>
      </c>
      <c r="C2" s="109">
        <v>54000</v>
      </c>
      <c r="D2" s="104">
        <v>5295</v>
      </c>
      <c r="E2" s="110">
        <v>48705</v>
      </c>
      <c r="F2" s="112">
        <v>27481.02</v>
      </c>
      <c r="G2" s="111">
        <v>81481.02</v>
      </c>
    </row>
    <row r="3" spans="1:7">
      <c r="A3" s="107" t="s">
        <v>725</v>
      </c>
      <c r="B3" s="108" t="s">
        <v>204</v>
      </c>
      <c r="C3" s="109">
        <v>108000</v>
      </c>
      <c r="D3" s="104">
        <v>21045</v>
      </c>
      <c r="E3" s="110">
        <v>86955</v>
      </c>
      <c r="F3" s="112">
        <v>12400</v>
      </c>
      <c r="G3" s="111">
        <v>120400</v>
      </c>
    </row>
    <row r="4" spans="1:7">
      <c r="A4" s="107" t="s">
        <v>726</v>
      </c>
      <c r="B4" s="108" t="s">
        <v>204</v>
      </c>
      <c r="C4" s="109">
        <v>54000</v>
      </c>
      <c r="D4" s="104">
        <v>5295</v>
      </c>
      <c r="E4" s="110">
        <v>48705</v>
      </c>
      <c r="F4" s="112">
        <v>23750</v>
      </c>
      <c r="G4" s="111">
        <v>77750</v>
      </c>
    </row>
    <row r="5" spans="1:7">
      <c r="A5" s="107" t="s">
        <v>462</v>
      </c>
      <c r="B5" s="108" t="s">
        <v>204</v>
      </c>
      <c r="C5" s="109">
        <v>54000</v>
      </c>
      <c r="D5" s="104">
        <v>5295</v>
      </c>
      <c r="E5" s="110">
        <v>48705</v>
      </c>
      <c r="F5" s="112">
        <v>3750</v>
      </c>
      <c r="G5" s="111">
        <v>57750</v>
      </c>
    </row>
    <row r="6" spans="1:7">
      <c r="A6" s="107" t="s">
        <v>727</v>
      </c>
      <c r="B6" s="108" t="s">
        <v>204</v>
      </c>
      <c r="C6" s="109">
        <v>54000</v>
      </c>
      <c r="D6" s="104">
        <v>5295</v>
      </c>
      <c r="E6" s="110">
        <v>48705</v>
      </c>
      <c r="F6" s="112">
        <v>46000</v>
      </c>
      <c r="G6" s="111">
        <v>100000</v>
      </c>
    </row>
    <row r="7" spans="1:7">
      <c r="A7" s="107" t="s">
        <v>728</v>
      </c>
      <c r="B7" s="108" t="s">
        <v>204</v>
      </c>
      <c r="C7" s="109">
        <v>108000</v>
      </c>
      <c r="D7" s="104">
        <v>21045</v>
      </c>
      <c r="E7" s="110">
        <v>86955</v>
      </c>
      <c r="F7" s="112">
        <v>42000</v>
      </c>
      <c r="G7" s="111">
        <v>150000</v>
      </c>
    </row>
    <row r="8" spans="1:7">
      <c r="A8" s="107" t="s">
        <v>729</v>
      </c>
      <c r="B8" s="108" t="s">
        <v>204</v>
      </c>
      <c r="C8" s="109">
        <v>54000</v>
      </c>
      <c r="D8" s="104">
        <v>5295</v>
      </c>
      <c r="E8" s="110">
        <v>48705</v>
      </c>
      <c r="F8" s="112">
        <v>26000</v>
      </c>
      <c r="G8" s="111">
        <v>80000</v>
      </c>
    </row>
    <row r="9" spans="1:7">
      <c r="A9" s="107" t="s">
        <v>730</v>
      </c>
      <c r="B9" s="108" t="s">
        <v>204</v>
      </c>
      <c r="C9" s="109">
        <v>54000</v>
      </c>
      <c r="D9" s="104">
        <v>5295</v>
      </c>
      <c r="E9" s="110">
        <v>48705</v>
      </c>
      <c r="F9" s="112">
        <v>36000</v>
      </c>
      <c r="G9" s="111">
        <v>90000</v>
      </c>
    </row>
    <row r="10" spans="1:7">
      <c r="A10" s="107" t="s">
        <v>731</v>
      </c>
      <c r="B10" s="108" t="s">
        <v>204</v>
      </c>
      <c r="C10" s="109">
        <v>54000</v>
      </c>
      <c r="D10" s="104">
        <v>5295</v>
      </c>
      <c r="E10" s="110">
        <v>48705</v>
      </c>
      <c r="F10" s="112">
        <v>16000</v>
      </c>
      <c r="G10" s="111">
        <v>70000</v>
      </c>
    </row>
    <row r="11" spans="1:7">
      <c r="A11" s="107" t="s">
        <v>732</v>
      </c>
      <c r="B11" s="108" t="s">
        <v>206</v>
      </c>
      <c r="C11" s="109">
        <v>54000</v>
      </c>
      <c r="D11" s="104">
        <v>5295</v>
      </c>
      <c r="E11" s="110">
        <v>48705</v>
      </c>
      <c r="F11" s="112">
        <v>36000</v>
      </c>
      <c r="G11" s="111">
        <v>90000</v>
      </c>
    </row>
  </sheetData>
  <phoneticPr fontId="26" type="noConversion"/>
  <conditionalFormatting sqref="A1:A10">
    <cfRule type="duplicateValues" dxfId="6" priority="3"/>
  </conditionalFormatting>
  <conditionalFormatting sqref="A1:A10">
    <cfRule type="duplicateValues" dxfId="5" priority="2"/>
  </conditionalFormatting>
  <conditionalFormatting sqref="A1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22"/>
  <sheetViews>
    <sheetView workbookViewId="0">
      <pane xSplit="4" ySplit="5" topLeftCell="E405" activePane="bottomRight" state="frozenSplit"/>
      <selection pane="topRight" activeCell="H1" sqref="H1"/>
      <selection pane="bottomLeft" activeCell="A6" sqref="A6"/>
      <selection pane="bottomRight" activeCell="F419" sqref="F419"/>
    </sheetView>
  </sheetViews>
  <sheetFormatPr defaultColWidth="8.875" defaultRowHeight="12.75"/>
  <cols>
    <col min="1" max="1" width="9.625" style="18" customWidth="1"/>
    <col min="2" max="2" width="7.125" style="18" customWidth="1"/>
    <col min="3" max="3" width="11" style="15" customWidth="1"/>
    <col min="4" max="4" width="12.625" style="15" customWidth="1"/>
    <col min="5" max="5" width="12.875" style="16" customWidth="1"/>
    <col min="6" max="6" width="9.375" style="16" customWidth="1"/>
    <col min="7" max="7" width="16.125" style="16" customWidth="1"/>
    <col min="8" max="8" width="7.375" style="16" customWidth="1"/>
    <col min="9" max="9" width="7.875" style="17" customWidth="1"/>
    <col min="10" max="10" width="11.875" style="17" customWidth="1"/>
    <col min="11" max="11" width="10.625" style="17" customWidth="1"/>
    <col min="12" max="15" width="7.875" style="17" customWidth="1"/>
    <col min="16" max="16" width="9.625" style="17" customWidth="1"/>
    <col min="17" max="17" width="8.5" style="17" customWidth="1"/>
    <col min="18" max="18" width="10.5" style="16" customWidth="1"/>
    <col min="19" max="19" width="8.5" style="16" customWidth="1"/>
    <col min="20" max="20" width="27.625" style="16" customWidth="1"/>
    <col min="21" max="21" width="7.875" style="18" customWidth="1"/>
    <col min="22" max="22" width="7.5" style="16" customWidth="1"/>
    <col min="23" max="23" width="8.75" style="16" customWidth="1"/>
    <col min="24" max="24" width="8.875" style="18"/>
    <col min="25" max="25" width="10.875" style="18" customWidth="1"/>
    <col min="26" max="16384" width="8.875" style="18"/>
  </cols>
  <sheetData>
    <row r="1" spans="1:27">
      <c r="A1" s="13">
        <v>43101</v>
      </c>
      <c r="B1" s="14"/>
    </row>
    <row r="2" spans="1:27" ht="21.75" customHeight="1">
      <c r="A2" s="19" t="s">
        <v>429</v>
      </c>
      <c r="C2" s="15" t="s">
        <v>430</v>
      </c>
      <c r="D2" s="18">
        <v>0</v>
      </c>
    </row>
    <row r="3" spans="1:27" ht="21.75" customHeight="1">
      <c r="A3" s="19" t="s">
        <v>431</v>
      </c>
    </row>
    <row r="4" spans="1:27" ht="21.75" customHeight="1">
      <c r="A4" s="19" t="s">
        <v>432</v>
      </c>
    </row>
    <row r="5" spans="1:27" s="25" customFormat="1" ht="47.25" customHeight="1">
      <c r="A5" s="20" t="s">
        <v>433</v>
      </c>
      <c r="B5" s="20" t="s">
        <v>434</v>
      </c>
      <c r="C5" s="21" t="s">
        <v>566</v>
      </c>
      <c r="D5" s="21" t="s">
        <v>567</v>
      </c>
      <c r="E5" s="22" t="s">
        <v>435</v>
      </c>
      <c r="F5" s="22" t="s">
        <v>436</v>
      </c>
      <c r="G5" s="22" t="s">
        <v>437</v>
      </c>
      <c r="H5" s="20" t="s">
        <v>438</v>
      </c>
      <c r="I5" s="23" t="s">
        <v>439</v>
      </c>
      <c r="J5" s="23" t="s">
        <v>440</v>
      </c>
      <c r="K5" s="23" t="s">
        <v>441</v>
      </c>
      <c r="L5" s="23" t="s">
        <v>442</v>
      </c>
      <c r="M5" s="23" t="s">
        <v>443</v>
      </c>
      <c r="N5" s="23" t="s">
        <v>444</v>
      </c>
      <c r="O5" s="23" t="s">
        <v>445</v>
      </c>
      <c r="P5" s="23" t="s">
        <v>446</v>
      </c>
      <c r="Q5" s="23" t="s">
        <v>447</v>
      </c>
      <c r="R5" s="22" t="s">
        <v>448</v>
      </c>
      <c r="S5" s="22" t="s">
        <v>449</v>
      </c>
      <c r="T5" s="20" t="s">
        <v>450</v>
      </c>
      <c r="U5" s="22" t="s">
        <v>451</v>
      </c>
      <c r="V5" s="22" t="s">
        <v>452</v>
      </c>
      <c r="W5" s="20" t="s">
        <v>453</v>
      </c>
      <c r="X5" s="24" t="s">
        <v>4</v>
      </c>
      <c r="Y5" s="24" t="s">
        <v>681</v>
      </c>
      <c r="Z5" s="24" t="s">
        <v>568</v>
      </c>
      <c r="AA5" s="24" t="s">
        <v>569</v>
      </c>
    </row>
    <row r="6" spans="1:27" s="17" customFormat="1" ht="15" customHeight="1">
      <c r="A6" s="26">
        <v>1</v>
      </c>
      <c r="B6" s="27" t="s">
        <v>10</v>
      </c>
      <c r="C6" s="28">
        <v>41466</v>
      </c>
      <c r="D6" s="28"/>
      <c r="E6" s="29">
        <f>SUM(F6,G6,K6,I6,L6,M6,N6,O6)</f>
        <v>20</v>
      </c>
      <c r="F6" s="29">
        <v>3</v>
      </c>
      <c r="G6" s="29">
        <v>14</v>
      </c>
      <c r="H6" s="30"/>
      <c r="I6" s="30">
        <v>0</v>
      </c>
      <c r="J6" s="30" t="s">
        <v>470</v>
      </c>
      <c r="K6" s="31"/>
      <c r="L6" s="30">
        <v>3</v>
      </c>
      <c r="M6" s="30" t="s">
        <v>470</v>
      </c>
      <c r="N6" s="30" t="s">
        <v>470</v>
      </c>
      <c r="O6" s="30" t="s">
        <v>470</v>
      </c>
      <c r="P6" s="30" t="s">
        <v>470</v>
      </c>
      <c r="Q6" s="30">
        <v>3.9375</v>
      </c>
      <c r="R6" s="32">
        <v>2.9375</v>
      </c>
      <c r="S6" s="30">
        <v>0</v>
      </c>
      <c r="T6" s="30"/>
      <c r="U6" s="29"/>
      <c r="V6" s="30">
        <v>9</v>
      </c>
      <c r="W6" s="30">
        <f>IF(SUM(H6:K6,M6:O6,U6:V6)&gt;0,0,200)</f>
        <v>0</v>
      </c>
      <c r="X6" s="30"/>
      <c r="Y6" s="30">
        <v>90</v>
      </c>
      <c r="Z6" s="30">
        <v>0</v>
      </c>
      <c r="AA6" s="30"/>
    </row>
    <row r="7" spans="1:27" s="17" customFormat="1" ht="15" customHeight="1">
      <c r="A7" s="26">
        <v>2</v>
      </c>
      <c r="B7" s="27" t="s">
        <v>11</v>
      </c>
      <c r="C7" s="28">
        <v>41603</v>
      </c>
      <c r="D7" s="28"/>
      <c r="E7" s="29">
        <f t="shared" ref="E7:E70" si="0">SUM(F7,G7,K7,I7,L7,M7,N7,O7)</f>
        <v>16</v>
      </c>
      <c r="F7" s="29">
        <v>3</v>
      </c>
      <c r="G7" s="29">
        <v>10</v>
      </c>
      <c r="H7" s="30">
        <v>4</v>
      </c>
      <c r="I7" s="30">
        <v>0</v>
      </c>
      <c r="J7" s="30" t="s">
        <v>470</v>
      </c>
      <c r="K7" s="30"/>
      <c r="L7" s="30">
        <v>3</v>
      </c>
      <c r="M7" s="30" t="s">
        <v>470</v>
      </c>
      <c r="N7" s="30" t="s">
        <v>470</v>
      </c>
      <c r="O7" s="30" t="s">
        <v>470</v>
      </c>
      <c r="P7" s="30" t="s">
        <v>470</v>
      </c>
      <c r="Q7" s="30">
        <v>6.375</v>
      </c>
      <c r="R7" s="29">
        <v>4.38</v>
      </c>
      <c r="S7" s="30">
        <v>0</v>
      </c>
      <c r="T7" s="30"/>
      <c r="U7" s="29"/>
      <c r="V7" s="30"/>
      <c r="W7" s="30">
        <f t="shared" ref="W7:W70" si="1">IF(SUM(H7:K7,M7:O7,U7:V7)&gt;0,0,200)</f>
        <v>0</v>
      </c>
      <c r="X7" s="30"/>
      <c r="Y7" s="30"/>
      <c r="Z7" s="30">
        <v>0</v>
      </c>
      <c r="AA7" s="30"/>
    </row>
    <row r="8" spans="1:27" s="17" customFormat="1" ht="15" customHeight="1">
      <c r="A8" s="26">
        <v>3</v>
      </c>
      <c r="B8" s="27" t="s">
        <v>12</v>
      </c>
      <c r="C8" s="28">
        <v>41722</v>
      </c>
      <c r="D8" s="28"/>
      <c r="E8" s="29">
        <f t="shared" si="0"/>
        <v>20</v>
      </c>
      <c r="F8" s="29">
        <v>3</v>
      </c>
      <c r="G8" s="29">
        <v>12</v>
      </c>
      <c r="H8" s="30" t="s">
        <v>470</v>
      </c>
      <c r="I8" s="30">
        <v>0</v>
      </c>
      <c r="J8" s="30" t="s">
        <v>470</v>
      </c>
      <c r="K8" s="30">
        <v>2</v>
      </c>
      <c r="L8" s="30">
        <v>3</v>
      </c>
      <c r="M8" s="30" t="s">
        <v>470</v>
      </c>
      <c r="N8" s="30" t="s">
        <v>470</v>
      </c>
      <c r="O8" s="30" t="s">
        <v>470</v>
      </c>
      <c r="P8" s="30">
        <v>1</v>
      </c>
      <c r="Q8" s="30">
        <v>0.125</v>
      </c>
      <c r="R8" s="30">
        <v>-0.875</v>
      </c>
      <c r="S8" s="30">
        <v>-3</v>
      </c>
      <c r="T8" s="30"/>
      <c r="U8" s="29">
        <v>44</v>
      </c>
      <c r="V8" s="30"/>
      <c r="W8" s="30">
        <f t="shared" si="1"/>
        <v>0</v>
      </c>
      <c r="X8" s="30"/>
      <c r="Y8" s="30">
        <v>14</v>
      </c>
      <c r="Z8" s="30">
        <v>0</v>
      </c>
      <c r="AA8" s="30"/>
    </row>
    <row r="9" spans="1:27" s="17" customFormat="1" ht="15" customHeight="1">
      <c r="A9" s="26">
        <v>4</v>
      </c>
      <c r="B9" s="27" t="s">
        <v>13</v>
      </c>
      <c r="C9" s="28">
        <v>42116</v>
      </c>
      <c r="D9" s="28"/>
      <c r="E9" s="29">
        <f t="shared" si="0"/>
        <v>20</v>
      </c>
      <c r="F9" s="29">
        <v>3</v>
      </c>
      <c r="G9" s="29">
        <v>14</v>
      </c>
      <c r="H9" s="30" t="s">
        <v>470</v>
      </c>
      <c r="I9" s="30">
        <v>0</v>
      </c>
      <c r="J9" s="30" t="s">
        <v>470</v>
      </c>
      <c r="K9" s="30" t="s">
        <v>470</v>
      </c>
      <c r="L9" s="30">
        <v>3</v>
      </c>
      <c r="M9" s="30" t="s">
        <v>470</v>
      </c>
      <c r="N9" s="30" t="s">
        <v>470</v>
      </c>
      <c r="O9" s="30" t="s">
        <v>470</v>
      </c>
      <c r="P9" s="30" t="s">
        <v>470</v>
      </c>
      <c r="Q9" s="30">
        <v>1.5</v>
      </c>
      <c r="R9" s="30">
        <v>0</v>
      </c>
      <c r="S9" s="30">
        <v>-1.5</v>
      </c>
      <c r="T9" s="30"/>
      <c r="U9" s="29"/>
      <c r="V9" s="30"/>
      <c r="W9" s="30">
        <f t="shared" si="1"/>
        <v>200</v>
      </c>
      <c r="X9" s="30"/>
      <c r="Y9" s="30"/>
      <c r="Z9" s="30">
        <v>0</v>
      </c>
      <c r="AA9" s="30"/>
    </row>
    <row r="10" spans="1:27" s="17" customFormat="1" ht="15" customHeight="1">
      <c r="A10" s="26">
        <v>5</v>
      </c>
      <c r="B10" s="27" t="s">
        <v>14</v>
      </c>
      <c r="C10" s="28">
        <v>42359</v>
      </c>
      <c r="D10" s="28"/>
      <c r="E10" s="29">
        <f t="shared" si="0"/>
        <v>20</v>
      </c>
      <c r="F10" s="29">
        <v>3</v>
      </c>
      <c r="G10" s="29">
        <v>11</v>
      </c>
      <c r="H10" s="30" t="s">
        <v>470</v>
      </c>
      <c r="I10" s="30">
        <v>0</v>
      </c>
      <c r="J10" s="30" t="s">
        <v>470</v>
      </c>
      <c r="K10" s="30">
        <v>3</v>
      </c>
      <c r="L10" s="30">
        <v>3</v>
      </c>
      <c r="M10" s="30" t="s">
        <v>470</v>
      </c>
      <c r="N10" s="30" t="s">
        <v>470</v>
      </c>
      <c r="O10" s="30" t="s">
        <v>470</v>
      </c>
      <c r="P10" s="30" t="s">
        <v>470</v>
      </c>
      <c r="Q10" s="30">
        <v>3.125</v>
      </c>
      <c r="R10" s="30">
        <v>0.125</v>
      </c>
      <c r="S10" s="30">
        <v>0</v>
      </c>
      <c r="T10" s="30"/>
      <c r="U10" s="29">
        <v>50</v>
      </c>
      <c r="V10" s="30"/>
      <c r="W10" s="30">
        <f t="shared" si="1"/>
        <v>0</v>
      </c>
      <c r="X10" s="30"/>
      <c r="Y10" s="30">
        <v>20</v>
      </c>
      <c r="Z10" s="30">
        <v>0</v>
      </c>
      <c r="AA10" s="30"/>
    </row>
    <row r="11" spans="1:27" s="17" customFormat="1" ht="15" customHeight="1">
      <c r="A11" s="26">
        <v>6</v>
      </c>
      <c r="B11" s="27" t="s">
        <v>15</v>
      </c>
      <c r="C11" s="28">
        <v>42031</v>
      </c>
      <c r="D11" s="28"/>
      <c r="E11" s="29">
        <f t="shared" si="0"/>
        <v>18</v>
      </c>
      <c r="F11" s="29">
        <v>3</v>
      </c>
      <c r="G11" s="29">
        <v>11</v>
      </c>
      <c r="H11" s="30">
        <v>1</v>
      </c>
      <c r="I11" s="30">
        <v>0</v>
      </c>
      <c r="J11" s="30" t="s">
        <v>470</v>
      </c>
      <c r="K11" s="30">
        <v>1</v>
      </c>
      <c r="L11" s="30">
        <v>3</v>
      </c>
      <c r="M11" s="30" t="s">
        <v>470</v>
      </c>
      <c r="N11" s="30" t="s">
        <v>470</v>
      </c>
      <c r="O11" s="30" t="s">
        <v>470</v>
      </c>
      <c r="P11" s="30" t="s">
        <v>470</v>
      </c>
      <c r="Q11" s="30">
        <v>0</v>
      </c>
      <c r="R11" s="30">
        <v>0</v>
      </c>
      <c r="S11" s="30">
        <v>-2</v>
      </c>
      <c r="T11" s="30"/>
      <c r="U11" s="29"/>
      <c r="V11" s="30">
        <v>2</v>
      </c>
      <c r="W11" s="30">
        <f t="shared" si="1"/>
        <v>0</v>
      </c>
      <c r="X11" s="30"/>
      <c r="Y11" s="30">
        <v>20</v>
      </c>
      <c r="Z11" s="30">
        <v>0</v>
      </c>
      <c r="AA11" s="30"/>
    </row>
    <row r="12" spans="1:27" s="17" customFormat="1" ht="15" customHeight="1">
      <c r="A12" s="26">
        <v>7</v>
      </c>
      <c r="B12" s="27" t="s">
        <v>16</v>
      </c>
      <c r="C12" s="28">
        <v>42795</v>
      </c>
      <c r="D12" s="28"/>
      <c r="E12" s="29">
        <f t="shared" si="0"/>
        <v>20</v>
      </c>
      <c r="F12" s="29">
        <v>3</v>
      </c>
      <c r="G12" s="29">
        <v>12</v>
      </c>
      <c r="H12" s="30" t="s">
        <v>470</v>
      </c>
      <c r="I12" s="30">
        <v>0</v>
      </c>
      <c r="J12" s="30" t="s">
        <v>470</v>
      </c>
      <c r="K12" s="30">
        <v>2</v>
      </c>
      <c r="L12" s="30">
        <v>3</v>
      </c>
      <c r="M12" s="30" t="s">
        <v>470</v>
      </c>
      <c r="N12" s="30" t="s">
        <v>470</v>
      </c>
      <c r="O12" s="30" t="s">
        <v>470</v>
      </c>
      <c r="P12" s="30" t="s">
        <v>470</v>
      </c>
      <c r="Q12" s="30">
        <v>1.375</v>
      </c>
      <c r="R12" s="30">
        <v>1.375</v>
      </c>
      <c r="S12" s="30">
        <v>-3</v>
      </c>
      <c r="T12" s="30"/>
      <c r="U12" s="29"/>
      <c r="V12" s="30"/>
      <c r="W12" s="30">
        <f t="shared" si="1"/>
        <v>0</v>
      </c>
      <c r="X12" s="30"/>
      <c r="Y12" s="30"/>
      <c r="Z12" s="30">
        <v>0</v>
      </c>
      <c r="AA12" s="30"/>
    </row>
    <row r="13" spans="1:27" s="17" customFormat="1" ht="15" customHeight="1">
      <c r="A13" s="26">
        <v>8</v>
      </c>
      <c r="B13" s="27" t="s">
        <v>17</v>
      </c>
      <c r="C13" s="28">
        <v>42800</v>
      </c>
      <c r="D13" s="28"/>
      <c r="E13" s="29">
        <f t="shared" si="0"/>
        <v>20</v>
      </c>
      <c r="F13" s="29">
        <v>3</v>
      </c>
      <c r="G13" s="29">
        <v>14</v>
      </c>
      <c r="H13" s="30" t="s">
        <v>470</v>
      </c>
      <c r="I13" s="30">
        <v>0</v>
      </c>
      <c r="J13" s="30" t="s">
        <v>470</v>
      </c>
      <c r="K13" s="30" t="s">
        <v>470</v>
      </c>
      <c r="L13" s="30">
        <v>3</v>
      </c>
      <c r="M13" s="30" t="s">
        <v>470</v>
      </c>
      <c r="N13" s="30" t="s">
        <v>470</v>
      </c>
      <c r="O13" s="30" t="s">
        <v>470</v>
      </c>
      <c r="P13" s="30" t="s">
        <v>470</v>
      </c>
      <c r="Q13" s="30">
        <v>-0.75</v>
      </c>
      <c r="R13" s="33">
        <v>-0.75</v>
      </c>
      <c r="S13" s="30">
        <v>-3</v>
      </c>
      <c r="T13" s="30"/>
      <c r="U13" s="29">
        <v>97</v>
      </c>
      <c r="V13" s="30">
        <v>3</v>
      </c>
      <c r="W13" s="30">
        <f t="shared" si="1"/>
        <v>0</v>
      </c>
      <c r="X13" s="30"/>
      <c r="Y13" s="30">
        <v>97</v>
      </c>
      <c r="Z13" s="30">
        <v>0</v>
      </c>
      <c r="AA13" s="30"/>
    </row>
    <row r="14" spans="1:27" s="17" customFormat="1" ht="15" customHeight="1">
      <c r="A14" s="26">
        <v>9</v>
      </c>
      <c r="B14" s="27" t="s">
        <v>18</v>
      </c>
      <c r="C14" s="28">
        <v>42541</v>
      </c>
      <c r="D14" s="28"/>
      <c r="E14" s="29">
        <f t="shared" si="0"/>
        <v>20</v>
      </c>
      <c r="F14" s="29">
        <v>3</v>
      </c>
      <c r="G14" s="29">
        <v>11</v>
      </c>
      <c r="H14" s="30" t="s">
        <v>470</v>
      </c>
      <c r="I14" s="30">
        <v>0</v>
      </c>
      <c r="J14" s="30" t="s">
        <v>470</v>
      </c>
      <c r="K14" s="30">
        <v>3</v>
      </c>
      <c r="L14" s="30">
        <v>3</v>
      </c>
      <c r="M14" s="30" t="s">
        <v>470</v>
      </c>
      <c r="N14" s="30" t="s">
        <v>470</v>
      </c>
      <c r="O14" s="30" t="s">
        <v>470</v>
      </c>
      <c r="P14" s="30" t="s">
        <v>470</v>
      </c>
      <c r="Q14" s="30">
        <v>5</v>
      </c>
      <c r="R14" s="30">
        <v>2.125</v>
      </c>
      <c r="S14" s="30">
        <v>0</v>
      </c>
      <c r="T14" s="30"/>
      <c r="U14" s="29">
        <v>12</v>
      </c>
      <c r="V14" s="30"/>
      <c r="W14" s="30">
        <f t="shared" si="1"/>
        <v>0</v>
      </c>
      <c r="X14" s="30"/>
      <c r="Y14" s="30"/>
      <c r="Z14" s="30">
        <v>0</v>
      </c>
      <c r="AA14" s="30"/>
    </row>
    <row r="15" spans="1:27" s="17" customFormat="1" ht="15" customHeight="1">
      <c r="A15" s="26">
        <v>10</v>
      </c>
      <c r="B15" s="27" t="s">
        <v>19</v>
      </c>
      <c r="C15" s="28">
        <v>42584</v>
      </c>
      <c r="D15" s="28"/>
      <c r="E15" s="29">
        <f t="shared" si="0"/>
        <v>20</v>
      </c>
      <c r="F15" s="29">
        <v>3</v>
      </c>
      <c r="G15" s="29">
        <v>12</v>
      </c>
      <c r="H15" s="30" t="s">
        <v>470</v>
      </c>
      <c r="I15" s="30">
        <v>0</v>
      </c>
      <c r="J15" s="30" t="s">
        <v>470</v>
      </c>
      <c r="K15" s="30">
        <v>2</v>
      </c>
      <c r="L15" s="30">
        <v>3</v>
      </c>
      <c r="M15" s="30" t="s">
        <v>470</v>
      </c>
      <c r="N15" s="30" t="s">
        <v>470</v>
      </c>
      <c r="O15" s="30" t="s">
        <v>470</v>
      </c>
      <c r="P15" s="30">
        <v>0.625</v>
      </c>
      <c r="Q15" s="30">
        <v>5.625</v>
      </c>
      <c r="R15" s="30">
        <v>3.25</v>
      </c>
      <c r="S15" s="30">
        <v>0</v>
      </c>
      <c r="T15" s="30"/>
      <c r="U15" s="29">
        <v>51</v>
      </c>
      <c r="V15" s="30">
        <v>2</v>
      </c>
      <c r="W15" s="30">
        <f t="shared" si="1"/>
        <v>0</v>
      </c>
      <c r="X15" s="30"/>
      <c r="Y15" s="30">
        <v>41</v>
      </c>
      <c r="Z15" s="30">
        <v>0</v>
      </c>
      <c r="AA15" s="30"/>
    </row>
    <row r="16" spans="1:27" s="17" customFormat="1" ht="15" customHeight="1">
      <c r="A16" s="26">
        <v>11</v>
      </c>
      <c r="B16" s="27" t="s">
        <v>20</v>
      </c>
      <c r="C16" s="28">
        <v>42611</v>
      </c>
      <c r="D16" s="28"/>
      <c r="E16" s="29">
        <f t="shared" si="0"/>
        <v>20</v>
      </c>
      <c r="F16" s="29">
        <v>3</v>
      </c>
      <c r="G16" s="29">
        <v>11.875</v>
      </c>
      <c r="H16" s="30" t="s">
        <v>470</v>
      </c>
      <c r="I16" s="30">
        <v>0</v>
      </c>
      <c r="J16" s="30" t="s">
        <v>470</v>
      </c>
      <c r="K16" s="30">
        <v>2.125</v>
      </c>
      <c r="L16" s="30">
        <v>3</v>
      </c>
      <c r="M16" s="30" t="s">
        <v>470</v>
      </c>
      <c r="N16" s="30" t="s">
        <v>470</v>
      </c>
      <c r="O16" s="30" t="s">
        <v>470</v>
      </c>
      <c r="P16" s="30" t="s">
        <v>470</v>
      </c>
      <c r="Q16" s="30">
        <v>7</v>
      </c>
      <c r="R16" s="30">
        <v>4.875</v>
      </c>
      <c r="S16" s="30">
        <v>2</v>
      </c>
      <c r="T16" s="30"/>
      <c r="U16" s="29">
        <v>14</v>
      </c>
      <c r="V16" s="30"/>
      <c r="W16" s="30">
        <f t="shared" si="1"/>
        <v>0</v>
      </c>
      <c r="X16" s="30"/>
      <c r="Y16" s="30"/>
      <c r="Z16" s="30">
        <v>0</v>
      </c>
      <c r="AA16" s="30"/>
    </row>
    <row r="17" spans="1:27" s="17" customFormat="1" ht="15" customHeight="1">
      <c r="A17" s="26">
        <v>12</v>
      </c>
      <c r="B17" s="27" t="s">
        <v>24</v>
      </c>
      <c r="C17" s="28">
        <v>42121</v>
      </c>
      <c r="D17" s="28"/>
      <c r="E17" s="29">
        <f t="shared" si="0"/>
        <v>20</v>
      </c>
      <c r="F17" s="29">
        <v>3</v>
      </c>
      <c r="G17" s="29">
        <v>14</v>
      </c>
      <c r="H17" s="30" t="s">
        <v>470</v>
      </c>
      <c r="I17" s="30">
        <v>0</v>
      </c>
      <c r="J17" s="30" t="s">
        <v>470</v>
      </c>
      <c r="K17" s="30" t="s">
        <v>470</v>
      </c>
      <c r="L17" s="30">
        <v>3</v>
      </c>
      <c r="M17" s="30" t="s">
        <v>470</v>
      </c>
      <c r="N17" s="30" t="s">
        <v>470</v>
      </c>
      <c r="O17" s="30" t="s">
        <v>470</v>
      </c>
      <c r="P17" s="30" t="s">
        <v>470</v>
      </c>
      <c r="Q17" s="30">
        <v>0</v>
      </c>
      <c r="R17" s="30">
        <v>0</v>
      </c>
      <c r="S17" s="30">
        <v>-3</v>
      </c>
      <c r="T17" s="30"/>
      <c r="U17" s="29">
        <v>105</v>
      </c>
      <c r="V17" s="30"/>
      <c r="W17" s="30">
        <f t="shared" si="1"/>
        <v>0</v>
      </c>
      <c r="X17" s="30"/>
      <c r="Y17" s="30">
        <v>75</v>
      </c>
      <c r="Z17" s="30">
        <v>0</v>
      </c>
      <c r="AA17" s="30"/>
    </row>
    <row r="18" spans="1:27" s="17" customFormat="1" ht="15" customHeight="1">
      <c r="A18" s="26">
        <v>13</v>
      </c>
      <c r="B18" s="27" t="s">
        <v>43</v>
      </c>
      <c r="C18" s="28">
        <v>41583</v>
      </c>
      <c r="D18" s="28"/>
      <c r="E18" s="29">
        <f t="shared" si="0"/>
        <v>20</v>
      </c>
      <c r="F18" s="29">
        <v>3</v>
      </c>
      <c r="G18" s="29">
        <v>14</v>
      </c>
      <c r="H18" s="30" t="s">
        <v>470</v>
      </c>
      <c r="I18" s="30">
        <v>0</v>
      </c>
      <c r="J18" s="30" t="s">
        <v>470</v>
      </c>
      <c r="K18" s="30" t="s">
        <v>470</v>
      </c>
      <c r="L18" s="30">
        <v>3</v>
      </c>
      <c r="M18" s="30" t="s">
        <v>470</v>
      </c>
      <c r="N18" s="30" t="s">
        <v>470</v>
      </c>
      <c r="O18" s="30" t="s">
        <v>470</v>
      </c>
      <c r="P18" s="30" t="s">
        <v>470</v>
      </c>
      <c r="Q18" s="30">
        <v>1.375</v>
      </c>
      <c r="R18" s="30">
        <v>1.375</v>
      </c>
      <c r="S18" s="30">
        <v>0</v>
      </c>
      <c r="T18" s="30"/>
      <c r="U18" s="29">
        <v>196</v>
      </c>
      <c r="V18" s="30">
        <v>1</v>
      </c>
      <c r="W18" s="30">
        <f t="shared" si="1"/>
        <v>0</v>
      </c>
      <c r="X18" s="30"/>
      <c r="Y18" s="30">
        <v>176</v>
      </c>
      <c r="Z18" s="30">
        <v>0</v>
      </c>
      <c r="AA18" s="30"/>
    </row>
    <row r="19" spans="1:27" s="17" customFormat="1" ht="15" customHeight="1">
      <c r="A19" s="26">
        <v>14</v>
      </c>
      <c r="B19" s="27" t="s">
        <v>28</v>
      </c>
      <c r="C19" s="28">
        <v>42452</v>
      </c>
      <c r="D19" s="28"/>
      <c r="E19" s="29">
        <f t="shared" si="0"/>
        <v>20</v>
      </c>
      <c r="F19" s="29">
        <v>3</v>
      </c>
      <c r="G19" s="29">
        <v>14</v>
      </c>
      <c r="H19" s="30" t="s">
        <v>470</v>
      </c>
      <c r="I19" s="30">
        <v>0</v>
      </c>
      <c r="J19" s="30" t="s">
        <v>470</v>
      </c>
      <c r="K19" s="30" t="s">
        <v>470</v>
      </c>
      <c r="L19" s="30">
        <v>3</v>
      </c>
      <c r="M19" s="30" t="s">
        <v>470</v>
      </c>
      <c r="N19" s="30" t="s">
        <v>470</v>
      </c>
      <c r="O19" s="30" t="s">
        <v>470</v>
      </c>
      <c r="P19" s="30" t="s">
        <v>470</v>
      </c>
      <c r="Q19" s="30">
        <v>6.375</v>
      </c>
      <c r="R19" s="30">
        <v>3.375</v>
      </c>
      <c r="S19" s="30">
        <v>0</v>
      </c>
      <c r="T19" s="30"/>
      <c r="U19" s="29">
        <v>5</v>
      </c>
      <c r="V19" s="30"/>
      <c r="W19" s="30">
        <f t="shared" si="1"/>
        <v>0</v>
      </c>
      <c r="X19" s="30"/>
      <c r="Y19" s="30"/>
      <c r="Z19" s="30">
        <v>0</v>
      </c>
      <c r="AA19" s="30"/>
    </row>
    <row r="20" spans="1:27" s="17" customFormat="1" ht="15" customHeight="1">
      <c r="A20" s="26">
        <v>15</v>
      </c>
      <c r="B20" s="27" t="s">
        <v>23</v>
      </c>
      <c r="C20" s="28">
        <v>42107</v>
      </c>
      <c r="D20" s="28"/>
      <c r="E20" s="29">
        <f t="shared" si="0"/>
        <v>19</v>
      </c>
      <c r="F20" s="29">
        <v>3</v>
      </c>
      <c r="G20" s="29">
        <v>12</v>
      </c>
      <c r="H20" s="30">
        <v>1</v>
      </c>
      <c r="I20" s="30">
        <v>0</v>
      </c>
      <c r="J20" s="30" t="s">
        <v>470</v>
      </c>
      <c r="K20" s="30">
        <v>1</v>
      </c>
      <c r="L20" s="30">
        <v>3</v>
      </c>
      <c r="M20" s="30" t="s">
        <v>470</v>
      </c>
      <c r="N20" s="30" t="s">
        <v>470</v>
      </c>
      <c r="O20" s="30" t="s">
        <v>470</v>
      </c>
      <c r="P20" s="30" t="s">
        <v>470</v>
      </c>
      <c r="Q20" s="30">
        <v>1</v>
      </c>
      <c r="R20" s="30">
        <v>0</v>
      </c>
      <c r="S20" s="30">
        <v>-3</v>
      </c>
      <c r="T20" s="30"/>
      <c r="U20" s="29">
        <v>22</v>
      </c>
      <c r="V20" s="30">
        <v>1</v>
      </c>
      <c r="W20" s="30">
        <f t="shared" si="1"/>
        <v>0</v>
      </c>
      <c r="X20" s="30"/>
      <c r="Y20" s="30"/>
      <c r="Z20" s="30">
        <v>0</v>
      </c>
      <c r="AA20" s="30"/>
    </row>
    <row r="21" spans="1:27" s="17" customFormat="1" ht="15" customHeight="1">
      <c r="A21" s="26">
        <v>16</v>
      </c>
      <c r="B21" s="27" t="s">
        <v>31</v>
      </c>
      <c r="C21" s="28">
        <v>42600</v>
      </c>
      <c r="D21" s="28"/>
      <c r="E21" s="29">
        <f t="shared" si="0"/>
        <v>20</v>
      </c>
      <c r="F21" s="29">
        <v>3</v>
      </c>
      <c r="G21" s="29">
        <v>14</v>
      </c>
      <c r="H21" s="30" t="s">
        <v>470</v>
      </c>
      <c r="I21" s="30">
        <v>0</v>
      </c>
      <c r="J21" s="30" t="s">
        <v>470</v>
      </c>
      <c r="K21" s="30" t="s">
        <v>470</v>
      </c>
      <c r="L21" s="30">
        <v>3</v>
      </c>
      <c r="M21" s="30" t="s">
        <v>470</v>
      </c>
      <c r="N21" s="30" t="s">
        <v>470</v>
      </c>
      <c r="O21" s="30" t="s">
        <v>470</v>
      </c>
      <c r="P21" s="30" t="s">
        <v>470</v>
      </c>
      <c r="Q21" s="30">
        <v>3.25</v>
      </c>
      <c r="R21" s="30">
        <v>2.75</v>
      </c>
      <c r="S21" s="30">
        <v>0</v>
      </c>
      <c r="T21" s="30"/>
      <c r="U21" s="29">
        <v>31</v>
      </c>
      <c r="V21" s="30"/>
      <c r="W21" s="30">
        <f t="shared" si="1"/>
        <v>0</v>
      </c>
      <c r="X21" s="30"/>
      <c r="Y21" s="30"/>
      <c r="Z21" s="30">
        <v>0</v>
      </c>
      <c r="AA21" s="30"/>
    </row>
    <row r="22" spans="1:27" s="17" customFormat="1" ht="15" customHeight="1">
      <c r="A22" s="26">
        <v>17</v>
      </c>
      <c r="B22" s="27" t="s">
        <v>25</v>
      </c>
      <c r="C22" s="28">
        <v>42268</v>
      </c>
      <c r="D22" s="28"/>
      <c r="E22" s="29">
        <f t="shared" si="0"/>
        <v>20</v>
      </c>
      <c r="F22" s="29">
        <v>3</v>
      </c>
      <c r="G22" s="29">
        <v>12</v>
      </c>
      <c r="H22" s="30" t="s">
        <v>470</v>
      </c>
      <c r="I22" s="30">
        <v>0</v>
      </c>
      <c r="J22" s="30" t="s">
        <v>470</v>
      </c>
      <c r="K22" s="30">
        <v>2</v>
      </c>
      <c r="L22" s="30">
        <v>3</v>
      </c>
      <c r="M22" s="30" t="s">
        <v>470</v>
      </c>
      <c r="N22" s="30" t="s">
        <v>470</v>
      </c>
      <c r="O22" s="30" t="s">
        <v>470</v>
      </c>
      <c r="P22" s="30">
        <v>1.125</v>
      </c>
      <c r="Q22" s="30">
        <v>1.125</v>
      </c>
      <c r="R22" s="30">
        <v>0.25</v>
      </c>
      <c r="S22" s="30">
        <v>0</v>
      </c>
      <c r="T22" s="30"/>
      <c r="U22" s="29">
        <v>113</v>
      </c>
      <c r="V22" s="30">
        <v>3</v>
      </c>
      <c r="W22" s="30">
        <f t="shared" si="1"/>
        <v>0</v>
      </c>
      <c r="X22" s="30"/>
      <c r="Y22" s="30">
        <v>113</v>
      </c>
      <c r="Z22" s="30">
        <v>0</v>
      </c>
      <c r="AA22" s="30"/>
    </row>
    <row r="23" spans="1:27" s="17" customFormat="1" ht="15" customHeight="1">
      <c r="A23" s="26">
        <v>18</v>
      </c>
      <c r="B23" s="27" t="s">
        <v>21</v>
      </c>
      <c r="C23" s="28">
        <v>42592</v>
      </c>
      <c r="D23" s="28"/>
      <c r="E23" s="29">
        <f t="shared" si="0"/>
        <v>20</v>
      </c>
      <c r="F23" s="29">
        <v>3</v>
      </c>
      <c r="G23" s="29">
        <v>10</v>
      </c>
      <c r="H23" s="30" t="s">
        <v>470</v>
      </c>
      <c r="I23" s="30">
        <v>0</v>
      </c>
      <c r="J23" s="30" t="s">
        <v>470</v>
      </c>
      <c r="K23" s="30">
        <v>4</v>
      </c>
      <c r="L23" s="30">
        <v>3</v>
      </c>
      <c r="M23" s="30" t="s">
        <v>470</v>
      </c>
      <c r="N23" s="30" t="s">
        <v>470</v>
      </c>
      <c r="O23" s="30" t="s">
        <v>470</v>
      </c>
      <c r="P23" s="30">
        <v>1</v>
      </c>
      <c r="Q23" s="30">
        <v>8.125</v>
      </c>
      <c r="R23" s="30">
        <v>2.125</v>
      </c>
      <c r="S23" s="30">
        <v>0</v>
      </c>
      <c r="T23" s="30"/>
      <c r="U23" s="29">
        <v>53</v>
      </c>
      <c r="V23" s="30">
        <v>1</v>
      </c>
      <c r="W23" s="30">
        <f t="shared" si="1"/>
        <v>0</v>
      </c>
      <c r="X23" s="30"/>
      <c r="Y23" s="30">
        <v>33</v>
      </c>
      <c r="Z23" s="30">
        <v>0</v>
      </c>
      <c r="AA23" s="30"/>
    </row>
    <row r="24" spans="1:27" s="17" customFormat="1" ht="15" customHeight="1">
      <c r="A24" s="26">
        <v>19</v>
      </c>
      <c r="B24" s="27" t="s">
        <v>26</v>
      </c>
      <c r="C24" s="28">
        <v>42631</v>
      </c>
      <c r="D24" s="28"/>
      <c r="E24" s="29">
        <f t="shared" si="0"/>
        <v>20</v>
      </c>
      <c r="F24" s="29">
        <v>3</v>
      </c>
      <c r="G24" s="29">
        <v>14</v>
      </c>
      <c r="H24" s="30" t="s">
        <v>470</v>
      </c>
      <c r="I24" s="30">
        <v>0</v>
      </c>
      <c r="J24" s="30" t="s">
        <v>470</v>
      </c>
      <c r="K24" s="30" t="s">
        <v>470</v>
      </c>
      <c r="L24" s="30">
        <v>3</v>
      </c>
      <c r="M24" s="30" t="s">
        <v>470</v>
      </c>
      <c r="N24" s="30" t="s">
        <v>470</v>
      </c>
      <c r="O24" s="30" t="s">
        <v>470</v>
      </c>
      <c r="P24" s="30" t="s">
        <v>470</v>
      </c>
      <c r="Q24" s="30">
        <v>0</v>
      </c>
      <c r="R24" s="30">
        <v>0</v>
      </c>
      <c r="S24" s="30">
        <v>-3</v>
      </c>
      <c r="T24" s="30"/>
      <c r="U24" s="29"/>
      <c r="V24" s="30">
        <v>1</v>
      </c>
      <c r="W24" s="30">
        <f t="shared" si="1"/>
        <v>0</v>
      </c>
      <c r="X24" s="30"/>
      <c r="Y24" s="30"/>
      <c r="Z24" s="30">
        <v>0</v>
      </c>
      <c r="AA24" s="30"/>
    </row>
    <row r="25" spans="1:27" s="17" customFormat="1" ht="15" customHeight="1">
      <c r="A25" s="26">
        <v>20</v>
      </c>
      <c r="B25" s="27" t="s">
        <v>22</v>
      </c>
      <c r="C25" s="28">
        <v>42836</v>
      </c>
      <c r="D25" s="28"/>
      <c r="E25" s="29">
        <f t="shared" si="0"/>
        <v>20</v>
      </c>
      <c r="F25" s="29">
        <v>3</v>
      </c>
      <c r="G25" s="29">
        <v>10</v>
      </c>
      <c r="H25" s="30" t="s">
        <v>470</v>
      </c>
      <c r="I25" s="30">
        <v>0</v>
      </c>
      <c r="J25" s="30" t="s">
        <v>470</v>
      </c>
      <c r="K25" s="30">
        <v>4</v>
      </c>
      <c r="L25" s="30">
        <v>3</v>
      </c>
      <c r="M25" s="30" t="s">
        <v>470</v>
      </c>
      <c r="N25" s="30" t="s">
        <v>470</v>
      </c>
      <c r="O25" s="30" t="s">
        <v>470</v>
      </c>
      <c r="P25" s="30" t="s">
        <v>470</v>
      </c>
      <c r="Q25" s="30">
        <v>10.75</v>
      </c>
      <c r="R25" s="30">
        <v>3.75</v>
      </c>
      <c r="S25" s="30">
        <v>0</v>
      </c>
      <c r="T25" s="30"/>
      <c r="U25" s="29"/>
      <c r="V25" s="30"/>
      <c r="W25" s="30">
        <f t="shared" si="1"/>
        <v>0</v>
      </c>
      <c r="X25" s="30"/>
      <c r="Y25" s="30"/>
      <c r="Z25" s="30">
        <v>0</v>
      </c>
      <c r="AA25" s="30"/>
    </row>
    <row r="26" spans="1:27" s="17" customFormat="1" ht="15" customHeight="1">
      <c r="A26" s="26">
        <v>21</v>
      </c>
      <c r="B26" s="27" t="s">
        <v>46</v>
      </c>
      <c r="C26" s="28">
        <v>42065</v>
      </c>
      <c r="D26" s="28"/>
      <c r="E26" s="29">
        <f t="shared" si="0"/>
        <v>20</v>
      </c>
      <c r="F26" s="29">
        <v>3</v>
      </c>
      <c r="G26" s="29">
        <v>11</v>
      </c>
      <c r="H26" s="30" t="s">
        <v>470</v>
      </c>
      <c r="I26" s="30">
        <v>0</v>
      </c>
      <c r="J26" s="30" t="s">
        <v>470</v>
      </c>
      <c r="K26" s="30">
        <v>3</v>
      </c>
      <c r="L26" s="30">
        <v>3</v>
      </c>
      <c r="M26" s="30" t="s">
        <v>470</v>
      </c>
      <c r="N26" s="30" t="s">
        <v>470</v>
      </c>
      <c r="O26" s="30" t="s">
        <v>470</v>
      </c>
      <c r="P26" s="30">
        <v>1</v>
      </c>
      <c r="Q26" s="30">
        <v>15.375</v>
      </c>
      <c r="R26" s="30">
        <v>13.375</v>
      </c>
      <c r="S26" s="30">
        <v>1</v>
      </c>
      <c r="T26" s="30"/>
      <c r="U26" s="29">
        <v>7</v>
      </c>
      <c r="V26" s="30">
        <v>1</v>
      </c>
      <c r="W26" s="30">
        <f t="shared" si="1"/>
        <v>0</v>
      </c>
      <c r="X26" s="30"/>
      <c r="Y26" s="30"/>
      <c r="Z26" s="30">
        <v>0</v>
      </c>
      <c r="AA26" s="30"/>
    </row>
    <row r="27" spans="1:27" s="17" customFormat="1" ht="15" customHeight="1">
      <c r="A27" s="26">
        <v>22</v>
      </c>
      <c r="B27" s="27" t="s">
        <v>47</v>
      </c>
      <c r="C27" s="28">
        <v>42257</v>
      </c>
      <c r="D27" s="28"/>
      <c r="E27" s="29">
        <f t="shared" si="0"/>
        <v>20</v>
      </c>
      <c r="F27" s="29">
        <v>3</v>
      </c>
      <c r="G27" s="29">
        <v>12</v>
      </c>
      <c r="H27" s="30" t="s">
        <v>470</v>
      </c>
      <c r="I27" s="30">
        <v>0</v>
      </c>
      <c r="J27" s="30" t="s">
        <v>470</v>
      </c>
      <c r="K27" s="30">
        <v>2</v>
      </c>
      <c r="L27" s="30">
        <v>3</v>
      </c>
      <c r="M27" s="30" t="s">
        <v>470</v>
      </c>
      <c r="N27" s="30" t="s">
        <v>470</v>
      </c>
      <c r="O27" s="30" t="s">
        <v>470</v>
      </c>
      <c r="P27" s="30">
        <v>1.25</v>
      </c>
      <c r="Q27" s="30">
        <v>4</v>
      </c>
      <c r="R27" s="30">
        <v>4</v>
      </c>
      <c r="S27" s="30">
        <v>-1</v>
      </c>
      <c r="T27" s="30"/>
      <c r="U27" s="29">
        <v>6</v>
      </c>
      <c r="V27" s="30"/>
      <c r="W27" s="30">
        <f t="shared" si="1"/>
        <v>0</v>
      </c>
      <c r="X27" s="30"/>
      <c r="Y27" s="30"/>
      <c r="Z27" s="30">
        <v>0</v>
      </c>
      <c r="AA27" s="30"/>
    </row>
    <row r="28" spans="1:27" s="17" customFormat="1" ht="15" customHeight="1">
      <c r="A28" s="26">
        <v>23</v>
      </c>
      <c r="B28" s="27" t="s">
        <v>48</v>
      </c>
      <c r="C28" s="28">
        <v>42485</v>
      </c>
      <c r="D28" s="28"/>
      <c r="E28" s="29">
        <f t="shared" si="0"/>
        <v>20</v>
      </c>
      <c r="F28" s="29">
        <v>3</v>
      </c>
      <c r="G28" s="29">
        <v>12</v>
      </c>
      <c r="H28" s="30" t="s">
        <v>470</v>
      </c>
      <c r="I28" s="30">
        <v>0</v>
      </c>
      <c r="J28" s="30" t="s">
        <v>470</v>
      </c>
      <c r="K28" s="30">
        <v>2</v>
      </c>
      <c r="L28" s="30">
        <v>3</v>
      </c>
      <c r="M28" s="30" t="s">
        <v>470</v>
      </c>
      <c r="N28" s="30" t="s">
        <v>470</v>
      </c>
      <c r="O28" s="30" t="s">
        <v>470</v>
      </c>
      <c r="P28" s="30">
        <v>1.375</v>
      </c>
      <c r="Q28" s="30">
        <v>7.25</v>
      </c>
      <c r="R28" s="30">
        <v>7.25</v>
      </c>
      <c r="S28" s="30">
        <v>1</v>
      </c>
      <c r="T28" s="30"/>
      <c r="U28" s="29">
        <v>43</v>
      </c>
      <c r="V28" s="30"/>
      <c r="W28" s="30">
        <f t="shared" si="1"/>
        <v>0</v>
      </c>
      <c r="X28" s="30"/>
      <c r="Y28" s="30">
        <v>13</v>
      </c>
      <c r="Z28" s="30">
        <v>0</v>
      </c>
      <c r="AA28" s="30"/>
    </row>
    <row r="29" spans="1:27" s="17" customFormat="1" ht="15" customHeight="1">
      <c r="A29" s="26">
        <v>24</v>
      </c>
      <c r="B29" s="27" t="s">
        <v>49</v>
      </c>
      <c r="C29" s="28">
        <v>42493</v>
      </c>
      <c r="D29" s="28"/>
      <c r="E29" s="29">
        <f t="shared" si="0"/>
        <v>20</v>
      </c>
      <c r="F29" s="29">
        <v>3</v>
      </c>
      <c r="G29" s="29">
        <v>11</v>
      </c>
      <c r="H29" s="30" t="s">
        <v>470</v>
      </c>
      <c r="I29" s="30">
        <v>0</v>
      </c>
      <c r="J29" s="30" t="s">
        <v>470</v>
      </c>
      <c r="K29" s="30">
        <v>3</v>
      </c>
      <c r="L29" s="30">
        <v>3</v>
      </c>
      <c r="M29" s="30" t="s">
        <v>470</v>
      </c>
      <c r="N29" s="30" t="s">
        <v>470</v>
      </c>
      <c r="O29" s="30" t="s">
        <v>470</v>
      </c>
      <c r="P29" s="30">
        <v>1.5</v>
      </c>
      <c r="Q29" s="30">
        <v>10.875</v>
      </c>
      <c r="R29" s="30">
        <v>10.875</v>
      </c>
      <c r="S29" s="30">
        <v>0</v>
      </c>
      <c r="T29" s="30"/>
      <c r="U29" s="29"/>
      <c r="V29" s="30"/>
      <c r="W29" s="30">
        <f t="shared" si="1"/>
        <v>0</v>
      </c>
      <c r="X29" s="30"/>
      <c r="Y29" s="30"/>
      <c r="Z29" s="30">
        <v>0</v>
      </c>
      <c r="AA29" s="30"/>
    </row>
    <row r="30" spans="1:27" s="17" customFormat="1" ht="15" customHeight="1">
      <c r="A30" s="26">
        <v>25</v>
      </c>
      <c r="B30" s="27" t="s">
        <v>50</v>
      </c>
      <c r="C30" s="28">
        <v>42515</v>
      </c>
      <c r="D30" s="28"/>
      <c r="E30" s="29">
        <f t="shared" si="0"/>
        <v>20</v>
      </c>
      <c r="F30" s="29">
        <v>3</v>
      </c>
      <c r="G30" s="29">
        <v>11</v>
      </c>
      <c r="H30" s="30" t="s">
        <v>470</v>
      </c>
      <c r="I30" s="30">
        <v>0</v>
      </c>
      <c r="J30" s="30" t="s">
        <v>470</v>
      </c>
      <c r="K30" s="30">
        <v>3</v>
      </c>
      <c r="L30" s="30">
        <v>3</v>
      </c>
      <c r="M30" s="30" t="s">
        <v>470</v>
      </c>
      <c r="N30" s="30" t="s">
        <v>470</v>
      </c>
      <c r="O30" s="30" t="s">
        <v>470</v>
      </c>
      <c r="P30" s="30">
        <v>1.5</v>
      </c>
      <c r="Q30" s="30">
        <v>5.75</v>
      </c>
      <c r="R30" s="30">
        <v>5.75</v>
      </c>
      <c r="S30" s="30">
        <v>-1</v>
      </c>
      <c r="T30" s="30"/>
      <c r="U30" s="29"/>
      <c r="V30" s="30">
        <v>1</v>
      </c>
      <c r="W30" s="30">
        <f t="shared" si="1"/>
        <v>0</v>
      </c>
      <c r="X30" s="30"/>
      <c r="Y30" s="30"/>
      <c r="Z30" s="30">
        <v>0</v>
      </c>
      <c r="AA30" s="30"/>
    </row>
    <row r="31" spans="1:27" s="17" customFormat="1" ht="15" customHeight="1">
      <c r="A31" s="26">
        <v>26</v>
      </c>
      <c r="B31" s="27" t="s">
        <v>51</v>
      </c>
      <c r="C31" s="28">
        <v>42541</v>
      </c>
      <c r="D31" s="28"/>
      <c r="E31" s="29">
        <f t="shared" si="0"/>
        <v>20</v>
      </c>
      <c r="F31" s="29">
        <v>3</v>
      </c>
      <c r="G31" s="29">
        <v>11</v>
      </c>
      <c r="H31" s="30" t="s">
        <v>470</v>
      </c>
      <c r="I31" s="30">
        <v>0</v>
      </c>
      <c r="J31" s="30" t="s">
        <v>470</v>
      </c>
      <c r="K31" s="30">
        <v>3</v>
      </c>
      <c r="L31" s="30">
        <v>3</v>
      </c>
      <c r="M31" s="30" t="s">
        <v>470</v>
      </c>
      <c r="N31" s="30" t="s">
        <v>470</v>
      </c>
      <c r="O31" s="30" t="s">
        <v>470</v>
      </c>
      <c r="P31" s="30">
        <v>1.375</v>
      </c>
      <c r="Q31" s="30">
        <v>12.75</v>
      </c>
      <c r="R31" s="30">
        <v>12.75</v>
      </c>
      <c r="S31" s="30">
        <v>-3</v>
      </c>
      <c r="T31" s="30"/>
      <c r="U31" s="29">
        <v>20</v>
      </c>
      <c r="V31" s="30"/>
      <c r="W31" s="30">
        <f t="shared" si="1"/>
        <v>0</v>
      </c>
      <c r="X31" s="30"/>
      <c r="Y31" s="30"/>
      <c r="Z31" s="30">
        <v>0</v>
      </c>
      <c r="AA31" s="30"/>
    </row>
    <row r="32" spans="1:27" s="17" customFormat="1" ht="15" customHeight="1">
      <c r="A32" s="26">
        <v>27</v>
      </c>
      <c r="B32" s="27" t="s">
        <v>52</v>
      </c>
      <c r="C32" s="28">
        <v>42660</v>
      </c>
      <c r="D32" s="28"/>
      <c r="E32" s="29">
        <f t="shared" si="0"/>
        <v>20</v>
      </c>
      <c r="F32" s="29">
        <v>3</v>
      </c>
      <c r="G32" s="29">
        <v>8</v>
      </c>
      <c r="H32" s="30" t="s">
        <v>470</v>
      </c>
      <c r="I32" s="30">
        <v>0</v>
      </c>
      <c r="J32" s="30" t="s">
        <v>470</v>
      </c>
      <c r="K32" s="30">
        <v>6</v>
      </c>
      <c r="L32" s="30">
        <v>3</v>
      </c>
      <c r="M32" s="30" t="s">
        <v>470</v>
      </c>
      <c r="N32" s="30" t="s">
        <v>470</v>
      </c>
      <c r="O32" s="30" t="s">
        <v>470</v>
      </c>
      <c r="P32" s="30">
        <v>1.3125</v>
      </c>
      <c r="Q32" s="30">
        <v>10.25</v>
      </c>
      <c r="R32" s="30">
        <v>10.25</v>
      </c>
      <c r="S32" s="30">
        <v>1</v>
      </c>
      <c r="T32" s="30"/>
      <c r="U32" s="29">
        <v>57</v>
      </c>
      <c r="V32" s="30"/>
      <c r="W32" s="30">
        <f t="shared" si="1"/>
        <v>0</v>
      </c>
      <c r="X32" s="30"/>
      <c r="Y32" s="30">
        <v>27</v>
      </c>
      <c r="Z32" s="30">
        <v>0</v>
      </c>
      <c r="AA32" s="30"/>
    </row>
    <row r="33" spans="1:27" s="17" customFormat="1" ht="15" customHeight="1">
      <c r="A33" s="26">
        <v>28</v>
      </c>
      <c r="B33" s="27" t="s">
        <v>53</v>
      </c>
      <c r="C33" s="28">
        <v>42709</v>
      </c>
      <c r="D33" s="28"/>
      <c r="E33" s="29">
        <f t="shared" si="0"/>
        <v>20</v>
      </c>
      <c r="F33" s="29">
        <v>3</v>
      </c>
      <c r="G33" s="29">
        <v>9.5</v>
      </c>
      <c r="H33" s="30" t="s">
        <v>470</v>
      </c>
      <c r="I33" s="30">
        <v>0</v>
      </c>
      <c r="J33" s="30" t="s">
        <v>470</v>
      </c>
      <c r="K33" s="30">
        <v>4.5</v>
      </c>
      <c r="L33" s="30">
        <v>3</v>
      </c>
      <c r="M33" s="30" t="s">
        <v>470</v>
      </c>
      <c r="N33" s="30" t="s">
        <v>470</v>
      </c>
      <c r="O33" s="30" t="s">
        <v>470</v>
      </c>
      <c r="P33" s="30">
        <v>1.125</v>
      </c>
      <c r="Q33" s="30">
        <v>4.125</v>
      </c>
      <c r="R33" s="30">
        <v>4.125</v>
      </c>
      <c r="S33" s="30">
        <v>-1</v>
      </c>
      <c r="T33" s="30"/>
      <c r="U33" s="29">
        <v>56</v>
      </c>
      <c r="V33" s="30">
        <v>2</v>
      </c>
      <c r="W33" s="30">
        <f t="shared" si="1"/>
        <v>0</v>
      </c>
      <c r="X33" s="30"/>
      <c r="Y33" s="30">
        <v>46</v>
      </c>
      <c r="Z33" s="30">
        <v>0</v>
      </c>
      <c r="AA33" s="30"/>
    </row>
    <row r="34" spans="1:27" ht="15" customHeight="1">
      <c r="A34" s="26">
        <v>29</v>
      </c>
      <c r="B34" s="27" t="s">
        <v>54</v>
      </c>
      <c r="C34" s="28">
        <v>42503</v>
      </c>
      <c r="D34" s="28"/>
      <c r="E34" s="29">
        <f t="shared" si="0"/>
        <v>19</v>
      </c>
      <c r="F34" s="29">
        <v>3</v>
      </c>
      <c r="G34" s="29">
        <v>11</v>
      </c>
      <c r="H34" s="30">
        <v>1</v>
      </c>
      <c r="I34" s="30">
        <v>0</v>
      </c>
      <c r="J34" s="30" t="s">
        <v>470</v>
      </c>
      <c r="K34" s="30" t="s">
        <v>470</v>
      </c>
      <c r="L34" s="30">
        <v>5</v>
      </c>
      <c r="M34" s="30" t="s">
        <v>470</v>
      </c>
      <c r="N34" s="30" t="s">
        <v>470</v>
      </c>
      <c r="O34" s="30" t="s">
        <v>470</v>
      </c>
      <c r="P34" s="30">
        <v>0.5</v>
      </c>
      <c r="Q34" s="30">
        <v>3.25</v>
      </c>
      <c r="R34" s="30">
        <v>3.25</v>
      </c>
      <c r="S34" s="30">
        <v>1</v>
      </c>
      <c r="T34" s="30"/>
      <c r="U34" s="30"/>
      <c r="V34" s="30"/>
      <c r="W34" s="30">
        <f t="shared" si="1"/>
        <v>0</v>
      </c>
      <c r="X34" s="30"/>
      <c r="Y34" s="34"/>
      <c r="Z34" s="30">
        <v>0</v>
      </c>
      <c r="AA34" s="30"/>
    </row>
    <row r="35" spans="1:27" ht="15" customHeight="1">
      <c r="A35" s="26">
        <v>30</v>
      </c>
      <c r="B35" s="27" t="s">
        <v>55</v>
      </c>
      <c r="C35" s="28">
        <v>41011</v>
      </c>
      <c r="D35" s="28"/>
      <c r="E35" s="29">
        <f t="shared" si="0"/>
        <v>20</v>
      </c>
      <c r="F35" s="29">
        <v>3</v>
      </c>
      <c r="G35" s="29">
        <v>14</v>
      </c>
      <c r="H35" s="30" t="s">
        <v>470</v>
      </c>
      <c r="I35" s="30">
        <v>0</v>
      </c>
      <c r="J35" s="30" t="s">
        <v>470</v>
      </c>
      <c r="K35" s="30" t="s">
        <v>470</v>
      </c>
      <c r="L35" s="30">
        <v>3</v>
      </c>
      <c r="M35" s="30" t="s">
        <v>470</v>
      </c>
      <c r="N35" s="30" t="s">
        <v>470</v>
      </c>
      <c r="O35" s="30" t="s">
        <v>470</v>
      </c>
      <c r="P35" s="30">
        <v>1.25</v>
      </c>
      <c r="Q35" s="30">
        <v>7.0625</v>
      </c>
      <c r="R35" s="30">
        <v>7.0625</v>
      </c>
      <c r="S35" s="30">
        <v>-3</v>
      </c>
      <c r="T35" s="30"/>
      <c r="U35" s="30"/>
      <c r="V35" s="30"/>
      <c r="W35" s="30">
        <f t="shared" si="1"/>
        <v>200</v>
      </c>
      <c r="X35" s="30"/>
      <c r="Y35" s="34"/>
      <c r="Z35" s="30">
        <v>0</v>
      </c>
      <c r="AA35" s="30"/>
    </row>
    <row r="36" spans="1:27" ht="15" customHeight="1">
      <c r="A36" s="26">
        <v>31</v>
      </c>
      <c r="B36" s="27" t="s">
        <v>56</v>
      </c>
      <c r="C36" s="28">
        <v>41495</v>
      </c>
      <c r="D36" s="28"/>
      <c r="E36" s="29">
        <f t="shared" si="0"/>
        <v>20</v>
      </c>
      <c r="F36" s="29">
        <v>3</v>
      </c>
      <c r="G36" s="29">
        <v>14</v>
      </c>
      <c r="H36" s="30" t="s">
        <v>470</v>
      </c>
      <c r="I36" s="30">
        <v>0</v>
      </c>
      <c r="J36" s="30" t="s">
        <v>470</v>
      </c>
      <c r="K36" s="30" t="s">
        <v>470</v>
      </c>
      <c r="L36" s="30">
        <v>3</v>
      </c>
      <c r="M36" s="30" t="s">
        <v>470</v>
      </c>
      <c r="N36" s="30" t="s">
        <v>470</v>
      </c>
      <c r="O36" s="30" t="s">
        <v>470</v>
      </c>
      <c r="P36" s="30" t="s">
        <v>470</v>
      </c>
      <c r="Q36" s="30">
        <v>5</v>
      </c>
      <c r="R36" s="30">
        <v>5</v>
      </c>
      <c r="S36" s="30">
        <v>-1</v>
      </c>
      <c r="T36" s="30"/>
      <c r="U36" s="30"/>
      <c r="V36" s="30"/>
      <c r="W36" s="30">
        <f t="shared" si="1"/>
        <v>200</v>
      </c>
      <c r="X36" s="30"/>
      <c r="Y36" s="34"/>
      <c r="Z36" s="30">
        <v>0</v>
      </c>
      <c r="AA36" s="30"/>
    </row>
    <row r="37" spans="1:27" ht="15" customHeight="1">
      <c r="A37" s="26">
        <v>32</v>
      </c>
      <c r="B37" s="27" t="s">
        <v>27</v>
      </c>
      <c r="C37" s="28">
        <v>40707</v>
      </c>
      <c r="D37" s="28"/>
      <c r="E37" s="29">
        <f t="shared" si="0"/>
        <v>17</v>
      </c>
      <c r="F37" s="29">
        <v>3</v>
      </c>
      <c r="G37" s="29">
        <v>11</v>
      </c>
      <c r="H37" s="30">
        <v>3</v>
      </c>
      <c r="I37" s="30">
        <v>0</v>
      </c>
      <c r="J37" s="30" t="s">
        <v>470</v>
      </c>
      <c r="K37" s="30" t="s">
        <v>470</v>
      </c>
      <c r="L37" s="30">
        <v>3</v>
      </c>
      <c r="M37" s="30" t="s">
        <v>470</v>
      </c>
      <c r="N37" s="30" t="s">
        <v>470</v>
      </c>
      <c r="O37" s="30" t="s">
        <v>470</v>
      </c>
      <c r="P37" s="30" t="s">
        <v>470</v>
      </c>
      <c r="Q37" s="30">
        <v>0</v>
      </c>
      <c r="R37" s="30">
        <v>0</v>
      </c>
      <c r="S37" s="30">
        <v>-1.375</v>
      </c>
      <c r="T37" s="30"/>
      <c r="U37" s="30">
        <v>54</v>
      </c>
      <c r="V37" s="30"/>
      <c r="W37" s="30">
        <f t="shared" si="1"/>
        <v>0</v>
      </c>
      <c r="X37" s="30"/>
      <c r="Y37" s="34">
        <v>24</v>
      </c>
      <c r="Z37" s="30">
        <v>0</v>
      </c>
      <c r="AA37" s="30"/>
    </row>
    <row r="38" spans="1:27" ht="15" customHeight="1">
      <c r="A38" s="26">
        <v>33</v>
      </c>
      <c r="B38" s="27" t="s">
        <v>29</v>
      </c>
      <c r="C38" s="28">
        <v>42810</v>
      </c>
      <c r="D38" s="28"/>
      <c r="E38" s="29">
        <f t="shared" si="0"/>
        <v>17.809999999999999</v>
      </c>
      <c r="F38" s="29">
        <v>3</v>
      </c>
      <c r="G38" s="29">
        <v>11.8125</v>
      </c>
      <c r="H38" s="30">
        <v>2.1875</v>
      </c>
      <c r="I38" s="30">
        <v>0</v>
      </c>
      <c r="J38" s="30" t="s">
        <v>470</v>
      </c>
      <c r="K38" s="30" t="s">
        <v>470</v>
      </c>
      <c r="L38" s="30">
        <v>3</v>
      </c>
      <c r="M38" s="30" t="s">
        <v>470</v>
      </c>
      <c r="N38" s="30" t="s">
        <v>470</v>
      </c>
      <c r="O38" s="30" t="s">
        <v>470</v>
      </c>
      <c r="P38" s="30" t="s">
        <v>470</v>
      </c>
      <c r="Q38" s="30">
        <v>0</v>
      </c>
      <c r="R38" s="30">
        <v>0</v>
      </c>
      <c r="S38" s="30">
        <v>-3</v>
      </c>
      <c r="T38" s="30"/>
      <c r="U38" s="30">
        <v>2</v>
      </c>
      <c r="V38" s="30"/>
      <c r="W38" s="30">
        <f t="shared" si="1"/>
        <v>0</v>
      </c>
      <c r="X38" s="30"/>
      <c r="Y38" s="34"/>
      <c r="Z38" s="30">
        <v>0</v>
      </c>
      <c r="AA38" s="30"/>
    </row>
    <row r="39" spans="1:27" ht="15" customHeight="1">
      <c r="A39" s="26">
        <v>34</v>
      </c>
      <c r="B39" s="27" t="s">
        <v>30</v>
      </c>
      <c r="C39" s="28">
        <v>42817</v>
      </c>
      <c r="D39" s="28"/>
      <c r="E39" s="29">
        <f t="shared" si="0"/>
        <v>20</v>
      </c>
      <c r="F39" s="29">
        <v>3</v>
      </c>
      <c r="G39" s="29">
        <v>14</v>
      </c>
      <c r="H39" s="30" t="s">
        <v>470</v>
      </c>
      <c r="I39" s="30">
        <v>0</v>
      </c>
      <c r="J39" s="30" t="s">
        <v>470</v>
      </c>
      <c r="K39" s="30" t="s">
        <v>470</v>
      </c>
      <c r="L39" s="30">
        <v>3</v>
      </c>
      <c r="M39" s="30" t="s">
        <v>470</v>
      </c>
      <c r="N39" s="30" t="s">
        <v>470</v>
      </c>
      <c r="O39" s="30" t="s">
        <v>470</v>
      </c>
      <c r="P39" s="30" t="s">
        <v>470</v>
      </c>
      <c r="Q39" s="30">
        <v>4.75</v>
      </c>
      <c r="R39" s="30">
        <v>4.75</v>
      </c>
      <c r="S39" s="30">
        <v>-3</v>
      </c>
      <c r="T39" s="30"/>
      <c r="U39" s="30"/>
      <c r="V39" s="30"/>
      <c r="W39" s="30">
        <f t="shared" si="1"/>
        <v>200</v>
      </c>
      <c r="X39" s="30"/>
      <c r="Y39" s="34"/>
      <c r="Z39" s="30">
        <v>0</v>
      </c>
      <c r="AA39" s="30"/>
    </row>
    <row r="40" spans="1:27" ht="15" customHeight="1">
      <c r="A40" s="26">
        <v>35</v>
      </c>
      <c r="B40" s="27" t="s">
        <v>64</v>
      </c>
      <c r="C40" s="28">
        <v>41722</v>
      </c>
      <c r="D40" s="28"/>
      <c r="E40" s="29">
        <f t="shared" si="0"/>
        <v>20</v>
      </c>
      <c r="F40" s="29">
        <v>3</v>
      </c>
      <c r="G40" s="29">
        <v>14</v>
      </c>
      <c r="H40" s="30" t="s">
        <v>470</v>
      </c>
      <c r="I40" s="30">
        <v>0</v>
      </c>
      <c r="J40" s="30" t="s">
        <v>470</v>
      </c>
      <c r="K40" s="30" t="s">
        <v>470</v>
      </c>
      <c r="L40" s="30">
        <v>3</v>
      </c>
      <c r="M40" s="30" t="s">
        <v>470</v>
      </c>
      <c r="N40" s="30" t="s">
        <v>470</v>
      </c>
      <c r="O40" s="30" t="s">
        <v>470</v>
      </c>
      <c r="P40" s="30" t="s">
        <v>470</v>
      </c>
      <c r="Q40" s="30">
        <v>1.125</v>
      </c>
      <c r="R40" s="30">
        <v>1.125</v>
      </c>
      <c r="S40" s="30">
        <v>-3</v>
      </c>
      <c r="T40" s="30"/>
      <c r="U40" s="30">
        <v>188</v>
      </c>
      <c r="V40" s="30"/>
      <c r="W40" s="30">
        <f t="shared" si="1"/>
        <v>0</v>
      </c>
      <c r="X40" s="30"/>
      <c r="Y40" s="34">
        <v>138</v>
      </c>
      <c r="Z40" s="30">
        <v>0</v>
      </c>
      <c r="AA40" s="30"/>
    </row>
    <row r="41" spans="1:27" ht="15" customHeight="1">
      <c r="A41" s="26">
        <v>36</v>
      </c>
      <c r="B41" s="27" t="s">
        <v>65</v>
      </c>
      <c r="C41" s="28">
        <v>42821</v>
      </c>
      <c r="D41" s="28"/>
      <c r="E41" s="29">
        <f t="shared" si="0"/>
        <v>20</v>
      </c>
      <c r="F41" s="29">
        <v>3</v>
      </c>
      <c r="G41" s="29">
        <v>14</v>
      </c>
      <c r="H41" s="30" t="s">
        <v>470</v>
      </c>
      <c r="I41" s="30">
        <v>0</v>
      </c>
      <c r="J41" s="30" t="s">
        <v>470</v>
      </c>
      <c r="K41" s="30" t="s">
        <v>470</v>
      </c>
      <c r="L41" s="30">
        <v>3</v>
      </c>
      <c r="M41" s="30" t="s">
        <v>470</v>
      </c>
      <c r="N41" s="30" t="s">
        <v>470</v>
      </c>
      <c r="O41" s="30" t="s">
        <v>470</v>
      </c>
      <c r="P41" s="30" t="s">
        <v>470</v>
      </c>
      <c r="Q41" s="30">
        <v>0</v>
      </c>
      <c r="R41" s="30">
        <v>0</v>
      </c>
      <c r="S41" s="30">
        <v>-3</v>
      </c>
      <c r="T41" s="30"/>
      <c r="U41" s="30"/>
      <c r="V41" s="30"/>
      <c r="W41" s="30">
        <f t="shared" si="1"/>
        <v>200</v>
      </c>
      <c r="X41" s="30"/>
      <c r="Y41" s="34"/>
      <c r="Z41" s="30">
        <v>0</v>
      </c>
      <c r="AA41" s="30"/>
    </row>
    <row r="42" spans="1:27" ht="15" customHeight="1">
      <c r="A42" s="26">
        <v>37</v>
      </c>
      <c r="B42" s="27" t="s">
        <v>85</v>
      </c>
      <c r="C42" s="28">
        <v>41827</v>
      </c>
      <c r="D42" s="28"/>
      <c r="E42" s="29">
        <f t="shared" si="0"/>
        <v>20</v>
      </c>
      <c r="F42" s="29">
        <v>3</v>
      </c>
      <c r="G42" s="29">
        <v>14</v>
      </c>
      <c r="H42" s="30" t="s">
        <v>470</v>
      </c>
      <c r="I42" s="30">
        <v>0</v>
      </c>
      <c r="J42" s="30" t="s">
        <v>470</v>
      </c>
      <c r="K42" s="30" t="s">
        <v>470</v>
      </c>
      <c r="L42" s="30">
        <v>3</v>
      </c>
      <c r="M42" s="30" t="s">
        <v>470</v>
      </c>
      <c r="N42" s="30" t="s">
        <v>470</v>
      </c>
      <c r="O42" s="30" t="s">
        <v>470</v>
      </c>
      <c r="P42" s="30">
        <v>2</v>
      </c>
      <c r="Q42" s="30">
        <v>7</v>
      </c>
      <c r="R42" s="30">
        <v>7</v>
      </c>
      <c r="S42" s="30">
        <v>2</v>
      </c>
      <c r="T42" s="30"/>
      <c r="U42" s="30"/>
      <c r="V42" s="30"/>
      <c r="W42" s="30">
        <f t="shared" si="1"/>
        <v>200</v>
      </c>
      <c r="X42" s="30"/>
      <c r="Y42" s="34"/>
      <c r="Z42" s="30">
        <v>0</v>
      </c>
      <c r="AA42" s="30"/>
    </row>
    <row r="43" spans="1:27" ht="15" customHeight="1">
      <c r="A43" s="26">
        <v>38</v>
      </c>
      <c r="B43" s="27" t="s">
        <v>87</v>
      </c>
      <c r="C43" s="28">
        <v>42914</v>
      </c>
      <c r="D43" s="28"/>
      <c r="E43" s="29">
        <f t="shared" si="0"/>
        <v>20</v>
      </c>
      <c r="F43" s="29">
        <v>3</v>
      </c>
      <c r="G43" s="29">
        <v>9</v>
      </c>
      <c r="H43" s="30" t="s">
        <v>470</v>
      </c>
      <c r="I43" s="30">
        <v>0</v>
      </c>
      <c r="J43" s="30" t="s">
        <v>470</v>
      </c>
      <c r="K43" s="30">
        <v>5</v>
      </c>
      <c r="L43" s="30">
        <v>3</v>
      </c>
      <c r="M43" s="30" t="s">
        <v>470</v>
      </c>
      <c r="N43" s="30" t="s">
        <v>470</v>
      </c>
      <c r="O43" s="30" t="s">
        <v>470</v>
      </c>
      <c r="P43" s="30" t="s">
        <v>470</v>
      </c>
      <c r="Q43" s="30">
        <v>6.375</v>
      </c>
      <c r="R43" s="30">
        <v>1.375</v>
      </c>
      <c r="S43" s="30">
        <v>-3</v>
      </c>
      <c r="T43" s="30"/>
      <c r="U43" s="30"/>
      <c r="V43" s="30"/>
      <c r="W43" s="30">
        <f t="shared" si="1"/>
        <v>0</v>
      </c>
      <c r="X43" s="30"/>
      <c r="Y43" s="34"/>
      <c r="Z43" s="30">
        <v>0</v>
      </c>
      <c r="AA43" s="30"/>
    </row>
    <row r="44" spans="1:27" ht="15" customHeight="1">
      <c r="A44" s="26">
        <v>39</v>
      </c>
      <c r="B44" s="27" t="s">
        <v>59</v>
      </c>
      <c r="C44" s="28">
        <v>42543</v>
      </c>
      <c r="D44" s="28"/>
      <c r="E44" s="29">
        <f t="shared" si="0"/>
        <v>20</v>
      </c>
      <c r="F44" s="29">
        <v>3</v>
      </c>
      <c r="G44" s="29">
        <v>9</v>
      </c>
      <c r="H44" s="30" t="s">
        <v>470</v>
      </c>
      <c r="I44" s="30">
        <v>0</v>
      </c>
      <c r="J44" s="30" t="s">
        <v>470</v>
      </c>
      <c r="K44" s="30">
        <v>5</v>
      </c>
      <c r="L44" s="30">
        <v>3</v>
      </c>
      <c r="M44" s="30" t="s">
        <v>470</v>
      </c>
      <c r="N44" s="30" t="s">
        <v>470</v>
      </c>
      <c r="O44" s="30" t="s">
        <v>470</v>
      </c>
      <c r="P44" s="30" t="s">
        <v>470</v>
      </c>
      <c r="Q44" s="30">
        <v>10.7875</v>
      </c>
      <c r="R44" s="30">
        <v>10.7875</v>
      </c>
      <c r="S44" s="30">
        <v>-1</v>
      </c>
      <c r="T44" s="30"/>
      <c r="U44" s="30"/>
      <c r="V44" s="30"/>
      <c r="W44" s="30">
        <f t="shared" si="1"/>
        <v>0</v>
      </c>
      <c r="X44" s="30"/>
      <c r="Y44" s="34"/>
      <c r="Z44" s="30">
        <v>0</v>
      </c>
      <c r="AA44" s="30"/>
    </row>
    <row r="45" spans="1:27" ht="15" customHeight="1">
      <c r="A45" s="26">
        <v>40</v>
      </c>
      <c r="B45" s="27" t="s">
        <v>69</v>
      </c>
      <c r="C45" s="28">
        <v>42810</v>
      </c>
      <c r="D45" s="28"/>
      <c r="E45" s="29">
        <f t="shared" si="0"/>
        <v>20</v>
      </c>
      <c r="F45" s="29">
        <v>3</v>
      </c>
      <c r="G45" s="29">
        <v>11</v>
      </c>
      <c r="H45" s="30" t="s">
        <v>470</v>
      </c>
      <c r="I45" s="30">
        <v>0</v>
      </c>
      <c r="J45" s="30" t="s">
        <v>470</v>
      </c>
      <c r="K45" s="30">
        <v>3</v>
      </c>
      <c r="L45" s="30">
        <v>3</v>
      </c>
      <c r="M45" s="30" t="s">
        <v>470</v>
      </c>
      <c r="N45" s="30" t="s">
        <v>470</v>
      </c>
      <c r="O45" s="30" t="s">
        <v>470</v>
      </c>
      <c r="P45" s="30">
        <v>1.25</v>
      </c>
      <c r="Q45" s="30">
        <v>5.25</v>
      </c>
      <c r="R45" s="30">
        <v>5.25</v>
      </c>
      <c r="S45" s="30">
        <v>-3</v>
      </c>
      <c r="T45" s="30"/>
      <c r="U45" s="30">
        <v>20</v>
      </c>
      <c r="V45" s="30"/>
      <c r="W45" s="30">
        <f t="shared" si="1"/>
        <v>0</v>
      </c>
      <c r="X45" s="30"/>
      <c r="Y45" s="34"/>
      <c r="Z45" s="30">
        <v>0</v>
      </c>
      <c r="AA45" s="30"/>
    </row>
    <row r="46" spans="1:27" ht="15" customHeight="1">
      <c r="A46" s="26">
        <v>41</v>
      </c>
      <c r="B46" s="35" t="s">
        <v>70</v>
      </c>
      <c r="C46" s="28">
        <v>42815</v>
      </c>
      <c r="D46" s="28"/>
      <c r="E46" s="29">
        <f t="shared" si="0"/>
        <v>20</v>
      </c>
      <c r="F46" s="29">
        <v>3</v>
      </c>
      <c r="G46" s="29">
        <v>12</v>
      </c>
      <c r="H46" s="30" t="s">
        <v>470</v>
      </c>
      <c r="I46" s="30">
        <v>0</v>
      </c>
      <c r="J46" s="30" t="s">
        <v>470</v>
      </c>
      <c r="K46" s="30">
        <v>2</v>
      </c>
      <c r="L46" s="30">
        <v>3</v>
      </c>
      <c r="M46" s="30" t="s">
        <v>470</v>
      </c>
      <c r="N46" s="30" t="s">
        <v>470</v>
      </c>
      <c r="O46" s="30" t="s">
        <v>470</v>
      </c>
      <c r="P46" s="30">
        <v>1</v>
      </c>
      <c r="Q46" s="30">
        <v>6</v>
      </c>
      <c r="R46" s="30">
        <v>6</v>
      </c>
      <c r="S46" s="30">
        <v>-3</v>
      </c>
      <c r="T46" s="30"/>
      <c r="U46" s="30">
        <v>67</v>
      </c>
      <c r="V46" s="30"/>
      <c r="W46" s="30">
        <f t="shared" si="1"/>
        <v>0</v>
      </c>
      <c r="X46" s="30"/>
      <c r="Y46" s="34">
        <v>37</v>
      </c>
      <c r="Z46" s="30">
        <v>0</v>
      </c>
      <c r="AA46" s="30"/>
    </row>
    <row r="47" spans="1:27" ht="15" customHeight="1">
      <c r="A47" s="26">
        <v>42</v>
      </c>
      <c r="B47" s="35" t="s">
        <v>71</v>
      </c>
      <c r="C47" s="28">
        <v>42815</v>
      </c>
      <c r="D47" s="28"/>
      <c r="E47" s="29">
        <f t="shared" si="0"/>
        <v>20</v>
      </c>
      <c r="F47" s="29">
        <v>3</v>
      </c>
      <c r="G47" s="29">
        <v>10</v>
      </c>
      <c r="H47" s="30" t="s">
        <v>470</v>
      </c>
      <c r="I47" s="30">
        <v>0</v>
      </c>
      <c r="J47" s="30" t="s">
        <v>470</v>
      </c>
      <c r="K47" s="30">
        <v>4</v>
      </c>
      <c r="L47" s="30">
        <v>3</v>
      </c>
      <c r="M47" s="30" t="s">
        <v>470</v>
      </c>
      <c r="N47" s="30" t="s">
        <v>470</v>
      </c>
      <c r="O47" s="30" t="s">
        <v>470</v>
      </c>
      <c r="P47" s="30">
        <v>1</v>
      </c>
      <c r="Q47" s="30">
        <v>8.625</v>
      </c>
      <c r="R47" s="30">
        <v>8.625</v>
      </c>
      <c r="S47" s="30">
        <v>-3</v>
      </c>
      <c r="T47" s="30"/>
      <c r="U47" s="30"/>
      <c r="V47" s="30"/>
      <c r="W47" s="30">
        <f t="shared" si="1"/>
        <v>0</v>
      </c>
      <c r="X47" s="30"/>
      <c r="Y47" s="34"/>
      <c r="Z47" s="30">
        <v>0</v>
      </c>
      <c r="AA47" s="30"/>
    </row>
    <row r="48" spans="1:27" ht="15" customHeight="1">
      <c r="A48" s="26">
        <v>43</v>
      </c>
      <c r="B48" s="35" t="s">
        <v>72</v>
      </c>
      <c r="C48" s="28">
        <v>42842</v>
      </c>
      <c r="D48" s="28"/>
      <c r="E48" s="29">
        <f t="shared" si="0"/>
        <v>20</v>
      </c>
      <c r="F48" s="29">
        <v>3</v>
      </c>
      <c r="G48" s="29">
        <v>10</v>
      </c>
      <c r="H48" s="30" t="s">
        <v>470</v>
      </c>
      <c r="I48" s="30">
        <v>0</v>
      </c>
      <c r="J48" s="30" t="s">
        <v>470</v>
      </c>
      <c r="K48" s="30">
        <v>4</v>
      </c>
      <c r="L48" s="30">
        <v>3</v>
      </c>
      <c r="M48" s="30" t="s">
        <v>470</v>
      </c>
      <c r="N48" s="30" t="s">
        <v>470</v>
      </c>
      <c r="O48" s="30" t="s">
        <v>470</v>
      </c>
      <c r="P48" s="30">
        <v>1.5</v>
      </c>
      <c r="Q48" s="30">
        <v>7.125</v>
      </c>
      <c r="R48" s="30">
        <v>7.125</v>
      </c>
      <c r="S48" s="30">
        <v>-3</v>
      </c>
      <c r="T48" s="30"/>
      <c r="U48" s="30"/>
      <c r="V48" s="30"/>
      <c r="W48" s="30">
        <f t="shared" si="1"/>
        <v>0</v>
      </c>
      <c r="X48" s="30"/>
      <c r="Y48" s="34"/>
      <c r="Z48" s="30">
        <v>0</v>
      </c>
      <c r="AA48" s="30"/>
    </row>
    <row r="49" spans="1:27" ht="15" customHeight="1">
      <c r="A49" s="26">
        <v>44</v>
      </c>
      <c r="B49" s="35" t="s">
        <v>44</v>
      </c>
      <c r="C49" s="28">
        <v>41737</v>
      </c>
      <c r="D49" s="28"/>
      <c r="E49" s="29">
        <f t="shared" si="0"/>
        <v>20</v>
      </c>
      <c r="F49" s="29">
        <v>3</v>
      </c>
      <c r="G49" s="29">
        <v>10</v>
      </c>
      <c r="H49" s="30" t="s">
        <v>470</v>
      </c>
      <c r="I49" s="30">
        <v>0</v>
      </c>
      <c r="J49" s="30" t="s">
        <v>470</v>
      </c>
      <c r="K49" s="30">
        <v>4</v>
      </c>
      <c r="L49" s="30">
        <v>3</v>
      </c>
      <c r="M49" s="30" t="s">
        <v>470</v>
      </c>
      <c r="N49" s="30" t="s">
        <v>470</v>
      </c>
      <c r="O49" s="30" t="s">
        <v>470</v>
      </c>
      <c r="P49" s="30" t="s">
        <v>470</v>
      </c>
      <c r="Q49" s="30">
        <v>5</v>
      </c>
      <c r="R49" s="30">
        <v>5</v>
      </c>
      <c r="S49" s="30">
        <v>-3</v>
      </c>
      <c r="T49" s="30"/>
      <c r="U49" s="30"/>
      <c r="V49" s="30">
        <v>6</v>
      </c>
      <c r="W49" s="30">
        <f t="shared" si="1"/>
        <v>0</v>
      </c>
      <c r="X49" s="30"/>
      <c r="Y49" s="34">
        <v>60</v>
      </c>
      <c r="Z49" s="30">
        <v>0</v>
      </c>
      <c r="AA49" s="30"/>
    </row>
    <row r="50" spans="1:27" ht="15" customHeight="1">
      <c r="A50" s="26">
        <v>45</v>
      </c>
      <c r="B50" s="35" t="s">
        <v>99</v>
      </c>
      <c r="C50" s="28">
        <v>42060</v>
      </c>
      <c r="D50" s="28"/>
      <c r="E50" s="29">
        <f t="shared" si="0"/>
        <v>20</v>
      </c>
      <c r="F50" s="29">
        <v>3</v>
      </c>
      <c r="G50" s="29">
        <v>14</v>
      </c>
      <c r="H50" s="30" t="s">
        <v>470</v>
      </c>
      <c r="I50" s="30">
        <v>0</v>
      </c>
      <c r="J50" s="30" t="s">
        <v>470</v>
      </c>
      <c r="K50" s="30" t="s">
        <v>470</v>
      </c>
      <c r="L50" s="30">
        <v>3</v>
      </c>
      <c r="M50" s="30" t="s">
        <v>470</v>
      </c>
      <c r="N50" s="30" t="s">
        <v>470</v>
      </c>
      <c r="O50" s="30" t="s">
        <v>470</v>
      </c>
      <c r="P50" s="30" t="s">
        <v>470</v>
      </c>
      <c r="Q50" s="30">
        <v>0</v>
      </c>
      <c r="R50" s="30">
        <v>0</v>
      </c>
      <c r="S50" s="30">
        <v>0</v>
      </c>
      <c r="T50" s="30"/>
      <c r="U50" s="30"/>
      <c r="V50" s="30"/>
      <c r="W50" s="30">
        <v>0</v>
      </c>
      <c r="X50" s="30"/>
      <c r="Y50" s="34"/>
      <c r="Z50" s="30">
        <v>0</v>
      </c>
      <c r="AA50" s="30"/>
    </row>
    <row r="51" spans="1:27" ht="15" customHeight="1">
      <c r="A51" s="26">
        <v>46</v>
      </c>
      <c r="B51" s="35" t="s">
        <v>100</v>
      </c>
      <c r="C51" s="28">
        <v>42121</v>
      </c>
      <c r="D51" s="28"/>
      <c r="E51" s="29">
        <f t="shared" si="0"/>
        <v>20</v>
      </c>
      <c r="F51" s="29">
        <v>3</v>
      </c>
      <c r="G51" s="29">
        <v>14</v>
      </c>
      <c r="H51" s="30" t="s">
        <v>470</v>
      </c>
      <c r="I51" s="30">
        <v>0</v>
      </c>
      <c r="J51" s="30" t="s">
        <v>470</v>
      </c>
      <c r="K51" s="30" t="s">
        <v>470</v>
      </c>
      <c r="L51" s="30">
        <v>3</v>
      </c>
      <c r="M51" s="30" t="s">
        <v>470</v>
      </c>
      <c r="N51" s="30" t="s">
        <v>470</v>
      </c>
      <c r="O51" s="30" t="s">
        <v>470</v>
      </c>
      <c r="P51" s="30" t="s">
        <v>470</v>
      </c>
      <c r="Q51" s="30">
        <v>0</v>
      </c>
      <c r="R51" s="30">
        <v>0</v>
      </c>
      <c r="S51" s="30">
        <v>-3</v>
      </c>
      <c r="T51" s="30"/>
      <c r="U51" s="30">
        <v>212</v>
      </c>
      <c r="V51" s="30"/>
      <c r="W51" s="30">
        <v>0</v>
      </c>
      <c r="X51" s="30"/>
      <c r="Y51" s="34">
        <v>182</v>
      </c>
      <c r="Z51" s="30">
        <v>0</v>
      </c>
      <c r="AA51" s="30"/>
    </row>
    <row r="52" spans="1:27" ht="15" customHeight="1">
      <c r="A52" s="26">
        <v>47</v>
      </c>
      <c r="B52" s="35" t="s">
        <v>101</v>
      </c>
      <c r="C52" s="28">
        <v>42499</v>
      </c>
      <c r="D52" s="28"/>
      <c r="E52" s="29">
        <f t="shared" si="0"/>
        <v>6</v>
      </c>
      <c r="F52" s="29">
        <v>3</v>
      </c>
      <c r="G52" s="29">
        <v>0</v>
      </c>
      <c r="H52" s="30" t="s">
        <v>470</v>
      </c>
      <c r="I52" s="30">
        <v>0</v>
      </c>
      <c r="J52" s="30" t="s">
        <v>470</v>
      </c>
      <c r="K52" s="30" t="s">
        <v>470</v>
      </c>
      <c r="L52" s="30">
        <v>3</v>
      </c>
      <c r="M52" s="30" t="s">
        <v>470</v>
      </c>
      <c r="N52" s="30" t="s">
        <v>470</v>
      </c>
      <c r="O52" s="30" t="s">
        <v>470</v>
      </c>
      <c r="P52" s="30" t="s">
        <v>470</v>
      </c>
      <c r="Q52" s="30">
        <v>0</v>
      </c>
      <c r="R52" s="30">
        <v>0</v>
      </c>
      <c r="S52" s="30">
        <v>-3</v>
      </c>
      <c r="T52" s="30"/>
      <c r="U52" s="30"/>
      <c r="V52" s="30"/>
      <c r="W52" s="30">
        <v>0</v>
      </c>
      <c r="X52" s="30"/>
      <c r="Y52" s="34"/>
      <c r="Z52" s="30">
        <v>0</v>
      </c>
      <c r="AA52" s="30"/>
    </row>
    <row r="53" spans="1:27" ht="15" customHeight="1">
      <c r="A53" s="26">
        <v>48</v>
      </c>
      <c r="B53" s="35" t="s">
        <v>66</v>
      </c>
      <c r="C53" s="28">
        <v>42590</v>
      </c>
      <c r="D53" s="28"/>
      <c r="E53" s="29">
        <f t="shared" si="0"/>
        <v>15</v>
      </c>
      <c r="F53" s="29">
        <v>3</v>
      </c>
      <c r="G53" s="29">
        <v>9</v>
      </c>
      <c r="H53" s="30">
        <v>5</v>
      </c>
      <c r="I53" s="30">
        <v>0</v>
      </c>
      <c r="J53" s="30" t="s">
        <v>470</v>
      </c>
      <c r="K53" s="30" t="s">
        <v>470</v>
      </c>
      <c r="L53" s="30">
        <v>3</v>
      </c>
      <c r="M53" s="30" t="s">
        <v>470</v>
      </c>
      <c r="N53" s="30" t="s">
        <v>470</v>
      </c>
      <c r="O53" s="30" t="s">
        <v>470</v>
      </c>
      <c r="P53" s="30" t="s">
        <v>470</v>
      </c>
      <c r="Q53" s="30">
        <v>0</v>
      </c>
      <c r="R53" s="30">
        <v>0</v>
      </c>
      <c r="S53" s="30">
        <v>-1</v>
      </c>
      <c r="T53" s="30"/>
      <c r="U53" s="30">
        <v>53</v>
      </c>
      <c r="V53" s="30">
        <v>2</v>
      </c>
      <c r="W53" s="30">
        <f t="shared" si="1"/>
        <v>0</v>
      </c>
      <c r="X53" s="30"/>
      <c r="Y53" s="34">
        <v>33</v>
      </c>
      <c r="Z53" s="30">
        <v>0</v>
      </c>
      <c r="AA53" s="30"/>
    </row>
    <row r="54" spans="1:27" ht="15" customHeight="1">
      <c r="A54" s="26">
        <v>49</v>
      </c>
      <c r="B54" s="35" t="s">
        <v>179</v>
      </c>
      <c r="C54" s="28">
        <v>42440</v>
      </c>
      <c r="D54" s="28"/>
      <c r="E54" s="29">
        <f t="shared" si="0"/>
        <v>20</v>
      </c>
      <c r="F54" s="29">
        <v>3</v>
      </c>
      <c r="G54" s="29">
        <v>14</v>
      </c>
      <c r="H54" s="30" t="s">
        <v>470</v>
      </c>
      <c r="I54" s="30">
        <v>0</v>
      </c>
      <c r="J54" s="30" t="s">
        <v>470</v>
      </c>
      <c r="K54" s="30" t="s">
        <v>470</v>
      </c>
      <c r="L54" s="30">
        <v>3</v>
      </c>
      <c r="M54" s="30" t="s">
        <v>470</v>
      </c>
      <c r="N54" s="30" t="s">
        <v>470</v>
      </c>
      <c r="O54" s="30" t="s">
        <v>470</v>
      </c>
      <c r="P54" s="30" t="s">
        <v>470</v>
      </c>
      <c r="Q54" s="30">
        <v>0.29249999999999998</v>
      </c>
      <c r="R54" s="30">
        <v>0.29249999999999998</v>
      </c>
      <c r="S54" s="30">
        <v>-3</v>
      </c>
      <c r="T54" s="30"/>
      <c r="U54" s="30">
        <v>36</v>
      </c>
      <c r="V54" s="30">
        <v>1</v>
      </c>
      <c r="W54" s="30">
        <f t="shared" si="1"/>
        <v>0</v>
      </c>
      <c r="X54" s="30"/>
      <c r="Y54" s="34"/>
      <c r="Z54" s="30">
        <v>0</v>
      </c>
      <c r="AA54" s="30"/>
    </row>
    <row r="55" spans="1:27" ht="15" customHeight="1">
      <c r="A55" s="26">
        <v>50</v>
      </c>
      <c r="B55" s="35" t="s">
        <v>180</v>
      </c>
      <c r="C55" s="28">
        <v>41396</v>
      </c>
      <c r="D55" s="28"/>
      <c r="E55" s="29">
        <f t="shared" si="0"/>
        <v>20</v>
      </c>
      <c r="F55" s="29">
        <v>3</v>
      </c>
      <c r="G55" s="29">
        <v>14</v>
      </c>
      <c r="H55" s="30" t="s">
        <v>470</v>
      </c>
      <c r="I55" s="30">
        <v>0</v>
      </c>
      <c r="J55" s="30" t="s">
        <v>470</v>
      </c>
      <c r="K55" s="30" t="s">
        <v>470</v>
      </c>
      <c r="L55" s="30">
        <v>3</v>
      </c>
      <c r="M55" s="30" t="s">
        <v>470</v>
      </c>
      <c r="N55" s="30" t="s">
        <v>470</v>
      </c>
      <c r="O55" s="30" t="s">
        <v>470</v>
      </c>
      <c r="P55" s="30" t="s">
        <v>470</v>
      </c>
      <c r="Q55" s="30">
        <v>3.5</v>
      </c>
      <c r="R55" s="30">
        <v>3.5</v>
      </c>
      <c r="S55" s="30">
        <v>-3</v>
      </c>
      <c r="T55" s="30"/>
      <c r="U55" s="30"/>
      <c r="V55" s="30"/>
      <c r="W55" s="30">
        <v>0</v>
      </c>
      <c r="X55" s="30"/>
      <c r="Y55" s="34"/>
      <c r="Z55" s="30">
        <v>0</v>
      </c>
      <c r="AA55" s="30"/>
    </row>
    <row r="56" spans="1:27" ht="15" customHeight="1">
      <c r="A56" s="26">
        <v>51</v>
      </c>
      <c r="B56" s="35" t="s">
        <v>181</v>
      </c>
      <c r="C56" s="28">
        <v>42440</v>
      </c>
      <c r="D56" s="28"/>
      <c r="E56" s="29">
        <f t="shared" si="0"/>
        <v>20</v>
      </c>
      <c r="F56" s="29">
        <v>3</v>
      </c>
      <c r="G56" s="29">
        <v>14</v>
      </c>
      <c r="H56" s="30" t="s">
        <v>470</v>
      </c>
      <c r="I56" s="30">
        <v>0</v>
      </c>
      <c r="J56" s="30" t="s">
        <v>470</v>
      </c>
      <c r="K56" s="30" t="s">
        <v>470</v>
      </c>
      <c r="L56" s="30">
        <v>3</v>
      </c>
      <c r="M56" s="30" t="s">
        <v>470</v>
      </c>
      <c r="N56" s="30" t="s">
        <v>470</v>
      </c>
      <c r="O56" s="30" t="s">
        <v>470</v>
      </c>
      <c r="P56" s="30" t="s">
        <v>470</v>
      </c>
      <c r="Q56" s="30">
        <v>3.5</v>
      </c>
      <c r="R56" s="30">
        <v>3.5</v>
      </c>
      <c r="S56" s="30">
        <v>-1</v>
      </c>
      <c r="T56" s="30"/>
      <c r="U56" s="30"/>
      <c r="V56" s="30"/>
      <c r="W56" s="30">
        <v>200</v>
      </c>
      <c r="X56" s="30"/>
      <c r="Y56" s="34"/>
      <c r="Z56" s="30">
        <v>0</v>
      </c>
      <c r="AA56" s="30"/>
    </row>
    <row r="57" spans="1:27" ht="15" customHeight="1">
      <c r="A57" s="26">
        <v>52</v>
      </c>
      <c r="B57" s="35" t="s">
        <v>183</v>
      </c>
      <c r="C57" s="28">
        <v>42678</v>
      </c>
      <c r="D57" s="28"/>
      <c r="E57" s="29">
        <f t="shared" si="0"/>
        <v>20</v>
      </c>
      <c r="F57" s="29">
        <v>3</v>
      </c>
      <c r="G57" s="29">
        <v>12</v>
      </c>
      <c r="H57" s="30" t="s">
        <v>470</v>
      </c>
      <c r="I57" s="30">
        <v>0</v>
      </c>
      <c r="J57" s="30" t="s">
        <v>470</v>
      </c>
      <c r="K57" s="30">
        <v>2</v>
      </c>
      <c r="L57" s="30">
        <v>3</v>
      </c>
      <c r="M57" s="30" t="s">
        <v>470</v>
      </c>
      <c r="N57" s="30" t="s">
        <v>470</v>
      </c>
      <c r="O57" s="30" t="s">
        <v>470</v>
      </c>
      <c r="P57" s="30" t="s">
        <v>470</v>
      </c>
      <c r="Q57" s="30">
        <v>2.75</v>
      </c>
      <c r="R57" s="30">
        <v>2.75</v>
      </c>
      <c r="S57" s="30">
        <v>-3</v>
      </c>
      <c r="T57" s="30"/>
      <c r="U57" s="30"/>
      <c r="V57" s="30"/>
      <c r="W57" s="30">
        <f t="shared" si="1"/>
        <v>0</v>
      </c>
      <c r="X57" s="30"/>
      <c r="Y57" s="34"/>
      <c r="Z57" s="30">
        <v>0</v>
      </c>
      <c r="AA57" s="30"/>
    </row>
    <row r="58" spans="1:27" ht="15" customHeight="1">
      <c r="A58" s="26">
        <v>53</v>
      </c>
      <c r="B58" s="35" t="s">
        <v>184</v>
      </c>
      <c r="C58" s="28">
        <v>41848</v>
      </c>
      <c r="D58" s="28"/>
      <c r="E58" s="29">
        <f t="shared" si="0"/>
        <v>20</v>
      </c>
      <c r="F58" s="29">
        <v>3</v>
      </c>
      <c r="G58" s="29">
        <v>12</v>
      </c>
      <c r="H58" s="30" t="s">
        <v>470</v>
      </c>
      <c r="I58" s="30">
        <v>0</v>
      </c>
      <c r="J58" s="30" t="s">
        <v>470</v>
      </c>
      <c r="K58" s="30">
        <v>2</v>
      </c>
      <c r="L58" s="30">
        <v>3</v>
      </c>
      <c r="M58" s="30" t="s">
        <v>470</v>
      </c>
      <c r="N58" s="30" t="s">
        <v>470</v>
      </c>
      <c r="O58" s="30" t="s">
        <v>470</v>
      </c>
      <c r="P58" s="30" t="s">
        <v>470</v>
      </c>
      <c r="Q58" s="30">
        <v>1.875</v>
      </c>
      <c r="R58" s="30">
        <v>1.875</v>
      </c>
      <c r="S58" s="30">
        <v>-3</v>
      </c>
      <c r="T58" s="30"/>
      <c r="U58" s="30"/>
      <c r="V58" s="30"/>
      <c r="W58" s="30">
        <f t="shared" si="1"/>
        <v>0</v>
      </c>
      <c r="X58" s="30"/>
      <c r="Y58" s="34"/>
      <c r="Z58" s="30">
        <v>0</v>
      </c>
      <c r="AA58" s="30"/>
    </row>
    <row r="59" spans="1:27" ht="15" customHeight="1">
      <c r="A59" s="26">
        <v>54</v>
      </c>
      <c r="B59" s="35" t="s">
        <v>45</v>
      </c>
      <c r="C59" s="28">
        <v>42115</v>
      </c>
      <c r="D59" s="28"/>
      <c r="E59" s="29">
        <f t="shared" si="0"/>
        <v>20</v>
      </c>
      <c r="F59" s="29">
        <v>3</v>
      </c>
      <c r="G59" s="29">
        <v>14</v>
      </c>
      <c r="H59" s="30" t="s">
        <v>470</v>
      </c>
      <c r="I59" s="30">
        <v>0</v>
      </c>
      <c r="J59" s="30" t="s">
        <v>470</v>
      </c>
      <c r="K59" s="30" t="s">
        <v>470</v>
      </c>
      <c r="L59" s="30">
        <v>3</v>
      </c>
      <c r="M59" s="30" t="s">
        <v>470</v>
      </c>
      <c r="N59" s="30" t="s">
        <v>470</v>
      </c>
      <c r="O59" s="30" t="s">
        <v>470</v>
      </c>
      <c r="P59" s="30" t="s">
        <v>470</v>
      </c>
      <c r="Q59" s="30">
        <v>25.432500000000001</v>
      </c>
      <c r="R59" s="30">
        <v>25.432500000000001</v>
      </c>
      <c r="S59" s="30">
        <v>4</v>
      </c>
      <c r="T59" s="30"/>
      <c r="U59" s="30"/>
      <c r="V59" s="30">
        <v>1</v>
      </c>
      <c r="W59" s="30">
        <f t="shared" si="1"/>
        <v>0</v>
      </c>
      <c r="X59" s="30"/>
      <c r="Y59" s="34"/>
      <c r="Z59" s="30">
        <v>0</v>
      </c>
      <c r="AA59" s="30"/>
    </row>
    <row r="60" spans="1:27" ht="15" customHeight="1">
      <c r="A60" s="26">
        <v>55</v>
      </c>
      <c r="B60" s="35" t="s">
        <v>62</v>
      </c>
      <c r="C60" s="28">
        <v>38537</v>
      </c>
      <c r="D60" s="28"/>
      <c r="E60" s="29">
        <f t="shared" si="0"/>
        <v>20</v>
      </c>
      <c r="F60" s="29">
        <v>3</v>
      </c>
      <c r="G60" s="29">
        <v>14</v>
      </c>
      <c r="H60" s="30" t="s">
        <v>470</v>
      </c>
      <c r="I60" s="30">
        <v>0</v>
      </c>
      <c r="J60" s="30" t="s">
        <v>470</v>
      </c>
      <c r="K60" s="30" t="s">
        <v>470</v>
      </c>
      <c r="L60" s="30">
        <v>3</v>
      </c>
      <c r="M60" s="30" t="s">
        <v>470</v>
      </c>
      <c r="N60" s="30" t="s">
        <v>470</v>
      </c>
      <c r="O60" s="30" t="s">
        <v>470</v>
      </c>
      <c r="P60" s="30" t="s">
        <v>470</v>
      </c>
      <c r="Q60" s="30">
        <v>13</v>
      </c>
      <c r="R60" s="30">
        <v>13</v>
      </c>
      <c r="S60" s="30">
        <v>8</v>
      </c>
      <c r="T60" s="30"/>
      <c r="U60" s="30"/>
      <c r="V60" s="30"/>
      <c r="W60" s="30">
        <v>0</v>
      </c>
      <c r="X60" s="30"/>
      <c r="Y60" s="34"/>
      <c r="Z60" s="30">
        <v>0</v>
      </c>
      <c r="AA60" s="30"/>
    </row>
    <row r="61" spans="1:27" ht="15" customHeight="1">
      <c r="A61" s="26">
        <v>56</v>
      </c>
      <c r="B61" s="35" t="s">
        <v>57</v>
      </c>
      <c r="C61" s="28">
        <v>42857</v>
      </c>
      <c r="D61" s="28"/>
      <c r="E61" s="29">
        <f t="shared" si="0"/>
        <v>20</v>
      </c>
      <c r="F61" s="29">
        <v>3</v>
      </c>
      <c r="G61" s="29">
        <v>11</v>
      </c>
      <c r="H61" s="30" t="s">
        <v>470</v>
      </c>
      <c r="I61" s="30">
        <v>0</v>
      </c>
      <c r="J61" s="30" t="s">
        <v>470</v>
      </c>
      <c r="K61" s="30">
        <v>3</v>
      </c>
      <c r="L61" s="30">
        <v>3</v>
      </c>
      <c r="M61" s="30" t="s">
        <v>470</v>
      </c>
      <c r="N61" s="30" t="s">
        <v>470</v>
      </c>
      <c r="O61" s="30" t="s">
        <v>470</v>
      </c>
      <c r="P61" s="30">
        <v>2</v>
      </c>
      <c r="Q61" s="30">
        <v>6.625</v>
      </c>
      <c r="R61" s="30">
        <v>6.625</v>
      </c>
      <c r="S61" s="30">
        <v>-3</v>
      </c>
      <c r="T61" s="30"/>
      <c r="U61" s="30"/>
      <c r="V61" s="30"/>
      <c r="W61" s="30">
        <f t="shared" si="1"/>
        <v>0</v>
      </c>
      <c r="X61" s="30"/>
      <c r="Y61" s="34"/>
      <c r="Z61" s="30">
        <v>0</v>
      </c>
      <c r="AA61" s="30"/>
    </row>
    <row r="62" spans="1:27" ht="15" customHeight="1">
      <c r="A62" s="26">
        <v>57</v>
      </c>
      <c r="B62" s="35" t="s">
        <v>32</v>
      </c>
      <c r="C62" s="28">
        <v>42857</v>
      </c>
      <c r="D62" s="28"/>
      <c r="E62" s="29">
        <f t="shared" si="0"/>
        <v>16</v>
      </c>
      <c r="F62" s="29">
        <v>3</v>
      </c>
      <c r="G62" s="29">
        <v>10</v>
      </c>
      <c r="H62" s="30">
        <v>4</v>
      </c>
      <c r="I62" s="30">
        <v>0</v>
      </c>
      <c r="J62" s="30" t="s">
        <v>470</v>
      </c>
      <c r="K62" s="30" t="s">
        <v>470</v>
      </c>
      <c r="L62" s="30">
        <v>3</v>
      </c>
      <c r="M62" s="30" t="s">
        <v>470</v>
      </c>
      <c r="N62" s="30" t="s">
        <v>470</v>
      </c>
      <c r="O62" s="30" t="s">
        <v>470</v>
      </c>
      <c r="P62" s="30" t="s">
        <v>470</v>
      </c>
      <c r="Q62" s="30">
        <v>2.875</v>
      </c>
      <c r="R62" s="30">
        <v>2.875</v>
      </c>
      <c r="S62" s="30">
        <v>-3</v>
      </c>
      <c r="T62" s="30"/>
      <c r="U62" s="30"/>
      <c r="V62" s="30"/>
      <c r="W62" s="30">
        <f t="shared" si="1"/>
        <v>0</v>
      </c>
      <c r="X62" s="30"/>
      <c r="Y62" s="34"/>
      <c r="Z62" s="30">
        <v>0</v>
      </c>
      <c r="AA62" s="30"/>
    </row>
    <row r="63" spans="1:27" ht="15" customHeight="1">
      <c r="A63" s="26">
        <v>58</v>
      </c>
      <c r="B63" s="35" t="s">
        <v>33</v>
      </c>
      <c r="C63" s="28">
        <v>42864</v>
      </c>
      <c r="D63" s="28"/>
      <c r="E63" s="29">
        <f t="shared" si="0"/>
        <v>20</v>
      </c>
      <c r="F63" s="29">
        <v>3</v>
      </c>
      <c r="G63" s="29">
        <v>14</v>
      </c>
      <c r="H63" s="30" t="s">
        <v>470</v>
      </c>
      <c r="I63" s="30">
        <v>0</v>
      </c>
      <c r="J63" s="30" t="s">
        <v>470</v>
      </c>
      <c r="K63" s="30" t="s">
        <v>470</v>
      </c>
      <c r="L63" s="30">
        <v>3</v>
      </c>
      <c r="M63" s="30" t="s">
        <v>470</v>
      </c>
      <c r="N63" s="30" t="s">
        <v>470</v>
      </c>
      <c r="O63" s="30" t="s">
        <v>470</v>
      </c>
      <c r="P63" s="30" t="s">
        <v>470</v>
      </c>
      <c r="Q63" s="30">
        <v>0</v>
      </c>
      <c r="R63" s="30">
        <v>0</v>
      </c>
      <c r="S63" s="30">
        <v>-3</v>
      </c>
      <c r="T63" s="30"/>
      <c r="U63" s="30">
        <v>6</v>
      </c>
      <c r="V63" s="30">
        <v>1</v>
      </c>
      <c r="W63" s="30">
        <f t="shared" si="1"/>
        <v>0</v>
      </c>
      <c r="X63" s="30"/>
      <c r="Y63" s="34"/>
      <c r="Z63" s="30">
        <v>0</v>
      </c>
      <c r="AA63" s="30"/>
    </row>
    <row r="64" spans="1:27" ht="15" customHeight="1">
      <c r="A64" s="26">
        <v>59</v>
      </c>
      <c r="B64" s="35" t="s">
        <v>58</v>
      </c>
      <c r="C64" s="28">
        <v>42887</v>
      </c>
      <c r="D64" s="28"/>
      <c r="E64" s="29">
        <f t="shared" si="0"/>
        <v>20</v>
      </c>
      <c r="F64" s="29">
        <v>3</v>
      </c>
      <c r="G64" s="29">
        <v>11</v>
      </c>
      <c r="H64" s="30" t="s">
        <v>470</v>
      </c>
      <c r="I64" s="30">
        <v>0</v>
      </c>
      <c r="J64" s="30" t="s">
        <v>470</v>
      </c>
      <c r="K64" s="30">
        <v>3</v>
      </c>
      <c r="L64" s="30">
        <v>3</v>
      </c>
      <c r="M64" s="30" t="s">
        <v>470</v>
      </c>
      <c r="N64" s="30" t="s">
        <v>470</v>
      </c>
      <c r="O64" s="30" t="s">
        <v>470</v>
      </c>
      <c r="P64" s="30">
        <v>1</v>
      </c>
      <c r="Q64" s="30">
        <v>4.5</v>
      </c>
      <c r="R64" s="30">
        <v>4.5</v>
      </c>
      <c r="S64" s="30">
        <v>-3</v>
      </c>
      <c r="T64" s="30"/>
      <c r="U64" s="30">
        <v>113</v>
      </c>
      <c r="V64" s="30"/>
      <c r="W64" s="30">
        <f t="shared" si="1"/>
        <v>0</v>
      </c>
      <c r="X64" s="30"/>
      <c r="Y64" s="34">
        <v>83</v>
      </c>
      <c r="Z64" s="30">
        <v>0</v>
      </c>
      <c r="AA64" s="30"/>
    </row>
    <row r="65" spans="1:27" ht="15" customHeight="1">
      <c r="A65" s="26">
        <v>60</v>
      </c>
      <c r="B65" s="35" t="s">
        <v>34</v>
      </c>
      <c r="C65" s="28">
        <v>42888</v>
      </c>
      <c r="D65" s="28"/>
      <c r="E65" s="29">
        <f t="shared" si="0"/>
        <v>20</v>
      </c>
      <c r="F65" s="29">
        <v>3</v>
      </c>
      <c r="G65" s="29">
        <v>14</v>
      </c>
      <c r="H65" s="30" t="s">
        <v>470</v>
      </c>
      <c r="I65" s="30">
        <v>0</v>
      </c>
      <c r="J65" s="30" t="s">
        <v>470</v>
      </c>
      <c r="K65" s="30" t="s">
        <v>470</v>
      </c>
      <c r="L65" s="30">
        <v>3</v>
      </c>
      <c r="M65" s="30" t="s">
        <v>470</v>
      </c>
      <c r="N65" s="30" t="s">
        <v>470</v>
      </c>
      <c r="O65" s="30" t="s">
        <v>470</v>
      </c>
      <c r="P65" s="30" t="s">
        <v>470</v>
      </c>
      <c r="Q65" s="30">
        <v>2.375</v>
      </c>
      <c r="R65" s="30">
        <v>2.375</v>
      </c>
      <c r="S65" s="30">
        <v>-3</v>
      </c>
      <c r="T65" s="30"/>
      <c r="U65" s="30"/>
      <c r="V65" s="30">
        <v>1</v>
      </c>
      <c r="W65" s="30">
        <f t="shared" si="1"/>
        <v>0</v>
      </c>
      <c r="X65" s="30"/>
      <c r="Y65" s="34"/>
      <c r="Z65" s="30">
        <v>0</v>
      </c>
      <c r="AA65" s="30"/>
    </row>
    <row r="66" spans="1:27" ht="15" customHeight="1">
      <c r="A66" s="26">
        <v>61</v>
      </c>
      <c r="B66" s="35" t="s">
        <v>67</v>
      </c>
      <c r="C66" s="28">
        <v>42894</v>
      </c>
      <c r="D66" s="28"/>
      <c r="E66" s="29">
        <f t="shared" si="0"/>
        <v>20</v>
      </c>
      <c r="F66" s="29">
        <v>3</v>
      </c>
      <c r="G66" s="29">
        <v>14</v>
      </c>
      <c r="H66" s="30" t="s">
        <v>470</v>
      </c>
      <c r="I66" s="30">
        <v>0</v>
      </c>
      <c r="J66" s="30" t="s">
        <v>470</v>
      </c>
      <c r="K66" s="30" t="s">
        <v>470</v>
      </c>
      <c r="L66" s="30">
        <v>3</v>
      </c>
      <c r="M66" s="30" t="s">
        <v>470</v>
      </c>
      <c r="N66" s="30" t="s">
        <v>470</v>
      </c>
      <c r="O66" s="30" t="s">
        <v>470</v>
      </c>
      <c r="P66" s="30" t="s">
        <v>470</v>
      </c>
      <c r="Q66" s="30">
        <v>1.5162500000000001</v>
      </c>
      <c r="R66" s="30">
        <v>1.5162500000000001</v>
      </c>
      <c r="S66" s="30">
        <v>-3</v>
      </c>
      <c r="T66" s="30"/>
      <c r="U66" s="30">
        <v>19</v>
      </c>
      <c r="V66" s="30"/>
      <c r="W66" s="30">
        <f t="shared" si="1"/>
        <v>0</v>
      </c>
      <c r="X66" s="30"/>
      <c r="Y66" s="34"/>
      <c r="Z66" s="30">
        <v>0</v>
      </c>
      <c r="AA66" s="30"/>
    </row>
    <row r="67" spans="1:27" ht="15" customHeight="1">
      <c r="A67" s="26">
        <v>62</v>
      </c>
      <c r="B67" s="35" t="s">
        <v>60</v>
      </c>
      <c r="C67" s="28">
        <v>42899</v>
      </c>
      <c r="D67" s="28"/>
      <c r="E67" s="29">
        <f t="shared" si="0"/>
        <v>20</v>
      </c>
      <c r="F67" s="29">
        <v>3</v>
      </c>
      <c r="G67" s="29">
        <v>10</v>
      </c>
      <c r="H67" s="30" t="s">
        <v>470</v>
      </c>
      <c r="I67" s="30">
        <v>0</v>
      </c>
      <c r="J67" s="30" t="s">
        <v>470</v>
      </c>
      <c r="K67" s="30">
        <v>4</v>
      </c>
      <c r="L67" s="30">
        <v>3</v>
      </c>
      <c r="M67" s="30" t="s">
        <v>470</v>
      </c>
      <c r="N67" s="30" t="s">
        <v>470</v>
      </c>
      <c r="O67" s="30" t="s">
        <v>470</v>
      </c>
      <c r="P67" s="30" t="s">
        <v>470</v>
      </c>
      <c r="Q67" s="30">
        <v>4.125</v>
      </c>
      <c r="R67" s="30">
        <v>4.125</v>
      </c>
      <c r="S67" s="30">
        <v>-3</v>
      </c>
      <c r="T67" s="30"/>
      <c r="U67" s="30">
        <v>10</v>
      </c>
      <c r="V67" s="30"/>
      <c r="W67" s="30">
        <f t="shared" si="1"/>
        <v>0</v>
      </c>
      <c r="X67" s="30"/>
      <c r="Y67" s="34"/>
      <c r="Z67" s="30">
        <v>0</v>
      </c>
      <c r="AA67" s="30"/>
    </row>
    <row r="68" spans="1:27" ht="15" customHeight="1">
      <c r="A68" s="26">
        <v>63</v>
      </c>
      <c r="B68" s="35" t="s">
        <v>61</v>
      </c>
      <c r="C68" s="28">
        <v>42905</v>
      </c>
      <c r="D68" s="28"/>
      <c r="E68" s="29">
        <f t="shared" si="0"/>
        <v>20</v>
      </c>
      <c r="F68" s="29">
        <v>3</v>
      </c>
      <c r="G68" s="29">
        <v>10</v>
      </c>
      <c r="H68" s="30" t="s">
        <v>470</v>
      </c>
      <c r="I68" s="30">
        <v>0</v>
      </c>
      <c r="J68" s="30" t="s">
        <v>470</v>
      </c>
      <c r="K68" s="30">
        <v>4</v>
      </c>
      <c r="L68" s="30">
        <v>3</v>
      </c>
      <c r="M68" s="30" t="s">
        <v>470</v>
      </c>
      <c r="N68" s="30" t="s">
        <v>470</v>
      </c>
      <c r="O68" s="30" t="s">
        <v>470</v>
      </c>
      <c r="P68" s="30">
        <v>1.1875</v>
      </c>
      <c r="Q68" s="30">
        <v>7</v>
      </c>
      <c r="R68" s="30">
        <v>7</v>
      </c>
      <c r="S68" s="30">
        <v>-3</v>
      </c>
      <c r="T68" s="30"/>
      <c r="U68" s="30"/>
      <c r="V68" s="30"/>
      <c r="W68" s="30">
        <f t="shared" si="1"/>
        <v>0</v>
      </c>
      <c r="X68" s="30"/>
      <c r="Y68" s="34"/>
      <c r="Z68" s="30">
        <v>0</v>
      </c>
      <c r="AA68" s="30"/>
    </row>
    <row r="69" spans="1:27" ht="15" customHeight="1">
      <c r="A69" s="26">
        <v>64</v>
      </c>
      <c r="B69" s="35" t="s">
        <v>73</v>
      </c>
      <c r="C69" s="28">
        <v>42935</v>
      </c>
      <c r="D69" s="28"/>
      <c r="E69" s="29">
        <f t="shared" si="0"/>
        <v>20</v>
      </c>
      <c r="F69" s="29">
        <v>3</v>
      </c>
      <c r="G69" s="29">
        <v>10</v>
      </c>
      <c r="H69" s="30" t="s">
        <v>470</v>
      </c>
      <c r="I69" s="30">
        <v>0</v>
      </c>
      <c r="J69" s="30" t="s">
        <v>470</v>
      </c>
      <c r="K69" s="30">
        <v>4</v>
      </c>
      <c r="L69" s="30">
        <v>3</v>
      </c>
      <c r="M69" s="30" t="s">
        <v>470</v>
      </c>
      <c r="N69" s="30" t="s">
        <v>470</v>
      </c>
      <c r="O69" s="30" t="s">
        <v>470</v>
      </c>
      <c r="P69" s="30">
        <v>1</v>
      </c>
      <c r="Q69" s="30">
        <v>10</v>
      </c>
      <c r="R69" s="30">
        <v>10</v>
      </c>
      <c r="S69" s="30">
        <v>-3</v>
      </c>
      <c r="T69" s="30"/>
      <c r="U69" s="30">
        <v>3</v>
      </c>
      <c r="V69" s="30"/>
      <c r="W69" s="30">
        <f t="shared" si="1"/>
        <v>0</v>
      </c>
      <c r="X69" s="30"/>
      <c r="Y69" s="34"/>
      <c r="Z69" s="30">
        <v>0</v>
      </c>
      <c r="AA69" s="30"/>
    </row>
    <row r="70" spans="1:27" ht="15" customHeight="1">
      <c r="A70" s="26">
        <v>65</v>
      </c>
      <c r="B70" s="35" t="s">
        <v>74</v>
      </c>
      <c r="C70" s="28">
        <v>42936</v>
      </c>
      <c r="D70" s="28"/>
      <c r="E70" s="29">
        <f t="shared" si="0"/>
        <v>20</v>
      </c>
      <c r="F70" s="29">
        <v>3</v>
      </c>
      <c r="G70" s="29">
        <v>10</v>
      </c>
      <c r="H70" s="30" t="s">
        <v>470</v>
      </c>
      <c r="I70" s="30">
        <v>0</v>
      </c>
      <c r="J70" s="30" t="s">
        <v>470</v>
      </c>
      <c r="K70" s="30">
        <v>4</v>
      </c>
      <c r="L70" s="30">
        <v>3</v>
      </c>
      <c r="M70" s="30" t="s">
        <v>470</v>
      </c>
      <c r="N70" s="30" t="s">
        <v>470</v>
      </c>
      <c r="O70" s="30" t="s">
        <v>470</v>
      </c>
      <c r="P70" s="30">
        <v>1.125</v>
      </c>
      <c r="Q70" s="30">
        <v>11.75</v>
      </c>
      <c r="R70" s="30">
        <v>11.75</v>
      </c>
      <c r="S70" s="30">
        <v>-3</v>
      </c>
      <c r="T70" s="30"/>
      <c r="U70" s="30">
        <v>17</v>
      </c>
      <c r="V70" s="30"/>
      <c r="W70" s="30">
        <f t="shared" si="1"/>
        <v>0</v>
      </c>
      <c r="X70" s="30"/>
      <c r="Y70" s="34"/>
      <c r="Z70" s="30">
        <v>0</v>
      </c>
      <c r="AA70" s="30"/>
    </row>
    <row r="71" spans="1:27" ht="15" customHeight="1">
      <c r="A71" s="26">
        <v>66</v>
      </c>
      <c r="B71" s="35" t="s">
        <v>75</v>
      </c>
      <c r="C71" s="28">
        <v>42961</v>
      </c>
      <c r="D71" s="28"/>
      <c r="E71" s="29">
        <f t="shared" ref="E71:E136" si="2">SUM(F71,G71,K71,I71,L71,M71,N71,O71)</f>
        <v>20</v>
      </c>
      <c r="F71" s="29">
        <v>3</v>
      </c>
      <c r="G71" s="29">
        <v>10</v>
      </c>
      <c r="H71" s="30" t="s">
        <v>470</v>
      </c>
      <c r="I71" s="30">
        <v>0</v>
      </c>
      <c r="J71" s="30" t="s">
        <v>470</v>
      </c>
      <c r="K71" s="30">
        <v>4</v>
      </c>
      <c r="L71" s="30">
        <v>3</v>
      </c>
      <c r="M71" s="30" t="s">
        <v>470</v>
      </c>
      <c r="N71" s="30" t="s">
        <v>470</v>
      </c>
      <c r="O71" s="30" t="s">
        <v>470</v>
      </c>
      <c r="P71" s="30">
        <v>1.25</v>
      </c>
      <c r="Q71" s="30">
        <v>10</v>
      </c>
      <c r="R71" s="30">
        <v>10</v>
      </c>
      <c r="S71" s="30">
        <v>-3</v>
      </c>
      <c r="T71" s="30"/>
      <c r="U71" s="30"/>
      <c r="V71" s="30"/>
      <c r="W71" s="30">
        <f t="shared" ref="W71:W93" si="3">IF(SUM(H71:K71,M71:O71,U71:V71)&gt;0,0,200)</f>
        <v>0</v>
      </c>
      <c r="X71" s="30"/>
      <c r="Y71" s="34"/>
      <c r="Z71" s="30">
        <v>0</v>
      </c>
      <c r="AA71" s="30"/>
    </row>
    <row r="72" spans="1:27" ht="15" customHeight="1">
      <c r="A72" s="26">
        <v>67</v>
      </c>
      <c r="B72" s="35" t="s">
        <v>76</v>
      </c>
      <c r="C72" s="28">
        <v>42961</v>
      </c>
      <c r="D72" s="28"/>
      <c r="E72" s="29">
        <f t="shared" si="2"/>
        <v>20</v>
      </c>
      <c r="F72" s="29">
        <v>3</v>
      </c>
      <c r="G72" s="29">
        <v>12</v>
      </c>
      <c r="H72" s="30" t="s">
        <v>470</v>
      </c>
      <c r="I72" s="30">
        <v>0</v>
      </c>
      <c r="J72" s="30" t="s">
        <v>470</v>
      </c>
      <c r="K72" s="30">
        <v>2</v>
      </c>
      <c r="L72" s="30">
        <v>3</v>
      </c>
      <c r="M72" s="30" t="s">
        <v>470</v>
      </c>
      <c r="N72" s="30" t="s">
        <v>470</v>
      </c>
      <c r="O72" s="30" t="s">
        <v>470</v>
      </c>
      <c r="P72" s="30">
        <v>1</v>
      </c>
      <c r="Q72" s="30">
        <v>8.5</v>
      </c>
      <c r="R72" s="30">
        <v>8.5</v>
      </c>
      <c r="S72" s="30">
        <v>-3</v>
      </c>
      <c r="T72" s="30"/>
      <c r="U72" s="30">
        <v>6</v>
      </c>
      <c r="V72" s="30"/>
      <c r="W72" s="30">
        <f t="shared" si="3"/>
        <v>0</v>
      </c>
      <c r="X72" s="30"/>
      <c r="Y72" s="34"/>
      <c r="Z72" s="30">
        <v>0</v>
      </c>
      <c r="AA72" s="30"/>
    </row>
    <row r="73" spans="1:27" ht="15" customHeight="1">
      <c r="A73" s="26">
        <v>68</v>
      </c>
      <c r="B73" s="35" t="s">
        <v>35</v>
      </c>
      <c r="C73" s="28">
        <v>42962</v>
      </c>
      <c r="D73" s="28"/>
      <c r="E73" s="29">
        <f t="shared" si="2"/>
        <v>20</v>
      </c>
      <c r="F73" s="29">
        <v>3</v>
      </c>
      <c r="G73" s="29">
        <v>12</v>
      </c>
      <c r="H73" s="30" t="s">
        <v>470</v>
      </c>
      <c r="I73" s="30">
        <v>0</v>
      </c>
      <c r="J73" s="30" t="s">
        <v>470</v>
      </c>
      <c r="K73" s="30">
        <v>2</v>
      </c>
      <c r="L73" s="30">
        <v>3</v>
      </c>
      <c r="M73" s="30" t="s">
        <v>470</v>
      </c>
      <c r="N73" s="30" t="s">
        <v>470</v>
      </c>
      <c r="O73" s="30" t="s">
        <v>470</v>
      </c>
      <c r="P73" s="30" t="s">
        <v>470</v>
      </c>
      <c r="Q73" s="30">
        <v>4.5</v>
      </c>
      <c r="R73" s="30">
        <v>4.5</v>
      </c>
      <c r="S73" s="30">
        <v>-3</v>
      </c>
      <c r="T73" s="30"/>
      <c r="U73" s="30">
        <v>37</v>
      </c>
      <c r="V73" s="30"/>
      <c r="W73" s="30">
        <f t="shared" si="3"/>
        <v>0</v>
      </c>
      <c r="X73" s="30"/>
      <c r="Y73" s="34"/>
      <c r="Z73" s="30">
        <v>0</v>
      </c>
      <c r="AA73" s="30"/>
    </row>
    <row r="74" spans="1:27" ht="15" customHeight="1">
      <c r="A74" s="26">
        <v>69</v>
      </c>
      <c r="B74" s="35" t="s">
        <v>36</v>
      </c>
      <c r="C74" s="28">
        <v>42962</v>
      </c>
      <c r="D74" s="28">
        <v>43159</v>
      </c>
      <c r="E74" s="29">
        <f t="shared" si="2"/>
        <v>19</v>
      </c>
      <c r="F74" s="29">
        <v>3</v>
      </c>
      <c r="G74" s="29">
        <v>13</v>
      </c>
      <c r="H74" s="30">
        <v>1</v>
      </c>
      <c r="I74" s="30">
        <v>0</v>
      </c>
      <c r="J74" s="30" t="s">
        <v>470</v>
      </c>
      <c r="K74" s="30" t="s">
        <v>470</v>
      </c>
      <c r="L74" s="30">
        <v>3</v>
      </c>
      <c r="M74" s="30" t="s">
        <v>470</v>
      </c>
      <c r="N74" s="30" t="s">
        <v>470</v>
      </c>
      <c r="O74" s="30" t="s">
        <v>470</v>
      </c>
      <c r="P74" s="30" t="s">
        <v>470</v>
      </c>
      <c r="Q74" s="30">
        <v>0</v>
      </c>
      <c r="R74" s="30">
        <v>0</v>
      </c>
      <c r="S74" s="30">
        <v>-3</v>
      </c>
      <c r="T74" s="30"/>
      <c r="U74" s="30"/>
      <c r="V74" s="30"/>
      <c r="W74" s="30">
        <f t="shared" si="3"/>
        <v>0</v>
      </c>
      <c r="X74" s="30"/>
      <c r="Y74" s="34"/>
      <c r="Z74" s="30">
        <v>0</v>
      </c>
      <c r="AA74" s="30"/>
    </row>
    <row r="75" spans="1:27" ht="15" customHeight="1">
      <c r="A75" s="26">
        <v>70</v>
      </c>
      <c r="B75" s="35" t="s">
        <v>77</v>
      </c>
      <c r="C75" s="28">
        <v>42979</v>
      </c>
      <c r="D75" s="28"/>
      <c r="E75" s="29">
        <f t="shared" si="2"/>
        <v>20</v>
      </c>
      <c r="F75" s="29">
        <v>3</v>
      </c>
      <c r="G75" s="29">
        <v>10</v>
      </c>
      <c r="H75" s="30" t="s">
        <v>470</v>
      </c>
      <c r="I75" s="30">
        <v>0</v>
      </c>
      <c r="J75" s="30" t="s">
        <v>470</v>
      </c>
      <c r="K75" s="30">
        <v>4</v>
      </c>
      <c r="L75" s="30">
        <v>3</v>
      </c>
      <c r="M75" s="30" t="s">
        <v>470</v>
      </c>
      <c r="N75" s="30" t="s">
        <v>470</v>
      </c>
      <c r="O75" s="30" t="s">
        <v>470</v>
      </c>
      <c r="P75" s="30">
        <v>1</v>
      </c>
      <c r="Q75" s="30">
        <v>4</v>
      </c>
      <c r="R75" s="30">
        <v>4</v>
      </c>
      <c r="S75" s="30">
        <v>-3</v>
      </c>
      <c r="T75" s="30"/>
      <c r="U75" s="30"/>
      <c r="V75" s="30">
        <v>1</v>
      </c>
      <c r="W75" s="30">
        <f t="shared" si="3"/>
        <v>0</v>
      </c>
      <c r="X75" s="30"/>
      <c r="Y75" s="34"/>
      <c r="Z75" s="30">
        <v>0</v>
      </c>
      <c r="AA75" s="30"/>
    </row>
    <row r="76" spans="1:27" ht="15" customHeight="1">
      <c r="A76" s="26">
        <v>71</v>
      </c>
      <c r="B76" s="35" t="s">
        <v>78</v>
      </c>
      <c r="C76" s="28">
        <v>42984</v>
      </c>
      <c r="D76" s="28"/>
      <c r="E76" s="29">
        <f t="shared" si="2"/>
        <v>20</v>
      </c>
      <c r="F76" s="29">
        <v>3</v>
      </c>
      <c r="G76" s="29">
        <v>10</v>
      </c>
      <c r="H76" s="30" t="s">
        <v>470</v>
      </c>
      <c r="I76" s="30">
        <v>0</v>
      </c>
      <c r="J76" s="30" t="s">
        <v>470</v>
      </c>
      <c r="K76" s="30">
        <v>4</v>
      </c>
      <c r="L76" s="30">
        <v>3</v>
      </c>
      <c r="M76" s="30" t="s">
        <v>470</v>
      </c>
      <c r="N76" s="30" t="s">
        <v>470</v>
      </c>
      <c r="O76" s="30" t="s">
        <v>470</v>
      </c>
      <c r="P76" s="30" t="s">
        <v>470</v>
      </c>
      <c r="Q76" s="30">
        <v>3</v>
      </c>
      <c r="R76" s="30">
        <v>3</v>
      </c>
      <c r="S76" s="30">
        <v>-3</v>
      </c>
      <c r="T76" s="30"/>
      <c r="U76" s="30"/>
      <c r="V76" s="30"/>
      <c r="W76" s="30">
        <f t="shared" si="3"/>
        <v>0</v>
      </c>
      <c r="X76" s="30"/>
      <c r="Y76" s="34"/>
      <c r="Z76" s="30">
        <v>0</v>
      </c>
      <c r="AA76" s="30"/>
    </row>
    <row r="77" spans="1:27" ht="15" customHeight="1">
      <c r="A77" s="26">
        <v>72</v>
      </c>
      <c r="B77" s="35" t="s">
        <v>79</v>
      </c>
      <c r="C77" s="28">
        <v>42984</v>
      </c>
      <c r="D77" s="28"/>
      <c r="E77" s="29">
        <f t="shared" si="2"/>
        <v>20</v>
      </c>
      <c r="F77" s="29">
        <v>3</v>
      </c>
      <c r="G77" s="29">
        <v>10</v>
      </c>
      <c r="H77" s="30" t="s">
        <v>470</v>
      </c>
      <c r="I77" s="30">
        <v>0</v>
      </c>
      <c r="J77" s="30" t="s">
        <v>470</v>
      </c>
      <c r="K77" s="30">
        <v>4</v>
      </c>
      <c r="L77" s="30">
        <v>3</v>
      </c>
      <c r="M77" s="30" t="s">
        <v>470</v>
      </c>
      <c r="N77" s="30" t="s">
        <v>470</v>
      </c>
      <c r="O77" s="30" t="s">
        <v>470</v>
      </c>
      <c r="P77" s="30">
        <v>1</v>
      </c>
      <c r="Q77" s="30">
        <v>3</v>
      </c>
      <c r="R77" s="30">
        <v>3</v>
      </c>
      <c r="S77" s="30">
        <v>-3</v>
      </c>
      <c r="T77" s="30"/>
      <c r="U77" s="30">
        <v>6</v>
      </c>
      <c r="V77" s="30"/>
      <c r="W77" s="30">
        <f t="shared" si="3"/>
        <v>0</v>
      </c>
      <c r="X77" s="30"/>
      <c r="Y77" s="34"/>
      <c r="Z77" s="30">
        <v>0</v>
      </c>
      <c r="AA77" s="30"/>
    </row>
    <row r="78" spans="1:27" ht="15" customHeight="1">
      <c r="A78" s="26">
        <v>73</v>
      </c>
      <c r="B78" s="35" t="s">
        <v>80</v>
      </c>
      <c r="C78" s="28">
        <v>42985</v>
      </c>
      <c r="D78" s="28"/>
      <c r="E78" s="29">
        <f t="shared" si="2"/>
        <v>20</v>
      </c>
      <c r="F78" s="29">
        <v>3</v>
      </c>
      <c r="G78" s="29">
        <v>14</v>
      </c>
      <c r="H78" s="30" t="s">
        <v>470</v>
      </c>
      <c r="I78" s="30">
        <v>0</v>
      </c>
      <c r="J78" s="30" t="s">
        <v>470</v>
      </c>
      <c r="K78" s="30" t="s">
        <v>470</v>
      </c>
      <c r="L78" s="30">
        <v>3</v>
      </c>
      <c r="M78" s="30" t="s">
        <v>470</v>
      </c>
      <c r="N78" s="30" t="s">
        <v>470</v>
      </c>
      <c r="O78" s="30" t="s">
        <v>470</v>
      </c>
      <c r="P78" s="30">
        <v>1.375</v>
      </c>
      <c r="Q78" s="30">
        <v>7.375</v>
      </c>
      <c r="R78" s="30">
        <v>7.375</v>
      </c>
      <c r="S78" s="30">
        <v>-3</v>
      </c>
      <c r="T78" s="30"/>
      <c r="U78" s="30">
        <v>2</v>
      </c>
      <c r="V78" s="30">
        <v>1</v>
      </c>
      <c r="W78" s="30">
        <f t="shared" si="3"/>
        <v>0</v>
      </c>
      <c r="X78" s="30"/>
      <c r="Y78" s="34"/>
      <c r="Z78" s="30">
        <v>0</v>
      </c>
      <c r="AA78" s="30"/>
    </row>
    <row r="79" spans="1:27" ht="15" customHeight="1">
      <c r="A79" s="26">
        <v>74</v>
      </c>
      <c r="B79" s="35" t="s">
        <v>81</v>
      </c>
      <c r="C79" s="28">
        <v>42985</v>
      </c>
      <c r="D79" s="28"/>
      <c r="E79" s="29">
        <f t="shared" si="2"/>
        <v>16</v>
      </c>
      <c r="F79" s="29">
        <v>3</v>
      </c>
      <c r="G79" s="29">
        <v>10</v>
      </c>
      <c r="H79" s="30">
        <v>4</v>
      </c>
      <c r="I79" s="30">
        <v>0</v>
      </c>
      <c r="J79" s="30" t="s">
        <v>470</v>
      </c>
      <c r="K79" s="30" t="s">
        <v>470</v>
      </c>
      <c r="L79" s="30">
        <v>3</v>
      </c>
      <c r="M79" s="30" t="s">
        <v>470</v>
      </c>
      <c r="N79" s="30" t="s">
        <v>470</v>
      </c>
      <c r="O79" s="30" t="s">
        <v>470</v>
      </c>
      <c r="P79" s="30" t="s">
        <v>470</v>
      </c>
      <c r="Q79" s="30">
        <v>0</v>
      </c>
      <c r="R79" s="30">
        <v>0</v>
      </c>
      <c r="S79" s="30">
        <v>-3</v>
      </c>
      <c r="T79" s="30"/>
      <c r="U79" s="30">
        <v>33</v>
      </c>
      <c r="V79" s="30"/>
      <c r="W79" s="30">
        <f t="shared" si="3"/>
        <v>0</v>
      </c>
      <c r="X79" s="30"/>
      <c r="Y79" s="34"/>
      <c r="Z79" s="30">
        <v>0</v>
      </c>
      <c r="AA79" s="30"/>
    </row>
    <row r="80" spans="1:27" ht="15" customHeight="1">
      <c r="A80" s="26">
        <v>75</v>
      </c>
      <c r="B80" s="35" t="s">
        <v>37</v>
      </c>
      <c r="C80" s="28">
        <v>42997</v>
      </c>
      <c r="D80" s="28"/>
      <c r="E80" s="29">
        <f t="shared" si="2"/>
        <v>20</v>
      </c>
      <c r="F80" s="29">
        <v>3</v>
      </c>
      <c r="G80" s="29">
        <v>14</v>
      </c>
      <c r="H80" s="30" t="s">
        <v>470</v>
      </c>
      <c r="I80" s="30">
        <v>0</v>
      </c>
      <c r="J80" s="30" t="s">
        <v>470</v>
      </c>
      <c r="K80" s="30" t="s">
        <v>470</v>
      </c>
      <c r="L80" s="30">
        <v>3</v>
      </c>
      <c r="M80" s="30" t="s">
        <v>470</v>
      </c>
      <c r="N80" s="30" t="s">
        <v>470</v>
      </c>
      <c r="O80" s="30" t="s">
        <v>470</v>
      </c>
      <c r="P80" s="30" t="s">
        <v>470</v>
      </c>
      <c r="Q80" s="30">
        <v>0</v>
      </c>
      <c r="R80" s="30">
        <v>0</v>
      </c>
      <c r="S80" s="30">
        <v>-3</v>
      </c>
      <c r="T80" s="30"/>
      <c r="U80" s="30">
        <v>8</v>
      </c>
      <c r="V80" s="30"/>
      <c r="W80" s="30">
        <f t="shared" si="3"/>
        <v>0</v>
      </c>
      <c r="X80" s="30"/>
      <c r="Y80" s="34"/>
      <c r="Z80" s="30">
        <v>0</v>
      </c>
      <c r="AA80" s="30"/>
    </row>
    <row r="81" spans="1:27" ht="15" customHeight="1">
      <c r="A81" s="26">
        <v>76</v>
      </c>
      <c r="B81" s="35" t="s">
        <v>82</v>
      </c>
      <c r="C81" s="28">
        <v>42997</v>
      </c>
      <c r="D81" s="28"/>
      <c r="E81" s="29">
        <f t="shared" si="2"/>
        <v>20</v>
      </c>
      <c r="F81" s="29">
        <v>3</v>
      </c>
      <c r="G81" s="29">
        <v>12</v>
      </c>
      <c r="H81" s="30">
        <v>2</v>
      </c>
      <c r="I81" s="30">
        <v>0</v>
      </c>
      <c r="J81" s="30" t="s">
        <v>470</v>
      </c>
      <c r="K81" s="30">
        <v>2</v>
      </c>
      <c r="L81" s="30">
        <v>3</v>
      </c>
      <c r="M81" s="30" t="s">
        <v>470</v>
      </c>
      <c r="N81" s="30" t="s">
        <v>470</v>
      </c>
      <c r="O81" s="30" t="s">
        <v>470</v>
      </c>
      <c r="P81" s="30">
        <v>1</v>
      </c>
      <c r="Q81" s="30">
        <v>2</v>
      </c>
      <c r="R81" s="30">
        <v>2</v>
      </c>
      <c r="S81" s="30">
        <v>-3</v>
      </c>
      <c r="T81" s="30"/>
      <c r="U81" s="30">
        <v>70</v>
      </c>
      <c r="V81" s="30"/>
      <c r="W81" s="30">
        <f t="shared" si="3"/>
        <v>0</v>
      </c>
      <c r="X81" s="30"/>
      <c r="Y81" s="34">
        <v>40</v>
      </c>
      <c r="Z81" s="30">
        <v>0</v>
      </c>
      <c r="AA81" s="30"/>
    </row>
    <row r="82" spans="1:27" ht="15" customHeight="1">
      <c r="A82" s="26">
        <v>77</v>
      </c>
      <c r="B82" s="35" t="s">
        <v>105</v>
      </c>
      <c r="C82" s="28">
        <v>42170</v>
      </c>
      <c r="D82" s="28"/>
      <c r="E82" s="29">
        <f t="shared" si="2"/>
        <v>20</v>
      </c>
      <c r="F82" s="29">
        <v>3</v>
      </c>
      <c r="G82" s="29">
        <v>12</v>
      </c>
      <c r="H82" s="30" t="s">
        <v>470</v>
      </c>
      <c r="I82" s="30">
        <v>0</v>
      </c>
      <c r="J82" s="30" t="s">
        <v>470</v>
      </c>
      <c r="K82" s="30" t="s">
        <v>470</v>
      </c>
      <c r="L82" s="30">
        <v>5</v>
      </c>
      <c r="M82" s="30" t="s">
        <v>470</v>
      </c>
      <c r="N82" s="30" t="s">
        <v>470</v>
      </c>
      <c r="O82" s="30" t="s">
        <v>470</v>
      </c>
      <c r="P82" s="30">
        <v>1</v>
      </c>
      <c r="Q82" s="30">
        <v>2.2650000000000001</v>
      </c>
      <c r="R82" s="30">
        <v>0</v>
      </c>
      <c r="S82" s="30">
        <v>-0.73499999999999999</v>
      </c>
      <c r="T82" s="30"/>
      <c r="U82" s="30"/>
      <c r="V82" s="30"/>
      <c r="W82" s="30">
        <v>0</v>
      </c>
      <c r="X82" s="30"/>
      <c r="Y82" s="34"/>
      <c r="Z82" s="30">
        <v>0</v>
      </c>
      <c r="AA82" s="30"/>
    </row>
    <row r="83" spans="1:27" ht="15" customHeight="1">
      <c r="A83" s="26">
        <v>78</v>
      </c>
      <c r="B83" s="35" t="s">
        <v>106</v>
      </c>
      <c r="C83" s="28">
        <v>42803</v>
      </c>
      <c r="D83" s="28"/>
      <c r="E83" s="29">
        <f t="shared" si="2"/>
        <v>20</v>
      </c>
      <c r="F83" s="29">
        <v>3</v>
      </c>
      <c r="G83" s="29">
        <v>13.5</v>
      </c>
      <c r="H83" s="30" t="s">
        <v>470</v>
      </c>
      <c r="I83" s="30">
        <v>0</v>
      </c>
      <c r="J83" s="30" t="s">
        <v>470</v>
      </c>
      <c r="K83" s="30">
        <v>0.5</v>
      </c>
      <c r="L83" s="30">
        <v>3</v>
      </c>
      <c r="M83" s="30" t="s">
        <v>470</v>
      </c>
      <c r="N83" s="30" t="s">
        <v>470</v>
      </c>
      <c r="O83" s="30" t="s">
        <v>470</v>
      </c>
      <c r="P83" s="30" t="s">
        <v>470</v>
      </c>
      <c r="Q83" s="30">
        <v>2</v>
      </c>
      <c r="R83" s="30">
        <v>0</v>
      </c>
      <c r="S83" s="30">
        <v>-1.5</v>
      </c>
      <c r="T83" s="30"/>
      <c r="U83" s="30">
        <v>22</v>
      </c>
      <c r="V83" s="30"/>
      <c r="W83" s="30">
        <f t="shared" si="3"/>
        <v>0</v>
      </c>
      <c r="X83" s="30"/>
      <c r="Y83" s="34"/>
      <c r="Z83" s="30">
        <v>0</v>
      </c>
      <c r="AA83" s="30"/>
    </row>
    <row r="84" spans="1:27" ht="15" customHeight="1">
      <c r="A84" s="26">
        <v>79</v>
      </c>
      <c r="B84" s="35" t="s">
        <v>107</v>
      </c>
      <c r="C84" s="28">
        <v>42326</v>
      </c>
      <c r="D84" s="28"/>
      <c r="E84" s="29">
        <f t="shared" si="2"/>
        <v>20</v>
      </c>
      <c r="F84" s="29">
        <v>3</v>
      </c>
      <c r="G84" s="29">
        <v>14</v>
      </c>
      <c r="H84" s="30" t="s">
        <v>470</v>
      </c>
      <c r="I84" s="30">
        <v>0</v>
      </c>
      <c r="J84" s="30" t="s">
        <v>470</v>
      </c>
      <c r="K84" s="30" t="s">
        <v>470</v>
      </c>
      <c r="L84" s="30">
        <v>3</v>
      </c>
      <c r="M84" s="30" t="s">
        <v>470</v>
      </c>
      <c r="N84" s="30" t="s">
        <v>470</v>
      </c>
      <c r="O84" s="30" t="s">
        <v>470</v>
      </c>
      <c r="P84" s="30" t="s">
        <v>470</v>
      </c>
      <c r="Q84" s="30">
        <v>0</v>
      </c>
      <c r="R84" s="30">
        <v>0</v>
      </c>
      <c r="S84" s="30">
        <v>-3</v>
      </c>
      <c r="T84" s="30"/>
      <c r="U84" s="30">
        <v>1</v>
      </c>
      <c r="V84" s="30"/>
      <c r="W84" s="30">
        <f t="shared" si="3"/>
        <v>0</v>
      </c>
      <c r="X84" s="30"/>
      <c r="Y84" s="34"/>
      <c r="Z84" s="30">
        <v>0</v>
      </c>
      <c r="AA84" s="30"/>
    </row>
    <row r="85" spans="1:27" ht="15" customHeight="1">
      <c r="A85" s="26">
        <v>80</v>
      </c>
      <c r="B85" s="35" t="s">
        <v>108</v>
      </c>
      <c r="C85" s="28">
        <v>42339</v>
      </c>
      <c r="D85" s="28"/>
      <c r="E85" s="29">
        <f t="shared" si="2"/>
        <v>20</v>
      </c>
      <c r="F85" s="29">
        <v>3</v>
      </c>
      <c r="G85" s="29">
        <v>14</v>
      </c>
      <c r="H85" s="30" t="s">
        <v>470</v>
      </c>
      <c r="I85" s="30">
        <v>0</v>
      </c>
      <c r="J85" s="30" t="s">
        <v>470</v>
      </c>
      <c r="K85" s="30" t="s">
        <v>470</v>
      </c>
      <c r="L85" s="30">
        <v>3</v>
      </c>
      <c r="M85" s="30" t="s">
        <v>470</v>
      </c>
      <c r="N85" s="30" t="s">
        <v>470</v>
      </c>
      <c r="O85" s="30" t="s">
        <v>470</v>
      </c>
      <c r="P85" s="30" t="s">
        <v>470</v>
      </c>
      <c r="Q85" s="30">
        <v>0.375</v>
      </c>
      <c r="R85" s="30">
        <v>0</v>
      </c>
      <c r="S85" s="30">
        <v>-0.625</v>
      </c>
      <c r="T85" s="30"/>
      <c r="U85" s="30"/>
      <c r="V85" s="30"/>
      <c r="W85" s="30">
        <f t="shared" si="3"/>
        <v>200</v>
      </c>
      <c r="X85" s="30"/>
      <c r="Y85" s="34"/>
      <c r="Z85" s="30">
        <v>0</v>
      </c>
      <c r="AA85" s="30"/>
    </row>
    <row r="86" spans="1:27" ht="15" customHeight="1">
      <c r="A86" s="26">
        <v>81</v>
      </c>
      <c r="B86" s="35" t="s">
        <v>109</v>
      </c>
      <c r="C86" s="28">
        <v>42339</v>
      </c>
      <c r="D86" s="28"/>
      <c r="E86" s="29">
        <f t="shared" si="2"/>
        <v>20</v>
      </c>
      <c r="F86" s="29">
        <v>3</v>
      </c>
      <c r="G86" s="29">
        <v>14</v>
      </c>
      <c r="H86" s="30" t="s">
        <v>470</v>
      </c>
      <c r="I86" s="30">
        <v>0</v>
      </c>
      <c r="J86" s="30" t="s">
        <v>470</v>
      </c>
      <c r="K86" s="30" t="s">
        <v>470</v>
      </c>
      <c r="L86" s="30">
        <v>3</v>
      </c>
      <c r="M86" s="30" t="s">
        <v>470</v>
      </c>
      <c r="N86" s="30" t="s">
        <v>470</v>
      </c>
      <c r="O86" s="30" t="s">
        <v>470</v>
      </c>
      <c r="P86" s="30" t="s">
        <v>470</v>
      </c>
      <c r="Q86" s="30">
        <v>2</v>
      </c>
      <c r="R86" s="30">
        <v>1</v>
      </c>
      <c r="S86" s="30">
        <v>0</v>
      </c>
      <c r="T86" s="30"/>
      <c r="U86" s="30"/>
      <c r="V86" s="30"/>
      <c r="W86" s="30">
        <f t="shared" si="3"/>
        <v>200</v>
      </c>
      <c r="X86" s="30"/>
      <c r="Y86" s="34"/>
      <c r="Z86" s="30">
        <v>0</v>
      </c>
      <c r="AA86" s="30"/>
    </row>
    <row r="87" spans="1:27" ht="15" customHeight="1">
      <c r="A87" s="26">
        <v>82</v>
      </c>
      <c r="B87" s="35" t="s">
        <v>110</v>
      </c>
      <c r="C87" s="28">
        <v>42339</v>
      </c>
      <c r="D87" s="28"/>
      <c r="E87" s="29">
        <f t="shared" si="2"/>
        <v>20</v>
      </c>
      <c r="F87" s="29">
        <v>3</v>
      </c>
      <c r="G87" s="29">
        <v>14</v>
      </c>
      <c r="H87" s="30" t="s">
        <v>470</v>
      </c>
      <c r="I87" s="30">
        <v>0</v>
      </c>
      <c r="J87" s="30" t="s">
        <v>470</v>
      </c>
      <c r="K87" s="30" t="s">
        <v>470</v>
      </c>
      <c r="L87" s="30">
        <v>3</v>
      </c>
      <c r="M87" s="30" t="s">
        <v>470</v>
      </c>
      <c r="N87" s="30" t="s">
        <v>470</v>
      </c>
      <c r="O87" s="30" t="s">
        <v>470</v>
      </c>
      <c r="P87" s="30" t="s">
        <v>470</v>
      </c>
      <c r="Q87" s="30">
        <v>1</v>
      </c>
      <c r="R87" s="30">
        <v>0</v>
      </c>
      <c r="S87" s="30">
        <v>0</v>
      </c>
      <c r="T87" s="30"/>
      <c r="U87" s="30"/>
      <c r="V87" s="30"/>
      <c r="W87" s="30">
        <f t="shared" si="3"/>
        <v>200</v>
      </c>
      <c r="X87" s="30"/>
      <c r="Y87" s="34"/>
      <c r="Z87" s="30">
        <v>0</v>
      </c>
      <c r="AA87" s="30"/>
    </row>
    <row r="88" spans="1:27" ht="15" customHeight="1">
      <c r="A88" s="26">
        <v>83</v>
      </c>
      <c r="B88" s="35" t="s">
        <v>111</v>
      </c>
      <c r="C88" s="28">
        <v>42457</v>
      </c>
      <c r="D88" s="28"/>
      <c r="E88" s="29">
        <f t="shared" si="2"/>
        <v>20</v>
      </c>
      <c r="F88" s="29">
        <v>3</v>
      </c>
      <c r="G88" s="29">
        <v>14</v>
      </c>
      <c r="H88" s="30" t="s">
        <v>470</v>
      </c>
      <c r="I88" s="30">
        <v>0</v>
      </c>
      <c r="J88" s="30" t="s">
        <v>470</v>
      </c>
      <c r="K88" s="30" t="s">
        <v>470</v>
      </c>
      <c r="L88" s="30">
        <v>3</v>
      </c>
      <c r="M88" s="30" t="s">
        <v>470</v>
      </c>
      <c r="N88" s="30" t="s">
        <v>470</v>
      </c>
      <c r="O88" s="30" t="s">
        <v>470</v>
      </c>
      <c r="P88" s="30" t="s">
        <v>470</v>
      </c>
      <c r="Q88" s="30">
        <v>0</v>
      </c>
      <c r="R88" s="30">
        <v>0</v>
      </c>
      <c r="S88" s="30">
        <v>-3</v>
      </c>
      <c r="T88" s="30"/>
      <c r="U88" s="30">
        <v>148</v>
      </c>
      <c r="V88" s="30">
        <v>1</v>
      </c>
      <c r="W88" s="30">
        <f t="shared" si="3"/>
        <v>0</v>
      </c>
      <c r="X88" s="30"/>
      <c r="Y88" s="34">
        <v>118</v>
      </c>
      <c r="Z88" s="30">
        <v>0</v>
      </c>
      <c r="AA88" s="30"/>
    </row>
    <row r="89" spans="1:27" ht="15" customHeight="1">
      <c r="A89" s="26">
        <v>84</v>
      </c>
      <c r="B89" s="35" t="s">
        <v>112</v>
      </c>
      <c r="C89" s="28">
        <v>42452</v>
      </c>
      <c r="D89" s="28"/>
      <c r="E89" s="29">
        <f t="shared" si="2"/>
        <v>20</v>
      </c>
      <c r="F89" s="29">
        <v>3</v>
      </c>
      <c r="G89" s="29">
        <v>13</v>
      </c>
      <c r="H89" s="30" t="s">
        <v>470</v>
      </c>
      <c r="I89" s="30">
        <v>0</v>
      </c>
      <c r="J89" s="30" t="s">
        <v>470</v>
      </c>
      <c r="K89" s="30">
        <v>1</v>
      </c>
      <c r="L89" s="30">
        <v>3</v>
      </c>
      <c r="M89" s="30" t="s">
        <v>470</v>
      </c>
      <c r="N89" s="30" t="s">
        <v>470</v>
      </c>
      <c r="O89" s="30" t="s">
        <v>470</v>
      </c>
      <c r="P89" s="30" t="s">
        <v>470</v>
      </c>
      <c r="Q89" s="30">
        <v>2</v>
      </c>
      <c r="R89" s="30">
        <v>0</v>
      </c>
      <c r="S89" s="30">
        <v>0</v>
      </c>
      <c r="T89" s="30"/>
      <c r="U89" s="30"/>
      <c r="V89" s="30"/>
      <c r="W89" s="30">
        <f t="shared" si="3"/>
        <v>0</v>
      </c>
      <c r="X89" s="30"/>
      <c r="Y89" s="34"/>
      <c r="Z89" s="30">
        <v>0</v>
      </c>
      <c r="AA89" s="30"/>
    </row>
    <row r="90" spans="1:27" ht="15" customHeight="1">
      <c r="A90" s="26">
        <v>85</v>
      </c>
      <c r="B90" s="35" t="s">
        <v>113</v>
      </c>
      <c r="C90" s="28">
        <v>42527</v>
      </c>
      <c r="D90" s="28"/>
      <c r="E90" s="29">
        <f t="shared" si="2"/>
        <v>20</v>
      </c>
      <c r="F90" s="29">
        <v>3</v>
      </c>
      <c r="G90" s="29">
        <v>14</v>
      </c>
      <c r="H90" s="30" t="s">
        <v>470</v>
      </c>
      <c r="I90" s="30">
        <v>0</v>
      </c>
      <c r="J90" s="30" t="s">
        <v>470</v>
      </c>
      <c r="K90" s="30" t="s">
        <v>470</v>
      </c>
      <c r="L90" s="30">
        <v>3</v>
      </c>
      <c r="M90" s="30" t="s">
        <v>470</v>
      </c>
      <c r="N90" s="30" t="s">
        <v>470</v>
      </c>
      <c r="O90" s="30" t="s">
        <v>470</v>
      </c>
      <c r="P90" s="30" t="s">
        <v>470</v>
      </c>
      <c r="Q90" s="30">
        <v>1</v>
      </c>
      <c r="R90" s="30">
        <v>0</v>
      </c>
      <c r="S90" s="30">
        <v>0</v>
      </c>
      <c r="T90" s="30"/>
      <c r="U90" s="30"/>
      <c r="V90" s="30"/>
      <c r="W90" s="30">
        <f t="shared" si="3"/>
        <v>200</v>
      </c>
      <c r="X90" s="30"/>
      <c r="Y90" s="34"/>
      <c r="Z90" s="30">
        <v>0</v>
      </c>
      <c r="AA90" s="30"/>
    </row>
    <row r="91" spans="1:27" ht="15" customHeight="1">
      <c r="A91" s="26">
        <v>86</v>
      </c>
      <c r="B91" s="35" t="s">
        <v>114</v>
      </c>
      <c r="C91" s="28">
        <v>42578</v>
      </c>
      <c r="D91" s="28"/>
      <c r="E91" s="29">
        <f t="shared" si="2"/>
        <v>20</v>
      </c>
      <c r="F91" s="29">
        <v>3</v>
      </c>
      <c r="G91" s="29">
        <v>14</v>
      </c>
      <c r="H91" s="30" t="s">
        <v>470</v>
      </c>
      <c r="I91" s="30">
        <v>0</v>
      </c>
      <c r="J91" s="30" t="s">
        <v>470</v>
      </c>
      <c r="K91" s="30" t="s">
        <v>470</v>
      </c>
      <c r="L91" s="30">
        <v>3</v>
      </c>
      <c r="M91" s="30" t="s">
        <v>470</v>
      </c>
      <c r="N91" s="30" t="s">
        <v>470</v>
      </c>
      <c r="O91" s="30" t="s">
        <v>470</v>
      </c>
      <c r="P91" s="30">
        <v>2</v>
      </c>
      <c r="Q91" s="30">
        <v>1</v>
      </c>
      <c r="R91" s="30">
        <v>2</v>
      </c>
      <c r="S91" s="30">
        <v>0</v>
      </c>
      <c r="T91" s="30"/>
      <c r="U91" s="30">
        <v>95</v>
      </c>
      <c r="V91" s="30">
        <v>3</v>
      </c>
      <c r="W91" s="30">
        <f t="shared" si="3"/>
        <v>0</v>
      </c>
      <c r="X91" s="30"/>
      <c r="Y91" s="34">
        <v>65</v>
      </c>
      <c r="Z91" s="30">
        <v>0</v>
      </c>
      <c r="AA91" s="30"/>
    </row>
    <row r="92" spans="1:27" ht="15" customHeight="1">
      <c r="A92" s="26">
        <v>87</v>
      </c>
      <c r="B92" s="35" t="s">
        <v>115</v>
      </c>
      <c r="C92" s="28">
        <v>42436</v>
      </c>
      <c r="D92" s="28"/>
      <c r="E92" s="29">
        <f t="shared" si="2"/>
        <v>18</v>
      </c>
      <c r="F92" s="29">
        <v>3</v>
      </c>
      <c r="G92" s="29">
        <v>12</v>
      </c>
      <c r="H92" s="30">
        <v>2</v>
      </c>
      <c r="I92" s="30">
        <v>0</v>
      </c>
      <c r="J92" s="30" t="s">
        <v>470</v>
      </c>
      <c r="K92" s="30" t="s">
        <v>470</v>
      </c>
      <c r="L92" s="30">
        <v>3</v>
      </c>
      <c r="M92" s="30" t="s">
        <v>470</v>
      </c>
      <c r="N92" s="30" t="s">
        <v>470</v>
      </c>
      <c r="O92" s="30" t="s">
        <v>470</v>
      </c>
      <c r="P92" s="30" t="s">
        <v>470</v>
      </c>
      <c r="Q92" s="30">
        <v>0</v>
      </c>
      <c r="R92" s="30">
        <v>0</v>
      </c>
      <c r="S92" s="30">
        <v>-3</v>
      </c>
      <c r="T92" s="30"/>
      <c r="U92" s="30"/>
      <c r="V92" s="30"/>
      <c r="W92" s="30">
        <f t="shared" si="3"/>
        <v>0</v>
      </c>
      <c r="X92" s="30"/>
      <c r="Y92" s="34"/>
      <c r="Z92" s="30">
        <v>0</v>
      </c>
      <c r="AA92" s="30"/>
    </row>
    <row r="93" spans="1:27" ht="15" customHeight="1">
      <c r="A93" s="26">
        <v>88</v>
      </c>
      <c r="B93" s="35" t="s">
        <v>116</v>
      </c>
      <c r="C93" s="28">
        <v>42703</v>
      </c>
      <c r="D93" s="28"/>
      <c r="E93" s="29">
        <f t="shared" si="2"/>
        <v>20</v>
      </c>
      <c r="F93" s="29">
        <v>3</v>
      </c>
      <c r="G93" s="29">
        <v>14</v>
      </c>
      <c r="H93" s="30" t="s">
        <v>470</v>
      </c>
      <c r="I93" s="30">
        <v>0</v>
      </c>
      <c r="J93" s="30" t="s">
        <v>470</v>
      </c>
      <c r="K93" s="30" t="s">
        <v>470</v>
      </c>
      <c r="L93" s="30">
        <v>3</v>
      </c>
      <c r="M93" s="30" t="s">
        <v>470</v>
      </c>
      <c r="N93" s="30" t="s">
        <v>470</v>
      </c>
      <c r="O93" s="30" t="s">
        <v>470</v>
      </c>
      <c r="P93" s="30" t="s">
        <v>470</v>
      </c>
      <c r="Q93" s="30">
        <v>0</v>
      </c>
      <c r="R93" s="30">
        <v>0</v>
      </c>
      <c r="S93" s="30">
        <v>-1</v>
      </c>
      <c r="T93" s="30"/>
      <c r="U93" s="30"/>
      <c r="V93" s="30"/>
      <c r="W93" s="30">
        <f t="shared" si="3"/>
        <v>200</v>
      </c>
      <c r="X93" s="30"/>
      <c r="Y93" s="34"/>
      <c r="Z93" s="30">
        <v>0</v>
      </c>
      <c r="AA93" s="30"/>
    </row>
    <row r="94" spans="1:27" ht="15" customHeight="1">
      <c r="A94" s="26">
        <v>89</v>
      </c>
      <c r="B94" s="35" t="s">
        <v>117</v>
      </c>
      <c r="C94" s="28">
        <v>42709</v>
      </c>
      <c r="D94" s="28"/>
      <c r="E94" s="29">
        <f t="shared" si="2"/>
        <v>20</v>
      </c>
      <c r="F94" s="29">
        <v>3</v>
      </c>
      <c r="G94" s="29">
        <v>14</v>
      </c>
      <c r="H94" s="30" t="s">
        <v>470</v>
      </c>
      <c r="I94" s="30">
        <v>0</v>
      </c>
      <c r="J94" s="30" t="s">
        <v>470</v>
      </c>
      <c r="K94" s="30" t="s">
        <v>470</v>
      </c>
      <c r="L94" s="30">
        <v>3</v>
      </c>
      <c r="M94" s="30" t="s">
        <v>470</v>
      </c>
      <c r="N94" s="30" t="s">
        <v>470</v>
      </c>
      <c r="O94" s="30" t="s">
        <v>470</v>
      </c>
      <c r="P94" s="30" t="s">
        <v>470</v>
      </c>
      <c r="Q94" s="30">
        <v>0</v>
      </c>
      <c r="R94" s="30">
        <v>0</v>
      </c>
      <c r="S94" s="30">
        <v>-1</v>
      </c>
      <c r="T94" s="30"/>
      <c r="U94" s="30">
        <v>71</v>
      </c>
      <c r="V94" s="30"/>
      <c r="W94" s="30"/>
      <c r="X94" s="30"/>
      <c r="Y94" s="34">
        <v>41</v>
      </c>
      <c r="Z94" s="30">
        <v>0</v>
      </c>
      <c r="AA94" s="30"/>
    </row>
    <row r="95" spans="1:27" ht="15" customHeight="1">
      <c r="A95" s="26">
        <v>90</v>
      </c>
      <c r="B95" s="35" t="s">
        <v>118</v>
      </c>
      <c r="C95" s="28">
        <v>42810</v>
      </c>
      <c r="D95" s="28"/>
      <c r="E95" s="29">
        <f t="shared" si="2"/>
        <v>20</v>
      </c>
      <c r="F95" s="29">
        <v>3</v>
      </c>
      <c r="G95" s="29">
        <v>14</v>
      </c>
      <c r="H95" s="30" t="s">
        <v>470</v>
      </c>
      <c r="I95" s="30">
        <v>0</v>
      </c>
      <c r="J95" s="30" t="s">
        <v>470</v>
      </c>
      <c r="K95" s="30" t="s">
        <v>470</v>
      </c>
      <c r="L95" s="30">
        <v>3</v>
      </c>
      <c r="M95" s="30" t="s">
        <v>470</v>
      </c>
      <c r="N95" s="30" t="s">
        <v>470</v>
      </c>
      <c r="O95" s="30" t="s">
        <v>470</v>
      </c>
      <c r="P95" s="30">
        <v>2</v>
      </c>
      <c r="Q95" s="30">
        <v>1</v>
      </c>
      <c r="R95" s="30">
        <v>0</v>
      </c>
      <c r="S95" s="30">
        <v>0</v>
      </c>
      <c r="T95" s="30"/>
      <c r="U95" s="30"/>
      <c r="V95" s="30"/>
      <c r="W95" s="30">
        <v>200</v>
      </c>
      <c r="X95" s="30"/>
      <c r="Y95" s="34"/>
      <c r="Z95" s="30">
        <v>0</v>
      </c>
      <c r="AA95" s="30"/>
    </row>
    <row r="96" spans="1:27" ht="15" customHeight="1">
      <c r="A96" s="26">
        <v>91</v>
      </c>
      <c r="B96" s="35" t="s">
        <v>119</v>
      </c>
      <c r="C96" s="28">
        <v>42810</v>
      </c>
      <c r="D96" s="28"/>
      <c r="E96" s="29">
        <f t="shared" si="2"/>
        <v>18</v>
      </c>
      <c r="F96" s="29">
        <v>3</v>
      </c>
      <c r="G96" s="29">
        <v>12</v>
      </c>
      <c r="H96" s="30">
        <v>2</v>
      </c>
      <c r="I96" s="30">
        <v>0</v>
      </c>
      <c r="J96" s="30" t="s">
        <v>470</v>
      </c>
      <c r="K96" s="30" t="s">
        <v>470</v>
      </c>
      <c r="L96" s="30">
        <v>3</v>
      </c>
      <c r="M96" s="30" t="s">
        <v>470</v>
      </c>
      <c r="N96" s="30" t="s">
        <v>470</v>
      </c>
      <c r="O96" s="30" t="s">
        <v>470</v>
      </c>
      <c r="P96" s="30" t="s">
        <v>470</v>
      </c>
      <c r="Q96" s="30">
        <v>0</v>
      </c>
      <c r="R96" s="30">
        <v>0</v>
      </c>
      <c r="S96" s="30">
        <v>-3</v>
      </c>
      <c r="T96" s="30"/>
      <c r="U96" s="30"/>
      <c r="V96" s="30"/>
      <c r="W96" s="30"/>
      <c r="X96" s="30"/>
      <c r="Y96" s="34"/>
      <c r="Z96" s="30">
        <v>0</v>
      </c>
      <c r="AA96" s="30"/>
    </row>
    <row r="97" spans="1:27" ht="15" customHeight="1">
      <c r="A97" s="26">
        <v>92</v>
      </c>
      <c r="B97" s="35" t="s">
        <v>68</v>
      </c>
      <c r="C97" s="28">
        <v>43017</v>
      </c>
      <c r="D97" s="28"/>
      <c r="E97" s="29">
        <f t="shared" si="2"/>
        <v>20</v>
      </c>
      <c r="F97" s="29">
        <v>3</v>
      </c>
      <c r="G97" s="29">
        <v>14</v>
      </c>
      <c r="H97" s="30" t="s">
        <v>470</v>
      </c>
      <c r="I97" s="30">
        <v>0</v>
      </c>
      <c r="J97" s="30" t="s">
        <v>470</v>
      </c>
      <c r="K97" s="30" t="s">
        <v>470</v>
      </c>
      <c r="L97" s="30">
        <v>3</v>
      </c>
      <c r="M97" s="30" t="s">
        <v>470</v>
      </c>
      <c r="N97" s="30" t="s">
        <v>470</v>
      </c>
      <c r="O97" s="30" t="s">
        <v>470</v>
      </c>
      <c r="P97" s="30" t="s">
        <v>470</v>
      </c>
      <c r="Q97" s="30">
        <v>0</v>
      </c>
      <c r="R97" s="30">
        <v>0</v>
      </c>
      <c r="S97" s="30">
        <v>-3</v>
      </c>
      <c r="T97" s="30"/>
      <c r="U97" s="30">
        <v>118</v>
      </c>
      <c r="V97" s="30"/>
      <c r="W97" s="30"/>
      <c r="X97" s="30"/>
      <c r="Y97" s="34">
        <v>88</v>
      </c>
      <c r="Z97" s="30">
        <v>0</v>
      </c>
      <c r="AA97" s="30"/>
    </row>
    <row r="98" spans="1:27" ht="15" customHeight="1">
      <c r="A98" s="26">
        <v>93</v>
      </c>
      <c r="B98" s="35" t="s">
        <v>38</v>
      </c>
      <c r="C98" s="28">
        <v>43017</v>
      </c>
      <c r="D98" s="28"/>
      <c r="E98" s="29">
        <f t="shared" si="2"/>
        <v>20</v>
      </c>
      <c r="F98" s="29">
        <v>3</v>
      </c>
      <c r="G98" s="29">
        <v>12</v>
      </c>
      <c r="H98" s="30" t="s">
        <v>470</v>
      </c>
      <c r="I98" s="30">
        <v>0</v>
      </c>
      <c r="J98" s="30" t="s">
        <v>470</v>
      </c>
      <c r="K98" s="30">
        <v>2</v>
      </c>
      <c r="L98" s="30">
        <v>3</v>
      </c>
      <c r="M98" s="30" t="s">
        <v>470</v>
      </c>
      <c r="N98" s="30" t="s">
        <v>470</v>
      </c>
      <c r="O98" s="30" t="s">
        <v>470</v>
      </c>
      <c r="P98" s="30" t="s">
        <v>470</v>
      </c>
      <c r="Q98" s="30">
        <v>1</v>
      </c>
      <c r="R98" s="30">
        <v>-1</v>
      </c>
      <c r="S98" s="30">
        <v>-3</v>
      </c>
      <c r="T98" s="30"/>
      <c r="U98" s="30">
        <v>21</v>
      </c>
      <c r="V98" s="30"/>
      <c r="W98" s="30"/>
      <c r="X98" s="30"/>
      <c r="Y98" s="34"/>
      <c r="Z98" s="30">
        <v>0</v>
      </c>
      <c r="AA98" s="30"/>
    </row>
    <row r="99" spans="1:27" ht="15" customHeight="1">
      <c r="A99" s="26">
        <v>94</v>
      </c>
      <c r="B99" s="35" t="s">
        <v>455</v>
      </c>
      <c r="C99" s="28">
        <v>43017</v>
      </c>
      <c r="D99" s="28"/>
      <c r="E99" s="29">
        <f t="shared" si="2"/>
        <v>20</v>
      </c>
      <c r="F99" s="29">
        <v>3</v>
      </c>
      <c r="G99" s="29">
        <v>14</v>
      </c>
      <c r="H99" s="30" t="s">
        <v>470</v>
      </c>
      <c r="I99" s="30">
        <v>0</v>
      </c>
      <c r="J99" s="30" t="s">
        <v>470</v>
      </c>
      <c r="K99" s="30" t="s">
        <v>470</v>
      </c>
      <c r="L99" s="30">
        <v>3</v>
      </c>
      <c r="M99" s="30" t="s">
        <v>470</v>
      </c>
      <c r="N99" s="30" t="s">
        <v>470</v>
      </c>
      <c r="O99" s="30" t="s">
        <v>470</v>
      </c>
      <c r="P99" s="30" t="s">
        <v>470</v>
      </c>
      <c r="Q99" s="30">
        <v>2.625</v>
      </c>
      <c r="R99" s="30">
        <v>2.625</v>
      </c>
      <c r="S99" s="30">
        <v>-3</v>
      </c>
      <c r="T99" s="30"/>
      <c r="U99" s="30"/>
      <c r="V99" s="30"/>
      <c r="W99" s="30">
        <v>200</v>
      </c>
      <c r="X99" s="30"/>
      <c r="Y99" s="34"/>
      <c r="Z99" s="30">
        <v>0</v>
      </c>
      <c r="AA99" s="30"/>
    </row>
    <row r="100" spans="1:27" ht="15" customHeight="1">
      <c r="A100" s="26">
        <v>95</v>
      </c>
      <c r="B100" s="34" t="s">
        <v>39</v>
      </c>
      <c r="C100" s="28">
        <v>43034</v>
      </c>
      <c r="D100" s="28"/>
      <c r="E100" s="29">
        <f t="shared" si="2"/>
        <v>20</v>
      </c>
      <c r="F100" s="29">
        <v>3</v>
      </c>
      <c r="G100" s="29">
        <v>12</v>
      </c>
      <c r="H100" s="30" t="s">
        <v>470</v>
      </c>
      <c r="I100" s="30">
        <v>0</v>
      </c>
      <c r="J100" s="30" t="s">
        <v>470</v>
      </c>
      <c r="K100" s="30">
        <v>2</v>
      </c>
      <c r="L100" s="30">
        <v>3</v>
      </c>
      <c r="M100" s="30" t="s">
        <v>470</v>
      </c>
      <c r="N100" s="30" t="s">
        <v>470</v>
      </c>
      <c r="O100" s="30" t="s">
        <v>470</v>
      </c>
      <c r="P100" s="30" t="s">
        <v>470</v>
      </c>
      <c r="Q100" s="30">
        <v>2</v>
      </c>
      <c r="R100" s="30">
        <v>0</v>
      </c>
      <c r="S100" s="30">
        <v>-3</v>
      </c>
      <c r="T100" s="34"/>
      <c r="U100" s="29"/>
      <c r="V100" s="30"/>
      <c r="W100" s="30"/>
      <c r="X100" s="34"/>
      <c r="Y100" s="34"/>
      <c r="Z100" s="30">
        <v>0</v>
      </c>
      <c r="AA100" s="30"/>
    </row>
    <row r="101" spans="1:27" ht="15" customHeight="1">
      <c r="A101" s="26">
        <v>96</v>
      </c>
      <c r="B101" s="34" t="s">
        <v>40</v>
      </c>
      <c r="C101" s="28">
        <v>43055</v>
      </c>
      <c r="D101" s="28"/>
      <c r="E101" s="29">
        <f t="shared" si="2"/>
        <v>20</v>
      </c>
      <c r="F101" s="29">
        <v>3</v>
      </c>
      <c r="G101" s="29">
        <v>12</v>
      </c>
      <c r="H101" s="30" t="s">
        <v>470</v>
      </c>
      <c r="I101" s="30">
        <v>0</v>
      </c>
      <c r="J101" s="30" t="s">
        <v>470</v>
      </c>
      <c r="K101" s="30">
        <v>2</v>
      </c>
      <c r="L101" s="30">
        <v>3</v>
      </c>
      <c r="M101" s="30" t="s">
        <v>470</v>
      </c>
      <c r="N101" s="30" t="s">
        <v>470</v>
      </c>
      <c r="O101" s="30" t="s">
        <v>470</v>
      </c>
      <c r="P101" s="30">
        <v>1.125</v>
      </c>
      <c r="Q101" s="30">
        <v>0</v>
      </c>
      <c r="R101" s="30">
        <v>-0.875</v>
      </c>
      <c r="S101" s="30">
        <v>-3</v>
      </c>
      <c r="T101" s="34"/>
      <c r="U101" s="29"/>
      <c r="V101" s="29"/>
      <c r="W101" s="30"/>
      <c r="X101" s="34"/>
      <c r="Y101" s="34"/>
      <c r="Z101" s="30">
        <v>0</v>
      </c>
      <c r="AA101" s="30"/>
    </row>
    <row r="102" spans="1:27" ht="15" customHeight="1">
      <c r="A102" s="26">
        <v>97</v>
      </c>
      <c r="B102" s="34" t="s">
        <v>187</v>
      </c>
      <c r="C102" s="28">
        <v>43063</v>
      </c>
      <c r="D102" s="28"/>
      <c r="E102" s="29">
        <f t="shared" si="2"/>
        <v>19</v>
      </c>
      <c r="F102" s="29">
        <v>3</v>
      </c>
      <c r="G102" s="29">
        <v>9</v>
      </c>
      <c r="H102" s="30">
        <v>1</v>
      </c>
      <c r="I102" s="30">
        <v>0</v>
      </c>
      <c r="J102" s="30" t="s">
        <v>470</v>
      </c>
      <c r="K102" s="30">
        <v>4</v>
      </c>
      <c r="L102" s="30">
        <v>3</v>
      </c>
      <c r="M102" s="30" t="s">
        <v>470</v>
      </c>
      <c r="N102" s="30" t="s">
        <v>470</v>
      </c>
      <c r="O102" s="30" t="s">
        <v>470</v>
      </c>
      <c r="P102" s="30" t="s">
        <v>470</v>
      </c>
      <c r="Q102" s="30">
        <v>4.25</v>
      </c>
      <c r="R102" s="30">
        <v>0</v>
      </c>
      <c r="S102" s="30">
        <v>-2.75</v>
      </c>
      <c r="T102" s="34"/>
      <c r="U102" s="29"/>
      <c r="V102" s="29"/>
      <c r="W102" s="30"/>
      <c r="X102" s="34"/>
      <c r="Y102" s="34"/>
      <c r="Z102" s="30">
        <v>0</v>
      </c>
      <c r="AA102" s="30"/>
    </row>
    <row r="103" spans="1:27" ht="15" customHeight="1">
      <c r="A103" s="26">
        <v>98</v>
      </c>
      <c r="B103" s="34" t="s">
        <v>457</v>
      </c>
      <c r="C103" s="28">
        <v>43080</v>
      </c>
      <c r="D103" s="28"/>
      <c r="E103" s="29">
        <f t="shared" si="2"/>
        <v>20</v>
      </c>
      <c r="F103" s="29">
        <v>3</v>
      </c>
      <c r="G103" s="29">
        <v>14</v>
      </c>
      <c r="H103" s="30"/>
      <c r="I103" s="30">
        <v>0</v>
      </c>
      <c r="J103" s="30"/>
      <c r="K103" s="30" t="s">
        <v>470</v>
      </c>
      <c r="L103" s="30">
        <v>3</v>
      </c>
      <c r="M103" s="30"/>
      <c r="N103" s="30"/>
      <c r="O103" s="30"/>
      <c r="P103" s="30"/>
      <c r="Q103" s="30">
        <v>0</v>
      </c>
      <c r="R103" s="30">
        <v>0</v>
      </c>
      <c r="S103" s="30">
        <v>-3</v>
      </c>
      <c r="T103" s="34"/>
      <c r="U103" s="29"/>
      <c r="V103" s="29"/>
      <c r="W103" s="30">
        <v>200</v>
      </c>
      <c r="X103" s="34"/>
      <c r="Y103" s="34"/>
      <c r="Z103" s="30">
        <v>0</v>
      </c>
      <c r="AA103" s="30"/>
    </row>
    <row r="104" spans="1:27" ht="15" customHeight="1">
      <c r="A104" s="26">
        <v>99</v>
      </c>
      <c r="B104" s="34" t="s">
        <v>458</v>
      </c>
      <c r="C104" s="28">
        <v>43090</v>
      </c>
      <c r="D104" s="28"/>
      <c r="E104" s="29">
        <f t="shared" si="2"/>
        <v>20</v>
      </c>
      <c r="F104" s="29">
        <v>3</v>
      </c>
      <c r="G104" s="29">
        <v>12</v>
      </c>
      <c r="H104" s="30"/>
      <c r="I104" s="30">
        <v>0</v>
      </c>
      <c r="J104" s="30"/>
      <c r="K104" s="30">
        <v>2</v>
      </c>
      <c r="L104" s="30">
        <v>3</v>
      </c>
      <c r="M104" s="30"/>
      <c r="N104" s="30"/>
      <c r="O104" s="30"/>
      <c r="P104" s="30"/>
      <c r="Q104" s="30">
        <v>0</v>
      </c>
      <c r="R104" s="30">
        <v>0</v>
      </c>
      <c r="S104" s="30">
        <v>-3</v>
      </c>
      <c r="T104" s="34"/>
      <c r="U104" s="29"/>
      <c r="V104" s="29"/>
      <c r="W104" s="30"/>
      <c r="X104" s="34"/>
      <c r="Y104" s="34"/>
      <c r="Z104" s="30">
        <v>0</v>
      </c>
      <c r="AA104" s="30"/>
    </row>
    <row r="105" spans="1:27" ht="15" customHeight="1">
      <c r="A105" s="26">
        <v>100</v>
      </c>
      <c r="B105" s="36" t="s">
        <v>459</v>
      </c>
      <c r="C105" s="28">
        <v>43108</v>
      </c>
      <c r="D105" s="28">
        <v>43143</v>
      </c>
      <c r="E105" s="29">
        <v>9</v>
      </c>
      <c r="F105" s="29">
        <v>0</v>
      </c>
      <c r="G105" s="29">
        <v>9</v>
      </c>
      <c r="H105" s="30"/>
      <c r="I105" s="30">
        <v>0</v>
      </c>
      <c r="J105" s="30"/>
      <c r="K105" s="30"/>
      <c r="L105" s="30"/>
      <c r="M105" s="30"/>
      <c r="N105" s="30"/>
      <c r="O105" s="30"/>
      <c r="P105" s="30"/>
      <c r="Q105" s="30">
        <v>0</v>
      </c>
      <c r="R105" s="30">
        <v>0</v>
      </c>
      <c r="S105" s="30">
        <v>-3</v>
      </c>
      <c r="T105" s="34"/>
      <c r="U105" s="29">
        <v>22</v>
      </c>
      <c r="V105" s="29">
        <v>1</v>
      </c>
      <c r="W105" s="30"/>
      <c r="X105" s="34"/>
      <c r="Y105" s="34"/>
      <c r="Z105" s="30">
        <v>0</v>
      </c>
      <c r="AA105" s="30"/>
    </row>
    <row r="106" spans="1:27" ht="15" customHeight="1">
      <c r="A106" s="26">
        <v>101</v>
      </c>
      <c r="B106" s="37" t="s">
        <v>460</v>
      </c>
      <c r="C106" s="28">
        <v>43109</v>
      </c>
      <c r="D106" s="28"/>
      <c r="E106" s="29">
        <f t="shared" si="2"/>
        <v>20</v>
      </c>
      <c r="F106" s="29">
        <v>3</v>
      </c>
      <c r="G106" s="29">
        <v>14</v>
      </c>
      <c r="H106" s="30"/>
      <c r="I106" s="30">
        <v>0</v>
      </c>
      <c r="J106" s="30"/>
      <c r="K106" s="30"/>
      <c r="L106" s="30">
        <v>3</v>
      </c>
      <c r="M106" s="30"/>
      <c r="N106" s="30"/>
      <c r="O106" s="30"/>
      <c r="P106" s="30"/>
      <c r="Q106" s="30">
        <v>0</v>
      </c>
      <c r="R106" s="30">
        <v>0</v>
      </c>
      <c r="S106" s="30">
        <v>-3</v>
      </c>
      <c r="T106" s="34"/>
      <c r="U106" s="29"/>
      <c r="V106" s="29"/>
      <c r="W106" s="30"/>
      <c r="X106" s="34"/>
      <c r="Y106" s="34"/>
      <c r="Z106" s="30">
        <v>0</v>
      </c>
      <c r="AA106" s="30"/>
    </row>
    <row r="107" spans="1:27" ht="15" customHeight="1">
      <c r="A107" s="26">
        <v>102</v>
      </c>
      <c r="B107" s="37" t="s">
        <v>461</v>
      </c>
      <c r="C107" s="28">
        <v>43110</v>
      </c>
      <c r="D107" s="28"/>
      <c r="E107" s="29">
        <f t="shared" si="2"/>
        <v>20</v>
      </c>
      <c r="F107" s="29">
        <v>3</v>
      </c>
      <c r="G107" s="29">
        <v>14</v>
      </c>
      <c r="H107" s="30"/>
      <c r="I107" s="30">
        <v>0</v>
      </c>
      <c r="J107" s="30"/>
      <c r="K107" s="30"/>
      <c r="L107" s="30">
        <v>3</v>
      </c>
      <c r="M107" s="30"/>
      <c r="N107" s="30"/>
      <c r="O107" s="30"/>
      <c r="P107" s="30"/>
      <c r="Q107" s="30">
        <v>0</v>
      </c>
      <c r="R107" s="30">
        <v>0</v>
      </c>
      <c r="S107" s="30">
        <v>-3</v>
      </c>
      <c r="T107" s="34"/>
      <c r="U107" s="29"/>
      <c r="V107" s="29"/>
      <c r="W107" s="30">
        <v>200</v>
      </c>
      <c r="X107" s="34"/>
      <c r="Y107" s="34"/>
      <c r="Z107" s="30">
        <v>0</v>
      </c>
      <c r="AA107" s="30"/>
    </row>
    <row r="108" spans="1:27" ht="15" customHeight="1">
      <c r="A108" s="26">
        <v>103</v>
      </c>
      <c r="B108" s="34" t="s">
        <v>6</v>
      </c>
      <c r="C108" s="28"/>
      <c r="D108" s="28"/>
      <c r="E108" s="29">
        <f t="shared" si="2"/>
        <v>20</v>
      </c>
      <c r="F108" s="29">
        <v>3</v>
      </c>
      <c r="G108" s="29">
        <v>14</v>
      </c>
      <c r="H108" s="30" t="s">
        <v>470</v>
      </c>
      <c r="I108" s="30">
        <v>0</v>
      </c>
      <c r="J108" s="30" t="s">
        <v>470</v>
      </c>
      <c r="K108" s="30" t="s">
        <v>470</v>
      </c>
      <c r="L108" s="30">
        <v>3</v>
      </c>
      <c r="M108" s="30" t="s">
        <v>470</v>
      </c>
      <c r="N108" s="30" t="s">
        <v>470</v>
      </c>
      <c r="O108" s="30" t="s">
        <v>470</v>
      </c>
      <c r="P108" s="30"/>
      <c r="Q108" s="30">
        <v>0</v>
      </c>
      <c r="R108" s="30">
        <v>0</v>
      </c>
      <c r="S108" s="30">
        <v>2</v>
      </c>
      <c r="T108" s="34"/>
      <c r="U108" s="29"/>
      <c r="V108" s="29"/>
      <c r="W108" s="34"/>
      <c r="X108" s="34"/>
      <c r="Y108" s="34">
        <v>0</v>
      </c>
      <c r="Z108" s="30">
        <v>0</v>
      </c>
      <c r="AA108" s="30"/>
    </row>
    <row r="109" spans="1:27" ht="15" customHeight="1">
      <c r="A109" s="26">
        <v>104</v>
      </c>
      <c r="B109" s="34" t="s">
        <v>7</v>
      </c>
      <c r="C109" s="28"/>
      <c r="D109" s="28"/>
      <c r="E109" s="29">
        <f t="shared" si="2"/>
        <v>20</v>
      </c>
      <c r="F109" s="29">
        <v>3</v>
      </c>
      <c r="G109" s="29">
        <v>14</v>
      </c>
      <c r="H109" s="30" t="s">
        <v>470</v>
      </c>
      <c r="I109" s="30">
        <v>0</v>
      </c>
      <c r="J109" s="30" t="s">
        <v>470</v>
      </c>
      <c r="K109" s="30" t="s">
        <v>470</v>
      </c>
      <c r="L109" s="30">
        <v>3</v>
      </c>
      <c r="M109" s="30" t="s">
        <v>470</v>
      </c>
      <c r="N109" s="30" t="s">
        <v>470</v>
      </c>
      <c r="O109" s="30" t="s">
        <v>470</v>
      </c>
      <c r="P109" s="30"/>
      <c r="Q109" s="30">
        <v>0</v>
      </c>
      <c r="R109" s="30">
        <v>0</v>
      </c>
      <c r="S109" s="30">
        <v>2</v>
      </c>
      <c r="T109" s="34"/>
      <c r="U109" s="29"/>
      <c r="V109" s="29"/>
      <c r="W109" s="34"/>
      <c r="X109" s="34"/>
      <c r="Y109" s="34"/>
      <c r="Z109" s="30">
        <v>0</v>
      </c>
      <c r="AA109" s="30"/>
    </row>
    <row r="110" spans="1:27" ht="15" customHeight="1">
      <c r="A110" s="26">
        <v>105</v>
      </c>
      <c r="B110" s="34" t="s">
        <v>83</v>
      </c>
      <c r="C110" s="28"/>
      <c r="D110" s="28"/>
      <c r="E110" s="29">
        <f t="shared" si="2"/>
        <v>20</v>
      </c>
      <c r="F110" s="29">
        <v>3</v>
      </c>
      <c r="G110" s="29">
        <v>14</v>
      </c>
      <c r="H110" s="30" t="s">
        <v>470</v>
      </c>
      <c r="I110" s="30">
        <v>0</v>
      </c>
      <c r="J110" s="30" t="s">
        <v>470</v>
      </c>
      <c r="K110" s="30" t="s">
        <v>470</v>
      </c>
      <c r="L110" s="30">
        <v>3</v>
      </c>
      <c r="M110" s="30" t="s">
        <v>470</v>
      </c>
      <c r="N110" s="30" t="s">
        <v>470</v>
      </c>
      <c r="O110" s="30" t="s">
        <v>470</v>
      </c>
      <c r="P110" s="30"/>
      <c r="Q110" s="30">
        <v>0</v>
      </c>
      <c r="R110" s="30">
        <v>0</v>
      </c>
      <c r="S110" s="30">
        <v>2</v>
      </c>
      <c r="T110" s="34"/>
      <c r="U110" s="29"/>
      <c r="V110" s="29"/>
      <c r="W110" s="34"/>
      <c r="X110" s="34"/>
      <c r="Y110" s="34"/>
      <c r="Z110" s="30">
        <v>0</v>
      </c>
      <c r="AA110" s="30"/>
    </row>
    <row r="111" spans="1:27" ht="15" customHeight="1">
      <c r="A111" s="26">
        <v>106</v>
      </c>
      <c r="B111" s="34" t="s">
        <v>84</v>
      </c>
      <c r="C111" s="28"/>
      <c r="D111" s="28"/>
      <c r="E111" s="29">
        <f t="shared" si="2"/>
        <v>20</v>
      </c>
      <c r="F111" s="29">
        <v>3</v>
      </c>
      <c r="G111" s="29">
        <v>14</v>
      </c>
      <c r="H111" s="30" t="s">
        <v>470</v>
      </c>
      <c r="I111" s="30">
        <v>0</v>
      </c>
      <c r="J111" s="30" t="s">
        <v>470</v>
      </c>
      <c r="K111" s="30" t="s">
        <v>470</v>
      </c>
      <c r="L111" s="30">
        <v>3</v>
      </c>
      <c r="M111" s="30" t="s">
        <v>470</v>
      </c>
      <c r="N111" s="30" t="s">
        <v>470</v>
      </c>
      <c r="O111" s="30" t="s">
        <v>470</v>
      </c>
      <c r="P111" s="30"/>
      <c r="Q111" s="30">
        <v>0</v>
      </c>
      <c r="R111" s="30">
        <v>0</v>
      </c>
      <c r="S111" s="30">
        <v>2</v>
      </c>
      <c r="T111" s="34"/>
      <c r="U111" s="29"/>
      <c r="V111" s="29"/>
      <c r="W111" s="34"/>
      <c r="X111" s="34"/>
      <c r="Y111" s="34"/>
      <c r="Z111" s="30">
        <v>0</v>
      </c>
      <c r="AA111" s="30"/>
    </row>
    <row r="112" spans="1:27" ht="15" customHeight="1">
      <c r="A112" s="26">
        <v>107</v>
      </c>
      <c r="B112" s="34" t="s">
        <v>9</v>
      </c>
      <c r="C112" s="28"/>
      <c r="D112" s="28"/>
      <c r="E112" s="29">
        <f t="shared" si="2"/>
        <v>20</v>
      </c>
      <c r="F112" s="29">
        <v>3</v>
      </c>
      <c r="G112" s="29">
        <v>14</v>
      </c>
      <c r="H112" s="30" t="s">
        <v>470</v>
      </c>
      <c r="I112" s="30">
        <v>0</v>
      </c>
      <c r="J112" s="30" t="s">
        <v>470</v>
      </c>
      <c r="K112" s="30" t="s">
        <v>470</v>
      </c>
      <c r="L112" s="30">
        <v>3</v>
      </c>
      <c r="M112" s="30" t="s">
        <v>470</v>
      </c>
      <c r="N112" s="30" t="s">
        <v>470</v>
      </c>
      <c r="O112" s="30" t="s">
        <v>470</v>
      </c>
      <c r="P112" s="30"/>
      <c r="Q112" s="30">
        <v>0</v>
      </c>
      <c r="R112" s="30">
        <v>0</v>
      </c>
      <c r="S112" s="30">
        <v>2</v>
      </c>
      <c r="T112" s="34"/>
      <c r="U112" s="29"/>
      <c r="V112" s="29"/>
      <c r="W112" s="34"/>
      <c r="X112" s="34"/>
      <c r="Y112" s="34"/>
      <c r="Z112" s="30">
        <v>0</v>
      </c>
      <c r="AA112" s="30"/>
    </row>
    <row r="113" spans="1:27" ht="15" customHeight="1">
      <c r="A113" s="26">
        <v>108</v>
      </c>
      <c r="B113" s="34" t="s">
        <v>41</v>
      </c>
      <c r="C113" s="28"/>
      <c r="D113" s="28"/>
      <c r="E113" s="29">
        <f t="shared" si="2"/>
        <v>20</v>
      </c>
      <c r="F113" s="29">
        <v>3</v>
      </c>
      <c r="G113" s="29">
        <v>14</v>
      </c>
      <c r="H113" s="30" t="s">
        <v>470</v>
      </c>
      <c r="I113" s="30">
        <v>0</v>
      </c>
      <c r="J113" s="30" t="s">
        <v>470</v>
      </c>
      <c r="K113" s="30" t="s">
        <v>470</v>
      </c>
      <c r="L113" s="30">
        <v>3</v>
      </c>
      <c r="M113" s="30" t="s">
        <v>470</v>
      </c>
      <c r="N113" s="30" t="s">
        <v>470</v>
      </c>
      <c r="O113" s="30" t="s">
        <v>470</v>
      </c>
      <c r="P113" s="30"/>
      <c r="Q113" s="30">
        <v>0</v>
      </c>
      <c r="R113" s="30">
        <v>0</v>
      </c>
      <c r="S113" s="30">
        <v>2</v>
      </c>
      <c r="T113" s="34"/>
      <c r="U113" s="29"/>
      <c r="V113" s="29"/>
      <c r="W113" s="34"/>
      <c r="X113" s="34"/>
      <c r="Y113" s="34"/>
      <c r="Z113" s="30">
        <v>0</v>
      </c>
      <c r="AA113" s="30"/>
    </row>
    <row r="114" spans="1:27" ht="15" customHeight="1">
      <c r="A114" s="26">
        <v>109</v>
      </c>
      <c r="B114" s="34" t="s">
        <v>63</v>
      </c>
      <c r="C114" s="28"/>
      <c r="D114" s="28"/>
      <c r="E114" s="29">
        <f t="shared" si="2"/>
        <v>20</v>
      </c>
      <c r="F114" s="29">
        <v>3</v>
      </c>
      <c r="G114" s="29">
        <v>14</v>
      </c>
      <c r="H114" s="30" t="s">
        <v>470</v>
      </c>
      <c r="I114" s="30">
        <v>0</v>
      </c>
      <c r="J114" s="30" t="s">
        <v>470</v>
      </c>
      <c r="K114" s="30" t="s">
        <v>470</v>
      </c>
      <c r="L114" s="30">
        <v>3</v>
      </c>
      <c r="M114" s="30" t="s">
        <v>470</v>
      </c>
      <c r="N114" s="30" t="s">
        <v>470</v>
      </c>
      <c r="O114" s="30" t="s">
        <v>470</v>
      </c>
      <c r="P114" s="30"/>
      <c r="Q114" s="30">
        <v>0</v>
      </c>
      <c r="R114" s="30">
        <v>0</v>
      </c>
      <c r="S114" s="30">
        <v>2</v>
      </c>
      <c r="T114" s="34"/>
      <c r="U114" s="29"/>
      <c r="V114" s="29"/>
      <c r="W114" s="34"/>
      <c r="X114" s="34"/>
      <c r="Y114" s="34"/>
      <c r="Z114" s="30">
        <v>0</v>
      </c>
      <c r="AA114" s="30"/>
    </row>
    <row r="115" spans="1:27" ht="15" customHeight="1">
      <c r="A115" s="26">
        <v>110</v>
      </c>
      <c r="B115" s="34" t="s">
        <v>42</v>
      </c>
      <c r="C115" s="28"/>
      <c r="D115" s="28"/>
      <c r="E115" s="29">
        <f t="shared" si="2"/>
        <v>20</v>
      </c>
      <c r="F115" s="29">
        <v>3</v>
      </c>
      <c r="G115" s="29">
        <v>14</v>
      </c>
      <c r="H115" s="30" t="s">
        <v>470</v>
      </c>
      <c r="I115" s="30">
        <v>0</v>
      </c>
      <c r="J115" s="30" t="s">
        <v>470</v>
      </c>
      <c r="K115" s="30" t="s">
        <v>470</v>
      </c>
      <c r="L115" s="30">
        <v>3</v>
      </c>
      <c r="M115" s="30" t="s">
        <v>470</v>
      </c>
      <c r="N115" s="30" t="s">
        <v>470</v>
      </c>
      <c r="O115" s="30" t="s">
        <v>470</v>
      </c>
      <c r="P115" s="30"/>
      <c r="Q115" s="30">
        <v>0</v>
      </c>
      <c r="R115" s="30">
        <v>0</v>
      </c>
      <c r="S115" s="30">
        <v>2</v>
      </c>
      <c r="T115" s="34"/>
      <c r="U115" s="29"/>
      <c r="V115" s="29"/>
      <c r="W115" s="34"/>
      <c r="X115" s="34"/>
      <c r="Y115" s="34"/>
      <c r="Z115" s="30">
        <v>0</v>
      </c>
      <c r="AA115" s="30"/>
    </row>
    <row r="116" spans="1:27" ht="15" customHeight="1">
      <c r="A116" s="26">
        <v>111</v>
      </c>
      <c r="B116" s="34" t="s">
        <v>185</v>
      </c>
      <c r="C116" s="28"/>
      <c r="D116" s="28"/>
      <c r="E116" s="29">
        <f t="shared" si="2"/>
        <v>20</v>
      </c>
      <c r="F116" s="29">
        <v>3</v>
      </c>
      <c r="G116" s="29">
        <v>14</v>
      </c>
      <c r="H116" s="30" t="s">
        <v>470</v>
      </c>
      <c r="I116" s="30">
        <v>0</v>
      </c>
      <c r="J116" s="30" t="s">
        <v>470</v>
      </c>
      <c r="K116" s="30" t="s">
        <v>470</v>
      </c>
      <c r="L116" s="30">
        <v>3</v>
      </c>
      <c r="M116" s="30" t="s">
        <v>470</v>
      </c>
      <c r="N116" s="30" t="s">
        <v>470</v>
      </c>
      <c r="O116" s="30" t="s">
        <v>470</v>
      </c>
      <c r="P116" s="30"/>
      <c r="Q116" s="30">
        <v>0</v>
      </c>
      <c r="R116" s="30">
        <v>0</v>
      </c>
      <c r="S116" s="30">
        <v>2</v>
      </c>
      <c r="T116" s="34"/>
      <c r="U116" s="29"/>
      <c r="V116" s="29"/>
      <c r="W116" s="34"/>
      <c r="X116" s="34"/>
      <c r="Y116" s="34"/>
      <c r="Z116" s="30">
        <v>0</v>
      </c>
      <c r="AA116" s="30"/>
    </row>
    <row r="117" spans="1:27" ht="15" customHeight="1">
      <c r="A117" s="26">
        <v>112</v>
      </c>
      <c r="B117" s="34" t="s">
        <v>104</v>
      </c>
      <c r="C117" s="28"/>
      <c r="D117" s="28"/>
      <c r="E117" s="29">
        <f t="shared" si="2"/>
        <v>20</v>
      </c>
      <c r="F117" s="29">
        <v>3</v>
      </c>
      <c r="G117" s="29">
        <v>14</v>
      </c>
      <c r="H117" s="30" t="s">
        <v>470</v>
      </c>
      <c r="I117" s="30">
        <v>0</v>
      </c>
      <c r="J117" s="30" t="s">
        <v>470</v>
      </c>
      <c r="K117" s="30" t="s">
        <v>470</v>
      </c>
      <c r="L117" s="30">
        <v>3</v>
      </c>
      <c r="M117" s="30" t="s">
        <v>470</v>
      </c>
      <c r="N117" s="30" t="s">
        <v>470</v>
      </c>
      <c r="O117" s="30" t="s">
        <v>470</v>
      </c>
      <c r="P117" s="30"/>
      <c r="Q117" s="30">
        <v>0</v>
      </c>
      <c r="R117" s="30">
        <v>0</v>
      </c>
      <c r="S117" s="30">
        <v>2</v>
      </c>
      <c r="T117" s="34"/>
      <c r="U117" s="29"/>
      <c r="V117" s="29"/>
      <c r="W117" s="34"/>
      <c r="X117" s="34"/>
      <c r="Y117" s="34"/>
      <c r="Z117" s="30">
        <v>0</v>
      </c>
      <c r="AA117" s="30"/>
    </row>
    <row r="118" spans="1:27" ht="15" customHeight="1">
      <c r="A118" s="26">
        <v>113</v>
      </c>
      <c r="B118" s="34" t="s">
        <v>462</v>
      </c>
      <c r="C118" s="28"/>
      <c r="D118" s="28"/>
      <c r="E118" s="29">
        <f t="shared" si="2"/>
        <v>20</v>
      </c>
      <c r="F118" s="29">
        <v>3</v>
      </c>
      <c r="G118" s="29">
        <v>14</v>
      </c>
      <c r="H118" s="30" t="s">
        <v>470</v>
      </c>
      <c r="I118" s="30">
        <v>0</v>
      </c>
      <c r="J118" s="30" t="s">
        <v>470</v>
      </c>
      <c r="K118" s="30" t="s">
        <v>470</v>
      </c>
      <c r="L118" s="30">
        <v>3</v>
      </c>
      <c r="M118" s="30" t="s">
        <v>470</v>
      </c>
      <c r="N118" s="30" t="s">
        <v>470</v>
      </c>
      <c r="O118" s="30" t="s">
        <v>470</v>
      </c>
      <c r="P118" s="30"/>
      <c r="Q118" s="30">
        <v>0</v>
      </c>
      <c r="R118" s="30">
        <v>0</v>
      </c>
      <c r="S118" s="30">
        <v>2</v>
      </c>
      <c r="T118" s="34"/>
      <c r="U118" s="29"/>
      <c r="V118" s="29"/>
      <c r="W118" s="34"/>
      <c r="X118" s="34"/>
      <c r="Y118" s="34"/>
      <c r="Z118" s="30">
        <v>0</v>
      </c>
      <c r="AA118" s="30"/>
    </row>
    <row r="119" spans="1:27" ht="15" customHeight="1">
      <c r="A119" s="26">
        <v>114</v>
      </c>
      <c r="B119" s="34" t="s">
        <v>182</v>
      </c>
      <c r="C119" s="28"/>
      <c r="D119" s="28"/>
      <c r="E119" s="29">
        <f t="shared" si="2"/>
        <v>20</v>
      </c>
      <c r="F119" s="29">
        <v>3</v>
      </c>
      <c r="G119" s="29">
        <v>14</v>
      </c>
      <c r="H119" s="30" t="s">
        <v>470</v>
      </c>
      <c r="I119" s="30">
        <v>0</v>
      </c>
      <c r="J119" s="30" t="s">
        <v>470</v>
      </c>
      <c r="K119" s="30" t="s">
        <v>470</v>
      </c>
      <c r="L119" s="30">
        <v>3</v>
      </c>
      <c r="M119" s="30" t="s">
        <v>470</v>
      </c>
      <c r="N119" s="30" t="s">
        <v>470</v>
      </c>
      <c r="O119" s="30" t="s">
        <v>470</v>
      </c>
      <c r="P119" s="30"/>
      <c r="Q119" s="30">
        <v>0</v>
      </c>
      <c r="R119" s="30">
        <v>0</v>
      </c>
      <c r="S119" s="30">
        <v>2</v>
      </c>
      <c r="T119" s="34"/>
      <c r="U119" s="29"/>
      <c r="V119" s="29"/>
      <c r="W119" s="34"/>
      <c r="X119" s="34"/>
      <c r="Y119" s="34"/>
      <c r="Z119" s="30">
        <v>0</v>
      </c>
      <c r="AA119" s="30"/>
    </row>
    <row r="120" spans="1:27" ht="15" customHeight="1">
      <c r="A120" s="26">
        <v>115</v>
      </c>
      <c r="B120" s="34" t="s">
        <v>186</v>
      </c>
      <c r="C120" s="28"/>
      <c r="D120" s="28"/>
      <c r="E120" s="29">
        <f t="shared" si="2"/>
        <v>20</v>
      </c>
      <c r="F120" s="29">
        <v>3</v>
      </c>
      <c r="G120" s="29">
        <v>14</v>
      </c>
      <c r="H120" s="30" t="s">
        <v>470</v>
      </c>
      <c r="I120" s="30">
        <v>0</v>
      </c>
      <c r="J120" s="30" t="s">
        <v>470</v>
      </c>
      <c r="K120" s="30" t="s">
        <v>470</v>
      </c>
      <c r="L120" s="30">
        <v>3</v>
      </c>
      <c r="M120" s="30" t="s">
        <v>470</v>
      </c>
      <c r="N120" s="30" t="s">
        <v>470</v>
      </c>
      <c r="O120" s="30" t="s">
        <v>470</v>
      </c>
      <c r="P120" s="30"/>
      <c r="Q120" s="30">
        <v>0</v>
      </c>
      <c r="R120" s="30">
        <v>0</v>
      </c>
      <c r="S120" s="30">
        <v>2</v>
      </c>
      <c r="T120" s="34"/>
      <c r="U120" s="29"/>
      <c r="V120" s="29"/>
      <c r="W120" s="34"/>
      <c r="X120" s="34"/>
      <c r="Y120" s="34"/>
      <c r="Z120" s="30">
        <v>0</v>
      </c>
      <c r="AA120" s="30"/>
    </row>
    <row r="121" spans="1:27" ht="15" customHeight="1">
      <c r="A121" s="26">
        <v>116</v>
      </c>
      <c r="B121" s="34" t="s">
        <v>8</v>
      </c>
      <c r="C121" s="28"/>
      <c r="D121" s="28"/>
      <c r="E121" s="29">
        <f t="shared" si="2"/>
        <v>20</v>
      </c>
      <c r="F121" s="29">
        <v>3</v>
      </c>
      <c r="G121" s="29">
        <v>14</v>
      </c>
      <c r="H121" s="30" t="s">
        <v>470</v>
      </c>
      <c r="I121" s="30">
        <v>0</v>
      </c>
      <c r="J121" s="30" t="s">
        <v>470</v>
      </c>
      <c r="K121" s="30" t="s">
        <v>470</v>
      </c>
      <c r="L121" s="30">
        <v>3</v>
      </c>
      <c r="M121" s="30" t="s">
        <v>470</v>
      </c>
      <c r="N121" s="30" t="s">
        <v>470</v>
      </c>
      <c r="O121" s="30" t="s">
        <v>470</v>
      </c>
      <c r="P121" s="30"/>
      <c r="Q121" s="30">
        <v>0</v>
      </c>
      <c r="R121" s="30">
        <v>0</v>
      </c>
      <c r="S121" s="30">
        <v>2</v>
      </c>
      <c r="T121" s="34"/>
      <c r="U121" s="29"/>
      <c r="V121" s="29"/>
      <c r="W121" s="34"/>
      <c r="X121" s="34"/>
      <c r="Y121" s="34"/>
      <c r="Z121" s="30">
        <v>0</v>
      </c>
      <c r="AA121" s="30"/>
    </row>
    <row r="122" spans="1:27" ht="15" customHeight="1">
      <c r="A122" s="26">
        <v>117</v>
      </c>
      <c r="B122" s="34" t="s">
        <v>86</v>
      </c>
      <c r="C122" s="28"/>
      <c r="D122" s="28"/>
      <c r="E122" s="29">
        <f t="shared" si="2"/>
        <v>20</v>
      </c>
      <c r="F122" s="29">
        <v>3</v>
      </c>
      <c r="G122" s="29">
        <v>14</v>
      </c>
      <c r="H122" s="30" t="s">
        <v>470</v>
      </c>
      <c r="I122" s="30">
        <v>0</v>
      </c>
      <c r="J122" s="30" t="s">
        <v>470</v>
      </c>
      <c r="K122" s="30" t="s">
        <v>470</v>
      </c>
      <c r="L122" s="30">
        <v>3</v>
      </c>
      <c r="M122" s="30" t="s">
        <v>470</v>
      </c>
      <c r="N122" s="30" t="s">
        <v>470</v>
      </c>
      <c r="O122" s="30" t="s">
        <v>470</v>
      </c>
      <c r="P122" s="30"/>
      <c r="Q122" s="30">
        <v>0</v>
      </c>
      <c r="R122" s="30">
        <v>0</v>
      </c>
      <c r="S122" s="30">
        <v>2</v>
      </c>
      <c r="T122" s="34"/>
      <c r="U122" s="29"/>
      <c r="V122" s="29"/>
      <c r="W122" s="34"/>
      <c r="X122" s="34"/>
      <c r="Y122" s="34"/>
      <c r="Z122" s="30">
        <v>0</v>
      </c>
      <c r="AA122" s="30"/>
    </row>
    <row r="123" spans="1:27" ht="15" customHeight="1">
      <c r="A123" s="26">
        <v>118</v>
      </c>
      <c r="B123" s="34" t="s">
        <v>90</v>
      </c>
      <c r="C123" s="28"/>
      <c r="D123" s="28"/>
      <c r="E123" s="29">
        <f t="shared" si="2"/>
        <v>20</v>
      </c>
      <c r="F123" s="29">
        <v>3</v>
      </c>
      <c r="G123" s="29">
        <v>14</v>
      </c>
      <c r="H123" s="30" t="s">
        <v>470</v>
      </c>
      <c r="I123" s="30">
        <v>0</v>
      </c>
      <c r="J123" s="30" t="s">
        <v>470</v>
      </c>
      <c r="K123" s="30" t="s">
        <v>470</v>
      </c>
      <c r="L123" s="30">
        <v>3</v>
      </c>
      <c r="M123" s="30" t="s">
        <v>470</v>
      </c>
      <c r="N123" s="30" t="s">
        <v>470</v>
      </c>
      <c r="O123" s="30" t="s">
        <v>470</v>
      </c>
      <c r="P123" s="30"/>
      <c r="Q123" s="30">
        <v>0</v>
      </c>
      <c r="R123" s="30">
        <v>0</v>
      </c>
      <c r="S123" s="30">
        <v>2</v>
      </c>
      <c r="T123" s="34"/>
      <c r="U123" s="29"/>
      <c r="V123" s="29"/>
      <c r="W123" s="34"/>
      <c r="X123" s="34"/>
      <c r="Y123" s="34"/>
      <c r="Z123" s="30">
        <v>0</v>
      </c>
      <c r="AA123" s="30"/>
    </row>
    <row r="124" spans="1:27" ht="15" customHeight="1">
      <c r="A124" s="26">
        <v>119</v>
      </c>
      <c r="B124" s="34" t="s">
        <v>89</v>
      </c>
      <c r="C124" s="28"/>
      <c r="D124" s="28"/>
      <c r="E124" s="29">
        <f t="shared" si="2"/>
        <v>20</v>
      </c>
      <c r="F124" s="29">
        <v>3</v>
      </c>
      <c r="G124" s="29">
        <v>14</v>
      </c>
      <c r="H124" s="30" t="s">
        <v>470</v>
      </c>
      <c r="I124" s="30">
        <v>0</v>
      </c>
      <c r="J124" s="30" t="s">
        <v>470</v>
      </c>
      <c r="K124" s="30" t="s">
        <v>470</v>
      </c>
      <c r="L124" s="30">
        <v>3</v>
      </c>
      <c r="M124" s="30" t="s">
        <v>470</v>
      </c>
      <c r="N124" s="30" t="s">
        <v>470</v>
      </c>
      <c r="O124" s="30" t="s">
        <v>470</v>
      </c>
      <c r="P124" s="30"/>
      <c r="Q124" s="30">
        <v>0</v>
      </c>
      <c r="R124" s="30">
        <v>0</v>
      </c>
      <c r="S124" s="30">
        <v>2</v>
      </c>
      <c r="T124" s="34"/>
      <c r="U124" s="29"/>
      <c r="V124" s="29"/>
      <c r="W124" s="34"/>
      <c r="X124" s="34"/>
      <c r="Y124" s="34"/>
      <c r="Z124" s="30">
        <v>0</v>
      </c>
      <c r="AA124" s="30"/>
    </row>
    <row r="125" spans="1:27" ht="15" customHeight="1">
      <c r="A125" s="26">
        <v>120</v>
      </c>
      <c r="B125" s="34" t="s">
        <v>88</v>
      </c>
      <c r="C125" s="28"/>
      <c r="D125" s="28"/>
      <c r="E125" s="29">
        <f t="shared" si="2"/>
        <v>20</v>
      </c>
      <c r="F125" s="29">
        <v>3</v>
      </c>
      <c r="G125" s="29">
        <v>14</v>
      </c>
      <c r="H125" s="30" t="s">
        <v>470</v>
      </c>
      <c r="I125" s="30">
        <v>0</v>
      </c>
      <c r="J125" s="30" t="s">
        <v>470</v>
      </c>
      <c r="K125" s="30" t="s">
        <v>470</v>
      </c>
      <c r="L125" s="30">
        <v>3</v>
      </c>
      <c r="M125" s="30" t="s">
        <v>470</v>
      </c>
      <c r="N125" s="30" t="s">
        <v>470</v>
      </c>
      <c r="O125" s="30" t="s">
        <v>470</v>
      </c>
      <c r="P125" s="30"/>
      <c r="Q125" s="30">
        <v>0</v>
      </c>
      <c r="R125" s="30">
        <v>0</v>
      </c>
      <c r="S125" s="30">
        <v>2</v>
      </c>
      <c r="T125" s="34"/>
      <c r="U125" s="29"/>
      <c r="V125" s="29"/>
      <c r="W125" s="34"/>
      <c r="X125" s="34"/>
      <c r="Y125" s="34"/>
      <c r="Z125" s="30">
        <v>0</v>
      </c>
      <c r="AA125" s="30"/>
    </row>
    <row r="126" spans="1:27" ht="15" customHeight="1">
      <c r="A126" s="26">
        <v>121</v>
      </c>
      <c r="B126" s="34" t="s">
        <v>91</v>
      </c>
      <c r="C126" s="28"/>
      <c r="D126" s="28"/>
      <c r="E126" s="29">
        <f t="shared" si="2"/>
        <v>20</v>
      </c>
      <c r="F126" s="29">
        <v>3</v>
      </c>
      <c r="G126" s="29">
        <v>14</v>
      </c>
      <c r="H126" s="30" t="s">
        <v>470</v>
      </c>
      <c r="I126" s="30">
        <v>0</v>
      </c>
      <c r="J126" s="30" t="s">
        <v>470</v>
      </c>
      <c r="K126" s="30" t="s">
        <v>470</v>
      </c>
      <c r="L126" s="30">
        <v>3</v>
      </c>
      <c r="M126" s="30" t="s">
        <v>470</v>
      </c>
      <c r="N126" s="30" t="s">
        <v>470</v>
      </c>
      <c r="O126" s="30" t="s">
        <v>470</v>
      </c>
      <c r="P126" s="30"/>
      <c r="Q126" s="30">
        <v>0</v>
      </c>
      <c r="R126" s="30">
        <v>0</v>
      </c>
      <c r="S126" s="30">
        <v>2</v>
      </c>
      <c r="T126" s="34"/>
      <c r="U126" s="29"/>
      <c r="V126" s="29"/>
      <c r="W126" s="34"/>
      <c r="X126" s="34"/>
      <c r="Y126" s="34"/>
      <c r="Z126" s="30">
        <v>0</v>
      </c>
      <c r="AA126" s="30"/>
    </row>
    <row r="127" spans="1:27" ht="15" customHeight="1">
      <c r="A127" s="26">
        <v>122</v>
      </c>
      <c r="B127" s="34" t="s">
        <v>92</v>
      </c>
      <c r="C127" s="28"/>
      <c r="D127" s="28"/>
      <c r="E127" s="29">
        <f t="shared" si="2"/>
        <v>20</v>
      </c>
      <c r="F127" s="29">
        <v>3</v>
      </c>
      <c r="G127" s="29">
        <v>14</v>
      </c>
      <c r="H127" s="30" t="s">
        <v>470</v>
      </c>
      <c r="I127" s="30">
        <v>0</v>
      </c>
      <c r="J127" s="30" t="s">
        <v>470</v>
      </c>
      <c r="K127" s="30" t="s">
        <v>470</v>
      </c>
      <c r="L127" s="30">
        <v>3</v>
      </c>
      <c r="M127" s="30" t="s">
        <v>470</v>
      </c>
      <c r="N127" s="30" t="s">
        <v>470</v>
      </c>
      <c r="O127" s="30" t="s">
        <v>470</v>
      </c>
      <c r="P127" s="30"/>
      <c r="Q127" s="30">
        <v>0</v>
      </c>
      <c r="R127" s="30">
        <v>0</v>
      </c>
      <c r="S127" s="30">
        <v>2</v>
      </c>
      <c r="T127" s="34"/>
      <c r="U127" s="29"/>
      <c r="V127" s="29"/>
      <c r="W127" s="34"/>
      <c r="X127" s="34"/>
      <c r="Y127" s="34"/>
      <c r="Z127" s="30">
        <v>0</v>
      </c>
      <c r="AA127" s="30"/>
    </row>
    <row r="128" spans="1:27" ht="15" customHeight="1">
      <c r="A128" s="26">
        <v>123</v>
      </c>
      <c r="B128" s="34" t="s">
        <v>93</v>
      </c>
      <c r="C128" s="28"/>
      <c r="D128" s="28"/>
      <c r="E128" s="29">
        <f t="shared" si="2"/>
        <v>20</v>
      </c>
      <c r="F128" s="29">
        <v>3</v>
      </c>
      <c r="G128" s="29">
        <v>14</v>
      </c>
      <c r="H128" s="30" t="s">
        <v>470</v>
      </c>
      <c r="I128" s="30">
        <v>0</v>
      </c>
      <c r="J128" s="30" t="s">
        <v>470</v>
      </c>
      <c r="K128" s="30" t="s">
        <v>470</v>
      </c>
      <c r="L128" s="30">
        <v>3</v>
      </c>
      <c r="M128" s="30" t="s">
        <v>470</v>
      </c>
      <c r="N128" s="30" t="s">
        <v>470</v>
      </c>
      <c r="O128" s="30" t="s">
        <v>470</v>
      </c>
      <c r="P128" s="30"/>
      <c r="Q128" s="30">
        <v>0</v>
      </c>
      <c r="R128" s="30">
        <v>0</v>
      </c>
      <c r="S128" s="30">
        <v>2</v>
      </c>
      <c r="T128" s="34"/>
      <c r="U128" s="29"/>
      <c r="V128" s="29"/>
      <c r="W128" s="34"/>
      <c r="X128" s="34"/>
      <c r="Y128" s="34"/>
      <c r="Z128" s="30">
        <v>0</v>
      </c>
      <c r="AA128" s="30"/>
    </row>
    <row r="129" spans="1:27" ht="15" customHeight="1">
      <c r="A129" s="26">
        <v>124</v>
      </c>
      <c r="B129" s="34" t="s">
        <v>94</v>
      </c>
      <c r="C129" s="28"/>
      <c r="D129" s="28"/>
      <c r="E129" s="29">
        <f t="shared" si="2"/>
        <v>20</v>
      </c>
      <c r="F129" s="29">
        <v>3</v>
      </c>
      <c r="G129" s="29">
        <v>14</v>
      </c>
      <c r="H129" s="30" t="s">
        <v>470</v>
      </c>
      <c r="I129" s="30">
        <v>0</v>
      </c>
      <c r="J129" s="30" t="s">
        <v>470</v>
      </c>
      <c r="K129" s="30" t="s">
        <v>470</v>
      </c>
      <c r="L129" s="30">
        <v>3</v>
      </c>
      <c r="M129" s="30" t="s">
        <v>470</v>
      </c>
      <c r="N129" s="30" t="s">
        <v>470</v>
      </c>
      <c r="O129" s="30" t="s">
        <v>470</v>
      </c>
      <c r="P129" s="30"/>
      <c r="Q129" s="30">
        <v>0</v>
      </c>
      <c r="R129" s="30">
        <v>0</v>
      </c>
      <c r="S129" s="30">
        <v>2</v>
      </c>
      <c r="T129" s="34"/>
      <c r="U129" s="29"/>
      <c r="V129" s="29"/>
      <c r="W129" s="34"/>
      <c r="X129" s="34"/>
      <c r="Y129" s="34"/>
      <c r="Z129" s="30">
        <v>0</v>
      </c>
      <c r="AA129" s="30"/>
    </row>
    <row r="130" spans="1:27" ht="15" customHeight="1">
      <c r="A130" s="26">
        <v>125</v>
      </c>
      <c r="B130" s="34" t="s">
        <v>95</v>
      </c>
      <c r="C130" s="28"/>
      <c r="D130" s="28"/>
      <c r="E130" s="29">
        <f t="shared" si="2"/>
        <v>20</v>
      </c>
      <c r="F130" s="29">
        <v>3</v>
      </c>
      <c r="G130" s="29">
        <v>14</v>
      </c>
      <c r="H130" s="30" t="s">
        <v>470</v>
      </c>
      <c r="I130" s="30">
        <v>0</v>
      </c>
      <c r="J130" s="30" t="s">
        <v>470</v>
      </c>
      <c r="K130" s="30" t="s">
        <v>470</v>
      </c>
      <c r="L130" s="30">
        <v>3</v>
      </c>
      <c r="M130" s="30" t="s">
        <v>470</v>
      </c>
      <c r="N130" s="30" t="s">
        <v>470</v>
      </c>
      <c r="O130" s="30" t="s">
        <v>470</v>
      </c>
      <c r="P130" s="30"/>
      <c r="Q130" s="30">
        <v>0</v>
      </c>
      <c r="R130" s="30">
        <v>0</v>
      </c>
      <c r="S130" s="30">
        <v>2</v>
      </c>
      <c r="T130" s="34"/>
      <c r="U130" s="29"/>
      <c r="V130" s="29"/>
      <c r="W130" s="34"/>
      <c r="X130" s="34"/>
      <c r="Y130" s="34"/>
      <c r="Z130" s="30">
        <v>0</v>
      </c>
      <c r="AA130" s="30"/>
    </row>
    <row r="131" spans="1:27" ht="15" customHeight="1">
      <c r="A131" s="26">
        <v>126</v>
      </c>
      <c r="B131" s="34" t="s">
        <v>96</v>
      </c>
      <c r="C131" s="28"/>
      <c r="D131" s="28"/>
      <c r="E131" s="29">
        <f t="shared" si="2"/>
        <v>20</v>
      </c>
      <c r="F131" s="29">
        <v>3</v>
      </c>
      <c r="G131" s="29">
        <v>14</v>
      </c>
      <c r="H131" s="30" t="s">
        <v>470</v>
      </c>
      <c r="I131" s="30">
        <v>0</v>
      </c>
      <c r="J131" s="30" t="s">
        <v>470</v>
      </c>
      <c r="K131" s="30" t="s">
        <v>470</v>
      </c>
      <c r="L131" s="30">
        <v>3</v>
      </c>
      <c r="M131" s="30" t="s">
        <v>470</v>
      </c>
      <c r="N131" s="30" t="s">
        <v>470</v>
      </c>
      <c r="O131" s="30" t="s">
        <v>470</v>
      </c>
      <c r="P131" s="30"/>
      <c r="Q131" s="30">
        <v>0</v>
      </c>
      <c r="R131" s="30">
        <v>0</v>
      </c>
      <c r="S131" s="30">
        <v>2</v>
      </c>
      <c r="T131" s="34"/>
      <c r="U131" s="29"/>
      <c r="V131" s="29"/>
      <c r="W131" s="34"/>
      <c r="X131" s="34"/>
      <c r="Y131" s="34"/>
      <c r="Z131" s="30">
        <v>0</v>
      </c>
      <c r="AA131" s="30"/>
    </row>
    <row r="132" spans="1:27" ht="15" customHeight="1">
      <c r="A132" s="26">
        <v>127</v>
      </c>
      <c r="B132" s="34" t="s">
        <v>97</v>
      </c>
      <c r="C132" s="28"/>
      <c r="D132" s="28"/>
      <c r="E132" s="29">
        <f t="shared" si="2"/>
        <v>20</v>
      </c>
      <c r="F132" s="29">
        <v>3</v>
      </c>
      <c r="G132" s="29">
        <v>14</v>
      </c>
      <c r="H132" s="30" t="s">
        <v>470</v>
      </c>
      <c r="I132" s="30">
        <v>0</v>
      </c>
      <c r="J132" s="30" t="s">
        <v>470</v>
      </c>
      <c r="K132" s="30" t="s">
        <v>470</v>
      </c>
      <c r="L132" s="30">
        <v>3</v>
      </c>
      <c r="M132" s="30" t="s">
        <v>470</v>
      </c>
      <c r="N132" s="30" t="s">
        <v>470</v>
      </c>
      <c r="O132" s="30" t="s">
        <v>470</v>
      </c>
      <c r="P132" s="30"/>
      <c r="Q132" s="30">
        <v>0</v>
      </c>
      <c r="R132" s="30">
        <v>0</v>
      </c>
      <c r="S132" s="30">
        <v>2</v>
      </c>
      <c r="T132" s="34"/>
      <c r="U132" s="29"/>
      <c r="V132" s="29"/>
      <c r="W132" s="34"/>
      <c r="X132" s="34"/>
      <c r="Y132" s="34"/>
      <c r="Z132" s="30">
        <v>0</v>
      </c>
      <c r="AA132" s="30"/>
    </row>
    <row r="133" spans="1:27" ht="15" customHeight="1">
      <c r="A133" s="26">
        <v>128</v>
      </c>
      <c r="B133" s="34" t="s">
        <v>98</v>
      </c>
      <c r="C133" s="28"/>
      <c r="D133" s="28"/>
      <c r="E133" s="29">
        <f t="shared" si="2"/>
        <v>20</v>
      </c>
      <c r="F133" s="29">
        <v>3</v>
      </c>
      <c r="G133" s="29">
        <v>14</v>
      </c>
      <c r="H133" s="30" t="s">
        <v>470</v>
      </c>
      <c r="I133" s="30">
        <v>0</v>
      </c>
      <c r="J133" s="30" t="s">
        <v>470</v>
      </c>
      <c r="K133" s="30" t="s">
        <v>470</v>
      </c>
      <c r="L133" s="30">
        <v>3</v>
      </c>
      <c r="M133" s="30" t="s">
        <v>470</v>
      </c>
      <c r="N133" s="30" t="s">
        <v>470</v>
      </c>
      <c r="O133" s="30" t="s">
        <v>470</v>
      </c>
      <c r="P133" s="30"/>
      <c r="Q133" s="30">
        <v>0</v>
      </c>
      <c r="R133" s="30">
        <v>0</v>
      </c>
      <c r="S133" s="30">
        <v>2</v>
      </c>
      <c r="T133" s="34"/>
      <c r="U133" s="29"/>
      <c r="V133" s="29"/>
      <c r="W133" s="34"/>
      <c r="X133" s="34"/>
      <c r="Y133" s="34"/>
      <c r="Z133" s="30">
        <v>0</v>
      </c>
      <c r="AA133" s="30"/>
    </row>
    <row r="134" spans="1:27" ht="15" customHeight="1">
      <c r="A134" s="26">
        <v>129</v>
      </c>
      <c r="B134" s="34" t="s">
        <v>103</v>
      </c>
      <c r="C134" s="28"/>
      <c r="D134" s="28"/>
      <c r="E134" s="29">
        <f t="shared" si="2"/>
        <v>20</v>
      </c>
      <c r="F134" s="29">
        <v>3</v>
      </c>
      <c r="G134" s="29">
        <v>14</v>
      </c>
      <c r="H134" s="30" t="s">
        <v>470</v>
      </c>
      <c r="I134" s="30">
        <v>0</v>
      </c>
      <c r="J134" s="30" t="s">
        <v>470</v>
      </c>
      <c r="K134" s="30" t="s">
        <v>470</v>
      </c>
      <c r="L134" s="30">
        <v>3</v>
      </c>
      <c r="M134" s="30" t="s">
        <v>470</v>
      </c>
      <c r="N134" s="30" t="s">
        <v>470</v>
      </c>
      <c r="O134" s="30" t="s">
        <v>470</v>
      </c>
      <c r="P134" s="30"/>
      <c r="Q134" s="30">
        <v>0</v>
      </c>
      <c r="R134" s="30">
        <v>0</v>
      </c>
      <c r="S134" s="30">
        <v>2</v>
      </c>
      <c r="T134" s="34"/>
      <c r="U134" s="29"/>
      <c r="V134" s="29"/>
      <c r="W134" s="34"/>
      <c r="X134" s="34"/>
      <c r="Y134" s="34"/>
      <c r="Z134" s="30">
        <v>0</v>
      </c>
      <c r="AA134" s="30"/>
    </row>
    <row r="135" spans="1:27" ht="15" customHeight="1">
      <c r="A135" s="26">
        <v>130</v>
      </c>
      <c r="B135" s="34" t="s">
        <v>102</v>
      </c>
      <c r="C135" s="28"/>
      <c r="D135" s="28"/>
      <c r="E135" s="29">
        <f t="shared" si="2"/>
        <v>20</v>
      </c>
      <c r="F135" s="29">
        <v>3</v>
      </c>
      <c r="G135" s="29">
        <v>14</v>
      </c>
      <c r="H135" s="30" t="s">
        <v>470</v>
      </c>
      <c r="I135" s="30">
        <v>0</v>
      </c>
      <c r="J135" s="30" t="s">
        <v>470</v>
      </c>
      <c r="K135" s="30" t="s">
        <v>470</v>
      </c>
      <c r="L135" s="30">
        <v>3</v>
      </c>
      <c r="M135" s="30"/>
      <c r="N135" s="30"/>
      <c r="O135" s="30"/>
      <c r="P135" s="30"/>
      <c r="Q135" s="30">
        <v>0</v>
      </c>
      <c r="R135" s="30">
        <v>0</v>
      </c>
      <c r="S135" s="30">
        <v>2</v>
      </c>
      <c r="T135" s="34"/>
      <c r="U135" s="29"/>
      <c r="V135" s="29"/>
      <c r="W135" s="34"/>
      <c r="X135" s="34"/>
      <c r="Y135" s="34"/>
      <c r="Z135" s="30">
        <v>0</v>
      </c>
      <c r="AA135" s="30"/>
    </row>
    <row r="136" spans="1:27" s="41" customFormat="1" ht="15" customHeight="1">
      <c r="A136" s="26">
        <v>131</v>
      </c>
      <c r="B136" s="27" t="s">
        <v>196</v>
      </c>
      <c r="C136" s="38">
        <v>42887</v>
      </c>
      <c r="D136" s="38"/>
      <c r="E136" s="29">
        <f t="shared" si="2"/>
        <v>20</v>
      </c>
      <c r="F136" s="29">
        <v>3</v>
      </c>
      <c r="G136" s="29">
        <v>14</v>
      </c>
      <c r="H136" s="39"/>
      <c r="I136" s="30">
        <v>0</v>
      </c>
      <c r="J136" s="39"/>
      <c r="K136" s="40"/>
      <c r="L136" s="39">
        <v>3</v>
      </c>
      <c r="M136" s="39"/>
      <c r="N136" s="39"/>
      <c r="O136" s="39"/>
      <c r="P136" s="39"/>
      <c r="Q136" s="30">
        <v>0</v>
      </c>
      <c r="R136" s="30">
        <v>0</v>
      </c>
      <c r="S136" s="30">
        <v>2</v>
      </c>
      <c r="T136" s="27"/>
      <c r="U136" s="27"/>
      <c r="V136" s="27"/>
      <c r="W136" s="27"/>
      <c r="X136" s="27"/>
      <c r="Y136" s="27"/>
      <c r="Z136" s="30">
        <v>14</v>
      </c>
      <c r="AA136" s="30" t="s">
        <v>196</v>
      </c>
    </row>
    <row r="137" spans="1:27" s="41" customFormat="1" ht="15" customHeight="1">
      <c r="A137" s="26">
        <v>132</v>
      </c>
      <c r="B137" s="27" t="s">
        <v>198</v>
      </c>
      <c r="C137" s="38">
        <v>42887</v>
      </c>
      <c r="D137" s="38"/>
      <c r="E137" s="29">
        <f t="shared" ref="E137:E148" si="4">SUM(F137,G137,K137,I137,L137,M137,N137,O137)</f>
        <v>19</v>
      </c>
      <c r="F137" s="29">
        <v>3</v>
      </c>
      <c r="G137" s="29">
        <v>13</v>
      </c>
      <c r="H137" s="39">
        <v>1</v>
      </c>
      <c r="I137" s="30">
        <v>0</v>
      </c>
      <c r="J137" s="39"/>
      <c r="K137" s="40"/>
      <c r="L137" s="39">
        <v>3</v>
      </c>
      <c r="M137" s="39"/>
      <c r="N137" s="39"/>
      <c r="O137" s="39"/>
      <c r="P137" s="39"/>
      <c r="Q137" s="30">
        <v>0</v>
      </c>
      <c r="R137" s="30">
        <v>0</v>
      </c>
      <c r="S137" s="30">
        <v>2</v>
      </c>
      <c r="T137" s="27"/>
      <c r="U137" s="27"/>
      <c r="V137" s="27"/>
      <c r="W137" s="27"/>
      <c r="X137" s="27"/>
      <c r="Y137" s="27"/>
      <c r="Z137" s="30">
        <v>13</v>
      </c>
      <c r="AA137" s="30" t="s">
        <v>198</v>
      </c>
    </row>
    <row r="138" spans="1:27" s="41" customFormat="1" ht="15" customHeight="1">
      <c r="A138" s="26">
        <v>133</v>
      </c>
      <c r="B138" s="27" t="s">
        <v>197</v>
      </c>
      <c r="C138" s="38">
        <v>42887</v>
      </c>
      <c r="D138" s="38"/>
      <c r="E138" s="29">
        <f t="shared" si="4"/>
        <v>20</v>
      </c>
      <c r="F138" s="29">
        <v>3</v>
      </c>
      <c r="G138" s="29">
        <v>14</v>
      </c>
      <c r="H138" s="39"/>
      <c r="I138" s="30">
        <v>0</v>
      </c>
      <c r="J138" s="39"/>
      <c r="K138" s="40"/>
      <c r="L138" s="39">
        <v>3</v>
      </c>
      <c r="M138" s="39"/>
      <c r="N138" s="39"/>
      <c r="O138" s="39"/>
      <c r="P138" s="39"/>
      <c r="Q138" s="30">
        <v>0</v>
      </c>
      <c r="R138" s="30">
        <v>0</v>
      </c>
      <c r="S138" s="30">
        <v>2</v>
      </c>
      <c r="T138" s="27"/>
      <c r="U138" s="27"/>
      <c r="V138" s="27"/>
      <c r="W138" s="27"/>
      <c r="X138" s="27"/>
      <c r="Y138" s="27"/>
      <c r="Z138" s="30">
        <v>14</v>
      </c>
      <c r="AA138" s="30" t="s">
        <v>197</v>
      </c>
    </row>
    <row r="139" spans="1:27" s="41" customFormat="1" ht="15" customHeight="1">
      <c r="A139" s="26">
        <v>134</v>
      </c>
      <c r="B139" s="27" t="s">
        <v>199</v>
      </c>
      <c r="C139" s="38">
        <v>42887</v>
      </c>
      <c r="D139" s="38"/>
      <c r="E139" s="29">
        <f t="shared" si="4"/>
        <v>20</v>
      </c>
      <c r="F139" s="29">
        <v>3</v>
      </c>
      <c r="G139" s="29">
        <v>14</v>
      </c>
      <c r="H139" s="39"/>
      <c r="I139" s="30">
        <v>0</v>
      </c>
      <c r="J139" s="39"/>
      <c r="K139" s="40"/>
      <c r="L139" s="39">
        <v>3</v>
      </c>
      <c r="M139" s="39"/>
      <c r="N139" s="39"/>
      <c r="O139" s="39"/>
      <c r="P139" s="39"/>
      <c r="Q139" s="30">
        <v>0</v>
      </c>
      <c r="R139" s="30">
        <v>0</v>
      </c>
      <c r="S139" s="30">
        <v>2</v>
      </c>
      <c r="T139" s="27"/>
      <c r="U139" s="27"/>
      <c r="V139" s="27"/>
      <c r="W139" s="27"/>
      <c r="X139" s="27"/>
      <c r="Y139" s="27"/>
      <c r="Z139" s="30">
        <v>14</v>
      </c>
      <c r="AA139" s="30" t="s">
        <v>199</v>
      </c>
    </row>
    <row r="140" spans="1:27" s="41" customFormat="1" ht="15" customHeight="1">
      <c r="A140" s="26">
        <v>135</v>
      </c>
      <c r="B140" s="27" t="s">
        <v>200</v>
      </c>
      <c r="C140" s="38">
        <v>42887</v>
      </c>
      <c r="D140" s="38"/>
      <c r="E140" s="29">
        <f t="shared" si="4"/>
        <v>20</v>
      </c>
      <c r="F140" s="29">
        <v>3</v>
      </c>
      <c r="G140" s="29">
        <v>14</v>
      </c>
      <c r="H140" s="39"/>
      <c r="I140" s="30">
        <v>0</v>
      </c>
      <c r="J140" s="39"/>
      <c r="K140" s="40"/>
      <c r="L140" s="39">
        <v>3</v>
      </c>
      <c r="M140" s="39"/>
      <c r="N140" s="39"/>
      <c r="O140" s="39"/>
      <c r="P140" s="39"/>
      <c r="Q140" s="30">
        <v>0</v>
      </c>
      <c r="R140" s="30">
        <v>0</v>
      </c>
      <c r="S140" s="30">
        <v>2</v>
      </c>
      <c r="T140" s="27"/>
      <c r="U140" s="27"/>
      <c r="V140" s="27"/>
      <c r="W140" s="27"/>
      <c r="X140" s="27"/>
      <c r="Y140" s="27"/>
      <c r="Z140" s="30">
        <v>14</v>
      </c>
      <c r="AA140" s="30" t="s">
        <v>200</v>
      </c>
    </row>
    <row r="141" spans="1:27" s="41" customFormat="1" ht="15" customHeight="1">
      <c r="A141" s="26">
        <v>136</v>
      </c>
      <c r="B141" s="27" t="s">
        <v>189</v>
      </c>
      <c r="C141" s="38">
        <v>42887</v>
      </c>
      <c r="D141" s="38"/>
      <c r="E141" s="29">
        <f t="shared" si="4"/>
        <v>20</v>
      </c>
      <c r="F141" s="29">
        <v>3</v>
      </c>
      <c r="G141" s="29">
        <v>14</v>
      </c>
      <c r="H141" s="39"/>
      <c r="I141" s="30">
        <v>0</v>
      </c>
      <c r="J141" s="39"/>
      <c r="K141" s="40"/>
      <c r="L141" s="39">
        <v>3</v>
      </c>
      <c r="M141" s="39"/>
      <c r="N141" s="39"/>
      <c r="O141" s="39"/>
      <c r="P141" s="39"/>
      <c r="Q141" s="30">
        <v>0</v>
      </c>
      <c r="R141" s="30">
        <v>0</v>
      </c>
      <c r="S141" s="30">
        <v>2</v>
      </c>
      <c r="T141" s="27"/>
      <c r="U141" s="27"/>
      <c r="V141" s="27"/>
      <c r="W141" s="27"/>
      <c r="X141" s="27"/>
      <c r="Y141" s="27"/>
      <c r="Z141" s="30">
        <v>14</v>
      </c>
      <c r="AA141" s="30" t="s">
        <v>189</v>
      </c>
    </row>
    <row r="142" spans="1:27" s="41" customFormat="1" ht="15" customHeight="1">
      <c r="A142" s="26">
        <v>137</v>
      </c>
      <c r="B142" s="27" t="s">
        <v>195</v>
      </c>
      <c r="C142" s="38">
        <v>42887</v>
      </c>
      <c r="D142" s="38"/>
      <c r="E142" s="29">
        <f t="shared" si="4"/>
        <v>20</v>
      </c>
      <c r="F142" s="29">
        <v>3</v>
      </c>
      <c r="G142" s="29">
        <v>14</v>
      </c>
      <c r="H142" s="39"/>
      <c r="I142" s="30">
        <v>0</v>
      </c>
      <c r="J142" s="39"/>
      <c r="K142" s="40"/>
      <c r="L142" s="39">
        <v>3</v>
      </c>
      <c r="M142" s="39"/>
      <c r="N142" s="39"/>
      <c r="O142" s="39"/>
      <c r="P142" s="39"/>
      <c r="Q142" s="30">
        <v>0</v>
      </c>
      <c r="R142" s="30">
        <v>0</v>
      </c>
      <c r="S142" s="30">
        <v>2</v>
      </c>
      <c r="T142" s="27"/>
      <c r="U142" s="27"/>
      <c r="V142" s="27"/>
      <c r="W142" s="27"/>
      <c r="X142" s="27"/>
      <c r="Y142" s="27"/>
      <c r="Z142" s="30">
        <v>14</v>
      </c>
      <c r="AA142" s="30" t="s">
        <v>195</v>
      </c>
    </row>
    <row r="143" spans="1:27" s="41" customFormat="1" ht="15" customHeight="1">
      <c r="A143" s="26">
        <v>138</v>
      </c>
      <c r="B143" s="27" t="s">
        <v>190</v>
      </c>
      <c r="C143" s="38">
        <v>42887</v>
      </c>
      <c r="D143" s="38"/>
      <c r="E143" s="29">
        <f t="shared" si="4"/>
        <v>19</v>
      </c>
      <c r="F143" s="29">
        <v>3</v>
      </c>
      <c r="G143" s="29">
        <v>13</v>
      </c>
      <c r="H143" s="39">
        <v>1</v>
      </c>
      <c r="I143" s="30">
        <v>0</v>
      </c>
      <c r="J143" s="39"/>
      <c r="K143" s="40"/>
      <c r="L143" s="39">
        <v>3</v>
      </c>
      <c r="M143" s="39"/>
      <c r="N143" s="39"/>
      <c r="O143" s="39"/>
      <c r="P143" s="39"/>
      <c r="Q143" s="30">
        <v>0</v>
      </c>
      <c r="R143" s="30">
        <v>0</v>
      </c>
      <c r="S143" s="30">
        <v>2</v>
      </c>
      <c r="T143" s="27"/>
      <c r="U143" s="27"/>
      <c r="V143" s="27"/>
      <c r="W143" s="27"/>
      <c r="X143" s="27"/>
      <c r="Y143" s="27"/>
      <c r="Z143" s="30">
        <v>13</v>
      </c>
      <c r="AA143" s="30" t="s">
        <v>190</v>
      </c>
    </row>
    <row r="144" spans="1:27" s="41" customFormat="1" ht="15" customHeight="1">
      <c r="A144" s="26">
        <v>139</v>
      </c>
      <c r="B144" s="27" t="s">
        <v>192</v>
      </c>
      <c r="C144" s="38">
        <v>42887</v>
      </c>
      <c r="D144" s="38"/>
      <c r="E144" s="29">
        <f t="shared" si="4"/>
        <v>20</v>
      </c>
      <c r="F144" s="29">
        <v>3</v>
      </c>
      <c r="G144" s="29">
        <v>14</v>
      </c>
      <c r="H144" s="39"/>
      <c r="I144" s="30">
        <v>0</v>
      </c>
      <c r="J144" s="39"/>
      <c r="K144" s="40"/>
      <c r="L144" s="39">
        <v>3</v>
      </c>
      <c r="M144" s="39"/>
      <c r="N144" s="39"/>
      <c r="O144" s="39"/>
      <c r="P144" s="39"/>
      <c r="Q144" s="30">
        <v>0</v>
      </c>
      <c r="R144" s="30">
        <v>0</v>
      </c>
      <c r="S144" s="30">
        <v>2</v>
      </c>
      <c r="T144" s="27"/>
      <c r="U144" s="27"/>
      <c r="V144" s="27"/>
      <c r="W144" s="27"/>
      <c r="X144" s="27"/>
      <c r="Y144" s="27"/>
      <c r="Z144" s="30">
        <v>14</v>
      </c>
      <c r="AA144" s="30" t="s">
        <v>192</v>
      </c>
    </row>
    <row r="145" spans="1:27" s="41" customFormat="1" ht="15" customHeight="1">
      <c r="A145" s="26">
        <v>140</v>
      </c>
      <c r="B145" s="27" t="s">
        <v>191</v>
      </c>
      <c r="C145" s="38">
        <v>42887</v>
      </c>
      <c r="D145" s="38"/>
      <c r="E145" s="29">
        <f t="shared" si="4"/>
        <v>18</v>
      </c>
      <c r="F145" s="29">
        <v>3</v>
      </c>
      <c r="G145" s="29">
        <v>12</v>
      </c>
      <c r="H145" s="39">
        <v>2</v>
      </c>
      <c r="I145" s="30">
        <v>0</v>
      </c>
      <c r="J145" s="39"/>
      <c r="K145" s="40"/>
      <c r="L145" s="39">
        <v>3</v>
      </c>
      <c r="M145" s="39"/>
      <c r="N145" s="39"/>
      <c r="O145" s="39"/>
      <c r="P145" s="39"/>
      <c r="Q145" s="30">
        <v>0</v>
      </c>
      <c r="R145" s="30">
        <v>0</v>
      </c>
      <c r="S145" s="30">
        <v>2</v>
      </c>
      <c r="T145" s="27"/>
      <c r="U145" s="27"/>
      <c r="V145" s="27"/>
      <c r="W145" s="27"/>
      <c r="X145" s="27"/>
      <c r="Y145" s="27"/>
      <c r="Z145" s="30">
        <v>12</v>
      </c>
      <c r="AA145" s="30" t="s">
        <v>191</v>
      </c>
    </row>
    <row r="146" spans="1:27" s="41" customFormat="1" ht="15" customHeight="1">
      <c r="A146" s="26">
        <v>141</v>
      </c>
      <c r="B146" s="27" t="s">
        <v>193</v>
      </c>
      <c r="C146" s="38">
        <v>42887</v>
      </c>
      <c r="D146" s="38"/>
      <c r="E146" s="29">
        <f t="shared" si="4"/>
        <v>20</v>
      </c>
      <c r="F146" s="29">
        <v>3</v>
      </c>
      <c r="G146" s="29">
        <v>14</v>
      </c>
      <c r="H146" s="39"/>
      <c r="I146" s="30">
        <v>0</v>
      </c>
      <c r="J146" s="39"/>
      <c r="K146" s="40"/>
      <c r="L146" s="39">
        <v>3</v>
      </c>
      <c r="M146" s="39"/>
      <c r="N146" s="39"/>
      <c r="O146" s="39"/>
      <c r="P146" s="39"/>
      <c r="Q146" s="30">
        <v>0</v>
      </c>
      <c r="R146" s="30">
        <v>0</v>
      </c>
      <c r="S146" s="30">
        <v>2</v>
      </c>
      <c r="T146" s="27"/>
      <c r="U146" s="27"/>
      <c r="V146" s="27"/>
      <c r="W146" s="27"/>
      <c r="X146" s="27"/>
      <c r="Y146" s="27"/>
      <c r="Z146" s="30">
        <v>14</v>
      </c>
      <c r="AA146" s="30" t="s">
        <v>193</v>
      </c>
    </row>
    <row r="147" spans="1:27" s="41" customFormat="1" ht="15" customHeight="1">
      <c r="A147" s="26">
        <v>142</v>
      </c>
      <c r="B147" s="27" t="s">
        <v>194</v>
      </c>
      <c r="C147" s="38">
        <v>42887</v>
      </c>
      <c r="D147" s="38"/>
      <c r="E147" s="29">
        <f t="shared" si="4"/>
        <v>20</v>
      </c>
      <c r="F147" s="29">
        <v>3</v>
      </c>
      <c r="G147" s="29">
        <v>14</v>
      </c>
      <c r="H147" s="39"/>
      <c r="I147" s="30">
        <v>0</v>
      </c>
      <c r="J147" s="39"/>
      <c r="K147" s="40"/>
      <c r="L147" s="39">
        <v>3</v>
      </c>
      <c r="M147" s="39"/>
      <c r="N147" s="39"/>
      <c r="O147" s="39"/>
      <c r="P147" s="39"/>
      <c r="Q147" s="30">
        <v>0</v>
      </c>
      <c r="R147" s="30">
        <v>0</v>
      </c>
      <c r="S147" s="30">
        <v>2</v>
      </c>
      <c r="T147" s="27"/>
      <c r="U147" s="27"/>
      <c r="V147" s="27"/>
      <c r="W147" s="27"/>
      <c r="X147" s="27"/>
      <c r="Y147" s="27"/>
      <c r="Z147" s="30">
        <v>14</v>
      </c>
      <c r="AA147" s="30" t="s">
        <v>194</v>
      </c>
    </row>
    <row r="148" spans="1:27" ht="15" customHeight="1">
      <c r="A148" s="26">
        <v>143</v>
      </c>
      <c r="B148" s="34" t="s">
        <v>464</v>
      </c>
      <c r="C148" s="28">
        <v>43130</v>
      </c>
      <c r="D148" s="28"/>
      <c r="E148" s="29">
        <f t="shared" si="4"/>
        <v>18</v>
      </c>
      <c r="F148" s="29">
        <v>3</v>
      </c>
      <c r="G148" s="29">
        <v>12</v>
      </c>
      <c r="H148" s="30">
        <v>2</v>
      </c>
      <c r="I148" s="30">
        <v>0</v>
      </c>
      <c r="J148" s="30"/>
      <c r="K148" s="30"/>
      <c r="L148" s="39">
        <v>3</v>
      </c>
      <c r="M148" s="30"/>
      <c r="N148" s="30"/>
      <c r="O148" s="30"/>
      <c r="P148" s="30"/>
      <c r="Q148" s="30">
        <v>0</v>
      </c>
      <c r="R148" s="30">
        <v>0</v>
      </c>
      <c r="S148" s="30">
        <v>2</v>
      </c>
      <c r="T148" s="34"/>
      <c r="U148" s="29"/>
      <c r="V148" s="29"/>
      <c r="W148" s="30"/>
      <c r="X148" s="34"/>
      <c r="Y148" s="34"/>
      <c r="Z148" s="30">
        <v>12</v>
      </c>
      <c r="AA148" s="30" t="s">
        <v>570</v>
      </c>
    </row>
    <row r="149" spans="1:27" ht="15" customHeight="1">
      <c r="A149" s="26">
        <v>144</v>
      </c>
      <c r="B149" s="42" t="s">
        <v>121</v>
      </c>
      <c r="C149" s="43">
        <v>41708</v>
      </c>
      <c r="D149" s="43"/>
      <c r="E149" s="44">
        <v>20</v>
      </c>
      <c r="F149" s="44">
        <v>3</v>
      </c>
      <c r="G149" s="45">
        <v>12</v>
      </c>
      <c r="H149" s="46"/>
      <c r="I149" s="30">
        <v>0</v>
      </c>
      <c r="J149" s="46"/>
      <c r="K149" s="46">
        <v>5</v>
      </c>
      <c r="L149" s="46"/>
      <c r="M149" s="46"/>
      <c r="N149" s="46"/>
      <c r="O149" s="46"/>
      <c r="P149" s="46">
        <v>13</v>
      </c>
      <c r="Q149" s="46">
        <v>31</v>
      </c>
      <c r="R149" s="46">
        <f t="shared" ref="R149:R181" si="5">Q149-K149+P149</f>
        <v>39</v>
      </c>
      <c r="S149" s="46">
        <v>12</v>
      </c>
      <c r="T149" s="42" t="s">
        <v>571</v>
      </c>
      <c r="U149" s="46"/>
      <c r="V149" s="46"/>
      <c r="W149" s="42"/>
      <c r="X149" s="42"/>
      <c r="Y149" s="34"/>
      <c r="Z149" s="30">
        <v>14</v>
      </c>
      <c r="AA149" s="30" t="s">
        <v>121</v>
      </c>
    </row>
    <row r="150" spans="1:27" ht="15" customHeight="1">
      <c r="A150" s="26">
        <v>145</v>
      </c>
      <c r="B150" s="42" t="s">
        <v>120</v>
      </c>
      <c r="C150" s="43">
        <v>42689</v>
      </c>
      <c r="D150" s="43"/>
      <c r="E150" s="44">
        <v>20</v>
      </c>
      <c r="F150" s="44">
        <v>3</v>
      </c>
      <c r="G150" s="45">
        <v>12</v>
      </c>
      <c r="H150" s="46"/>
      <c r="I150" s="30">
        <v>0</v>
      </c>
      <c r="J150" s="46"/>
      <c r="K150" s="46">
        <v>5</v>
      </c>
      <c r="L150" s="46"/>
      <c r="M150" s="46"/>
      <c r="N150" s="46"/>
      <c r="O150" s="46"/>
      <c r="P150" s="46"/>
      <c r="Q150" s="46">
        <v>6</v>
      </c>
      <c r="R150" s="46">
        <f t="shared" si="5"/>
        <v>1</v>
      </c>
      <c r="S150" s="46">
        <v>0</v>
      </c>
      <c r="T150" s="42" t="s">
        <v>572</v>
      </c>
      <c r="U150" s="46"/>
      <c r="V150" s="46"/>
      <c r="W150" s="42"/>
      <c r="X150" s="42"/>
      <c r="Y150" s="34"/>
      <c r="Z150" s="30">
        <v>14</v>
      </c>
      <c r="AA150" s="30" t="s">
        <v>120</v>
      </c>
    </row>
    <row r="151" spans="1:27" ht="15" customHeight="1">
      <c r="A151" s="26">
        <v>146</v>
      </c>
      <c r="B151" s="42" t="s">
        <v>134</v>
      </c>
      <c r="C151" s="43">
        <v>42671</v>
      </c>
      <c r="D151" s="43"/>
      <c r="E151" s="44">
        <v>20</v>
      </c>
      <c r="F151" s="44">
        <v>3</v>
      </c>
      <c r="G151" s="47">
        <v>14</v>
      </c>
      <c r="H151" s="46"/>
      <c r="I151" s="30">
        <v>0</v>
      </c>
      <c r="J151" s="46"/>
      <c r="K151" s="46">
        <v>3</v>
      </c>
      <c r="L151" s="46"/>
      <c r="M151" s="46"/>
      <c r="N151" s="46"/>
      <c r="O151" s="46"/>
      <c r="P151" s="46"/>
      <c r="Q151" s="46">
        <v>6.5</v>
      </c>
      <c r="R151" s="46">
        <f t="shared" si="5"/>
        <v>3.5</v>
      </c>
      <c r="S151" s="46">
        <v>5</v>
      </c>
      <c r="T151" s="42"/>
      <c r="U151" s="46"/>
      <c r="V151" s="46"/>
      <c r="W151" s="42"/>
      <c r="X151" s="42"/>
      <c r="Y151" s="34"/>
      <c r="Z151" s="30">
        <v>14</v>
      </c>
      <c r="AA151" s="30" t="s">
        <v>134</v>
      </c>
    </row>
    <row r="152" spans="1:27" ht="15" customHeight="1">
      <c r="A152" s="26">
        <v>147</v>
      </c>
      <c r="B152" s="42" t="s">
        <v>131</v>
      </c>
      <c r="C152" s="43">
        <v>42559</v>
      </c>
      <c r="D152" s="43"/>
      <c r="E152" s="44">
        <v>20</v>
      </c>
      <c r="F152" s="44">
        <v>3</v>
      </c>
      <c r="G152" s="45">
        <v>9</v>
      </c>
      <c r="H152" s="46"/>
      <c r="I152" s="30">
        <v>0</v>
      </c>
      <c r="J152" s="46"/>
      <c r="K152" s="46">
        <v>8</v>
      </c>
      <c r="L152" s="46"/>
      <c r="M152" s="46"/>
      <c r="N152" s="46"/>
      <c r="O152" s="46"/>
      <c r="P152" s="46"/>
      <c r="Q152" s="46">
        <v>3.5</v>
      </c>
      <c r="R152" s="46">
        <v>0</v>
      </c>
      <c r="S152" s="46">
        <v>0.5</v>
      </c>
      <c r="T152" s="42" t="s">
        <v>573</v>
      </c>
      <c r="U152" s="46"/>
      <c r="V152" s="46"/>
      <c r="W152" s="42"/>
      <c r="X152" s="42"/>
      <c r="Y152" s="34"/>
      <c r="Z152" s="30">
        <v>14</v>
      </c>
      <c r="AA152" s="30" t="s">
        <v>131</v>
      </c>
    </row>
    <row r="153" spans="1:27" ht="15" customHeight="1">
      <c r="A153" s="26">
        <v>148</v>
      </c>
      <c r="B153" s="48" t="s">
        <v>136</v>
      </c>
      <c r="C153" s="49">
        <v>41923</v>
      </c>
      <c r="D153" s="49"/>
      <c r="E153" s="44">
        <v>20</v>
      </c>
      <c r="F153" s="44">
        <v>3</v>
      </c>
      <c r="G153" s="47">
        <v>14</v>
      </c>
      <c r="H153" s="47"/>
      <c r="I153" s="30">
        <v>0</v>
      </c>
      <c r="J153" s="47"/>
      <c r="K153" s="47"/>
      <c r="L153" s="47">
        <v>3</v>
      </c>
      <c r="M153" s="47"/>
      <c r="N153" s="47"/>
      <c r="O153" s="47"/>
      <c r="P153" s="47"/>
      <c r="Q153" s="47">
        <v>0</v>
      </c>
      <c r="R153" s="47">
        <f t="shared" si="5"/>
        <v>0</v>
      </c>
      <c r="S153" s="47">
        <v>8.5</v>
      </c>
      <c r="T153" s="48"/>
      <c r="U153" s="47"/>
      <c r="V153" s="47"/>
      <c r="W153" s="42"/>
      <c r="X153" s="48">
        <v>100</v>
      </c>
      <c r="Y153" s="34"/>
      <c r="Z153" s="30">
        <v>14</v>
      </c>
      <c r="AA153" s="30" t="s">
        <v>136</v>
      </c>
    </row>
    <row r="154" spans="1:27" ht="15" customHeight="1">
      <c r="A154" s="26">
        <v>149</v>
      </c>
      <c r="B154" s="35" t="s">
        <v>146</v>
      </c>
      <c r="C154" s="50">
        <v>42317</v>
      </c>
      <c r="D154" s="50"/>
      <c r="E154" s="44">
        <v>20</v>
      </c>
      <c r="F154" s="44">
        <v>3</v>
      </c>
      <c r="G154" s="45">
        <v>12</v>
      </c>
      <c r="H154" s="44"/>
      <c r="I154" s="30">
        <v>0</v>
      </c>
      <c r="J154" s="44"/>
      <c r="K154" s="44">
        <v>5</v>
      </c>
      <c r="L154" s="44"/>
      <c r="M154" s="44"/>
      <c r="N154" s="44"/>
      <c r="O154" s="44"/>
      <c r="P154" s="44"/>
      <c r="Q154" s="44">
        <v>8</v>
      </c>
      <c r="R154" s="44">
        <f t="shared" si="5"/>
        <v>3</v>
      </c>
      <c r="S154" s="44">
        <v>10</v>
      </c>
      <c r="T154" s="35" t="s">
        <v>574</v>
      </c>
      <c r="U154" s="44"/>
      <c r="V154" s="44"/>
      <c r="W154" s="42"/>
      <c r="X154" s="35"/>
      <c r="Y154" s="34"/>
      <c r="Z154" s="30">
        <v>14</v>
      </c>
      <c r="AA154" s="30" t="s">
        <v>146</v>
      </c>
    </row>
    <row r="155" spans="1:27" ht="15" customHeight="1">
      <c r="A155" s="26">
        <v>150</v>
      </c>
      <c r="B155" s="35" t="s">
        <v>132</v>
      </c>
      <c r="C155" s="50"/>
      <c r="D155" s="50"/>
      <c r="E155" s="44">
        <v>20</v>
      </c>
      <c r="F155" s="44">
        <v>3</v>
      </c>
      <c r="G155" s="45">
        <v>11</v>
      </c>
      <c r="H155" s="44"/>
      <c r="I155" s="30">
        <v>0</v>
      </c>
      <c r="J155" s="44"/>
      <c r="K155" s="44">
        <v>6</v>
      </c>
      <c r="L155" s="44"/>
      <c r="M155" s="44"/>
      <c r="N155" s="44"/>
      <c r="O155" s="44"/>
      <c r="P155" s="44"/>
      <c r="Q155" s="44">
        <v>7</v>
      </c>
      <c r="R155" s="44">
        <f t="shared" si="5"/>
        <v>1</v>
      </c>
      <c r="S155" s="44">
        <v>5</v>
      </c>
      <c r="T155" s="42" t="s">
        <v>575</v>
      </c>
      <c r="U155" s="44"/>
      <c r="V155" s="44"/>
      <c r="W155" s="42"/>
      <c r="X155" s="35"/>
      <c r="Y155" s="34"/>
      <c r="Z155" s="30">
        <v>14</v>
      </c>
      <c r="AA155" s="30" t="s">
        <v>132</v>
      </c>
    </row>
    <row r="156" spans="1:27" ht="15" customHeight="1">
      <c r="A156" s="26">
        <v>151</v>
      </c>
      <c r="B156" s="35" t="s">
        <v>122</v>
      </c>
      <c r="C156" s="50">
        <v>41625</v>
      </c>
      <c r="D156" s="50"/>
      <c r="E156" s="44">
        <v>20</v>
      </c>
      <c r="F156" s="44">
        <v>3</v>
      </c>
      <c r="G156" s="47">
        <v>14</v>
      </c>
      <c r="H156" s="44"/>
      <c r="I156" s="30">
        <v>0</v>
      </c>
      <c r="J156" s="44"/>
      <c r="K156" s="44">
        <v>3</v>
      </c>
      <c r="L156" s="44"/>
      <c r="M156" s="44"/>
      <c r="N156" s="44"/>
      <c r="O156" s="44"/>
      <c r="P156" s="44"/>
      <c r="Q156" s="44">
        <v>18</v>
      </c>
      <c r="R156" s="44">
        <f t="shared" si="5"/>
        <v>15</v>
      </c>
      <c r="S156" s="44">
        <v>12</v>
      </c>
      <c r="T156" s="35"/>
      <c r="U156" s="44"/>
      <c r="V156" s="44"/>
      <c r="W156" s="42"/>
      <c r="X156" s="35"/>
      <c r="Y156" s="34"/>
      <c r="Z156" s="30">
        <v>14</v>
      </c>
      <c r="AA156" s="30" t="s">
        <v>122</v>
      </c>
    </row>
    <row r="157" spans="1:27" ht="15" customHeight="1">
      <c r="A157" s="26">
        <v>152</v>
      </c>
      <c r="B157" s="35" t="s">
        <v>137</v>
      </c>
      <c r="C157" s="50">
        <v>41901</v>
      </c>
      <c r="D157" s="50"/>
      <c r="E157" s="44">
        <v>20</v>
      </c>
      <c r="F157" s="44">
        <v>3</v>
      </c>
      <c r="G157" s="45">
        <v>9</v>
      </c>
      <c r="H157" s="44"/>
      <c r="I157" s="30">
        <v>0</v>
      </c>
      <c r="J157" s="44"/>
      <c r="K157" s="44">
        <v>8</v>
      </c>
      <c r="L157" s="44"/>
      <c r="M157" s="44"/>
      <c r="N157" s="44"/>
      <c r="O157" s="44"/>
      <c r="P157" s="44"/>
      <c r="Q157" s="44">
        <v>7</v>
      </c>
      <c r="R157" s="44">
        <v>0</v>
      </c>
      <c r="S157" s="44">
        <v>11</v>
      </c>
      <c r="T157" s="35" t="s">
        <v>576</v>
      </c>
      <c r="U157" s="44"/>
      <c r="V157" s="44"/>
      <c r="W157" s="42"/>
      <c r="X157" s="35"/>
      <c r="Y157" s="34"/>
      <c r="Z157" s="30">
        <v>14</v>
      </c>
      <c r="AA157" s="30" t="s">
        <v>137</v>
      </c>
    </row>
    <row r="158" spans="1:27" ht="15" customHeight="1">
      <c r="A158" s="26">
        <v>153</v>
      </c>
      <c r="B158" s="35" t="s">
        <v>139</v>
      </c>
      <c r="C158" s="50">
        <v>42114</v>
      </c>
      <c r="D158" s="50"/>
      <c r="E158" s="44">
        <v>20</v>
      </c>
      <c r="F158" s="44">
        <v>3</v>
      </c>
      <c r="G158" s="45">
        <v>11</v>
      </c>
      <c r="H158" s="44"/>
      <c r="I158" s="30">
        <v>0</v>
      </c>
      <c r="J158" s="44"/>
      <c r="K158" s="44">
        <v>6</v>
      </c>
      <c r="L158" s="44"/>
      <c r="M158" s="44"/>
      <c r="N158" s="44"/>
      <c r="O158" s="44"/>
      <c r="P158" s="44">
        <v>2</v>
      </c>
      <c r="Q158" s="44">
        <v>4.9000000000000004</v>
      </c>
      <c r="R158" s="44">
        <f t="shared" si="5"/>
        <v>0.9</v>
      </c>
      <c r="S158" s="44">
        <v>10</v>
      </c>
      <c r="T158" s="42" t="s">
        <v>577</v>
      </c>
      <c r="U158" s="44"/>
      <c r="V158" s="44"/>
      <c r="W158" s="42"/>
      <c r="X158" s="35"/>
      <c r="Y158" s="34"/>
      <c r="Z158" s="30">
        <v>14</v>
      </c>
      <c r="AA158" s="30" t="s">
        <v>139</v>
      </c>
    </row>
    <row r="159" spans="1:27" ht="15" customHeight="1">
      <c r="A159" s="26">
        <v>154</v>
      </c>
      <c r="B159" s="35" t="s">
        <v>140</v>
      </c>
      <c r="C159" s="50">
        <v>42131</v>
      </c>
      <c r="D159" s="50"/>
      <c r="E159" s="44">
        <v>20</v>
      </c>
      <c r="F159" s="44">
        <v>3</v>
      </c>
      <c r="G159" s="45">
        <v>11</v>
      </c>
      <c r="H159" s="44"/>
      <c r="I159" s="30">
        <v>0</v>
      </c>
      <c r="J159" s="44"/>
      <c r="K159" s="44">
        <v>3</v>
      </c>
      <c r="L159" s="44">
        <v>3</v>
      </c>
      <c r="M159" s="44"/>
      <c r="N159" s="44"/>
      <c r="O159" s="44"/>
      <c r="P159" s="44"/>
      <c r="Q159" s="44">
        <v>0</v>
      </c>
      <c r="R159" s="44">
        <v>0</v>
      </c>
      <c r="S159" s="44">
        <v>1.5</v>
      </c>
      <c r="T159" s="42" t="s">
        <v>578</v>
      </c>
      <c r="U159" s="44"/>
      <c r="V159" s="44"/>
      <c r="W159" s="42"/>
      <c r="X159" s="35"/>
      <c r="Y159" s="34"/>
      <c r="Z159" s="30">
        <v>14</v>
      </c>
      <c r="AA159" s="30" t="s">
        <v>140</v>
      </c>
    </row>
    <row r="160" spans="1:27" ht="15" customHeight="1">
      <c r="A160" s="26">
        <v>155</v>
      </c>
      <c r="B160" s="35" t="s">
        <v>149</v>
      </c>
      <c r="C160" s="50">
        <v>42485</v>
      </c>
      <c r="D160" s="50"/>
      <c r="E160" s="44">
        <v>20</v>
      </c>
      <c r="F160" s="44">
        <v>3</v>
      </c>
      <c r="G160" s="47">
        <v>14</v>
      </c>
      <c r="H160" s="44"/>
      <c r="I160" s="30">
        <v>0</v>
      </c>
      <c r="J160" s="44"/>
      <c r="K160" s="44">
        <v>2</v>
      </c>
      <c r="L160" s="44">
        <v>1</v>
      </c>
      <c r="M160" s="44"/>
      <c r="N160" s="44"/>
      <c r="O160" s="44"/>
      <c r="P160" s="44"/>
      <c r="Q160" s="44">
        <v>0</v>
      </c>
      <c r="R160" s="44">
        <v>0</v>
      </c>
      <c r="S160" s="44">
        <v>3</v>
      </c>
      <c r="T160" s="35"/>
      <c r="U160" s="44"/>
      <c r="V160" s="44"/>
      <c r="W160" s="42"/>
      <c r="X160" s="35"/>
      <c r="Y160" s="34"/>
      <c r="Z160" s="30">
        <v>14</v>
      </c>
      <c r="AA160" s="30" t="s">
        <v>149</v>
      </c>
    </row>
    <row r="161" spans="1:27" ht="15" customHeight="1">
      <c r="A161" s="26">
        <v>156</v>
      </c>
      <c r="B161" s="35" t="s">
        <v>147</v>
      </c>
      <c r="C161" s="50">
        <v>42698</v>
      </c>
      <c r="D161" s="50"/>
      <c r="E161" s="44">
        <v>20</v>
      </c>
      <c r="F161" s="44">
        <v>3</v>
      </c>
      <c r="G161" s="45">
        <v>12</v>
      </c>
      <c r="H161" s="44"/>
      <c r="I161" s="30">
        <v>0</v>
      </c>
      <c r="J161" s="44"/>
      <c r="K161" s="44">
        <v>5</v>
      </c>
      <c r="L161" s="44"/>
      <c r="M161" s="44"/>
      <c r="N161" s="44"/>
      <c r="O161" s="44"/>
      <c r="P161" s="44"/>
      <c r="Q161" s="44">
        <v>0</v>
      </c>
      <c r="R161" s="44">
        <v>0</v>
      </c>
      <c r="S161" s="44">
        <v>0</v>
      </c>
      <c r="T161" s="35" t="s">
        <v>574</v>
      </c>
      <c r="U161" s="44"/>
      <c r="V161" s="44"/>
      <c r="W161" s="42"/>
      <c r="X161" s="35"/>
      <c r="Y161" s="34"/>
      <c r="Z161" s="30">
        <v>14</v>
      </c>
      <c r="AA161" s="30" t="s">
        <v>147</v>
      </c>
    </row>
    <row r="162" spans="1:27" ht="15" customHeight="1">
      <c r="A162" s="26">
        <v>157</v>
      </c>
      <c r="B162" s="35" t="s">
        <v>148</v>
      </c>
      <c r="C162" s="50">
        <v>42454</v>
      </c>
      <c r="D162" s="50"/>
      <c r="E162" s="44">
        <v>20</v>
      </c>
      <c r="F162" s="44">
        <v>3</v>
      </c>
      <c r="G162" s="45">
        <v>9</v>
      </c>
      <c r="H162" s="44"/>
      <c r="I162" s="30">
        <v>0</v>
      </c>
      <c r="J162" s="44"/>
      <c r="K162" s="44">
        <v>5</v>
      </c>
      <c r="L162" s="44">
        <v>3</v>
      </c>
      <c r="M162" s="44"/>
      <c r="N162" s="44"/>
      <c r="O162" s="44"/>
      <c r="P162" s="44">
        <v>2</v>
      </c>
      <c r="Q162" s="44">
        <v>0</v>
      </c>
      <c r="R162" s="44">
        <v>0</v>
      </c>
      <c r="S162" s="44">
        <v>4</v>
      </c>
      <c r="T162" s="35" t="s">
        <v>579</v>
      </c>
      <c r="U162" s="44"/>
      <c r="V162" s="44"/>
      <c r="W162" s="42"/>
      <c r="X162" s="35"/>
      <c r="Y162" s="34"/>
      <c r="Z162" s="30">
        <v>14</v>
      </c>
      <c r="AA162" s="30" t="s">
        <v>148</v>
      </c>
    </row>
    <row r="163" spans="1:27" ht="15" customHeight="1">
      <c r="A163" s="26">
        <v>158</v>
      </c>
      <c r="B163" s="35" t="s">
        <v>138</v>
      </c>
      <c r="C163" s="50">
        <v>42088</v>
      </c>
      <c r="D163" s="50"/>
      <c r="E163" s="44">
        <v>20</v>
      </c>
      <c r="F163" s="44">
        <v>3</v>
      </c>
      <c r="G163" s="45">
        <v>9</v>
      </c>
      <c r="H163" s="44"/>
      <c r="I163" s="30">
        <v>0</v>
      </c>
      <c r="J163" s="44"/>
      <c r="K163" s="44">
        <v>3</v>
      </c>
      <c r="L163" s="44">
        <v>5</v>
      </c>
      <c r="M163" s="44"/>
      <c r="N163" s="44"/>
      <c r="O163" s="44"/>
      <c r="P163" s="44"/>
      <c r="Q163" s="44">
        <v>0</v>
      </c>
      <c r="R163" s="44">
        <v>-1</v>
      </c>
      <c r="S163" s="44">
        <v>0</v>
      </c>
      <c r="T163" s="42" t="s">
        <v>580</v>
      </c>
      <c r="U163" s="44"/>
      <c r="V163" s="44"/>
      <c r="W163" s="42"/>
      <c r="X163" s="35">
        <v>100</v>
      </c>
      <c r="Y163" s="34"/>
      <c r="Z163" s="30">
        <v>12</v>
      </c>
      <c r="AA163" s="30" t="s">
        <v>138</v>
      </c>
    </row>
    <row r="164" spans="1:27" ht="15" customHeight="1">
      <c r="A164" s="26">
        <v>159</v>
      </c>
      <c r="B164" s="35" t="s">
        <v>141</v>
      </c>
      <c r="C164" s="50">
        <v>42198</v>
      </c>
      <c r="D164" s="50"/>
      <c r="E164" s="44">
        <v>20</v>
      </c>
      <c r="F164" s="44">
        <v>3</v>
      </c>
      <c r="G164" s="45">
        <v>11</v>
      </c>
      <c r="H164" s="44"/>
      <c r="I164" s="30">
        <v>0</v>
      </c>
      <c r="J164" s="44"/>
      <c r="K164" s="44">
        <v>2</v>
      </c>
      <c r="L164" s="44">
        <v>4</v>
      </c>
      <c r="M164" s="44"/>
      <c r="N164" s="44"/>
      <c r="O164" s="44"/>
      <c r="P164" s="44"/>
      <c r="Q164" s="44">
        <v>0</v>
      </c>
      <c r="R164" s="44">
        <v>0</v>
      </c>
      <c r="S164" s="44">
        <v>1</v>
      </c>
      <c r="T164" s="35" t="s">
        <v>581</v>
      </c>
      <c r="U164" s="44"/>
      <c r="V164" s="44"/>
      <c r="W164" s="42"/>
      <c r="X164" s="35"/>
      <c r="Y164" s="34"/>
      <c r="Z164" s="30">
        <v>13</v>
      </c>
      <c r="AA164" s="30" t="s">
        <v>141</v>
      </c>
    </row>
    <row r="165" spans="1:27" ht="15" customHeight="1">
      <c r="A165" s="26">
        <v>160</v>
      </c>
      <c r="B165" s="35" t="s">
        <v>135</v>
      </c>
      <c r="C165" s="50">
        <v>42684</v>
      </c>
      <c r="D165" s="50"/>
      <c r="E165" s="44">
        <v>20</v>
      </c>
      <c r="F165" s="44">
        <v>3</v>
      </c>
      <c r="G165" s="45">
        <v>7</v>
      </c>
      <c r="H165" s="44"/>
      <c r="I165" s="30">
        <v>0</v>
      </c>
      <c r="J165" s="44"/>
      <c r="K165" s="44">
        <v>10</v>
      </c>
      <c r="L165" s="44"/>
      <c r="M165" s="44"/>
      <c r="N165" s="44"/>
      <c r="O165" s="44"/>
      <c r="P165" s="44">
        <v>1</v>
      </c>
      <c r="Q165" s="44">
        <v>2.5</v>
      </c>
      <c r="R165" s="44">
        <v>0</v>
      </c>
      <c r="S165" s="44">
        <v>-4.5</v>
      </c>
      <c r="T165" s="35" t="s">
        <v>582</v>
      </c>
      <c r="U165" s="44"/>
      <c r="V165" s="44"/>
      <c r="W165" s="42"/>
      <c r="X165" s="35">
        <v>100</v>
      </c>
      <c r="Y165" s="34"/>
      <c r="Z165" s="30">
        <v>14</v>
      </c>
      <c r="AA165" s="30" t="s">
        <v>135</v>
      </c>
    </row>
    <row r="166" spans="1:27" ht="15" customHeight="1">
      <c r="A166" s="26">
        <v>161</v>
      </c>
      <c r="B166" s="35" t="s">
        <v>142</v>
      </c>
      <c r="C166" s="50">
        <v>42723</v>
      </c>
      <c r="D166" s="50"/>
      <c r="E166" s="51">
        <v>19</v>
      </c>
      <c r="F166" s="44">
        <v>3</v>
      </c>
      <c r="G166" s="45">
        <v>11</v>
      </c>
      <c r="H166" s="44">
        <v>1</v>
      </c>
      <c r="I166" s="30">
        <v>0</v>
      </c>
      <c r="J166" s="44"/>
      <c r="K166" s="44">
        <v>2</v>
      </c>
      <c r="L166" s="44">
        <v>3</v>
      </c>
      <c r="M166" s="44"/>
      <c r="N166" s="44"/>
      <c r="O166" s="44"/>
      <c r="P166" s="44"/>
      <c r="Q166" s="44">
        <v>0</v>
      </c>
      <c r="R166" s="44">
        <f t="shared" si="5"/>
        <v>-2</v>
      </c>
      <c r="S166" s="44">
        <v>-6</v>
      </c>
      <c r="T166" s="35" t="s">
        <v>583</v>
      </c>
      <c r="U166" s="44"/>
      <c r="V166" s="44"/>
      <c r="W166" s="42"/>
      <c r="X166" s="35"/>
      <c r="Y166" s="34"/>
      <c r="Z166" s="30">
        <v>13</v>
      </c>
      <c r="AA166" s="30" t="s">
        <v>142</v>
      </c>
    </row>
    <row r="167" spans="1:27" ht="15" customHeight="1">
      <c r="A167" s="26">
        <v>162</v>
      </c>
      <c r="B167" s="35" t="s">
        <v>125</v>
      </c>
      <c r="C167" s="50">
        <v>41542</v>
      </c>
      <c r="D167" s="50"/>
      <c r="E167" s="44">
        <v>20</v>
      </c>
      <c r="F167" s="44">
        <v>3</v>
      </c>
      <c r="G167" s="47">
        <v>14</v>
      </c>
      <c r="H167" s="44"/>
      <c r="I167" s="30">
        <v>0</v>
      </c>
      <c r="J167" s="44"/>
      <c r="K167" s="44">
        <v>3</v>
      </c>
      <c r="L167" s="44"/>
      <c r="M167" s="44"/>
      <c r="N167" s="44"/>
      <c r="O167" s="44"/>
      <c r="P167" s="44"/>
      <c r="Q167" s="44">
        <v>36.5</v>
      </c>
      <c r="R167" s="44">
        <f t="shared" si="5"/>
        <v>33.5</v>
      </c>
      <c r="S167" s="44">
        <v>12</v>
      </c>
      <c r="T167" s="35"/>
      <c r="U167" s="44"/>
      <c r="V167" s="44"/>
      <c r="W167" s="42"/>
      <c r="X167" s="35"/>
      <c r="Y167" s="34"/>
      <c r="Z167" s="30">
        <v>14</v>
      </c>
      <c r="AA167" s="30" t="s">
        <v>125</v>
      </c>
    </row>
    <row r="168" spans="1:27" ht="15" customHeight="1">
      <c r="A168" s="26">
        <v>163</v>
      </c>
      <c r="B168" s="35" t="s">
        <v>130</v>
      </c>
      <c r="C168" s="50">
        <v>42289</v>
      </c>
      <c r="D168" s="50"/>
      <c r="E168" s="44">
        <v>20</v>
      </c>
      <c r="F168" s="44">
        <v>3</v>
      </c>
      <c r="G168" s="45">
        <v>12</v>
      </c>
      <c r="H168" s="44"/>
      <c r="I168" s="30">
        <v>0</v>
      </c>
      <c r="J168" s="44"/>
      <c r="K168" s="44">
        <v>5</v>
      </c>
      <c r="L168" s="44"/>
      <c r="M168" s="44"/>
      <c r="N168" s="44"/>
      <c r="O168" s="44"/>
      <c r="P168" s="44">
        <v>2</v>
      </c>
      <c r="Q168" s="44">
        <v>6</v>
      </c>
      <c r="R168" s="44">
        <f t="shared" si="5"/>
        <v>3</v>
      </c>
      <c r="S168" s="44">
        <v>8</v>
      </c>
      <c r="T168" s="35" t="s">
        <v>584</v>
      </c>
      <c r="U168" s="44"/>
      <c r="V168" s="44"/>
      <c r="W168" s="42"/>
      <c r="X168" s="35"/>
      <c r="Y168" s="34"/>
      <c r="Z168" s="30">
        <v>14</v>
      </c>
      <c r="AA168" s="30" t="s">
        <v>130</v>
      </c>
    </row>
    <row r="169" spans="1:27" ht="15" customHeight="1">
      <c r="A169" s="26">
        <v>164</v>
      </c>
      <c r="B169" s="42" t="s">
        <v>126</v>
      </c>
      <c r="C169" s="43">
        <v>41521</v>
      </c>
      <c r="D169" s="43"/>
      <c r="E169" s="44">
        <v>20</v>
      </c>
      <c r="F169" s="44">
        <v>3</v>
      </c>
      <c r="G169" s="45">
        <v>10</v>
      </c>
      <c r="H169" s="46"/>
      <c r="I169" s="30">
        <v>0</v>
      </c>
      <c r="J169" s="46"/>
      <c r="K169" s="46">
        <v>7</v>
      </c>
      <c r="L169" s="46"/>
      <c r="M169" s="46"/>
      <c r="N169" s="46"/>
      <c r="O169" s="46"/>
      <c r="P169" s="46">
        <v>1</v>
      </c>
      <c r="Q169" s="46">
        <v>3</v>
      </c>
      <c r="R169" s="46">
        <v>0</v>
      </c>
      <c r="S169" s="46">
        <v>4</v>
      </c>
      <c r="T169" s="42" t="s">
        <v>585</v>
      </c>
      <c r="U169" s="46"/>
      <c r="V169" s="46"/>
      <c r="W169" s="42"/>
      <c r="X169" s="42"/>
      <c r="Y169" s="34"/>
      <c r="Z169" s="30">
        <v>14</v>
      </c>
      <c r="AA169" s="30" t="s">
        <v>126</v>
      </c>
    </row>
    <row r="170" spans="1:27" ht="15" customHeight="1">
      <c r="A170" s="26">
        <v>165</v>
      </c>
      <c r="B170" s="35" t="s">
        <v>127</v>
      </c>
      <c r="C170" s="50">
        <v>41729</v>
      </c>
      <c r="D170" s="50"/>
      <c r="E170" s="44">
        <v>20</v>
      </c>
      <c r="F170" s="44">
        <v>3</v>
      </c>
      <c r="G170" s="45">
        <v>12</v>
      </c>
      <c r="H170" s="44"/>
      <c r="I170" s="30">
        <v>0</v>
      </c>
      <c r="J170" s="44"/>
      <c r="K170" s="44">
        <v>5</v>
      </c>
      <c r="L170" s="44"/>
      <c r="M170" s="44"/>
      <c r="N170" s="44"/>
      <c r="O170" s="44"/>
      <c r="P170" s="44">
        <v>1</v>
      </c>
      <c r="Q170" s="44">
        <v>3.5</v>
      </c>
      <c r="R170" s="44">
        <v>0</v>
      </c>
      <c r="S170" s="44">
        <v>9.5</v>
      </c>
      <c r="T170" s="35" t="s">
        <v>586</v>
      </c>
      <c r="U170" s="44"/>
      <c r="V170" s="44"/>
      <c r="W170" s="42"/>
      <c r="X170" s="35"/>
      <c r="Y170" s="34"/>
      <c r="Z170" s="30">
        <v>14</v>
      </c>
      <c r="AA170" s="30" t="s">
        <v>127</v>
      </c>
    </row>
    <row r="171" spans="1:27" ht="15" customHeight="1">
      <c r="A171" s="26">
        <v>166</v>
      </c>
      <c r="B171" s="35" t="s">
        <v>133</v>
      </c>
      <c r="C171" s="50">
        <v>42600</v>
      </c>
      <c r="D171" s="50"/>
      <c r="E171" s="44">
        <v>20</v>
      </c>
      <c r="F171" s="44">
        <v>3</v>
      </c>
      <c r="G171" s="45">
        <v>10</v>
      </c>
      <c r="H171" s="44"/>
      <c r="I171" s="30">
        <v>0</v>
      </c>
      <c r="J171" s="44"/>
      <c r="K171" s="44">
        <v>7</v>
      </c>
      <c r="L171" s="44"/>
      <c r="M171" s="44"/>
      <c r="N171" s="44"/>
      <c r="O171" s="44"/>
      <c r="P171" s="44">
        <v>1</v>
      </c>
      <c r="Q171" s="44">
        <v>6</v>
      </c>
      <c r="R171" s="44">
        <f t="shared" si="5"/>
        <v>0</v>
      </c>
      <c r="S171" s="44">
        <v>2</v>
      </c>
      <c r="T171" s="35" t="s">
        <v>585</v>
      </c>
      <c r="U171" s="44"/>
      <c r="V171" s="44"/>
      <c r="W171" s="42"/>
      <c r="X171" s="35"/>
      <c r="Y171" s="34"/>
      <c r="Z171" s="30">
        <v>14</v>
      </c>
      <c r="AA171" s="30" t="s">
        <v>133</v>
      </c>
    </row>
    <row r="172" spans="1:27" ht="15" customHeight="1">
      <c r="A172" s="26">
        <v>167</v>
      </c>
      <c r="B172" s="35" t="s">
        <v>143</v>
      </c>
      <c r="C172" s="50">
        <v>42221</v>
      </c>
      <c r="D172" s="50"/>
      <c r="E172" s="44">
        <v>20</v>
      </c>
      <c r="F172" s="44">
        <v>3</v>
      </c>
      <c r="G172" s="45">
        <v>9</v>
      </c>
      <c r="H172" s="44"/>
      <c r="I172" s="30">
        <v>0</v>
      </c>
      <c r="J172" s="44"/>
      <c r="K172" s="44">
        <v>8</v>
      </c>
      <c r="L172" s="44"/>
      <c r="M172" s="44"/>
      <c r="N172" s="44"/>
      <c r="O172" s="44"/>
      <c r="P172" s="44"/>
      <c r="Q172" s="44">
        <v>0</v>
      </c>
      <c r="R172" s="44">
        <v>0</v>
      </c>
      <c r="S172" s="44">
        <v>-3</v>
      </c>
      <c r="T172" s="42" t="s">
        <v>587</v>
      </c>
      <c r="U172" s="44"/>
      <c r="V172" s="44"/>
      <c r="W172" s="42"/>
      <c r="X172" s="35">
        <v>100</v>
      </c>
      <c r="Y172" s="34"/>
      <c r="Z172" s="30">
        <v>14</v>
      </c>
      <c r="AA172" s="30" t="s">
        <v>143</v>
      </c>
    </row>
    <row r="173" spans="1:27" ht="15" customHeight="1">
      <c r="A173" s="26">
        <v>168</v>
      </c>
      <c r="B173" s="35" t="s">
        <v>144</v>
      </c>
      <c r="C173" s="50">
        <v>42242</v>
      </c>
      <c r="D173" s="50"/>
      <c r="E173" s="44">
        <v>20</v>
      </c>
      <c r="F173" s="44">
        <v>3</v>
      </c>
      <c r="G173" s="45">
        <v>12</v>
      </c>
      <c r="H173" s="44"/>
      <c r="I173" s="30">
        <v>0</v>
      </c>
      <c r="J173" s="44"/>
      <c r="K173" s="44">
        <v>2</v>
      </c>
      <c r="L173" s="44">
        <v>3</v>
      </c>
      <c r="M173" s="44"/>
      <c r="N173" s="44"/>
      <c r="O173" s="44"/>
      <c r="P173" s="44">
        <v>2</v>
      </c>
      <c r="Q173" s="44">
        <v>1</v>
      </c>
      <c r="R173" s="44">
        <f t="shared" si="5"/>
        <v>1</v>
      </c>
      <c r="S173" s="44">
        <v>5</v>
      </c>
      <c r="T173" s="35" t="s">
        <v>588</v>
      </c>
      <c r="U173" s="44"/>
      <c r="V173" s="44"/>
      <c r="W173" s="42"/>
      <c r="X173" s="35"/>
      <c r="Y173" s="34"/>
      <c r="Z173" s="30">
        <v>14</v>
      </c>
      <c r="AA173" s="30" t="s">
        <v>144</v>
      </c>
    </row>
    <row r="174" spans="1:27" ht="15" customHeight="1">
      <c r="A174" s="26">
        <v>169</v>
      </c>
      <c r="B174" s="42" t="s">
        <v>128</v>
      </c>
      <c r="C174" s="43">
        <v>41694</v>
      </c>
      <c r="D174" s="43"/>
      <c r="E174" s="44">
        <v>20</v>
      </c>
      <c r="F174" s="44">
        <v>3</v>
      </c>
      <c r="G174" s="45">
        <v>7</v>
      </c>
      <c r="H174" s="46"/>
      <c r="I174" s="30">
        <v>0</v>
      </c>
      <c r="J174" s="46"/>
      <c r="K174" s="46">
        <v>5</v>
      </c>
      <c r="L174" s="46">
        <v>5</v>
      </c>
      <c r="M174" s="46"/>
      <c r="N174" s="46"/>
      <c r="O174" s="46"/>
      <c r="P174" s="46"/>
      <c r="Q174" s="46">
        <v>0</v>
      </c>
      <c r="R174" s="46">
        <v>0</v>
      </c>
      <c r="S174" s="46">
        <v>7</v>
      </c>
      <c r="T174" s="42" t="s">
        <v>589</v>
      </c>
      <c r="U174" s="46"/>
      <c r="V174" s="46"/>
      <c r="W174" s="42"/>
      <c r="X174" s="42"/>
      <c r="Y174" s="34"/>
      <c r="Z174" s="30">
        <v>12</v>
      </c>
      <c r="AA174" s="30" t="s">
        <v>128</v>
      </c>
    </row>
    <row r="175" spans="1:27" ht="15" customHeight="1">
      <c r="A175" s="26">
        <v>170</v>
      </c>
      <c r="B175" s="35" t="s">
        <v>129</v>
      </c>
      <c r="C175" s="50">
        <v>42107</v>
      </c>
      <c r="D175" s="50"/>
      <c r="E175" s="44">
        <v>20</v>
      </c>
      <c r="F175" s="44">
        <v>3</v>
      </c>
      <c r="G175" s="45">
        <v>12</v>
      </c>
      <c r="H175" s="44"/>
      <c r="I175" s="30">
        <v>0</v>
      </c>
      <c r="J175" s="44"/>
      <c r="K175" s="44">
        <v>3</v>
      </c>
      <c r="L175" s="44">
        <v>2</v>
      </c>
      <c r="M175" s="44"/>
      <c r="N175" s="44"/>
      <c r="O175" s="44"/>
      <c r="P175" s="44"/>
      <c r="Q175" s="44">
        <v>0</v>
      </c>
      <c r="R175" s="44">
        <v>0</v>
      </c>
      <c r="S175" s="44">
        <v>1</v>
      </c>
      <c r="T175" s="42" t="s">
        <v>716</v>
      </c>
      <c r="U175" s="44"/>
      <c r="V175" s="44"/>
      <c r="W175" s="42"/>
      <c r="X175" s="35"/>
      <c r="Y175" s="34"/>
      <c r="Z175" s="30">
        <v>14</v>
      </c>
      <c r="AA175" s="30" t="s">
        <v>129</v>
      </c>
    </row>
    <row r="176" spans="1:27" ht="15" customHeight="1">
      <c r="A176" s="26">
        <v>171</v>
      </c>
      <c r="B176" s="35" t="s">
        <v>123</v>
      </c>
      <c r="C176" s="43">
        <v>41322</v>
      </c>
      <c r="D176" s="43"/>
      <c r="E176" s="44">
        <v>19.75</v>
      </c>
      <c r="F176" s="44">
        <v>3</v>
      </c>
      <c r="G176" s="47">
        <v>13.75</v>
      </c>
      <c r="H176" s="46"/>
      <c r="I176" s="30">
        <v>0</v>
      </c>
      <c r="J176" s="46"/>
      <c r="K176" s="46">
        <v>3</v>
      </c>
      <c r="L176" s="46"/>
      <c r="M176" s="46"/>
      <c r="N176" s="46"/>
      <c r="O176" s="46"/>
      <c r="P176" s="46"/>
      <c r="Q176" s="46">
        <v>1.5</v>
      </c>
      <c r="R176" s="44">
        <v>0</v>
      </c>
      <c r="S176" s="46">
        <v>9</v>
      </c>
      <c r="T176" s="42"/>
      <c r="U176" s="46"/>
      <c r="V176" s="46"/>
      <c r="W176" s="42"/>
      <c r="X176" s="42"/>
      <c r="Y176" s="34"/>
      <c r="Z176" s="30">
        <v>13.75</v>
      </c>
      <c r="AA176" s="30" t="s">
        <v>123</v>
      </c>
    </row>
    <row r="177" spans="1:27" ht="15" customHeight="1">
      <c r="A177" s="26">
        <v>172</v>
      </c>
      <c r="B177" s="35" t="s">
        <v>145</v>
      </c>
      <c r="C177" s="43">
        <v>42317</v>
      </c>
      <c r="D177" s="43"/>
      <c r="E177" s="44">
        <v>20</v>
      </c>
      <c r="F177" s="44">
        <v>3</v>
      </c>
      <c r="G177" s="47">
        <v>14</v>
      </c>
      <c r="H177" s="46"/>
      <c r="I177" s="30">
        <v>0</v>
      </c>
      <c r="J177" s="46"/>
      <c r="K177" s="46">
        <v>3</v>
      </c>
      <c r="L177" s="46"/>
      <c r="M177" s="46"/>
      <c r="N177" s="46"/>
      <c r="O177" s="46"/>
      <c r="P177" s="46"/>
      <c r="Q177" s="46">
        <v>1</v>
      </c>
      <c r="R177" s="46">
        <v>0</v>
      </c>
      <c r="S177" s="46">
        <v>8</v>
      </c>
      <c r="T177" s="42"/>
      <c r="U177" s="46"/>
      <c r="V177" s="46"/>
      <c r="W177" s="42"/>
      <c r="X177" s="42"/>
      <c r="Y177" s="34"/>
      <c r="Z177" s="30">
        <v>14</v>
      </c>
      <c r="AA177" s="30" t="s">
        <v>145</v>
      </c>
    </row>
    <row r="178" spans="1:27" ht="15" customHeight="1">
      <c r="A178" s="26">
        <v>173</v>
      </c>
      <c r="B178" s="35" t="s">
        <v>124</v>
      </c>
      <c r="C178" s="50">
        <v>41984</v>
      </c>
      <c r="D178" s="50"/>
      <c r="E178" s="44">
        <v>20</v>
      </c>
      <c r="F178" s="44">
        <v>3</v>
      </c>
      <c r="G178" s="45">
        <v>7</v>
      </c>
      <c r="H178" s="44"/>
      <c r="I178" s="30">
        <v>0</v>
      </c>
      <c r="J178" s="44"/>
      <c r="K178" s="44">
        <v>10</v>
      </c>
      <c r="L178" s="44"/>
      <c r="M178" s="44"/>
      <c r="N178" s="44"/>
      <c r="O178" s="44"/>
      <c r="P178" s="44"/>
      <c r="Q178" s="44">
        <v>6</v>
      </c>
      <c r="R178" s="44">
        <v>0</v>
      </c>
      <c r="S178" s="44">
        <v>8</v>
      </c>
      <c r="T178" s="42" t="s">
        <v>590</v>
      </c>
      <c r="U178" s="44"/>
      <c r="V178" s="44"/>
      <c r="W178" s="42"/>
      <c r="X178" s="35"/>
      <c r="Y178" s="34"/>
      <c r="Z178" s="30">
        <v>14</v>
      </c>
      <c r="AA178" s="30" t="s">
        <v>124</v>
      </c>
    </row>
    <row r="179" spans="1:27" ht="15" customHeight="1">
      <c r="A179" s="26">
        <v>174</v>
      </c>
      <c r="B179" s="35" t="s">
        <v>150</v>
      </c>
      <c r="C179" s="50">
        <v>42989</v>
      </c>
      <c r="D179" s="50"/>
      <c r="E179" s="44">
        <v>20</v>
      </c>
      <c r="F179" s="44">
        <v>3</v>
      </c>
      <c r="G179" s="47">
        <v>14</v>
      </c>
      <c r="H179" s="44"/>
      <c r="I179" s="30">
        <v>0</v>
      </c>
      <c r="J179" s="44"/>
      <c r="K179" s="44">
        <v>3</v>
      </c>
      <c r="L179" s="44"/>
      <c r="M179" s="44"/>
      <c r="N179" s="44"/>
      <c r="O179" s="44"/>
      <c r="P179" s="44">
        <v>2</v>
      </c>
      <c r="Q179" s="44">
        <v>7</v>
      </c>
      <c r="R179" s="44">
        <f t="shared" si="5"/>
        <v>6</v>
      </c>
      <c r="S179" s="44">
        <v>0</v>
      </c>
      <c r="T179" s="42" t="s">
        <v>591</v>
      </c>
      <c r="U179" s="44"/>
      <c r="V179" s="44"/>
      <c r="W179" s="42"/>
      <c r="X179" s="35"/>
      <c r="Y179" s="34"/>
      <c r="Z179" s="30">
        <v>14</v>
      </c>
      <c r="AA179" s="30" t="s">
        <v>150</v>
      </c>
    </row>
    <row r="180" spans="1:27" ht="15" customHeight="1">
      <c r="A180" s="26">
        <v>175</v>
      </c>
      <c r="B180" s="35" t="s">
        <v>428</v>
      </c>
      <c r="C180" s="52">
        <v>43131</v>
      </c>
      <c r="D180" s="53">
        <v>43139</v>
      </c>
      <c r="E180" s="51">
        <v>6</v>
      </c>
      <c r="F180" s="44">
        <v>0</v>
      </c>
      <c r="G180" s="45">
        <v>6</v>
      </c>
      <c r="H180" s="44"/>
      <c r="I180" s="30">
        <v>0</v>
      </c>
      <c r="J180" s="44"/>
      <c r="K180" s="44"/>
      <c r="L180" s="44"/>
      <c r="M180" s="44"/>
      <c r="N180" s="44"/>
      <c r="O180" s="44"/>
      <c r="P180" s="44"/>
      <c r="Q180" s="44">
        <v>0</v>
      </c>
      <c r="R180" s="44">
        <f t="shared" si="5"/>
        <v>0</v>
      </c>
      <c r="S180" s="44">
        <v>0</v>
      </c>
      <c r="T180" s="42" t="s">
        <v>592</v>
      </c>
      <c r="U180" s="44"/>
      <c r="V180" s="44"/>
      <c r="W180" s="42"/>
      <c r="X180" s="35"/>
      <c r="Y180" s="34"/>
      <c r="Z180" s="30">
        <v>6</v>
      </c>
      <c r="AA180" s="30" t="s">
        <v>428</v>
      </c>
    </row>
    <row r="181" spans="1:27" ht="15" customHeight="1">
      <c r="A181" s="26">
        <v>176</v>
      </c>
      <c r="B181" s="54" t="s">
        <v>164</v>
      </c>
      <c r="C181" s="55">
        <v>41141</v>
      </c>
      <c r="D181" s="55"/>
      <c r="E181" s="56">
        <f>SUM(F181,G181,I181,K181,L181,M181,N181,O181)</f>
        <v>20</v>
      </c>
      <c r="F181" s="56">
        <v>3</v>
      </c>
      <c r="G181" s="57">
        <v>14</v>
      </c>
      <c r="H181" s="56"/>
      <c r="I181" s="30">
        <v>0</v>
      </c>
      <c r="J181" s="56"/>
      <c r="K181" s="56"/>
      <c r="L181" s="56">
        <v>3</v>
      </c>
      <c r="M181" s="56"/>
      <c r="N181" s="56"/>
      <c r="O181" s="56"/>
      <c r="P181" s="56"/>
      <c r="Q181" s="56">
        <v>0</v>
      </c>
      <c r="R181" s="56">
        <f t="shared" si="5"/>
        <v>0</v>
      </c>
      <c r="S181" s="56">
        <v>2</v>
      </c>
      <c r="T181" s="56"/>
      <c r="U181" s="56"/>
      <c r="V181" s="56"/>
      <c r="W181" s="56"/>
      <c r="X181" s="34"/>
      <c r="Y181" s="34"/>
      <c r="Z181" s="30">
        <v>0</v>
      </c>
      <c r="AA181" s="30"/>
    </row>
    <row r="182" spans="1:27" ht="15" customHeight="1">
      <c r="A182" s="26">
        <v>177</v>
      </c>
      <c r="B182" s="58" t="s">
        <v>165</v>
      </c>
      <c r="C182" s="55">
        <v>42235</v>
      </c>
      <c r="D182" s="55"/>
      <c r="E182" s="56">
        <f t="shared" ref="E182:E214" si="6">SUM(F182,G182,I182,K182,L182,M182,N182,O182)</f>
        <v>20</v>
      </c>
      <c r="F182" s="56">
        <v>3</v>
      </c>
      <c r="G182" s="57">
        <v>14</v>
      </c>
      <c r="H182" s="59"/>
      <c r="I182" s="30">
        <v>0</v>
      </c>
      <c r="J182" s="56"/>
      <c r="K182" s="56"/>
      <c r="L182" s="56">
        <v>3</v>
      </c>
      <c r="M182" s="56"/>
      <c r="N182" s="56"/>
      <c r="O182" s="56"/>
      <c r="P182" s="56"/>
      <c r="Q182" s="56">
        <v>0</v>
      </c>
      <c r="R182" s="56">
        <f t="shared" ref="R182:R214" si="7">Q182-K182+P182</f>
        <v>0</v>
      </c>
      <c r="S182" s="56">
        <v>2</v>
      </c>
      <c r="T182" s="58"/>
      <c r="U182" s="59"/>
      <c r="V182" s="59"/>
      <c r="W182" s="58"/>
      <c r="X182" s="34"/>
      <c r="Y182" s="34"/>
      <c r="Z182" s="30">
        <v>0</v>
      </c>
      <c r="AA182" s="30"/>
    </row>
    <row r="183" spans="1:27" ht="15" customHeight="1">
      <c r="A183" s="26">
        <v>178</v>
      </c>
      <c r="B183" s="58" t="s">
        <v>166</v>
      </c>
      <c r="C183" s="55">
        <v>41921</v>
      </c>
      <c r="D183" s="55"/>
      <c r="E183" s="56">
        <f t="shared" si="6"/>
        <v>20</v>
      </c>
      <c r="F183" s="56">
        <v>3</v>
      </c>
      <c r="G183" s="57">
        <v>14</v>
      </c>
      <c r="H183" s="59"/>
      <c r="I183" s="30">
        <v>0</v>
      </c>
      <c r="J183" s="56"/>
      <c r="K183" s="56"/>
      <c r="L183" s="56">
        <v>3</v>
      </c>
      <c r="M183" s="56"/>
      <c r="N183" s="56"/>
      <c r="O183" s="56"/>
      <c r="P183" s="56"/>
      <c r="Q183" s="56">
        <v>0</v>
      </c>
      <c r="R183" s="56">
        <f t="shared" si="7"/>
        <v>0</v>
      </c>
      <c r="S183" s="56">
        <v>2</v>
      </c>
      <c r="T183" s="58"/>
      <c r="U183" s="59"/>
      <c r="V183" s="59"/>
      <c r="W183" s="58"/>
      <c r="X183" s="34"/>
      <c r="Y183" s="34"/>
      <c r="Z183" s="30">
        <v>0</v>
      </c>
      <c r="AA183" s="30"/>
    </row>
    <row r="184" spans="1:27" ht="15" customHeight="1">
      <c r="A184" s="26">
        <v>179</v>
      </c>
      <c r="B184" s="58" t="s">
        <v>167</v>
      </c>
      <c r="C184" s="55">
        <v>40651</v>
      </c>
      <c r="D184" s="55"/>
      <c r="E184" s="56">
        <f t="shared" si="6"/>
        <v>20</v>
      </c>
      <c r="F184" s="56">
        <v>3</v>
      </c>
      <c r="G184" s="57">
        <v>14</v>
      </c>
      <c r="H184" s="59"/>
      <c r="I184" s="30">
        <v>0</v>
      </c>
      <c r="J184" s="56"/>
      <c r="K184" s="56"/>
      <c r="L184" s="56">
        <v>3</v>
      </c>
      <c r="M184" s="56"/>
      <c r="N184" s="56"/>
      <c r="O184" s="56"/>
      <c r="P184" s="56"/>
      <c r="Q184" s="56">
        <v>0</v>
      </c>
      <c r="R184" s="56">
        <f t="shared" si="7"/>
        <v>0</v>
      </c>
      <c r="S184" s="56">
        <v>2</v>
      </c>
      <c r="T184" s="58"/>
      <c r="U184" s="59"/>
      <c r="V184" s="59"/>
      <c r="W184" s="58"/>
      <c r="X184" s="34"/>
      <c r="Y184" s="34"/>
      <c r="Z184" s="30">
        <v>0</v>
      </c>
      <c r="AA184" s="30"/>
    </row>
    <row r="185" spans="1:27" ht="15" customHeight="1">
      <c r="A185" s="26">
        <v>180</v>
      </c>
      <c r="B185" s="58" t="s">
        <v>168</v>
      </c>
      <c r="C185" s="55">
        <v>42289</v>
      </c>
      <c r="D185" s="55"/>
      <c r="E185" s="56">
        <f t="shared" si="6"/>
        <v>20</v>
      </c>
      <c r="F185" s="56">
        <v>3</v>
      </c>
      <c r="G185" s="57">
        <v>14</v>
      </c>
      <c r="H185" s="59"/>
      <c r="I185" s="30">
        <v>0</v>
      </c>
      <c r="J185" s="56"/>
      <c r="K185" s="56"/>
      <c r="L185" s="56">
        <v>3</v>
      </c>
      <c r="M185" s="56"/>
      <c r="N185" s="56"/>
      <c r="O185" s="56"/>
      <c r="P185" s="56"/>
      <c r="Q185" s="56">
        <v>0</v>
      </c>
      <c r="R185" s="56">
        <f t="shared" si="7"/>
        <v>0</v>
      </c>
      <c r="S185" s="56">
        <v>2</v>
      </c>
      <c r="T185" s="58"/>
      <c r="U185" s="59"/>
      <c r="V185" s="59"/>
      <c r="W185" s="58"/>
      <c r="X185" s="34"/>
      <c r="Y185" s="34"/>
      <c r="Z185" s="30">
        <v>0</v>
      </c>
      <c r="AA185" s="30"/>
    </row>
    <row r="186" spans="1:27" ht="15" customHeight="1">
      <c r="A186" s="26">
        <v>181</v>
      </c>
      <c r="B186" s="58" t="s">
        <v>169</v>
      </c>
      <c r="C186" s="55">
        <v>42809</v>
      </c>
      <c r="D186" s="55"/>
      <c r="E186" s="56">
        <f t="shared" si="6"/>
        <v>20</v>
      </c>
      <c r="F186" s="56">
        <v>3</v>
      </c>
      <c r="G186" s="57">
        <v>14</v>
      </c>
      <c r="H186" s="59"/>
      <c r="I186" s="30">
        <v>0</v>
      </c>
      <c r="J186" s="56"/>
      <c r="K186" s="56"/>
      <c r="L186" s="56">
        <v>3</v>
      </c>
      <c r="M186" s="56"/>
      <c r="N186" s="56"/>
      <c r="O186" s="56"/>
      <c r="P186" s="56"/>
      <c r="Q186" s="56">
        <v>0</v>
      </c>
      <c r="R186" s="56">
        <f t="shared" si="7"/>
        <v>0</v>
      </c>
      <c r="S186" s="56">
        <v>2</v>
      </c>
      <c r="T186" s="58"/>
      <c r="U186" s="59"/>
      <c r="V186" s="59"/>
      <c r="W186" s="58"/>
      <c r="X186" s="34"/>
      <c r="Y186" s="34"/>
      <c r="Z186" s="30">
        <v>0</v>
      </c>
      <c r="AA186" s="30"/>
    </row>
    <row r="187" spans="1:27" ht="15" customHeight="1">
      <c r="A187" s="26">
        <v>182</v>
      </c>
      <c r="B187" s="58" t="s">
        <v>152</v>
      </c>
      <c r="C187" s="55">
        <v>41198</v>
      </c>
      <c r="D187" s="55"/>
      <c r="E187" s="56">
        <f t="shared" si="6"/>
        <v>20</v>
      </c>
      <c r="F187" s="56">
        <v>3</v>
      </c>
      <c r="G187" s="57">
        <v>14</v>
      </c>
      <c r="H187" s="59"/>
      <c r="I187" s="30">
        <v>0</v>
      </c>
      <c r="J187" s="56"/>
      <c r="K187" s="56"/>
      <c r="L187" s="56">
        <v>3</v>
      </c>
      <c r="M187" s="56"/>
      <c r="N187" s="56"/>
      <c r="O187" s="56"/>
      <c r="P187" s="56"/>
      <c r="Q187" s="56">
        <v>0</v>
      </c>
      <c r="R187" s="56">
        <f t="shared" si="7"/>
        <v>0</v>
      </c>
      <c r="S187" s="56">
        <v>2</v>
      </c>
      <c r="T187" s="58"/>
      <c r="U187" s="59"/>
      <c r="V187" s="59"/>
      <c r="W187" s="58"/>
      <c r="X187" s="34"/>
      <c r="Y187" s="34"/>
      <c r="Z187" s="30">
        <v>14</v>
      </c>
      <c r="AA187" s="30" t="s">
        <v>152</v>
      </c>
    </row>
    <row r="188" spans="1:27" ht="15" customHeight="1">
      <c r="A188" s="26">
        <v>183</v>
      </c>
      <c r="B188" s="60" t="s">
        <v>151</v>
      </c>
      <c r="C188" s="55">
        <v>40710</v>
      </c>
      <c r="D188" s="55"/>
      <c r="E188" s="56">
        <f t="shared" si="6"/>
        <v>19</v>
      </c>
      <c r="F188" s="56">
        <v>3</v>
      </c>
      <c r="G188" s="57">
        <v>12</v>
      </c>
      <c r="H188" s="59">
        <v>1</v>
      </c>
      <c r="I188" s="30">
        <v>0</v>
      </c>
      <c r="J188" s="56"/>
      <c r="K188" s="56">
        <v>1</v>
      </c>
      <c r="L188" s="56">
        <v>3</v>
      </c>
      <c r="M188" s="56"/>
      <c r="N188" s="56"/>
      <c r="O188" s="56"/>
      <c r="P188" s="56"/>
      <c r="Q188" s="56">
        <v>0</v>
      </c>
      <c r="R188" s="56">
        <v>0</v>
      </c>
      <c r="S188" s="56">
        <v>2</v>
      </c>
      <c r="T188" s="58"/>
      <c r="U188" s="59"/>
      <c r="V188" s="59"/>
      <c r="W188" s="58"/>
      <c r="X188" s="34"/>
      <c r="Y188" s="34"/>
      <c r="Z188" s="30">
        <v>13</v>
      </c>
      <c r="AA188" s="30" t="s">
        <v>151</v>
      </c>
    </row>
    <row r="189" spans="1:27" ht="15" customHeight="1">
      <c r="A189" s="26">
        <v>184</v>
      </c>
      <c r="B189" s="60" t="s">
        <v>153</v>
      </c>
      <c r="C189" s="55">
        <v>41659</v>
      </c>
      <c r="D189" s="55"/>
      <c r="E189" s="61">
        <f t="shared" si="6"/>
        <v>20</v>
      </c>
      <c r="F189" s="56">
        <v>3</v>
      </c>
      <c r="G189" s="57">
        <v>12</v>
      </c>
      <c r="H189" s="59"/>
      <c r="I189" s="30">
        <v>0</v>
      </c>
      <c r="J189" s="56"/>
      <c r="K189" s="56"/>
      <c r="L189" s="56">
        <v>3</v>
      </c>
      <c r="M189" s="56">
        <v>2</v>
      </c>
      <c r="N189" s="56"/>
      <c r="O189" s="56"/>
      <c r="P189" s="56"/>
      <c r="Q189" s="56">
        <v>0</v>
      </c>
      <c r="R189" s="56">
        <f t="shared" si="7"/>
        <v>0</v>
      </c>
      <c r="S189" s="56">
        <v>2</v>
      </c>
      <c r="T189" s="58"/>
      <c r="U189" s="59"/>
      <c r="V189" s="59"/>
      <c r="W189" s="58"/>
      <c r="X189" s="34"/>
      <c r="Y189" s="34"/>
      <c r="Z189" s="30">
        <v>14</v>
      </c>
      <c r="AA189" s="30" t="s">
        <v>153</v>
      </c>
    </row>
    <row r="190" spans="1:27" ht="15" customHeight="1">
      <c r="A190" s="26">
        <v>185</v>
      </c>
      <c r="B190" s="60" t="s">
        <v>154</v>
      </c>
      <c r="C190" s="55">
        <v>41677</v>
      </c>
      <c r="D190" s="55"/>
      <c r="E190" s="61">
        <f t="shared" si="6"/>
        <v>20</v>
      </c>
      <c r="F190" s="56">
        <v>3</v>
      </c>
      <c r="G190" s="62">
        <v>0</v>
      </c>
      <c r="H190" s="59"/>
      <c r="I190" s="30">
        <v>0</v>
      </c>
      <c r="J190" s="56"/>
      <c r="K190" s="56"/>
      <c r="L190" s="56">
        <v>3</v>
      </c>
      <c r="M190" s="56"/>
      <c r="N190" s="61">
        <v>14</v>
      </c>
      <c r="O190" s="56"/>
      <c r="P190" s="56"/>
      <c r="Q190" s="56">
        <v>0</v>
      </c>
      <c r="R190" s="56">
        <f t="shared" si="7"/>
        <v>0</v>
      </c>
      <c r="S190" s="56">
        <v>2</v>
      </c>
      <c r="T190" s="58"/>
      <c r="U190" s="59"/>
      <c r="V190" s="59"/>
      <c r="W190" s="58"/>
      <c r="X190" s="34"/>
      <c r="Y190" s="34"/>
      <c r="Z190" s="30">
        <v>0</v>
      </c>
      <c r="AA190" s="30" t="s">
        <v>154</v>
      </c>
    </row>
    <row r="191" spans="1:27" ht="15" customHeight="1">
      <c r="A191" s="26">
        <v>186</v>
      </c>
      <c r="B191" s="58" t="s">
        <v>155</v>
      </c>
      <c r="C191" s="55">
        <v>42093</v>
      </c>
      <c r="D191" s="55"/>
      <c r="E191" s="56">
        <f t="shared" si="6"/>
        <v>20</v>
      </c>
      <c r="F191" s="56">
        <v>3</v>
      </c>
      <c r="G191" s="57">
        <v>14</v>
      </c>
      <c r="H191" s="59"/>
      <c r="I191" s="30">
        <v>0</v>
      </c>
      <c r="J191" s="56"/>
      <c r="K191" s="56"/>
      <c r="L191" s="56">
        <v>3</v>
      </c>
      <c r="M191" s="56"/>
      <c r="N191" s="56"/>
      <c r="O191" s="56"/>
      <c r="P191" s="56"/>
      <c r="Q191" s="56">
        <v>0</v>
      </c>
      <c r="R191" s="56">
        <f t="shared" si="7"/>
        <v>0</v>
      </c>
      <c r="S191" s="56">
        <v>2</v>
      </c>
      <c r="T191" s="58"/>
      <c r="U191" s="59"/>
      <c r="V191" s="59"/>
      <c r="W191" s="58"/>
      <c r="X191" s="34"/>
      <c r="Y191" s="34"/>
      <c r="Z191" s="30">
        <v>14</v>
      </c>
      <c r="AA191" s="30" t="s">
        <v>155</v>
      </c>
    </row>
    <row r="192" spans="1:27" ht="15" customHeight="1">
      <c r="A192" s="26">
        <v>187</v>
      </c>
      <c r="B192" s="60" t="s">
        <v>156</v>
      </c>
      <c r="C192" s="55">
        <v>42093</v>
      </c>
      <c r="D192" s="55"/>
      <c r="E192" s="61">
        <f t="shared" si="6"/>
        <v>19</v>
      </c>
      <c r="F192" s="56">
        <v>3</v>
      </c>
      <c r="G192" s="57">
        <v>13</v>
      </c>
      <c r="H192" s="59">
        <v>1</v>
      </c>
      <c r="I192" s="30">
        <v>0</v>
      </c>
      <c r="J192" s="56"/>
      <c r="K192" s="56"/>
      <c r="L192" s="56">
        <v>3</v>
      </c>
      <c r="M192" s="56"/>
      <c r="N192" s="56"/>
      <c r="O192" s="56"/>
      <c r="P192" s="56"/>
      <c r="Q192" s="56">
        <v>0</v>
      </c>
      <c r="R192" s="56">
        <f t="shared" si="7"/>
        <v>0</v>
      </c>
      <c r="S192" s="56">
        <v>2</v>
      </c>
      <c r="T192" s="58"/>
      <c r="U192" s="59"/>
      <c r="V192" s="59"/>
      <c r="W192" s="58"/>
      <c r="X192" s="34"/>
      <c r="Y192" s="34"/>
      <c r="Z192" s="30">
        <v>14</v>
      </c>
      <c r="AA192" s="30" t="s">
        <v>156</v>
      </c>
    </row>
    <row r="193" spans="1:27" ht="15" customHeight="1">
      <c r="A193" s="26">
        <v>188</v>
      </c>
      <c r="B193" s="60" t="s">
        <v>157</v>
      </c>
      <c r="C193" s="55">
        <v>42093</v>
      </c>
      <c r="D193" s="55"/>
      <c r="E193" s="61">
        <f t="shared" si="6"/>
        <v>18</v>
      </c>
      <c r="F193" s="56">
        <v>3</v>
      </c>
      <c r="G193" s="57">
        <v>12</v>
      </c>
      <c r="H193" s="59">
        <v>2</v>
      </c>
      <c r="I193" s="30">
        <v>0</v>
      </c>
      <c r="J193" s="56"/>
      <c r="K193" s="56"/>
      <c r="L193" s="56">
        <v>3</v>
      </c>
      <c r="M193" s="56"/>
      <c r="N193" s="56"/>
      <c r="O193" s="56"/>
      <c r="P193" s="56"/>
      <c r="Q193" s="56">
        <v>0</v>
      </c>
      <c r="R193" s="56">
        <f t="shared" si="7"/>
        <v>0</v>
      </c>
      <c r="S193" s="56">
        <v>2</v>
      </c>
      <c r="T193" s="58"/>
      <c r="U193" s="59"/>
      <c r="V193" s="59"/>
      <c r="W193" s="58"/>
      <c r="X193" s="34"/>
      <c r="Y193" s="34"/>
      <c r="Z193" s="30">
        <v>14</v>
      </c>
      <c r="AA193" s="30" t="s">
        <v>157</v>
      </c>
    </row>
    <row r="194" spans="1:27" ht="15" customHeight="1">
      <c r="A194" s="26">
        <v>189</v>
      </c>
      <c r="B194" s="58" t="s">
        <v>158</v>
      </c>
      <c r="C194" s="55">
        <v>42506</v>
      </c>
      <c r="D194" s="55"/>
      <c r="E194" s="56">
        <f t="shared" si="6"/>
        <v>20</v>
      </c>
      <c r="F194" s="56">
        <v>3</v>
      </c>
      <c r="G194" s="57">
        <v>14</v>
      </c>
      <c r="H194" s="59"/>
      <c r="I194" s="30">
        <v>0</v>
      </c>
      <c r="J194" s="56"/>
      <c r="K194" s="56"/>
      <c r="L194" s="56">
        <v>3</v>
      </c>
      <c r="M194" s="56"/>
      <c r="N194" s="56"/>
      <c r="O194" s="56"/>
      <c r="P194" s="56"/>
      <c r="Q194" s="56">
        <v>0</v>
      </c>
      <c r="R194" s="56">
        <f t="shared" si="7"/>
        <v>0</v>
      </c>
      <c r="S194" s="56">
        <v>2</v>
      </c>
      <c r="T194" s="58"/>
      <c r="U194" s="59"/>
      <c r="V194" s="59"/>
      <c r="W194" s="58"/>
      <c r="X194" s="34"/>
      <c r="Y194" s="34"/>
      <c r="Z194" s="30">
        <v>14</v>
      </c>
      <c r="AA194" s="30" t="s">
        <v>158</v>
      </c>
    </row>
    <row r="195" spans="1:27" ht="15" customHeight="1">
      <c r="A195" s="26">
        <v>190</v>
      </c>
      <c r="B195" s="58" t="s">
        <v>159</v>
      </c>
      <c r="C195" s="55">
        <v>42793</v>
      </c>
      <c r="D195" s="55"/>
      <c r="E195" s="56">
        <f t="shared" si="6"/>
        <v>20</v>
      </c>
      <c r="F195" s="56">
        <v>3</v>
      </c>
      <c r="G195" s="57">
        <v>14</v>
      </c>
      <c r="H195" s="59"/>
      <c r="I195" s="30">
        <v>0</v>
      </c>
      <c r="J195" s="56"/>
      <c r="K195" s="56"/>
      <c r="L195" s="56">
        <v>3</v>
      </c>
      <c r="M195" s="56"/>
      <c r="N195" s="56"/>
      <c r="O195" s="56"/>
      <c r="P195" s="56"/>
      <c r="Q195" s="56">
        <v>0</v>
      </c>
      <c r="R195" s="56">
        <f t="shared" si="7"/>
        <v>0</v>
      </c>
      <c r="S195" s="56">
        <v>2</v>
      </c>
      <c r="T195" s="58"/>
      <c r="U195" s="59"/>
      <c r="V195" s="59"/>
      <c r="W195" s="58"/>
      <c r="X195" s="34"/>
      <c r="Y195" s="34"/>
      <c r="Z195" s="30">
        <v>14</v>
      </c>
      <c r="AA195" s="30" t="s">
        <v>159</v>
      </c>
    </row>
    <row r="196" spans="1:27" ht="15" customHeight="1">
      <c r="A196" s="26">
        <v>191</v>
      </c>
      <c r="B196" s="60" t="s">
        <v>160</v>
      </c>
      <c r="C196" s="55">
        <v>42797</v>
      </c>
      <c r="D196" s="55"/>
      <c r="E196" s="61">
        <f t="shared" si="6"/>
        <v>20</v>
      </c>
      <c r="F196" s="56">
        <v>3</v>
      </c>
      <c r="G196" s="57">
        <v>13</v>
      </c>
      <c r="H196" s="59"/>
      <c r="I196" s="30">
        <v>0</v>
      </c>
      <c r="J196" s="56"/>
      <c r="K196" s="56">
        <v>1</v>
      </c>
      <c r="L196" s="56">
        <v>3</v>
      </c>
      <c r="M196" s="56"/>
      <c r="N196" s="56"/>
      <c r="O196" s="56"/>
      <c r="P196" s="56"/>
      <c r="Q196" s="56">
        <v>0</v>
      </c>
      <c r="R196" s="56">
        <v>0</v>
      </c>
      <c r="S196" s="56">
        <v>2</v>
      </c>
      <c r="T196" s="58"/>
      <c r="U196" s="59"/>
      <c r="V196" s="59"/>
      <c r="W196" s="58"/>
      <c r="X196" s="34"/>
      <c r="Y196" s="34"/>
      <c r="Z196" s="30">
        <v>14</v>
      </c>
      <c r="AA196" s="30" t="s">
        <v>160</v>
      </c>
    </row>
    <row r="197" spans="1:27" ht="15" customHeight="1">
      <c r="A197" s="26">
        <v>192</v>
      </c>
      <c r="B197" s="58" t="s">
        <v>171</v>
      </c>
      <c r="C197" s="55">
        <v>42804</v>
      </c>
      <c r="D197" s="55"/>
      <c r="E197" s="56">
        <f t="shared" si="6"/>
        <v>20</v>
      </c>
      <c r="F197" s="56">
        <v>3</v>
      </c>
      <c r="G197" s="57">
        <v>14</v>
      </c>
      <c r="H197" s="59"/>
      <c r="I197" s="30">
        <v>0</v>
      </c>
      <c r="J197" s="56"/>
      <c r="K197" s="56"/>
      <c r="L197" s="56">
        <v>3</v>
      </c>
      <c r="M197" s="56"/>
      <c r="N197" s="56"/>
      <c r="O197" s="56"/>
      <c r="P197" s="56"/>
      <c r="Q197" s="56">
        <v>0</v>
      </c>
      <c r="R197" s="56">
        <f t="shared" si="7"/>
        <v>0</v>
      </c>
      <c r="S197" s="56">
        <v>2</v>
      </c>
      <c r="T197" s="58"/>
      <c r="U197" s="59"/>
      <c r="V197" s="59"/>
      <c r="W197" s="58"/>
      <c r="X197" s="34"/>
      <c r="Y197" s="34"/>
      <c r="Z197" s="30">
        <v>14</v>
      </c>
      <c r="AA197" s="30" t="s">
        <v>171</v>
      </c>
    </row>
    <row r="198" spans="1:27" s="63" customFormat="1" ht="15" customHeight="1">
      <c r="A198" s="26">
        <v>193</v>
      </c>
      <c r="B198" s="58" t="s">
        <v>161</v>
      </c>
      <c r="C198" s="55">
        <v>42845</v>
      </c>
      <c r="D198" s="55"/>
      <c r="E198" s="56">
        <f t="shared" si="6"/>
        <v>20</v>
      </c>
      <c r="F198" s="56">
        <v>3</v>
      </c>
      <c r="G198" s="57">
        <v>14</v>
      </c>
      <c r="H198" s="59"/>
      <c r="I198" s="30">
        <v>0</v>
      </c>
      <c r="J198" s="56"/>
      <c r="K198" s="56"/>
      <c r="L198" s="56">
        <v>3</v>
      </c>
      <c r="M198" s="56"/>
      <c r="N198" s="56"/>
      <c r="O198" s="56"/>
      <c r="P198" s="56"/>
      <c r="Q198" s="56">
        <v>0</v>
      </c>
      <c r="R198" s="56">
        <f t="shared" si="7"/>
        <v>0</v>
      </c>
      <c r="S198" s="56">
        <v>2</v>
      </c>
      <c r="T198" s="58"/>
      <c r="U198" s="59"/>
      <c r="V198" s="59"/>
      <c r="W198" s="58"/>
      <c r="X198" s="56"/>
      <c r="Y198" s="56"/>
      <c r="Z198" s="30">
        <v>13</v>
      </c>
      <c r="AA198" s="30" t="s">
        <v>161</v>
      </c>
    </row>
    <row r="199" spans="1:27" s="64" customFormat="1" ht="15" customHeight="1">
      <c r="A199" s="26">
        <v>194</v>
      </c>
      <c r="B199" s="58" t="s">
        <v>172</v>
      </c>
      <c r="C199" s="55">
        <v>40685</v>
      </c>
      <c r="D199" s="55"/>
      <c r="E199" s="56">
        <f t="shared" si="6"/>
        <v>20</v>
      </c>
      <c r="F199" s="56">
        <v>3</v>
      </c>
      <c r="G199" s="57">
        <v>14</v>
      </c>
      <c r="H199" s="59"/>
      <c r="I199" s="30">
        <v>0</v>
      </c>
      <c r="J199" s="56"/>
      <c r="K199" s="56"/>
      <c r="L199" s="56">
        <v>3</v>
      </c>
      <c r="M199" s="56"/>
      <c r="N199" s="56"/>
      <c r="O199" s="56"/>
      <c r="P199" s="56"/>
      <c r="Q199" s="56">
        <v>0</v>
      </c>
      <c r="R199" s="56">
        <f t="shared" si="7"/>
        <v>0</v>
      </c>
      <c r="S199" s="56">
        <v>2</v>
      </c>
      <c r="T199" s="58"/>
      <c r="U199" s="59"/>
      <c r="V199" s="59"/>
      <c r="W199" s="58"/>
      <c r="X199" s="58"/>
      <c r="Y199" s="58"/>
      <c r="Z199" s="30">
        <v>0</v>
      </c>
      <c r="AA199" s="30"/>
    </row>
    <row r="200" spans="1:27" s="64" customFormat="1" ht="15" customHeight="1">
      <c r="A200" s="26">
        <v>195</v>
      </c>
      <c r="B200" s="58" t="s">
        <v>162</v>
      </c>
      <c r="C200" s="55">
        <v>42905</v>
      </c>
      <c r="D200" s="55"/>
      <c r="E200" s="56">
        <f t="shared" si="6"/>
        <v>20</v>
      </c>
      <c r="F200" s="56">
        <v>3</v>
      </c>
      <c r="G200" s="57">
        <v>14</v>
      </c>
      <c r="H200" s="59"/>
      <c r="I200" s="30">
        <v>0</v>
      </c>
      <c r="J200" s="56"/>
      <c r="K200" s="56"/>
      <c r="L200" s="56">
        <v>3</v>
      </c>
      <c r="M200" s="56"/>
      <c r="N200" s="56"/>
      <c r="O200" s="56"/>
      <c r="P200" s="56"/>
      <c r="Q200" s="56">
        <v>0</v>
      </c>
      <c r="R200" s="56">
        <f t="shared" si="7"/>
        <v>0</v>
      </c>
      <c r="S200" s="56">
        <v>2</v>
      </c>
      <c r="T200" s="58"/>
      <c r="U200" s="59"/>
      <c r="V200" s="59"/>
      <c r="W200" s="58"/>
      <c r="X200" s="58"/>
      <c r="Y200" s="58"/>
      <c r="Z200" s="30">
        <v>14</v>
      </c>
      <c r="AA200" s="30" t="s">
        <v>162</v>
      </c>
    </row>
    <row r="201" spans="1:27" s="64" customFormat="1" ht="15" customHeight="1">
      <c r="A201" s="26">
        <v>196</v>
      </c>
      <c r="B201" s="54" t="s">
        <v>170</v>
      </c>
      <c r="C201" s="55" t="s">
        <v>465</v>
      </c>
      <c r="D201" s="55"/>
      <c r="E201" s="56">
        <f t="shared" si="6"/>
        <v>20</v>
      </c>
      <c r="F201" s="56">
        <v>3</v>
      </c>
      <c r="G201" s="57">
        <v>14</v>
      </c>
      <c r="H201" s="59"/>
      <c r="I201" s="30">
        <v>0</v>
      </c>
      <c r="J201" s="56"/>
      <c r="K201" s="56"/>
      <c r="L201" s="56">
        <v>3</v>
      </c>
      <c r="M201" s="56"/>
      <c r="N201" s="56"/>
      <c r="O201" s="56"/>
      <c r="P201" s="56"/>
      <c r="Q201" s="56">
        <v>0</v>
      </c>
      <c r="R201" s="56">
        <f t="shared" si="7"/>
        <v>0</v>
      </c>
      <c r="S201" s="56">
        <v>2</v>
      </c>
      <c r="T201" s="58"/>
      <c r="U201" s="59"/>
      <c r="V201" s="59"/>
      <c r="W201" s="58"/>
      <c r="X201" s="58"/>
      <c r="Y201" s="58"/>
      <c r="Z201" s="30">
        <v>0</v>
      </c>
      <c r="AA201" s="30"/>
    </row>
    <row r="202" spans="1:27" s="64" customFormat="1" ht="15" customHeight="1">
      <c r="A202" s="26">
        <v>197</v>
      </c>
      <c r="B202" s="54" t="s">
        <v>173</v>
      </c>
      <c r="C202" s="55" t="s">
        <v>466</v>
      </c>
      <c r="D202" s="55"/>
      <c r="E202" s="56">
        <f t="shared" si="6"/>
        <v>20</v>
      </c>
      <c r="F202" s="56">
        <v>3</v>
      </c>
      <c r="G202" s="57">
        <v>14</v>
      </c>
      <c r="H202" s="59"/>
      <c r="I202" s="30">
        <v>0</v>
      </c>
      <c r="J202" s="56"/>
      <c r="K202" s="56"/>
      <c r="L202" s="56">
        <v>3</v>
      </c>
      <c r="M202" s="56"/>
      <c r="N202" s="56"/>
      <c r="O202" s="56"/>
      <c r="P202" s="56"/>
      <c r="Q202" s="56">
        <v>0</v>
      </c>
      <c r="R202" s="56">
        <f t="shared" si="7"/>
        <v>0</v>
      </c>
      <c r="S202" s="56">
        <v>2</v>
      </c>
      <c r="T202" s="58"/>
      <c r="U202" s="59"/>
      <c r="V202" s="59"/>
      <c r="W202" s="58"/>
      <c r="X202" s="58"/>
      <c r="Y202" s="58"/>
      <c r="Z202" s="30">
        <v>0</v>
      </c>
      <c r="AA202" s="30"/>
    </row>
    <row r="203" spans="1:27" s="64" customFormat="1" ht="15" customHeight="1">
      <c r="A203" s="26">
        <v>198</v>
      </c>
      <c r="B203" s="54" t="s">
        <v>163</v>
      </c>
      <c r="C203" s="55" t="s">
        <v>593</v>
      </c>
      <c r="D203" s="55"/>
      <c r="E203" s="56">
        <f t="shared" si="6"/>
        <v>20</v>
      </c>
      <c r="F203" s="56">
        <v>3</v>
      </c>
      <c r="G203" s="57">
        <v>14</v>
      </c>
      <c r="H203" s="59"/>
      <c r="I203" s="30">
        <v>0</v>
      </c>
      <c r="J203" s="56"/>
      <c r="K203" s="56"/>
      <c r="L203" s="56">
        <v>3</v>
      </c>
      <c r="M203" s="56"/>
      <c r="N203" s="56"/>
      <c r="O203" s="56"/>
      <c r="P203" s="56"/>
      <c r="Q203" s="56">
        <v>0</v>
      </c>
      <c r="R203" s="56">
        <f t="shared" si="7"/>
        <v>0</v>
      </c>
      <c r="S203" s="56">
        <v>2</v>
      </c>
      <c r="T203" s="58"/>
      <c r="U203" s="59"/>
      <c r="V203" s="59"/>
      <c r="W203" s="58"/>
      <c r="X203" s="58"/>
      <c r="Y203" s="58"/>
      <c r="Z203" s="30">
        <v>14</v>
      </c>
      <c r="AA203" s="30" t="s">
        <v>163</v>
      </c>
    </row>
    <row r="204" spans="1:27" s="64" customFormat="1" ht="15" customHeight="1">
      <c r="A204" s="26">
        <v>199</v>
      </c>
      <c r="B204" s="58" t="s">
        <v>174</v>
      </c>
      <c r="C204" s="55">
        <v>42990</v>
      </c>
      <c r="D204" s="55"/>
      <c r="E204" s="56">
        <f t="shared" si="6"/>
        <v>20</v>
      </c>
      <c r="F204" s="56">
        <v>3</v>
      </c>
      <c r="G204" s="57">
        <v>14</v>
      </c>
      <c r="H204" s="59"/>
      <c r="I204" s="30">
        <v>0</v>
      </c>
      <c r="J204" s="56"/>
      <c r="K204" s="56"/>
      <c r="L204" s="56">
        <v>3</v>
      </c>
      <c r="M204" s="56"/>
      <c r="N204" s="56"/>
      <c r="O204" s="56"/>
      <c r="P204" s="56"/>
      <c r="Q204" s="56">
        <v>0</v>
      </c>
      <c r="R204" s="56">
        <f t="shared" si="7"/>
        <v>0</v>
      </c>
      <c r="S204" s="56">
        <v>2</v>
      </c>
      <c r="T204" s="58"/>
      <c r="U204" s="59"/>
      <c r="V204" s="59"/>
      <c r="W204" s="58"/>
      <c r="X204" s="58"/>
      <c r="Y204" s="58"/>
      <c r="Z204" s="30">
        <v>14</v>
      </c>
      <c r="AA204" s="30" t="s">
        <v>174</v>
      </c>
    </row>
    <row r="205" spans="1:27" s="64" customFormat="1" ht="15" customHeight="1">
      <c r="A205" s="26">
        <v>200</v>
      </c>
      <c r="B205" s="58" t="s">
        <v>175</v>
      </c>
      <c r="C205" s="55">
        <v>43003</v>
      </c>
      <c r="D205" s="55"/>
      <c r="E205" s="56">
        <f t="shared" si="6"/>
        <v>20</v>
      </c>
      <c r="F205" s="56">
        <v>3</v>
      </c>
      <c r="G205" s="57">
        <v>14</v>
      </c>
      <c r="H205" s="59"/>
      <c r="I205" s="30">
        <v>0</v>
      </c>
      <c r="J205" s="56"/>
      <c r="K205" s="56"/>
      <c r="L205" s="56">
        <v>3</v>
      </c>
      <c r="M205" s="56"/>
      <c r="N205" s="56"/>
      <c r="O205" s="56"/>
      <c r="P205" s="56"/>
      <c r="Q205" s="56">
        <v>0</v>
      </c>
      <c r="R205" s="56">
        <f t="shared" si="7"/>
        <v>0</v>
      </c>
      <c r="S205" s="56">
        <v>2</v>
      </c>
      <c r="T205" s="58"/>
      <c r="U205" s="59"/>
      <c r="V205" s="59"/>
      <c r="W205" s="58"/>
      <c r="X205" s="58"/>
      <c r="Y205" s="58"/>
      <c r="Z205" s="30">
        <v>14</v>
      </c>
      <c r="AA205" s="30" t="s">
        <v>175</v>
      </c>
    </row>
    <row r="206" spans="1:27" s="64" customFormat="1" ht="15" customHeight="1">
      <c r="A206" s="26">
        <v>201</v>
      </c>
      <c r="B206" s="58" t="s">
        <v>176</v>
      </c>
      <c r="C206" s="55">
        <v>43052</v>
      </c>
      <c r="D206" s="55"/>
      <c r="E206" s="56">
        <f t="shared" si="6"/>
        <v>20</v>
      </c>
      <c r="F206" s="56">
        <v>3</v>
      </c>
      <c r="G206" s="57">
        <v>14</v>
      </c>
      <c r="H206" s="59"/>
      <c r="I206" s="30">
        <v>0</v>
      </c>
      <c r="J206" s="56"/>
      <c r="K206" s="56"/>
      <c r="L206" s="56">
        <v>3</v>
      </c>
      <c r="M206" s="56"/>
      <c r="N206" s="56"/>
      <c r="O206" s="56"/>
      <c r="P206" s="56"/>
      <c r="Q206" s="56">
        <v>0</v>
      </c>
      <c r="R206" s="56">
        <f t="shared" si="7"/>
        <v>0</v>
      </c>
      <c r="S206" s="56">
        <v>2</v>
      </c>
      <c r="T206" s="58"/>
      <c r="U206" s="59"/>
      <c r="V206" s="59"/>
      <c r="W206" s="58"/>
      <c r="X206" s="58"/>
      <c r="Y206" s="58"/>
      <c r="Z206" s="30">
        <v>14</v>
      </c>
      <c r="AA206" s="30" t="s">
        <v>176</v>
      </c>
    </row>
    <row r="207" spans="1:27" s="64" customFormat="1" ht="15" customHeight="1">
      <c r="A207" s="26">
        <v>202</v>
      </c>
      <c r="B207" s="58" t="s">
        <v>177</v>
      </c>
      <c r="C207" s="55">
        <v>43052</v>
      </c>
      <c r="D207" s="55"/>
      <c r="E207" s="56">
        <f t="shared" si="6"/>
        <v>20</v>
      </c>
      <c r="F207" s="56">
        <v>3</v>
      </c>
      <c r="G207" s="57">
        <v>14</v>
      </c>
      <c r="H207" s="59"/>
      <c r="I207" s="30">
        <v>0</v>
      </c>
      <c r="J207" s="56"/>
      <c r="K207" s="56"/>
      <c r="L207" s="56">
        <v>3</v>
      </c>
      <c r="M207" s="56"/>
      <c r="N207" s="56"/>
      <c r="O207" s="56"/>
      <c r="P207" s="56"/>
      <c r="Q207" s="56">
        <v>0</v>
      </c>
      <c r="R207" s="56">
        <f t="shared" si="7"/>
        <v>0</v>
      </c>
      <c r="S207" s="56">
        <v>2</v>
      </c>
      <c r="T207" s="58"/>
      <c r="U207" s="59"/>
      <c r="V207" s="59"/>
      <c r="W207" s="58"/>
      <c r="X207" s="58"/>
      <c r="Y207" s="58"/>
      <c r="Z207" s="30">
        <v>14</v>
      </c>
      <c r="AA207" s="30" t="s">
        <v>177</v>
      </c>
    </row>
    <row r="208" spans="1:27" s="64" customFormat="1" ht="15" customHeight="1">
      <c r="A208" s="26">
        <v>203</v>
      </c>
      <c r="B208" s="60" t="s">
        <v>178</v>
      </c>
      <c r="C208" s="55">
        <v>43059</v>
      </c>
      <c r="D208" s="55"/>
      <c r="E208" s="61">
        <f t="shared" si="6"/>
        <v>19</v>
      </c>
      <c r="F208" s="56">
        <v>3</v>
      </c>
      <c r="G208" s="57">
        <v>13</v>
      </c>
      <c r="H208" s="59">
        <v>1</v>
      </c>
      <c r="I208" s="30">
        <v>0</v>
      </c>
      <c r="J208" s="56"/>
      <c r="K208" s="56"/>
      <c r="L208" s="56">
        <v>3</v>
      </c>
      <c r="M208" s="56"/>
      <c r="N208" s="56"/>
      <c r="O208" s="56"/>
      <c r="P208" s="56"/>
      <c r="Q208" s="56">
        <v>0</v>
      </c>
      <c r="R208" s="56">
        <f t="shared" si="7"/>
        <v>0</v>
      </c>
      <c r="S208" s="56">
        <v>2</v>
      </c>
      <c r="T208" s="58"/>
      <c r="U208" s="59"/>
      <c r="V208" s="59"/>
      <c r="W208" s="58"/>
      <c r="X208" s="58"/>
      <c r="Y208" s="58"/>
      <c r="Z208" s="30">
        <v>13</v>
      </c>
      <c r="AA208" s="30" t="s">
        <v>178</v>
      </c>
    </row>
    <row r="209" spans="1:27" s="64" customFormat="1" ht="15" customHeight="1">
      <c r="A209" s="26">
        <v>204</v>
      </c>
      <c r="B209" s="48" t="s">
        <v>201</v>
      </c>
      <c r="C209" s="55">
        <v>43080</v>
      </c>
      <c r="D209" s="55"/>
      <c r="E209" s="56">
        <f t="shared" si="6"/>
        <v>20</v>
      </c>
      <c r="F209" s="56">
        <v>3</v>
      </c>
      <c r="G209" s="57">
        <v>14</v>
      </c>
      <c r="H209" s="59"/>
      <c r="I209" s="30">
        <v>0</v>
      </c>
      <c r="J209" s="56"/>
      <c r="K209" s="56"/>
      <c r="L209" s="56">
        <v>3</v>
      </c>
      <c r="M209" s="56"/>
      <c r="N209" s="56"/>
      <c r="O209" s="56"/>
      <c r="P209" s="56"/>
      <c r="Q209" s="56">
        <v>0</v>
      </c>
      <c r="R209" s="56">
        <f t="shared" si="7"/>
        <v>0</v>
      </c>
      <c r="S209" s="56">
        <v>2</v>
      </c>
      <c r="T209" s="58"/>
      <c r="U209" s="59"/>
      <c r="V209" s="59"/>
      <c r="W209" s="58"/>
      <c r="X209" s="58"/>
      <c r="Y209" s="58"/>
      <c r="Z209" s="30">
        <v>14</v>
      </c>
      <c r="AA209" s="30" t="s">
        <v>201</v>
      </c>
    </row>
    <row r="210" spans="1:27" s="64" customFormat="1" ht="15" customHeight="1">
      <c r="A210" s="26">
        <v>205</v>
      </c>
      <c r="B210" s="48" t="s">
        <v>202</v>
      </c>
      <c r="C210" s="55">
        <v>43080</v>
      </c>
      <c r="D210" s="55"/>
      <c r="E210" s="56">
        <f t="shared" si="6"/>
        <v>20</v>
      </c>
      <c r="F210" s="56">
        <v>3</v>
      </c>
      <c r="G210" s="57">
        <v>14</v>
      </c>
      <c r="H210" s="59"/>
      <c r="I210" s="30">
        <v>0</v>
      </c>
      <c r="J210" s="56"/>
      <c r="K210" s="56"/>
      <c r="L210" s="56">
        <v>3</v>
      </c>
      <c r="M210" s="56"/>
      <c r="N210" s="56"/>
      <c r="O210" s="56"/>
      <c r="P210" s="56"/>
      <c r="Q210" s="56">
        <v>0</v>
      </c>
      <c r="R210" s="56">
        <f t="shared" si="7"/>
        <v>0</v>
      </c>
      <c r="S210" s="56">
        <v>2</v>
      </c>
      <c r="T210" s="58"/>
      <c r="U210" s="59"/>
      <c r="V210" s="59"/>
      <c r="W210" s="58"/>
      <c r="X210" s="58"/>
      <c r="Y210" s="58"/>
      <c r="Z210" s="30">
        <v>0</v>
      </c>
      <c r="AA210" s="30"/>
    </row>
    <row r="211" spans="1:27" s="64" customFormat="1" ht="15" customHeight="1">
      <c r="A211" s="26">
        <v>206</v>
      </c>
      <c r="B211" s="48" t="s">
        <v>203</v>
      </c>
      <c r="C211" s="55">
        <v>43080</v>
      </c>
      <c r="D211" s="55"/>
      <c r="E211" s="56">
        <f t="shared" si="6"/>
        <v>20</v>
      </c>
      <c r="F211" s="56">
        <v>3</v>
      </c>
      <c r="G211" s="57">
        <v>14</v>
      </c>
      <c r="H211" s="59"/>
      <c r="I211" s="30">
        <v>0</v>
      </c>
      <c r="J211" s="56"/>
      <c r="K211" s="56"/>
      <c r="L211" s="56">
        <v>3</v>
      </c>
      <c r="M211" s="56"/>
      <c r="N211" s="56"/>
      <c r="O211" s="56"/>
      <c r="P211" s="56"/>
      <c r="Q211" s="56">
        <v>0</v>
      </c>
      <c r="R211" s="56">
        <f t="shared" si="7"/>
        <v>0</v>
      </c>
      <c r="S211" s="56">
        <v>2</v>
      </c>
      <c r="T211" s="58"/>
      <c r="U211" s="59"/>
      <c r="V211" s="59"/>
      <c r="W211" s="58"/>
      <c r="X211" s="58"/>
      <c r="Y211" s="58"/>
      <c r="Z211" s="30">
        <v>0</v>
      </c>
      <c r="AA211" s="30"/>
    </row>
    <row r="212" spans="1:27" ht="15" customHeight="1">
      <c r="A212" s="26">
        <v>207</v>
      </c>
      <c r="B212" s="48" t="s">
        <v>467</v>
      </c>
      <c r="C212" s="65">
        <v>43089</v>
      </c>
      <c r="D212" s="55"/>
      <c r="E212" s="56">
        <f t="shared" si="6"/>
        <v>20</v>
      </c>
      <c r="F212" s="56">
        <v>3</v>
      </c>
      <c r="G212" s="57">
        <v>14</v>
      </c>
      <c r="H212" s="59"/>
      <c r="I212" s="30">
        <v>0</v>
      </c>
      <c r="J212" s="56"/>
      <c r="K212" s="56"/>
      <c r="L212" s="56">
        <v>3</v>
      </c>
      <c r="M212" s="56"/>
      <c r="N212" s="56"/>
      <c r="O212" s="56"/>
      <c r="P212" s="56"/>
      <c r="Q212" s="56">
        <v>0</v>
      </c>
      <c r="R212" s="56">
        <f t="shared" si="7"/>
        <v>0</v>
      </c>
      <c r="S212" s="56">
        <v>2</v>
      </c>
      <c r="T212" s="58"/>
      <c r="U212" s="59"/>
      <c r="V212" s="59"/>
      <c r="W212" s="58"/>
      <c r="X212" s="34"/>
      <c r="Y212" s="34"/>
      <c r="Z212" s="30">
        <v>0</v>
      </c>
      <c r="AA212" s="30"/>
    </row>
    <row r="213" spans="1:27" ht="15" customHeight="1">
      <c r="A213" s="26">
        <v>208</v>
      </c>
      <c r="B213" s="48" t="s">
        <v>468</v>
      </c>
      <c r="C213" s="65">
        <v>43089</v>
      </c>
      <c r="D213" s="55"/>
      <c r="E213" s="56">
        <f t="shared" si="6"/>
        <v>20</v>
      </c>
      <c r="F213" s="56">
        <v>3</v>
      </c>
      <c r="G213" s="57">
        <v>14</v>
      </c>
      <c r="H213" s="59"/>
      <c r="I213" s="30">
        <v>0</v>
      </c>
      <c r="J213" s="56"/>
      <c r="K213" s="56"/>
      <c r="L213" s="56">
        <v>3</v>
      </c>
      <c r="M213" s="56"/>
      <c r="N213" s="56"/>
      <c r="O213" s="56"/>
      <c r="P213" s="56"/>
      <c r="Q213" s="56">
        <v>0</v>
      </c>
      <c r="R213" s="56">
        <f t="shared" si="7"/>
        <v>0</v>
      </c>
      <c r="S213" s="56">
        <v>2</v>
      </c>
      <c r="T213" s="58"/>
      <c r="U213" s="59"/>
      <c r="V213" s="59"/>
      <c r="W213" s="58"/>
      <c r="X213" s="34"/>
      <c r="Y213" s="34"/>
      <c r="Z213" s="30">
        <v>0</v>
      </c>
      <c r="AA213" s="30"/>
    </row>
    <row r="214" spans="1:27" ht="15" customHeight="1">
      <c r="A214" s="26">
        <v>209</v>
      </c>
      <c r="B214" s="48" t="s">
        <v>469</v>
      </c>
      <c r="C214" s="65">
        <v>43087</v>
      </c>
      <c r="D214" s="55"/>
      <c r="E214" s="56">
        <f t="shared" si="6"/>
        <v>20</v>
      </c>
      <c r="F214" s="56">
        <v>3</v>
      </c>
      <c r="G214" s="57">
        <v>14</v>
      </c>
      <c r="H214" s="59"/>
      <c r="I214" s="30">
        <v>0</v>
      </c>
      <c r="J214" s="56"/>
      <c r="K214" s="56"/>
      <c r="L214" s="56">
        <v>3</v>
      </c>
      <c r="M214" s="56"/>
      <c r="N214" s="56"/>
      <c r="O214" s="56"/>
      <c r="P214" s="56"/>
      <c r="Q214" s="56">
        <v>0</v>
      </c>
      <c r="R214" s="56">
        <f t="shared" si="7"/>
        <v>0</v>
      </c>
      <c r="S214" s="56">
        <v>2</v>
      </c>
      <c r="T214" s="58"/>
      <c r="U214" s="59"/>
      <c r="V214" s="59"/>
      <c r="W214" s="58"/>
      <c r="X214" s="34"/>
      <c r="Y214" s="34"/>
      <c r="Z214" s="30">
        <v>0</v>
      </c>
      <c r="AA214" s="30"/>
    </row>
    <row r="215" spans="1:27">
      <c r="A215" s="26">
        <v>210</v>
      </c>
      <c r="B215" s="66" t="s">
        <v>210</v>
      </c>
      <c r="C215" s="67"/>
      <c r="D215" s="67"/>
      <c r="E215" s="66">
        <v>20</v>
      </c>
      <c r="F215" s="66">
        <v>3</v>
      </c>
      <c r="G215" s="66">
        <v>14</v>
      </c>
      <c r="H215" s="66">
        <v>0</v>
      </c>
      <c r="I215" s="66"/>
      <c r="J215" s="66"/>
      <c r="K215" s="66">
        <v>0</v>
      </c>
      <c r="L215" s="66">
        <v>3</v>
      </c>
      <c r="M215" s="66"/>
      <c r="N215" s="66">
        <v>0</v>
      </c>
      <c r="O215" s="66"/>
      <c r="P215" s="66">
        <v>0</v>
      </c>
      <c r="Q215" s="66">
        <v>0</v>
      </c>
      <c r="R215" s="66">
        <v>0</v>
      </c>
      <c r="S215" s="66">
        <v>2</v>
      </c>
      <c r="T215" s="66">
        <v>0</v>
      </c>
      <c r="U215" s="66"/>
      <c r="V215" s="66"/>
      <c r="W215" s="66"/>
      <c r="X215" s="34"/>
      <c r="Y215" s="34"/>
      <c r="Z215" s="30">
        <v>0</v>
      </c>
      <c r="AA215" s="30"/>
    </row>
    <row r="216" spans="1:27">
      <c r="A216" s="26">
        <v>211</v>
      </c>
      <c r="B216" s="66" t="s">
        <v>216</v>
      </c>
      <c r="C216" s="67"/>
      <c r="D216" s="67"/>
      <c r="E216" s="66">
        <v>20</v>
      </c>
      <c r="F216" s="66">
        <v>3</v>
      </c>
      <c r="G216" s="66">
        <v>14</v>
      </c>
      <c r="H216" s="66">
        <v>0</v>
      </c>
      <c r="I216" s="66"/>
      <c r="J216" s="66"/>
      <c r="K216" s="66">
        <v>0</v>
      </c>
      <c r="L216" s="66">
        <v>3</v>
      </c>
      <c r="M216" s="66"/>
      <c r="N216" s="66">
        <v>0</v>
      </c>
      <c r="O216" s="66"/>
      <c r="P216" s="66">
        <v>0</v>
      </c>
      <c r="Q216" s="66">
        <v>0</v>
      </c>
      <c r="R216" s="66">
        <v>0</v>
      </c>
      <c r="S216" s="66">
        <v>7</v>
      </c>
      <c r="T216" s="66">
        <v>0</v>
      </c>
      <c r="U216" s="66"/>
      <c r="V216" s="66"/>
      <c r="W216" s="66"/>
      <c r="X216" s="34"/>
      <c r="Y216" s="34"/>
      <c r="Z216" s="30">
        <v>0</v>
      </c>
      <c r="AA216" s="30"/>
    </row>
    <row r="217" spans="1:27">
      <c r="A217" s="26">
        <v>212</v>
      </c>
      <c r="B217" s="66" t="s">
        <v>217</v>
      </c>
      <c r="C217" s="67"/>
      <c r="D217" s="67"/>
      <c r="E217" s="66">
        <v>20</v>
      </c>
      <c r="F217" s="66">
        <v>3</v>
      </c>
      <c r="G217" s="66">
        <v>14</v>
      </c>
      <c r="H217" s="66">
        <v>0</v>
      </c>
      <c r="I217" s="66"/>
      <c r="J217" s="66"/>
      <c r="K217" s="66">
        <v>0</v>
      </c>
      <c r="L217" s="66">
        <v>3</v>
      </c>
      <c r="M217" s="66"/>
      <c r="N217" s="66">
        <v>0</v>
      </c>
      <c r="O217" s="66"/>
      <c r="P217" s="66">
        <v>0</v>
      </c>
      <c r="Q217" s="66">
        <v>0</v>
      </c>
      <c r="R217" s="66">
        <v>0</v>
      </c>
      <c r="S217" s="66">
        <v>2</v>
      </c>
      <c r="T217" s="66">
        <v>0</v>
      </c>
      <c r="U217" s="66"/>
      <c r="V217" s="66"/>
      <c r="W217" s="66"/>
      <c r="X217" s="34"/>
      <c r="Y217" s="34"/>
      <c r="Z217" s="30">
        <v>0</v>
      </c>
      <c r="AA217" s="30"/>
    </row>
    <row r="218" spans="1:27">
      <c r="A218" s="26">
        <v>213</v>
      </c>
      <c r="B218" s="66" t="s">
        <v>219</v>
      </c>
      <c r="C218" s="67"/>
      <c r="D218" s="67"/>
      <c r="E218" s="66">
        <v>20</v>
      </c>
      <c r="F218" s="66">
        <v>3</v>
      </c>
      <c r="G218" s="66">
        <v>14</v>
      </c>
      <c r="H218" s="66">
        <v>0</v>
      </c>
      <c r="I218" s="66"/>
      <c r="J218" s="66"/>
      <c r="K218" s="66">
        <v>0</v>
      </c>
      <c r="L218" s="66">
        <v>3</v>
      </c>
      <c r="M218" s="66"/>
      <c r="N218" s="66">
        <v>0</v>
      </c>
      <c r="O218" s="66"/>
      <c r="P218" s="66">
        <v>0</v>
      </c>
      <c r="Q218" s="66">
        <v>0</v>
      </c>
      <c r="R218" s="66">
        <v>0</v>
      </c>
      <c r="S218" s="66">
        <v>2</v>
      </c>
      <c r="T218" s="66">
        <v>0</v>
      </c>
      <c r="U218" s="66"/>
      <c r="V218" s="66"/>
      <c r="W218" s="66"/>
      <c r="X218" s="34"/>
      <c r="Y218" s="34"/>
      <c r="Z218" s="30">
        <v>0</v>
      </c>
      <c r="AA218" s="30"/>
    </row>
    <row r="219" spans="1:27">
      <c r="A219" s="26">
        <v>214</v>
      </c>
      <c r="B219" s="66" t="s">
        <v>220</v>
      </c>
      <c r="C219" s="67"/>
      <c r="D219" s="67"/>
      <c r="E219" s="66">
        <v>20</v>
      </c>
      <c r="F219" s="66">
        <v>3</v>
      </c>
      <c r="G219" s="66">
        <v>14</v>
      </c>
      <c r="H219" s="66">
        <v>0</v>
      </c>
      <c r="I219" s="66"/>
      <c r="J219" s="66"/>
      <c r="K219" s="66">
        <v>0</v>
      </c>
      <c r="L219" s="66">
        <v>3</v>
      </c>
      <c r="M219" s="66"/>
      <c r="N219" s="66">
        <v>0</v>
      </c>
      <c r="O219" s="66"/>
      <c r="P219" s="66">
        <v>0</v>
      </c>
      <c r="Q219" s="66">
        <v>0</v>
      </c>
      <c r="R219" s="66">
        <v>0</v>
      </c>
      <c r="S219" s="66">
        <v>2</v>
      </c>
      <c r="T219" s="66">
        <v>0</v>
      </c>
      <c r="U219" s="66"/>
      <c r="V219" s="66"/>
      <c r="W219" s="66"/>
      <c r="X219" s="34"/>
      <c r="Y219" s="34"/>
      <c r="Z219" s="30">
        <v>0</v>
      </c>
      <c r="AA219" s="30"/>
    </row>
    <row r="220" spans="1:27">
      <c r="A220" s="26">
        <v>215</v>
      </c>
      <c r="B220" s="66" t="s">
        <v>221</v>
      </c>
      <c r="C220" s="67"/>
      <c r="D220" s="67"/>
      <c r="E220" s="66">
        <v>20</v>
      </c>
      <c r="F220" s="66">
        <v>3</v>
      </c>
      <c r="G220" s="66">
        <v>14</v>
      </c>
      <c r="H220" s="66">
        <v>0</v>
      </c>
      <c r="I220" s="66"/>
      <c r="J220" s="66"/>
      <c r="K220" s="66">
        <v>0</v>
      </c>
      <c r="L220" s="66">
        <v>3</v>
      </c>
      <c r="M220" s="66"/>
      <c r="N220" s="66">
        <v>0</v>
      </c>
      <c r="O220" s="66"/>
      <c r="P220" s="66">
        <v>0</v>
      </c>
      <c r="Q220" s="66">
        <v>0</v>
      </c>
      <c r="R220" s="66">
        <v>0</v>
      </c>
      <c r="S220" s="66">
        <v>2</v>
      </c>
      <c r="T220" s="66">
        <v>0</v>
      </c>
      <c r="U220" s="66"/>
      <c r="V220" s="66"/>
      <c r="W220" s="66"/>
      <c r="X220" s="34"/>
      <c r="Y220" s="34"/>
      <c r="Z220" s="30">
        <v>0</v>
      </c>
      <c r="AA220" s="30"/>
    </row>
    <row r="221" spans="1:27">
      <c r="A221" s="26">
        <v>216</v>
      </c>
      <c r="B221" s="66" t="s">
        <v>231</v>
      </c>
      <c r="C221" s="67"/>
      <c r="D221" s="67"/>
      <c r="E221" s="66">
        <v>20</v>
      </c>
      <c r="F221" s="66">
        <v>3</v>
      </c>
      <c r="G221" s="66">
        <v>9</v>
      </c>
      <c r="H221" s="66">
        <v>0</v>
      </c>
      <c r="I221" s="66"/>
      <c r="J221" s="66"/>
      <c r="K221" s="66">
        <v>5</v>
      </c>
      <c r="L221" s="66">
        <v>3</v>
      </c>
      <c r="M221" s="66"/>
      <c r="N221" s="66">
        <v>0</v>
      </c>
      <c r="O221" s="66"/>
      <c r="P221" s="66">
        <v>0</v>
      </c>
      <c r="Q221" s="66">
        <v>41.5</v>
      </c>
      <c r="R221" s="66">
        <v>31.5</v>
      </c>
      <c r="S221" s="66">
        <v>2</v>
      </c>
      <c r="T221" s="66" t="s">
        <v>594</v>
      </c>
      <c r="U221" s="66"/>
      <c r="V221" s="66"/>
      <c r="W221" s="66"/>
      <c r="X221" s="34"/>
      <c r="Y221" s="34"/>
      <c r="Z221" s="30">
        <v>0</v>
      </c>
      <c r="AA221" s="30"/>
    </row>
    <row r="222" spans="1:27">
      <c r="A222" s="26">
        <v>217</v>
      </c>
      <c r="B222" s="66" t="s">
        <v>232</v>
      </c>
      <c r="C222" s="67"/>
      <c r="D222" s="67"/>
      <c r="E222" s="66">
        <v>20</v>
      </c>
      <c r="F222" s="66">
        <v>3</v>
      </c>
      <c r="G222" s="66">
        <v>14</v>
      </c>
      <c r="H222" s="66">
        <v>0</v>
      </c>
      <c r="I222" s="66"/>
      <c r="J222" s="66"/>
      <c r="K222" s="66">
        <v>0</v>
      </c>
      <c r="L222" s="66">
        <v>3</v>
      </c>
      <c r="M222" s="66"/>
      <c r="N222" s="66">
        <v>0</v>
      </c>
      <c r="O222" s="66"/>
      <c r="P222" s="66">
        <v>0</v>
      </c>
      <c r="Q222" s="66">
        <v>10</v>
      </c>
      <c r="R222" s="66">
        <v>10</v>
      </c>
      <c r="S222" s="66">
        <v>2</v>
      </c>
      <c r="T222" s="66">
        <v>0</v>
      </c>
      <c r="U222" s="66"/>
      <c r="V222" s="66"/>
      <c r="W222" s="66"/>
      <c r="X222" s="34"/>
      <c r="Y222" s="34"/>
      <c r="Z222" s="30">
        <v>0</v>
      </c>
      <c r="AA222" s="30"/>
    </row>
    <row r="223" spans="1:27">
      <c r="A223" s="26">
        <v>218</v>
      </c>
      <c r="B223" s="66" t="s">
        <v>234</v>
      </c>
      <c r="C223" s="67"/>
      <c r="D223" s="67"/>
      <c r="E223" s="66">
        <v>20</v>
      </c>
      <c r="F223" s="66">
        <v>3</v>
      </c>
      <c r="G223" s="66">
        <v>12</v>
      </c>
      <c r="H223" s="66">
        <v>0</v>
      </c>
      <c r="I223" s="66"/>
      <c r="J223" s="66"/>
      <c r="K223" s="66">
        <v>2</v>
      </c>
      <c r="L223" s="66">
        <v>3</v>
      </c>
      <c r="M223" s="66"/>
      <c r="N223" s="66">
        <v>0</v>
      </c>
      <c r="O223" s="66"/>
      <c r="P223" s="66">
        <v>4</v>
      </c>
      <c r="Q223" s="66">
        <v>61</v>
      </c>
      <c r="R223" s="66">
        <v>66</v>
      </c>
      <c r="S223" s="66">
        <v>2</v>
      </c>
      <c r="T223" s="66" t="s">
        <v>595</v>
      </c>
      <c r="U223" s="66"/>
      <c r="V223" s="66"/>
      <c r="W223" s="66"/>
      <c r="X223" s="34"/>
      <c r="Y223" s="34"/>
      <c r="Z223" s="30">
        <v>0</v>
      </c>
      <c r="AA223" s="30"/>
    </row>
    <row r="224" spans="1:27">
      <c r="A224" s="26">
        <v>219</v>
      </c>
      <c r="B224" s="66" t="s">
        <v>240</v>
      </c>
      <c r="C224" s="67"/>
      <c r="D224" s="67"/>
      <c r="E224" s="66">
        <v>20</v>
      </c>
      <c r="F224" s="66">
        <v>3</v>
      </c>
      <c r="G224" s="66">
        <v>14</v>
      </c>
      <c r="H224" s="66">
        <v>0</v>
      </c>
      <c r="I224" s="66"/>
      <c r="J224" s="66"/>
      <c r="K224" s="66">
        <v>0</v>
      </c>
      <c r="L224" s="66">
        <v>3</v>
      </c>
      <c r="M224" s="66"/>
      <c r="N224" s="66">
        <v>0</v>
      </c>
      <c r="O224" s="66"/>
      <c r="P224" s="66">
        <v>0</v>
      </c>
      <c r="Q224" s="66">
        <v>0</v>
      </c>
      <c r="R224" s="66">
        <v>0</v>
      </c>
      <c r="S224" s="66">
        <v>2</v>
      </c>
      <c r="T224" s="66">
        <v>0</v>
      </c>
      <c r="U224" s="66"/>
      <c r="V224" s="66"/>
      <c r="W224" s="66"/>
      <c r="X224" s="34"/>
      <c r="Y224" s="34"/>
      <c r="Z224" s="30">
        <v>14</v>
      </c>
      <c r="AA224" s="30" t="s">
        <v>240</v>
      </c>
    </row>
    <row r="225" spans="1:27">
      <c r="A225" s="26">
        <v>220</v>
      </c>
      <c r="B225" s="66" t="s">
        <v>241</v>
      </c>
      <c r="C225" s="67"/>
      <c r="D225" s="67"/>
      <c r="E225" s="66">
        <v>20</v>
      </c>
      <c r="F225" s="66">
        <v>3</v>
      </c>
      <c r="G225" s="66">
        <v>14</v>
      </c>
      <c r="H225" s="66">
        <v>0</v>
      </c>
      <c r="I225" s="66"/>
      <c r="J225" s="66"/>
      <c r="K225" s="66">
        <v>0</v>
      </c>
      <c r="L225" s="66">
        <v>3</v>
      </c>
      <c r="M225" s="66"/>
      <c r="N225" s="66">
        <v>0</v>
      </c>
      <c r="O225" s="66"/>
      <c r="P225" s="66">
        <v>0</v>
      </c>
      <c r="Q225" s="66">
        <v>20.5</v>
      </c>
      <c r="R225" s="66">
        <v>20.5</v>
      </c>
      <c r="S225" s="66">
        <v>2</v>
      </c>
      <c r="T225" s="66">
        <v>0</v>
      </c>
      <c r="U225" s="66"/>
      <c r="V225" s="66"/>
      <c r="W225" s="66"/>
      <c r="X225" s="34"/>
      <c r="Y225" s="34"/>
      <c r="Z225" s="30">
        <v>14</v>
      </c>
      <c r="AA225" s="30" t="s">
        <v>241</v>
      </c>
    </row>
    <row r="226" spans="1:27">
      <c r="A226" s="26">
        <v>221</v>
      </c>
      <c r="B226" s="66" t="s">
        <v>242</v>
      </c>
      <c r="C226" s="67"/>
      <c r="D226" s="67"/>
      <c r="E226" s="66">
        <v>20</v>
      </c>
      <c r="F226" s="66">
        <v>3</v>
      </c>
      <c r="G226" s="66">
        <v>14</v>
      </c>
      <c r="H226" s="66">
        <v>0</v>
      </c>
      <c r="I226" s="66"/>
      <c r="J226" s="66"/>
      <c r="K226" s="66">
        <v>0</v>
      </c>
      <c r="L226" s="66">
        <v>3</v>
      </c>
      <c r="M226" s="66"/>
      <c r="N226" s="66">
        <v>0</v>
      </c>
      <c r="O226" s="66"/>
      <c r="P226" s="66">
        <v>0</v>
      </c>
      <c r="Q226" s="66">
        <v>3.5</v>
      </c>
      <c r="R226" s="66">
        <v>3.5</v>
      </c>
      <c r="S226" s="66">
        <v>2</v>
      </c>
      <c r="T226" s="66">
        <v>0</v>
      </c>
      <c r="U226" s="66"/>
      <c r="V226" s="66"/>
      <c r="W226" s="66"/>
      <c r="X226" s="34"/>
      <c r="Y226" s="34"/>
      <c r="Z226" s="30">
        <v>14</v>
      </c>
      <c r="AA226" s="30" t="s">
        <v>242</v>
      </c>
    </row>
    <row r="227" spans="1:27">
      <c r="A227" s="26">
        <v>222</v>
      </c>
      <c r="B227" s="66" t="s">
        <v>243</v>
      </c>
      <c r="C227" s="67"/>
      <c r="D227" s="67"/>
      <c r="E227" s="66">
        <v>20</v>
      </c>
      <c r="F227" s="66">
        <v>3</v>
      </c>
      <c r="G227" s="66">
        <v>14</v>
      </c>
      <c r="H227" s="66">
        <v>0</v>
      </c>
      <c r="I227" s="66"/>
      <c r="J227" s="66"/>
      <c r="K227" s="66">
        <v>0</v>
      </c>
      <c r="L227" s="66">
        <v>3</v>
      </c>
      <c r="M227" s="66"/>
      <c r="N227" s="66">
        <v>0</v>
      </c>
      <c r="O227" s="66"/>
      <c r="P227" s="66">
        <v>0</v>
      </c>
      <c r="Q227" s="66">
        <v>0</v>
      </c>
      <c r="R227" s="66">
        <v>0</v>
      </c>
      <c r="S227" s="66">
        <v>2</v>
      </c>
      <c r="T227" s="66">
        <v>0</v>
      </c>
      <c r="U227" s="66"/>
      <c r="V227" s="66"/>
      <c r="W227" s="66"/>
      <c r="X227" s="34"/>
      <c r="Y227" s="34"/>
      <c r="Z227" s="30">
        <v>14</v>
      </c>
      <c r="AA227" s="30" t="s">
        <v>243</v>
      </c>
    </row>
    <row r="228" spans="1:27">
      <c r="A228" s="26">
        <v>223</v>
      </c>
      <c r="B228" s="66" t="s">
        <v>244</v>
      </c>
      <c r="C228" s="67"/>
      <c r="D228" s="67"/>
      <c r="E228" s="66">
        <v>20</v>
      </c>
      <c r="F228" s="66">
        <v>3</v>
      </c>
      <c r="G228" s="66">
        <v>14</v>
      </c>
      <c r="H228" s="66">
        <v>0</v>
      </c>
      <c r="I228" s="66"/>
      <c r="J228" s="66"/>
      <c r="K228" s="66">
        <v>0</v>
      </c>
      <c r="L228" s="66">
        <v>3</v>
      </c>
      <c r="M228" s="66"/>
      <c r="N228" s="66">
        <v>0</v>
      </c>
      <c r="O228" s="66"/>
      <c r="P228" s="66">
        <v>0</v>
      </c>
      <c r="Q228" s="66">
        <v>0</v>
      </c>
      <c r="R228" s="66">
        <v>0</v>
      </c>
      <c r="S228" s="66">
        <v>2</v>
      </c>
      <c r="T228" s="66">
        <v>0</v>
      </c>
      <c r="U228" s="66"/>
      <c r="V228" s="66"/>
      <c r="W228" s="66"/>
      <c r="X228" s="34"/>
      <c r="Y228" s="34"/>
      <c r="Z228" s="30">
        <v>14</v>
      </c>
      <c r="AA228" s="30" t="s">
        <v>244</v>
      </c>
    </row>
    <row r="229" spans="1:27">
      <c r="A229" s="26">
        <v>224</v>
      </c>
      <c r="B229" s="66" t="s">
        <v>245</v>
      </c>
      <c r="C229" s="67"/>
      <c r="D229" s="67"/>
      <c r="E229" s="66">
        <v>20</v>
      </c>
      <c r="F229" s="66">
        <v>3</v>
      </c>
      <c r="G229" s="66">
        <v>14</v>
      </c>
      <c r="H229" s="66">
        <v>0</v>
      </c>
      <c r="I229" s="66"/>
      <c r="J229" s="66"/>
      <c r="K229" s="66">
        <v>0</v>
      </c>
      <c r="L229" s="66">
        <v>3</v>
      </c>
      <c r="M229" s="66"/>
      <c r="N229" s="66">
        <v>0</v>
      </c>
      <c r="O229" s="66"/>
      <c r="P229" s="66">
        <v>0</v>
      </c>
      <c r="Q229" s="66">
        <v>10</v>
      </c>
      <c r="R229" s="66">
        <v>10</v>
      </c>
      <c r="S229" s="66">
        <v>2</v>
      </c>
      <c r="T229" s="66">
        <v>0</v>
      </c>
      <c r="U229" s="66"/>
      <c r="V229" s="66"/>
      <c r="W229" s="66"/>
      <c r="X229" s="34"/>
      <c r="Y229" s="34"/>
      <c r="Z229" s="30">
        <v>14</v>
      </c>
      <c r="AA229" s="30" t="s">
        <v>245</v>
      </c>
    </row>
    <row r="230" spans="1:27">
      <c r="A230" s="26">
        <v>225</v>
      </c>
      <c r="B230" s="66" t="s">
        <v>246</v>
      </c>
      <c r="C230" s="67"/>
      <c r="D230" s="67"/>
      <c r="E230" s="66">
        <v>20</v>
      </c>
      <c r="F230" s="66">
        <v>3</v>
      </c>
      <c r="G230" s="66">
        <v>14</v>
      </c>
      <c r="H230" s="66">
        <v>0</v>
      </c>
      <c r="I230" s="66"/>
      <c r="J230" s="66"/>
      <c r="K230" s="66">
        <v>0</v>
      </c>
      <c r="L230" s="66">
        <v>3</v>
      </c>
      <c r="M230" s="66"/>
      <c r="N230" s="66">
        <v>0</v>
      </c>
      <c r="O230" s="66"/>
      <c r="P230" s="66">
        <v>0</v>
      </c>
      <c r="Q230" s="66">
        <v>1</v>
      </c>
      <c r="R230" s="66">
        <v>1</v>
      </c>
      <c r="S230" s="66">
        <v>2</v>
      </c>
      <c r="T230" s="66">
        <v>0</v>
      </c>
      <c r="U230" s="66"/>
      <c r="V230" s="66"/>
      <c r="W230" s="66"/>
      <c r="X230" s="34"/>
      <c r="Y230" s="34"/>
      <c r="Z230" s="30">
        <v>14</v>
      </c>
      <c r="AA230" s="30" t="s">
        <v>246</v>
      </c>
    </row>
    <row r="231" spans="1:27">
      <c r="A231" s="26">
        <v>226</v>
      </c>
      <c r="B231" s="66" t="s">
        <v>247</v>
      </c>
      <c r="C231" s="67"/>
      <c r="D231" s="67"/>
      <c r="E231" s="66">
        <v>20</v>
      </c>
      <c r="F231" s="66">
        <v>3</v>
      </c>
      <c r="G231" s="66">
        <v>14</v>
      </c>
      <c r="H231" s="66">
        <v>0</v>
      </c>
      <c r="I231" s="66"/>
      <c r="J231" s="66"/>
      <c r="K231" s="66">
        <v>0</v>
      </c>
      <c r="L231" s="66">
        <v>3</v>
      </c>
      <c r="M231" s="66"/>
      <c r="N231" s="66">
        <v>0</v>
      </c>
      <c r="O231" s="66"/>
      <c r="P231" s="66">
        <v>0</v>
      </c>
      <c r="Q231" s="66">
        <v>0</v>
      </c>
      <c r="R231" s="66">
        <v>0</v>
      </c>
      <c r="S231" s="66">
        <v>2</v>
      </c>
      <c r="T231" s="66">
        <v>0</v>
      </c>
      <c r="U231" s="66"/>
      <c r="V231" s="66"/>
      <c r="W231" s="66"/>
      <c r="X231" s="34"/>
      <c r="Y231" s="34"/>
      <c r="Z231" s="30">
        <v>14</v>
      </c>
      <c r="AA231" s="30" t="s">
        <v>247</v>
      </c>
    </row>
    <row r="232" spans="1:27">
      <c r="A232" s="26">
        <v>227</v>
      </c>
      <c r="B232" s="66" t="s">
        <v>248</v>
      </c>
      <c r="C232" s="67"/>
      <c r="D232" s="67"/>
      <c r="E232" s="66">
        <v>20</v>
      </c>
      <c r="F232" s="66">
        <v>3</v>
      </c>
      <c r="G232" s="66">
        <v>14</v>
      </c>
      <c r="H232" s="66">
        <v>0</v>
      </c>
      <c r="I232" s="66"/>
      <c r="J232" s="66"/>
      <c r="K232" s="66">
        <v>0</v>
      </c>
      <c r="L232" s="66">
        <v>3</v>
      </c>
      <c r="M232" s="66"/>
      <c r="N232" s="66">
        <v>0</v>
      </c>
      <c r="O232" s="66"/>
      <c r="P232" s="66">
        <v>0</v>
      </c>
      <c r="Q232" s="66">
        <v>0</v>
      </c>
      <c r="R232" s="66">
        <v>0</v>
      </c>
      <c r="S232" s="66">
        <v>2</v>
      </c>
      <c r="T232" s="66">
        <v>0</v>
      </c>
      <c r="U232" s="66"/>
      <c r="V232" s="66"/>
      <c r="W232" s="66"/>
      <c r="X232" s="34"/>
      <c r="Y232" s="34"/>
      <c r="Z232" s="30">
        <v>14</v>
      </c>
      <c r="AA232" s="30" t="s">
        <v>248</v>
      </c>
    </row>
    <row r="233" spans="1:27">
      <c r="A233" s="26">
        <v>228</v>
      </c>
      <c r="B233" s="66" t="s">
        <v>249</v>
      </c>
      <c r="C233" s="67"/>
      <c r="D233" s="67"/>
      <c r="E233" s="66">
        <v>20</v>
      </c>
      <c r="F233" s="66">
        <v>3</v>
      </c>
      <c r="G233" s="66">
        <v>14</v>
      </c>
      <c r="H233" s="66">
        <v>0</v>
      </c>
      <c r="I233" s="66"/>
      <c r="J233" s="66"/>
      <c r="K233" s="66">
        <v>0</v>
      </c>
      <c r="L233" s="66">
        <v>3</v>
      </c>
      <c r="M233" s="66"/>
      <c r="N233" s="66">
        <v>0</v>
      </c>
      <c r="O233" s="66"/>
      <c r="P233" s="66">
        <v>0</v>
      </c>
      <c r="Q233" s="66">
        <v>4.5</v>
      </c>
      <c r="R233" s="66">
        <v>4.5</v>
      </c>
      <c r="S233" s="66">
        <v>2</v>
      </c>
      <c r="T233" s="66">
        <v>0</v>
      </c>
      <c r="U233" s="66"/>
      <c r="V233" s="66"/>
      <c r="W233" s="66"/>
      <c r="X233" s="34"/>
      <c r="Y233" s="34"/>
      <c r="Z233" s="30">
        <v>14</v>
      </c>
      <c r="AA233" s="30" t="s">
        <v>249</v>
      </c>
    </row>
    <row r="234" spans="1:27">
      <c r="A234" s="26">
        <v>229</v>
      </c>
      <c r="B234" s="66" t="s">
        <v>289</v>
      </c>
      <c r="C234" s="67"/>
      <c r="D234" s="67"/>
      <c r="E234" s="66">
        <v>20</v>
      </c>
      <c r="F234" s="66">
        <v>3</v>
      </c>
      <c r="G234" s="66">
        <v>14</v>
      </c>
      <c r="H234" s="66">
        <v>0</v>
      </c>
      <c r="I234" s="66"/>
      <c r="J234" s="66"/>
      <c r="K234" s="66">
        <v>0</v>
      </c>
      <c r="L234" s="66">
        <v>3</v>
      </c>
      <c r="M234" s="66"/>
      <c r="N234" s="66">
        <v>0</v>
      </c>
      <c r="O234" s="66"/>
      <c r="P234" s="66">
        <v>0</v>
      </c>
      <c r="Q234" s="66">
        <v>0</v>
      </c>
      <c r="R234" s="66">
        <v>0</v>
      </c>
      <c r="S234" s="66">
        <v>0</v>
      </c>
      <c r="T234" s="66">
        <v>0</v>
      </c>
      <c r="U234" s="66"/>
      <c r="V234" s="66"/>
      <c r="W234" s="66"/>
      <c r="X234" s="34"/>
      <c r="Y234" s="34"/>
      <c r="Z234" s="30">
        <v>14</v>
      </c>
      <c r="AA234" s="30" t="s">
        <v>289</v>
      </c>
    </row>
    <row r="235" spans="1:27">
      <c r="A235" s="26">
        <v>230</v>
      </c>
      <c r="B235" s="66" t="s">
        <v>300</v>
      </c>
      <c r="C235" s="67"/>
      <c r="D235" s="67">
        <v>43156</v>
      </c>
      <c r="E235" s="66">
        <v>17</v>
      </c>
      <c r="F235" s="66">
        <v>3</v>
      </c>
      <c r="G235" s="66">
        <v>11</v>
      </c>
      <c r="H235" s="66">
        <v>0</v>
      </c>
      <c r="I235" s="66"/>
      <c r="J235" s="66"/>
      <c r="K235" s="66">
        <v>0</v>
      </c>
      <c r="L235" s="66">
        <v>3</v>
      </c>
      <c r="M235" s="66"/>
      <c r="N235" s="66">
        <v>0</v>
      </c>
      <c r="O235" s="66"/>
      <c r="P235" s="66">
        <v>0</v>
      </c>
      <c r="Q235" s="66">
        <v>0</v>
      </c>
      <c r="R235" s="66">
        <v>0</v>
      </c>
      <c r="S235" s="66">
        <v>0</v>
      </c>
      <c r="T235" s="66">
        <v>0</v>
      </c>
      <c r="U235" s="66"/>
      <c r="V235" s="66"/>
      <c r="W235" s="66"/>
      <c r="X235" s="34"/>
      <c r="Y235" s="34"/>
      <c r="Z235" s="30">
        <v>11</v>
      </c>
      <c r="AA235" s="30" t="s">
        <v>300</v>
      </c>
    </row>
    <row r="236" spans="1:27">
      <c r="A236" s="26">
        <v>231</v>
      </c>
      <c r="B236" s="66" t="s">
        <v>250</v>
      </c>
      <c r="C236" s="67"/>
      <c r="D236" s="67"/>
      <c r="E236" s="66">
        <v>20</v>
      </c>
      <c r="F236" s="66">
        <v>3</v>
      </c>
      <c r="G236" s="66">
        <v>7.5</v>
      </c>
      <c r="H236" s="66">
        <v>0</v>
      </c>
      <c r="I236" s="66"/>
      <c r="J236" s="66"/>
      <c r="K236" s="66">
        <v>6.5</v>
      </c>
      <c r="L236" s="66">
        <v>3</v>
      </c>
      <c r="M236" s="66"/>
      <c r="N236" s="66">
        <v>0</v>
      </c>
      <c r="O236" s="66"/>
      <c r="P236" s="66">
        <v>0</v>
      </c>
      <c r="Q236" s="66">
        <v>33</v>
      </c>
      <c r="R236" s="66">
        <v>20</v>
      </c>
      <c r="S236" s="66">
        <v>2</v>
      </c>
      <c r="T236" s="66" t="s">
        <v>596</v>
      </c>
      <c r="U236" s="66"/>
      <c r="V236" s="66"/>
      <c r="W236" s="66"/>
      <c r="X236" s="34"/>
      <c r="Y236" s="34"/>
      <c r="Z236" s="30">
        <v>14</v>
      </c>
      <c r="AA236" s="30" t="s">
        <v>250</v>
      </c>
    </row>
    <row r="237" spans="1:27">
      <c r="A237" s="26">
        <v>232</v>
      </c>
      <c r="B237" s="66" t="s">
        <v>251</v>
      </c>
      <c r="C237" s="67"/>
      <c r="D237" s="67"/>
      <c r="E237" s="66">
        <v>20</v>
      </c>
      <c r="F237" s="66">
        <v>3</v>
      </c>
      <c r="G237" s="66">
        <v>13.5</v>
      </c>
      <c r="H237" s="66">
        <v>0</v>
      </c>
      <c r="I237" s="66"/>
      <c r="J237" s="66"/>
      <c r="K237" s="66">
        <v>0.5</v>
      </c>
      <c r="L237" s="66">
        <v>3</v>
      </c>
      <c r="M237" s="66"/>
      <c r="N237" s="66">
        <v>0</v>
      </c>
      <c r="O237" s="66"/>
      <c r="P237" s="66">
        <v>0.5</v>
      </c>
      <c r="Q237" s="66">
        <v>34.5</v>
      </c>
      <c r="R237" s="66">
        <v>33.5</v>
      </c>
      <c r="S237" s="66">
        <v>2</v>
      </c>
      <c r="T237" s="66" t="s">
        <v>597</v>
      </c>
      <c r="U237" s="66"/>
      <c r="V237" s="66"/>
      <c r="W237" s="66"/>
      <c r="X237" s="34"/>
      <c r="Y237" s="34"/>
      <c r="Z237" s="30">
        <v>14</v>
      </c>
      <c r="AA237" s="30" t="s">
        <v>251</v>
      </c>
    </row>
    <row r="238" spans="1:27">
      <c r="A238" s="26">
        <v>233</v>
      </c>
      <c r="B238" s="66" t="s">
        <v>252</v>
      </c>
      <c r="C238" s="67"/>
      <c r="D238" s="67"/>
      <c r="E238" s="66">
        <v>20</v>
      </c>
      <c r="F238" s="66">
        <v>3</v>
      </c>
      <c r="G238" s="66">
        <v>6</v>
      </c>
      <c r="H238" s="66">
        <v>0</v>
      </c>
      <c r="I238" s="66"/>
      <c r="J238" s="66"/>
      <c r="K238" s="66">
        <v>8</v>
      </c>
      <c r="L238" s="66">
        <v>3</v>
      </c>
      <c r="M238" s="66"/>
      <c r="N238" s="66">
        <v>0</v>
      </c>
      <c r="O238" s="66"/>
      <c r="P238" s="66">
        <v>0</v>
      </c>
      <c r="Q238" s="66">
        <v>16</v>
      </c>
      <c r="R238" s="66">
        <v>0</v>
      </c>
      <c r="S238" s="66">
        <v>2</v>
      </c>
      <c r="T238" s="66" t="s">
        <v>598</v>
      </c>
      <c r="U238" s="66"/>
      <c r="V238" s="66"/>
      <c r="W238" s="66"/>
      <c r="X238" s="34"/>
      <c r="Y238" s="34"/>
      <c r="Z238" s="30">
        <v>14</v>
      </c>
      <c r="AA238" s="30" t="s">
        <v>252</v>
      </c>
    </row>
    <row r="239" spans="1:27">
      <c r="A239" s="26">
        <v>234</v>
      </c>
      <c r="B239" s="66" t="s">
        <v>297</v>
      </c>
      <c r="C239" s="67"/>
      <c r="D239" s="67"/>
      <c r="E239" s="66">
        <v>20</v>
      </c>
      <c r="F239" s="66">
        <v>3</v>
      </c>
      <c r="G239" s="66">
        <v>14</v>
      </c>
      <c r="H239" s="66">
        <v>0</v>
      </c>
      <c r="I239" s="66"/>
      <c r="J239" s="66"/>
      <c r="K239" s="66">
        <v>0</v>
      </c>
      <c r="L239" s="66">
        <v>3</v>
      </c>
      <c r="M239" s="66"/>
      <c r="N239" s="66">
        <v>0</v>
      </c>
      <c r="O239" s="66"/>
      <c r="P239" s="66">
        <v>0</v>
      </c>
      <c r="Q239" s="66">
        <v>0</v>
      </c>
      <c r="R239" s="66">
        <v>0</v>
      </c>
      <c r="S239" s="66">
        <v>0</v>
      </c>
      <c r="T239" s="66">
        <v>0</v>
      </c>
      <c r="U239" s="66"/>
      <c r="V239" s="66"/>
      <c r="W239" s="66"/>
      <c r="X239" s="34"/>
      <c r="Y239" s="34"/>
      <c r="Z239" s="30">
        <v>14</v>
      </c>
      <c r="AA239" s="30" t="s">
        <v>297</v>
      </c>
    </row>
    <row r="240" spans="1:27">
      <c r="A240" s="26">
        <v>235</v>
      </c>
      <c r="B240" s="66" t="s">
        <v>298</v>
      </c>
      <c r="C240" s="67"/>
      <c r="D240" s="67"/>
      <c r="E240" s="66">
        <v>20</v>
      </c>
      <c r="F240" s="66">
        <v>3</v>
      </c>
      <c r="G240" s="66">
        <v>14</v>
      </c>
      <c r="H240" s="66">
        <v>0</v>
      </c>
      <c r="I240" s="66"/>
      <c r="J240" s="66"/>
      <c r="K240" s="66">
        <v>0</v>
      </c>
      <c r="L240" s="66">
        <v>3</v>
      </c>
      <c r="M240" s="66"/>
      <c r="N240" s="66">
        <v>0</v>
      </c>
      <c r="O240" s="66"/>
      <c r="P240" s="66">
        <v>0</v>
      </c>
      <c r="Q240" s="66">
        <v>0</v>
      </c>
      <c r="R240" s="66">
        <v>0</v>
      </c>
      <c r="S240" s="66">
        <v>0</v>
      </c>
      <c r="T240" s="66">
        <v>0</v>
      </c>
      <c r="U240" s="66"/>
      <c r="V240" s="66"/>
      <c r="W240" s="66"/>
      <c r="X240" s="34"/>
      <c r="Y240" s="34"/>
      <c r="Z240" s="30">
        <v>14</v>
      </c>
      <c r="AA240" s="30" t="s">
        <v>298</v>
      </c>
    </row>
    <row r="241" spans="1:27">
      <c r="A241" s="26">
        <v>236</v>
      </c>
      <c r="B241" s="66" t="s">
        <v>388</v>
      </c>
      <c r="C241" s="67"/>
      <c r="D241" s="67"/>
      <c r="E241" s="66">
        <v>20</v>
      </c>
      <c r="F241" s="66">
        <v>3</v>
      </c>
      <c r="G241" s="66">
        <v>14</v>
      </c>
      <c r="H241" s="66">
        <v>0</v>
      </c>
      <c r="I241" s="66"/>
      <c r="J241" s="66"/>
      <c r="K241" s="66">
        <v>0</v>
      </c>
      <c r="L241" s="66">
        <v>3</v>
      </c>
      <c r="M241" s="66"/>
      <c r="N241" s="66">
        <v>0</v>
      </c>
      <c r="O241" s="66"/>
      <c r="P241" s="66">
        <v>0</v>
      </c>
      <c r="Q241" s="66">
        <v>0</v>
      </c>
      <c r="R241" s="66">
        <v>0</v>
      </c>
      <c r="S241" s="66">
        <v>0</v>
      </c>
      <c r="T241" s="66">
        <v>0</v>
      </c>
      <c r="U241" s="66"/>
      <c r="V241" s="66"/>
      <c r="W241" s="66"/>
      <c r="X241" s="34"/>
      <c r="Y241" s="34"/>
      <c r="Z241" s="30">
        <v>14</v>
      </c>
      <c r="AA241" s="30" t="s">
        <v>388</v>
      </c>
    </row>
    <row r="242" spans="1:27">
      <c r="A242" s="26">
        <v>237</v>
      </c>
      <c r="B242" s="66" t="s">
        <v>480</v>
      </c>
      <c r="C242" s="67"/>
      <c r="D242" s="67"/>
      <c r="E242" s="66">
        <v>20</v>
      </c>
      <c r="F242" s="66">
        <v>3</v>
      </c>
      <c r="G242" s="66">
        <v>14</v>
      </c>
      <c r="H242" s="66">
        <v>0</v>
      </c>
      <c r="I242" s="66"/>
      <c r="J242" s="66"/>
      <c r="K242" s="66">
        <v>0</v>
      </c>
      <c r="L242" s="66">
        <v>3</v>
      </c>
      <c r="M242" s="66"/>
      <c r="N242" s="66">
        <v>0</v>
      </c>
      <c r="O242" s="66"/>
      <c r="P242" s="66">
        <v>0</v>
      </c>
      <c r="Q242" s="66">
        <v>0</v>
      </c>
      <c r="R242" s="66">
        <v>0</v>
      </c>
      <c r="S242" s="66">
        <v>0</v>
      </c>
      <c r="T242" s="66">
        <v>0</v>
      </c>
      <c r="U242" s="66"/>
      <c r="V242" s="66"/>
      <c r="W242" s="66"/>
      <c r="X242" s="34"/>
      <c r="Y242" s="34"/>
      <c r="Z242" s="30">
        <v>14</v>
      </c>
      <c r="AA242" s="30" t="s">
        <v>480</v>
      </c>
    </row>
    <row r="243" spans="1:27">
      <c r="A243" s="26">
        <v>238</v>
      </c>
      <c r="B243" s="66" t="s">
        <v>482</v>
      </c>
      <c r="C243" s="67"/>
      <c r="D243" s="67"/>
      <c r="E243" s="66">
        <v>20</v>
      </c>
      <c r="F243" s="66">
        <v>3</v>
      </c>
      <c r="G243" s="66">
        <v>14</v>
      </c>
      <c r="H243" s="66">
        <v>0</v>
      </c>
      <c r="I243" s="66"/>
      <c r="J243" s="66"/>
      <c r="K243" s="66">
        <v>0</v>
      </c>
      <c r="L243" s="66">
        <v>3</v>
      </c>
      <c r="M243" s="66"/>
      <c r="N243" s="66">
        <v>0</v>
      </c>
      <c r="O243" s="66"/>
      <c r="P243" s="66">
        <v>0</v>
      </c>
      <c r="Q243" s="66">
        <v>0</v>
      </c>
      <c r="R243" s="66">
        <v>0</v>
      </c>
      <c r="S243" s="66">
        <v>0</v>
      </c>
      <c r="T243" s="66">
        <v>0</v>
      </c>
      <c r="U243" s="66"/>
      <c r="V243" s="66"/>
      <c r="W243" s="66"/>
      <c r="X243" s="34"/>
      <c r="Y243" s="34"/>
      <c r="Z243" s="30">
        <v>14</v>
      </c>
      <c r="AA243" s="30" t="s">
        <v>482</v>
      </c>
    </row>
    <row r="244" spans="1:27">
      <c r="A244" s="26">
        <v>239</v>
      </c>
      <c r="B244" s="66" t="s">
        <v>599</v>
      </c>
      <c r="C244" s="67">
        <v>43132</v>
      </c>
      <c r="D244" s="67"/>
      <c r="E244" s="66">
        <v>20</v>
      </c>
      <c r="F244" s="66">
        <v>3</v>
      </c>
      <c r="G244" s="66">
        <v>14</v>
      </c>
      <c r="H244" s="66">
        <v>0</v>
      </c>
      <c r="I244" s="66"/>
      <c r="J244" s="66"/>
      <c r="K244" s="66">
        <v>0</v>
      </c>
      <c r="L244" s="66">
        <v>3</v>
      </c>
      <c r="M244" s="66"/>
      <c r="N244" s="66">
        <v>0</v>
      </c>
      <c r="O244" s="66"/>
      <c r="P244" s="66">
        <v>0</v>
      </c>
      <c r="Q244" s="66">
        <v>0</v>
      </c>
      <c r="R244" s="66">
        <v>0</v>
      </c>
      <c r="S244" s="66">
        <v>0</v>
      </c>
      <c r="T244" s="66">
        <v>0</v>
      </c>
      <c r="U244" s="66"/>
      <c r="V244" s="66"/>
      <c r="W244" s="66"/>
      <c r="X244" s="34"/>
      <c r="Y244" s="34"/>
      <c r="Z244" s="30">
        <v>0</v>
      </c>
      <c r="AA244" s="30"/>
    </row>
    <row r="245" spans="1:27">
      <c r="A245" s="26">
        <v>240</v>
      </c>
      <c r="B245" s="66" t="s">
        <v>600</v>
      </c>
      <c r="C245" s="67">
        <v>43132</v>
      </c>
      <c r="D245" s="67"/>
      <c r="E245" s="66">
        <v>20</v>
      </c>
      <c r="F245" s="66">
        <v>3</v>
      </c>
      <c r="G245" s="66">
        <v>14</v>
      </c>
      <c r="H245" s="66">
        <v>0</v>
      </c>
      <c r="I245" s="66"/>
      <c r="J245" s="66"/>
      <c r="K245" s="66">
        <v>0</v>
      </c>
      <c r="L245" s="66">
        <v>3</v>
      </c>
      <c r="M245" s="66"/>
      <c r="N245" s="66">
        <v>0</v>
      </c>
      <c r="O245" s="66"/>
      <c r="P245" s="66">
        <v>0</v>
      </c>
      <c r="Q245" s="66">
        <v>0</v>
      </c>
      <c r="R245" s="66">
        <v>0</v>
      </c>
      <c r="S245" s="66">
        <v>0</v>
      </c>
      <c r="T245" s="66">
        <v>0</v>
      </c>
      <c r="U245" s="66"/>
      <c r="V245" s="66"/>
      <c r="W245" s="66"/>
      <c r="X245" s="34"/>
      <c r="Y245" s="34"/>
      <c r="Z245" s="30">
        <v>0</v>
      </c>
      <c r="AA245" s="30"/>
    </row>
    <row r="246" spans="1:27">
      <c r="A246" s="26">
        <v>241</v>
      </c>
      <c r="B246" s="66" t="s">
        <v>601</v>
      </c>
      <c r="C246" s="67">
        <v>43132</v>
      </c>
      <c r="D246" s="67"/>
      <c r="E246" s="66">
        <v>20</v>
      </c>
      <c r="F246" s="66">
        <v>3</v>
      </c>
      <c r="G246" s="66">
        <v>14</v>
      </c>
      <c r="H246" s="66">
        <v>0</v>
      </c>
      <c r="I246" s="66"/>
      <c r="J246" s="66"/>
      <c r="K246" s="66">
        <v>0</v>
      </c>
      <c r="L246" s="66">
        <v>3</v>
      </c>
      <c r="M246" s="66"/>
      <c r="N246" s="66">
        <v>0</v>
      </c>
      <c r="O246" s="66"/>
      <c r="P246" s="66">
        <v>0</v>
      </c>
      <c r="Q246" s="66">
        <v>0</v>
      </c>
      <c r="R246" s="66">
        <v>0</v>
      </c>
      <c r="S246" s="66">
        <v>0</v>
      </c>
      <c r="T246" s="66">
        <v>0</v>
      </c>
      <c r="U246" s="66"/>
      <c r="V246" s="66"/>
      <c r="W246" s="66"/>
      <c r="X246" s="34"/>
      <c r="Y246" s="34"/>
      <c r="Z246" s="30">
        <v>0</v>
      </c>
      <c r="AA246" s="30"/>
    </row>
    <row r="247" spans="1:27">
      <c r="A247" s="26">
        <v>242</v>
      </c>
      <c r="B247" s="66" t="s">
        <v>316</v>
      </c>
      <c r="C247" s="67"/>
      <c r="D247" s="67"/>
      <c r="E247" s="66">
        <v>20</v>
      </c>
      <c r="F247" s="66">
        <v>3</v>
      </c>
      <c r="G247" s="66">
        <v>13</v>
      </c>
      <c r="H247" s="66">
        <v>0</v>
      </c>
      <c r="I247" s="66"/>
      <c r="J247" s="66"/>
      <c r="K247" s="66">
        <v>0</v>
      </c>
      <c r="L247" s="66">
        <v>4</v>
      </c>
      <c r="M247" s="66"/>
      <c r="N247" s="66">
        <v>0</v>
      </c>
      <c r="O247" s="66"/>
      <c r="P247" s="66">
        <v>0</v>
      </c>
      <c r="Q247" s="66">
        <v>1</v>
      </c>
      <c r="R247" s="66">
        <v>1</v>
      </c>
      <c r="S247" s="66">
        <v>1</v>
      </c>
      <c r="T247" s="66" t="s">
        <v>602</v>
      </c>
      <c r="U247" s="66"/>
      <c r="V247" s="66"/>
      <c r="W247" s="66"/>
      <c r="X247" s="34"/>
      <c r="Y247" s="34"/>
      <c r="Z247" s="30">
        <v>14</v>
      </c>
      <c r="AA247" s="30" t="s">
        <v>316</v>
      </c>
    </row>
    <row r="248" spans="1:27">
      <c r="A248" s="26">
        <v>243</v>
      </c>
      <c r="B248" s="66" t="s">
        <v>229</v>
      </c>
      <c r="C248" s="67"/>
      <c r="D248" s="67"/>
      <c r="E248" s="66">
        <v>20</v>
      </c>
      <c r="F248" s="66">
        <v>3</v>
      </c>
      <c r="G248" s="66">
        <v>14</v>
      </c>
      <c r="H248" s="66">
        <v>0</v>
      </c>
      <c r="I248" s="66"/>
      <c r="J248" s="66"/>
      <c r="K248" s="66">
        <v>0</v>
      </c>
      <c r="L248" s="66">
        <v>3</v>
      </c>
      <c r="M248" s="66"/>
      <c r="N248" s="66">
        <v>0</v>
      </c>
      <c r="O248" s="66"/>
      <c r="P248" s="66">
        <v>0</v>
      </c>
      <c r="Q248" s="66">
        <v>35</v>
      </c>
      <c r="R248" s="66">
        <v>35</v>
      </c>
      <c r="S248" s="66">
        <v>2</v>
      </c>
      <c r="T248" s="66">
        <v>0</v>
      </c>
      <c r="U248" s="66"/>
      <c r="V248" s="66"/>
      <c r="W248" s="66"/>
      <c r="X248" s="34"/>
      <c r="Y248" s="34"/>
      <c r="Z248" s="30">
        <v>0</v>
      </c>
      <c r="AA248" s="30"/>
    </row>
    <row r="249" spans="1:27">
      <c r="A249" s="26">
        <v>244</v>
      </c>
      <c r="B249" s="66" t="s">
        <v>237</v>
      </c>
      <c r="C249" s="67"/>
      <c r="D249" s="67"/>
      <c r="E249" s="66">
        <v>20</v>
      </c>
      <c r="F249" s="66">
        <v>3</v>
      </c>
      <c r="G249" s="66">
        <v>12</v>
      </c>
      <c r="H249" s="66">
        <v>0</v>
      </c>
      <c r="I249" s="66"/>
      <c r="J249" s="66"/>
      <c r="K249" s="66">
        <v>2</v>
      </c>
      <c r="L249" s="66">
        <v>3</v>
      </c>
      <c r="M249" s="66"/>
      <c r="N249" s="66">
        <v>0</v>
      </c>
      <c r="O249" s="66"/>
      <c r="P249" s="66">
        <v>0</v>
      </c>
      <c r="Q249" s="66">
        <v>7.5</v>
      </c>
      <c r="R249" s="66">
        <v>5.5</v>
      </c>
      <c r="S249" s="66">
        <v>0</v>
      </c>
      <c r="T249" s="66" t="s">
        <v>603</v>
      </c>
      <c r="U249" s="66"/>
      <c r="V249" s="66"/>
      <c r="W249" s="66"/>
      <c r="X249" s="34"/>
      <c r="Y249" s="34"/>
      <c r="Z249" s="30">
        <v>0</v>
      </c>
      <c r="AA249" s="30"/>
    </row>
    <row r="250" spans="1:27">
      <c r="A250" s="26">
        <v>245</v>
      </c>
      <c r="B250" s="66" t="s">
        <v>235</v>
      </c>
      <c r="C250" s="67"/>
      <c r="D250" s="67"/>
      <c r="E250" s="66">
        <v>20</v>
      </c>
      <c r="F250" s="66">
        <v>3</v>
      </c>
      <c r="G250" s="66">
        <v>12</v>
      </c>
      <c r="H250" s="66">
        <v>0</v>
      </c>
      <c r="I250" s="66"/>
      <c r="J250" s="66"/>
      <c r="K250" s="66">
        <v>2</v>
      </c>
      <c r="L250" s="66">
        <v>3</v>
      </c>
      <c r="M250" s="66"/>
      <c r="N250" s="66">
        <v>0</v>
      </c>
      <c r="O250" s="66"/>
      <c r="P250" s="66">
        <v>1.5</v>
      </c>
      <c r="Q250" s="66">
        <v>5.5</v>
      </c>
      <c r="R250" s="66">
        <v>3.5</v>
      </c>
      <c r="S250" s="66">
        <v>0</v>
      </c>
      <c r="T250" s="66" t="s">
        <v>604</v>
      </c>
      <c r="U250" s="66"/>
      <c r="V250" s="66"/>
      <c r="W250" s="66"/>
      <c r="X250" s="34"/>
      <c r="Y250" s="34"/>
      <c r="Z250" s="30">
        <v>0</v>
      </c>
      <c r="AA250" s="30"/>
    </row>
    <row r="251" spans="1:27">
      <c r="A251" s="26">
        <v>246</v>
      </c>
      <c r="B251" s="66" t="s">
        <v>314</v>
      </c>
      <c r="C251" s="67"/>
      <c r="D251" s="67"/>
      <c r="E251" s="66">
        <v>20</v>
      </c>
      <c r="F251" s="66">
        <v>3</v>
      </c>
      <c r="G251" s="66">
        <v>14</v>
      </c>
      <c r="H251" s="66">
        <v>0</v>
      </c>
      <c r="I251" s="66"/>
      <c r="J251" s="66"/>
      <c r="K251" s="66">
        <v>0</v>
      </c>
      <c r="L251" s="66">
        <v>3</v>
      </c>
      <c r="M251" s="66"/>
      <c r="N251" s="66">
        <v>0</v>
      </c>
      <c r="O251" s="66"/>
      <c r="P251" s="66">
        <v>1.5</v>
      </c>
      <c r="Q251" s="66">
        <v>0.5</v>
      </c>
      <c r="R251" s="66">
        <v>3</v>
      </c>
      <c r="S251" s="66">
        <v>2</v>
      </c>
      <c r="T251" s="66" t="s">
        <v>605</v>
      </c>
      <c r="U251" s="66"/>
      <c r="V251" s="66"/>
      <c r="W251" s="66"/>
      <c r="X251" s="34"/>
      <c r="Y251" s="34"/>
      <c r="Z251" s="30">
        <v>14</v>
      </c>
      <c r="AA251" s="30" t="s">
        <v>314</v>
      </c>
    </row>
    <row r="252" spans="1:27">
      <c r="A252" s="26">
        <v>247</v>
      </c>
      <c r="B252" s="66" t="s">
        <v>317</v>
      </c>
      <c r="C252" s="67"/>
      <c r="D252" s="67"/>
      <c r="E252" s="66">
        <v>20</v>
      </c>
      <c r="F252" s="66">
        <v>3</v>
      </c>
      <c r="G252" s="66">
        <v>0</v>
      </c>
      <c r="H252" s="66">
        <v>0</v>
      </c>
      <c r="I252" s="66"/>
      <c r="J252" s="66"/>
      <c r="K252" s="66">
        <v>0</v>
      </c>
      <c r="L252" s="66">
        <v>3</v>
      </c>
      <c r="M252" s="66"/>
      <c r="N252" s="66">
        <v>20</v>
      </c>
      <c r="O252" s="66"/>
      <c r="P252" s="66">
        <v>0</v>
      </c>
      <c r="Q252" s="66">
        <v>10</v>
      </c>
      <c r="R252" s="66">
        <v>10</v>
      </c>
      <c r="S252" s="66">
        <v>2</v>
      </c>
      <c r="T252" s="66" t="s">
        <v>606</v>
      </c>
      <c r="U252" s="66"/>
      <c r="V252" s="66"/>
      <c r="W252" s="66"/>
      <c r="X252" s="34"/>
      <c r="Y252" s="34"/>
      <c r="Z252" s="30">
        <v>0</v>
      </c>
      <c r="AA252" s="30" t="s">
        <v>317</v>
      </c>
    </row>
    <row r="253" spans="1:27">
      <c r="A253" s="26">
        <v>248</v>
      </c>
      <c r="B253" s="66" t="s">
        <v>318</v>
      </c>
      <c r="C253" s="67"/>
      <c r="D253" s="67"/>
      <c r="E253" s="66">
        <v>20</v>
      </c>
      <c r="F253" s="66">
        <v>3</v>
      </c>
      <c r="G253" s="66">
        <v>7</v>
      </c>
      <c r="H253" s="66">
        <v>0</v>
      </c>
      <c r="I253" s="66">
        <v>1</v>
      </c>
      <c r="J253" s="66"/>
      <c r="K253" s="66">
        <v>4</v>
      </c>
      <c r="L253" s="66">
        <v>5</v>
      </c>
      <c r="M253" s="66"/>
      <c r="N253" s="66">
        <v>0</v>
      </c>
      <c r="O253" s="66"/>
      <c r="P253" s="66">
        <v>1.5</v>
      </c>
      <c r="Q253" s="66">
        <v>2.5</v>
      </c>
      <c r="R253" s="66">
        <v>2.5</v>
      </c>
      <c r="S253" s="66" t="s">
        <v>607</v>
      </c>
      <c r="T253" s="66" t="s">
        <v>608</v>
      </c>
      <c r="U253" s="66"/>
      <c r="V253" s="66"/>
      <c r="W253" s="66"/>
      <c r="X253" s="34"/>
      <c r="Y253" s="34"/>
      <c r="Z253" s="30">
        <v>11</v>
      </c>
      <c r="AA253" s="30" t="s">
        <v>318</v>
      </c>
    </row>
    <row r="254" spans="1:27">
      <c r="A254" s="26">
        <v>249</v>
      </c>
      <c r="B254" s="66" t="s">
        <v>319</v>
      </c>
      <c r="C254" s="67"/>
      <c r="D254" s="67"/>
      <c r="E254" s="66">
        <v>20</v>
      </c>
      <c r="F254" s="66">
        <v>3</v>
      </c>
      <c r="G254" s="66">
        <v>0</v>
      </c>
      <c r="H254" s="66">
        <v>0</v>
      </c>
      <c r="I254" s="66"/>
      <c r="J254" s="66"/>
      <c r="K254" s="66">
        <v>0</v>
      </c>
      <c r="L254" s="66">
        <v>3</v>
      </c>
      <c r="M254" s="66"/>
      <c r="N254" s="66">
        <v>28</v>
      </c>
      <c r="O254" s="66"/>
      <c r="P254" s="66">
        <v>0</v>
      </c>
      <c r="Q254" s="66">
        <v>0</v>
      </c>
      <c r="R254" s="66">
        <v>0</v>
      </c>
      <c r="S254" s="66">
        <v>2</v>
      </c>
      <c r="T254" s="66" t="s">
        <v>606</v>
      </c>
      <c r="U254" s="66"/>
      <c r="V254" s="66"/>
      <c r="W254" s="66"/>
      <c r="X254" s="34"/>
      <c r="Y254" s="34"/>
      <c r="Z254" s="30">
        <v>0</v>
      </c>
      <c r="AA254" s="30" t="s">
        <v>319</v>
      </c>
    </row>
    <row r="255" spans="1:27">
      <c r="A255" s="26">
        <v>250</v>
      </c>
      <c r="B255" s="66" t="s">
        <v>320</v>
      </c>
      <c r="C255" s="67"/>
      <c r="D255" s="67"/>
      <c r="E255" s="66">
        <v>20</v>
      </c>
      <c r="F255" s="66">
        <v>3</v>
      </c>
      <c r="G255" s="66">
        <v>13</v>
      </c>
      <c r="H255" s="66">
        <v>0</v>
      </c>
      <c r="I255" s="66"/>
      <c r="J255" s="66"/>
      <c r="K255" s="66">
        <v>1</v>
      </c>
      <c r="L255" s="66">
        <v>3</v>
      </c>
      <c r="M255" s="66"/>
      <c r="N255" s="66">
        <v>0</v>
      </c>
      <c r="O255" s="66"/>
      <c r="P255" s="66">
        <v>0</v>
      </c>
      <c r="Q255" s="66">
        <v>4</v>
      </c>
      <c r="R255" s="66">
        <v>0</v>
      </c>
      <c r="S255" s="66">
        <v>0</v>
      </c>
      <c r="T255" s="66" t="s">
        <v>609</v>
      </c>
      <c r="U255" s="66"/>
      <c r="V255" s="66"/>
      <c r="W255" s="66"/>
      <c r="X255" s="34"/>
      <c r="Y255" s="34"/>
      <c r="Z255" s="30">
        <v>14</v>
      </c>
      <c r="AA255" s="30" t="s">
        <v>320</v>
      </c>
    </row>
    <row r="256" spans="1:27">
      <c r="A256" s="26">
        <v>251</v>
      </c>
      <c r="B256" s="66" t="s">
        <v>321</v>
      </c>
      <c r="C256" s="67"/>
      <c r="D256" s="67"/>
      <c r="E256" s="66">
        <v>20</v>
      </c>
      <c r="F256" s="66">
        <v>3</v>
      </c>
      <c r="G256" s="66">
        <v>14</v>
      </c>
      <c r="H256" s="66">
        <v>0</v>
      </c>
      <c r="I256" s="66"/>
      <c r="J256" s="66"/>
      <c r="K256" s="66">
        <v>0</v>
      </c>
      <c r="L256" s="66">
        <v>3</v>
      </c>
      <c r="M256" s="66"/>
      <c r="N256" s="66">
        <v>0</v>
      </c>
      <c r="O256" s="66"/>
      <c r="P256" s="66">
        <v>1</v>
      </c>
      <c r="Q256" s="66">
        <v>0</v>
      </c>
      <c r="R256" s="66">
        <v>2</v>
      </c>
      <c r="S256" s="66">
        <v>0</v>
      </c>
      <c r="T256" s="66">
        <v>0</v>
      </c>
      <c r="U256" s="66"/>
      <c r="V256" s="66"/>
      <c r="W256" s="66"/>
      <c r="X256" s="34"/>
      <c r="Y256" s="34"/>
      <c r="Z256" s="30">
        <v>14</v>
      </c>
      <c r="AA256" s="30" t="s">
        <v>321</v>
      </c>
    </row>
    <row r="257" spans="1:27">
      <c r="A257" s="26">
        <v>252</v>
      </c>
      <c r="B257" s="66" t="s">
        <v>393</v>
      </c>
      <c r="C257" s="67"/>
      <c r="D257" s="67"/>
      <c r="E257" s="66">
        <v>20</v>
      </c>
      <c r="F257" s="66">
        <v>3</v>
      </c>
      <c r="G257" s="66">
        <v>13</v>
      </c>
      <c r="H257" s="66">
        <v>0</v>
      </c>
      <c r="I257" s="66"/>
      <c r="J257" s="66"/>
      <c r="K257" s="66">
        <v>1</v>
      </c>
      <c r="L257" s="66">
        <v>3</v>
      </c>
      <c r="M257" s="66"/>
      <c r="N257" s="66">
        <v>0</v>
      </c>
      <c r="O257" s="66"/>
      <c r="P257" s="66">
        <v>1.5</v>
      </c>
      <c r="Q257" s="66">
        <v>0</v>
      </c>
      <c r="R257" s="66">
        <v>0</v>
      </c>
      <c r="S257" s="66">
        <v>0</v>
      </c>
      <c r="T257" s="66" t="s">
        <v>610</v>
      </c>
      <c r="U257" s="66"/>
      <c r="V257" s="66"/>
      <c r="W257" s="66"/>
      <c r="X257" s="34"/>
      <c r="Y257" s="34"/>
      <c r="Z257" s="30">
        <v>14</v>
      </c>
      <c r="AA257" s="30" t="s">
        <v>393</v>
      </c>
    </row>
    <row r="258" spans="1:27">
      <c r="A258" s="26">
        <v>253</v>
      </c>
      <c r="B258" s="66" t="s">
        <v>322</v>
      </c>
      <c r="C258" s="67"/>
      <c r="D258" s="67"/>
      <c r="E258" s="66">
        <v>20</v>
      </c>
      <c r="F258" s="66">
        <v>3</v>
      </c>
      <c r="G258" s="66">
        <v>14</v>
      </c>
      <c r="H258" s="66">
        <v>0</v>
      </c>
      <c r="I258" s="66"/>
      <c r="J258" s="66"/>
      <c r="K258" s="66">
        <v>0</v>
      </c>
      <c r="L258" s="66">
        <v>3</v>
      </c>
      <c r="M258" s="66"/>
      <c r="N258" s="66">
        <v>0</v>
      </c>
      <c r="O258" s="66"/>
      <c r="P258" s="66">
        <v>0</v>
      </c>
      <c r="Q258" s="66">
        <v>23</v>
      </c>
      <c r="R258" s="66">
        <v>23</v>
      </c>
      <c r="S258" s="66">
        <v>2</v>
      </c>
      <c r="T258" s="66">
        <v>0</v>
      </c>
      <c r="U258" s="66"/>
      <c r="V258" s="66"/>
      <c r="W258" s="66"/>
      <c r="X258" s="34"/>
      <c r="Y258" s="34"/>
      <c r="Z258" s="30">
        <v>14</v>
      </c>
      <c r="AA258" s="30" t="s">
        <v>322</v>
      </c>
    </row>
    <row r="259" spans="1:27">
      <c r="A259" s="26">
        <v>254</v>
      </c>
      <c r="B259" s="66" t="s">
        <v>323</v>
      </c>
      <c r="C259" s="67"/>
      <c r="D259" s="67"/>
      <c r="E259" s="66">
        <v>20</v>
      </c>
      <c r="F259" s="66">
        <v>3</v>
      </c>
      <c r="G259" s="66">
        <v>14</v>
      </c>
      <c r="H259" s="66">
        <v>0</v>
      </c>
      <c r="I259" s="66"/>
      <c r="J259" s="66"/>
      <c r="K259" s="66">
        <v>0</v>
      </c>
      <c r="L259" s="66">
        <v>3</v>
      </c>
      <c r="M259" s="66"/>
      <c r="N259" s="66">
        <v>0</v>
      </c>
      <c r="O259" s="66"/>
      <c r="P259" s="66">
        <v>0</v>
      </c>
      <c r="Q259" s="66">
        <v>10.5</v>
      </c>
      <c r="R259" s="66">
        <v>10.5</v>
      </c>
      <c r="S259" s="66">
        <v>2</v>
      </c>
      <c r="T259" s="66">
        <v>0</v>
      </c>
      <c r="U259" s="66"/>
      <c r="V259" s="66"/>
      <c r="W259" s="66"/>
      <c r="X259" s="34"/>
      <c r="Y259" s="34"/>
      <c r="Z259" s="30">
        <v>14</v>
      </c>
      <c r="AA259" s="30" t="s">
        <v>323</v>
      </c>
    </row>
    <row r="260" spans="1:27">
      <c r="A260" s="26">
        <v>255</v>
      </c>
      <c r="B260" s="66" t="s">
        <v>324</v>
      </c>
      <c r="C260" s="67"/>
      <c r="D260" s="67"/>
      <c r="E260" s="66">
        <v>20</v>
      </c>
      <c r="F260" s="66">
        <v>3</v>
      </c>
      <c r="G260" s="66">
        <v>11</v>
      </c>
      <c r="H260" s="66">
        <v>0</v>
      </c>
      <c r="I260" s="66"/>
      <c r="J260" s="66"/>
      <c r="K260" s="66">
        <v>3</v>
      </c>
      <c r="L260" s="66">
        <v>3</v>
      </c>
      <c r="M260" s="66"/>
      <c r="N260" s="66">
        <v>0</v>
      </c>
      <c r="O260" s="66"/>
      <c r="P260" s="66">
        <v>0.5</v>
      </c>
      <c r="Q260" s="66">
        <v>43.5</v>
      </c>
      <c r="R260" s="66">
        <v>39</v>
      </c>
      <c r="S260" s="66">
        <v>2</v>
      </c>
      <c r="T260" s="66" t="s">
        <v>611</v>
      </c>
      <c r="U260" s="66"/>
      <c r="V260" s="66"/>
      <c r="W260" s="66"/>
      <c r="X260" s="34"/>
      <c r="Y260" s="34"/>
      <c r="Z260" s="30">
        <v>14</v>
      </c>
      <c r="AA260" s="30" t="s">
        <v>324</v>
      </c>
    </row>
    <row r="261" spans="1:27">
      <c r="A261" s="26">
        <v>256</v>
      </c>
      <c r="B261" s="66" t="s">
        <v>325</v>
      </c>
      <c r="C261" s="67"/>
      <c r="D261" s="67"/>
      <c r="E261" s="66">
        <v>20</v>
      </c>
      <c r="F261" s="66">
        <v>3</v>
      </c>
      <c r="G261" s="66">
        <v>8</v>
      </c>
      <c r="H261" s="66">
        <v>0</v>
      </c>
      <c r="I261" s="66"/>
      <c r="J261" s="66"/>
      <c r="K261" s="66">
        <v>2</v>
      </c>
      <c r="L261" s="66">
        <v>3</v>
      </c>
      <c r="M261" s="66"/>
      <c r="N261" s="66">
        <v>4</v>
      </c>
      <c r="O261" s="66"/>
      <c r="P261" s="66">
        <v>0</v>
      </c>
      <c r="Q261" s="66">
        <v>58</v>
      </c>
      <c r="R261" s="66">
        <v>45</v>
      </c>
      <c r="S261" s="66">
        <v>2</v>
      </c>
      <c r="T261" s="66" t="s">
        <v>612</v>
      </c>
      <c r="U261" s="66"/>
      <c r="V261" s="66"/>
      <c r="W261" s="66"/>
      <c r="X261" s="34"/>
      <c r="Y261" s="34"/>
      <c r="Z261" s="30">
        <v>10</v>
      </c>
      <c r="AA261" s="30" t="s">
        <v>325</v>
      </c>
    </row>
    <row r="262" spans="1:27">
      <c r="A262" s="26">
        <v>257</v>
      </c>
      <c r="B262" s="66" t="s">
        <v>326</v>
      </c>
      <c r="C262" s="67"/>
      <c r="D262" s="67"/>
      <c r="E262" s="66">
        <v>20</v>
      </c>
      <c r="F262" s="66">
        <v>3</v>
      </c>
      <c r="G262" s="66">
        <v>14</v>
      </c>
      <c r="H262" s="66">
        <v>0</v>
      </c>
      <c r="I262" s="66"/>
      <c r="J262" s="66"/>
      <c r="K262" s="66">
        <v>0</v>
      </c>
      <c r="L262" s="66">
        <v>3</v>
      </c>
      <c r="M262" s="66"/>
      <c r="N262" s="66">
        <v>0</v>
      </c>
      <c r="O262" s="66"/>
      <c r="P262" s="66">
        <v>0</v>
      </c>
      <c r="Q262" s="66">
        <v>12</v>
      </c>
      <c r="R262" s="66">
        <v>12</v>
      </c>
      <c r="S262" s="66">
        <v>2</v>
      </c>
      <c r="T262" s="66">
        <v>0</v>
      </c>
      <c r="U262" s="66"/>
      <c r="V262" s="66"/>
      <c r="W262" s="66"/>
      <c r="X262" s="34"/>
      <c r="Y262" s="34"/>
      <c r="Z262" s="30">
        <v>14</v>
      </c>
      <c r="AA262" s="30" t="s">
        <v>326</v>
      </c>
    </row>
    <row r="263" spans="1:27">
      <c r="A263" s="26">
        <v>258</v>
      </c>
      <c r="B263" s="66" t="s">
        <v>327</v>
      </c>
      <c r="C263" s="67"/>
      <c r="D263" s="67"/>
      <c r="E263" s="66">
        <v>20</v>
      </c>
      <c r="F263" s="66">
        <v>3</v>
      </c>
      <c r="G263" s="66">
        <v>14</v>
      </c>
      <c r="H263" s="66">
        <v>0</v>
      </c>
      <c r="I263" s="66"/>
      <c r="J263" s="66"/>
      <c r="K263" s="66">
        <v>0</v>
      </c>
      <c r="L263" s="66">
        <v>3</v>
      </c>
      <c r="M263" s="66"/>
      <c r="N263" s="66">
        <v>0</v>
      </c>
      <c r="O263" s="66"/>
      <c r="P263" s="66">
        <v>0</v>
      </c>
      <c r="Q263" s="66">
        <v>52</v>
      </c>
      <c r="R263" s="66">
        <v>54</v>
      </c>
      <c r="S263" s="66">
        <v>2</v>
      </c>
      <c r="T263" s="66">
        <v>0</v>
      </c>
      <c r="U263" s="66"/>
      <c r="V263" s="66"/>
      <c r="W263" s="66"/>
      <c r="X263" s="34"/>
      <c r="Y263" s="34"/>
      <c r="Z263" s="30">
        <v>14</v>
      </c>
      <c r="AA263" s="30" t="s">
        <v>327</v>
      </c>
    </row>
    <row r="264" spans="1:27">
      <c r="A264" s="26">
        <v>259</v>
      </c>
      <c r="B264" s="66" t="s">
        <v>328</v>
      </c>
      <c r="C264" s="67"/>
      <c r="D264" s="67"/>
      <c r="E264" s="66">
        <v>20</v>
      </c>
      <c r="F264" s="66">
        <v>3</v>
      </c>
      <c r="G264" s="66">
        <v>14</v>
      </c>
      <c r="H264" s="66">
        <v>0</v>
      </c>
      <c r="I264" s="66"/>
      <c r="J264" s="66"/>
      <c r="K264" s="66">
        <v>0</v>
      </c>
      <c r="L264" s="66">
        <v>3</v>
      </c>
      <c r="M264" s="66"/>
      <c r="N264" s="66">
        <v>0</v>
      </c>
      <c r="O264" s="66"/>
      <c r="P264" s="66">
        <v>0</v>
      </c>
      <c r="Q264" s="66">
        <v>18.5</v>
      </c>
      <c r="R264" s="66">
        <v>18.5</v>
      </c>
      <c r="S264" s="66">
        <v>2</v>
      </c>
      <c r="T264" s="66">
        <v>0</v>
      </c>
      <c r="U264" s="66"/>
      <c r="V264" s="66"/>
      <c r="W264" s="66"/>
      <c r="X264" s="34"/>
      <c r="Y264" s="34"/>
      <c r="Z264" s="30">
        <v>14</v>
      </c>
      <c r="AA264" s="30" t="s">
        <v>328</v>
      </c>
    </row>
    <row r="265" spans="1:27">
      <c r="A265" s="26">
        <v>260</v>
      </c>
      <c r="B265" s="66" t="s">
        <v>329</v>
      </c>
      <c r="C265" s="67"/>
      <c r="D265" s="67"/>
      <c r="E265" s="66">
        <v>20</v>
      </c>
      <c r="F265" s="66">
        <v>3</v>
      </c>
      <c r="G265" s="66">
        <v>12</v>
      </c>
      <c r="H265" s="66">
        <v>0</v>
      </c>
      <c r="I265" s="66"/>
      <c r="J265" s="66"/>
      <c r="K265" s="66">
        <v>2</v>
      </c>
      <c r="L265" s="66">
        <v>3</v>
      </c>
      <c r="M265" s="66"/>
      <c r="N265" s="66">
        <v>0</v>
      </c>
      <c r="O265" s="66"/>
      <c r="P265" s="66">
        <v>0</v>
      </c>
      <c r="Q265" s="66">
        <v>83.5</v>
      </c>
      <c r="R265" s="66">
        <v>79.5</v>
      </c>
      <c r="S265" s="66">
        <v>2</v>
      </c>
      <c r="T265" s="66" t="s">
        <v>613</v>
      </c>
      <c r="U265" s="66"/>
      <c r="V265" s="66"/>
      <c r="W265" s="66"/>
      <c r="X265" s="34"/>
      <c r="Y265" s="34"/>
      <c r="Z265" s="30">
        <v>14</v>
      </c>
      <c r="AA265" s="30" t="s">
        <v>329</v>
      </c>
    </row>
    <row r="266" spans="1:27">
      <c r="A266" s="26">
        <v>261</v>
      </c>
      <c r="B266" s="66" t="s">
        <v>330</v>
      </c>
      <c r="C266" s="67"/>
      <c r="D266" s="67"/>
      <c r="E266" s="66">
        <v>20</v>
      </c>
      <c r="F266" s="66">
        <v>3</v>
      </c>
      <c r="G266" s="66">
        <v>14</v>
      </c>
      <c r="H266" s="66">
        <v>0</v>
      </c>
      <c r="I266" s="66"/>
      <c r="J266" s="66"/>
      <c r="K266" s="66">
        <v>0</v>
      </c>
      <c r="L266" s="66">
        <v>3</v>
      </c>
      <c r="M266" s="66"/>
      <c r="N266" s="66">
        <v>0</v>
      </c>
      <c r="O266" s="66"/>
      <c r="P266" s="66">
        <v>0</v>
      </c>
      <c r="Q266" s="66">
        <v>89.5</v>
      </c>
      <c r="R266" s="66">
        <v>96.5</v>
      </c>
      <c r="S266" s="66">
        <v>2</v>
      </c>
      <c r="T266" s="66">
        <v>0</v>
      </c>
      <c r="U266" s="66"/>
      <c r="V266" s="66"/>
      <c r="W266" s="66"/>
      <c r="X266" s="34"/>
      <c r="Y266" s="34"/>
      <c r="Z266" s="30">
        <v>14</v>
      </c>
      <c r="AA266" s="30" t="s">
        <v>330</v>
      </c>
    </row>
    <row r="267" spans="1:27">
      <c r="A267" s="26">
        <v>262</v>
      </c>
      <c r="B267" s="66" t="s">
        <v>331</v>
      </c>
      <c r="C267" s="67"/>
      <c r="D267" s="67"/>
      <c r="E267" s="66">
        <v>20</v>
      </c>
      <c r="F267" s="66">
        <v>3</v>
      </c>
      <c r="G267" s="66">
        <v>10</v>
      </c>
      <c r="H267" s="66">
        <v>0</v>
      </c>
      <c r="I267" s="66"/>
      <c r="J267" s="66"/>
      <c r="K267" s="66">
        <v>4</v>
      </c>
      <c r="L267" s="66">
        <v>3</v>
      </c>
      <c r="M267" s="66"/>
      <c r="N267" s="66">
        <v>0</v>
      </c>
      <c r="O267" s="66"/>
      <c r="P267" s="66">
        <v>0</v>
      </c>
      <c r="Q267" s="66">
        <v>11.5</v>
      </c>
      <c r="R267" s="66">
        <v>3.5</v>
      </c>
      <c r="S267" s="66">
        <v>2</v>
      </c>
      <c r="T267" s="66" t="s">
        <v>614</v>
      </c>
      <c r="U267" s="66"/>
      <c r="V267" s="66"/>
      <c r="W267" s="66"/>
      <c r="X267" s="34"/>
      <c r="Y267" s="34"/>
      <c r="Z267" s="30">
        <v>14</v>
      </c>
      <c r="AA267" s="30" t="s">
        <v>331</v>
      </c>
    </row>
    <row r="268" spans="1:27">
      <c r="A268" s="26">
        <v>263</v>
      </c>
      <c r="B268" s="66" t="s">
        <v>332</v>
      </c>
      <c r="C268" s="67"/>
      <c r="D268" s="67"/>
      <c r="E268" s="66">
        <v>20</v>
      </c>
      <c r="F268" s="66">
        <v>3</v>
      </c>
      <c r="G268" s="66">
        <v>12</v>
      </c>
      <c r="H268" s="66">
        <v>0</v>
      </c>
      <c r="I268" s="66"/>
      <c r="J268" s="66"/>
      <c r="K268" s="66">
        <v>2</v>
      </c>
      <c r="L268" s="66">
        <v>3</v>
      </c>
      <c r="M268" s="66"/>
      <c r="N268" s="66">
        <v>0</v>
      </c>
      <c r="O268" s="66"/>
      <c r="P268" s="66">
        <v>0</v>
      </c>
      <c r="Q268" s="66">
        <v>7.5</v>
      </c>
      <c r="R268" s="66">
        <v>9.5</v>
      </c>
      <c r="S268" s="66">
        <v>2</v>
      </c>
      <c r="T268" s="66" t="s">
        <v>615</v>
      </c>
      <c r="U268" s="66"/>
      <c r="V268" s="66"/>
      <c r="W268" s="66"/>
      <c r="X268" s="34"/>
      <c r="Y268" s="34"/>
      <c r="Z268" s="30">
        <v>12</v>
      </c>
      <c r="AA268" s="30" t="s">
        <v>332</v>
      </c>
    </row>
    <row r="269" spans="1:27">
      <c r="A269" s="26">
        <v>264</v>
      </c>
      <c r="B269" s="66" t="s">
        <v>333</v>
      </c>
      <c r="C269" s="67"/>
      <c r="D269" s="67"/>
      <c r="E269" s="66">
        <v>20</v>
      </c>
      <c r="F269" s="66">
        <v>3</v>
      </c>
      <c r="G269" s="66">
        <v>11</v>
      </c>
      <c r="H269" s="66">
        <v>0</v>
      </c>
      <c r="I269" s="66"/>
      <c r="J269" s="66"/>
      <c r="K269" s="66">
        <v>3</v>
      </c>
      <c r="L269" s="66">
        <v>3</v>
      </c>
      <c r="M269" s="66"/>
      <c r="N269" s="66">
        <v>0</v>
      </c>
      <c r="O269" s="66"/>
      <c r="P269" s="66">
        <v>0</v>
      </c>
      <c r="Q269" s="66">
        <v>10.5</v>
      </c>
      <c r="R269" s="66">
        <v>4.5</v>
      </c>
      <c r="S269" s="66">
        <v>2</v>
      </c>
      <c r="T269" s="66" t="s">
        <v>616</v>
      </c>
      <c r="U269" s="66"/>
      <c r="V269" s="66"/>
      <c r="W269" s="66"/>
      <c r="X269" s="34"/>
      <c r="Y269" s="34"/>
      <c r="Z269" s="30">
        <v>14</v>
      </c>
      <c r="AA269" s="30" t="s">
        <v>333</v>
      </c>
    </row>
    <row r="270" spans="1:27">
      <c r="A270" s="26">
        <v>265</v>
      </c>
      <c r="B270" s="66" t="s">
        <v>334</v>
      </c>
      <c r="C270" s="67"/>
      <c r="D270" s="67"/>
      <c r="E270" s="66">
        <v>20</v>
      </c>
      <c r="F270" s="66">
        <v>3</v>
      </c>
      <c r="G270" s="66">
        <v>6</v>
      </c>
      <c r="H270" s="66">
        <v>0</v>
      </c>
      <c r="I270" s="66"/>
      <c r="J270" s="66"/>
      <c r="K270" s="66">
        <v>8</v>
      </c>
      <c r="L270" s="66">
        <v>3</v>
      </c>
      <c r="M270" s="66"/>
      <c r="N270" s="66">
        <v>0</v>
      </c>
      <c r="O270" s="66"/>
      <c r="P270" s="66">
        <v>4</v>
      </c>
      <c r="Q270" s="66">
        <v>47.5</v>
      </c>
      <c r="R270" s="66">
        <v>38.5</v>
      </c>
      <c r="S270" s="66">
        <v>2</v>
      </c>
      <c r="T270" s="66" t="s">
        <v>617</v>
      </c>
      <c r="U270" s="66"/>
      <c r="V270" s="66"/>
      <c r="W270" s="66"/>
      <c r="X270" s="34"/>
      <c r="Y270" s="34"/>
      <c r="Z270" s="30">
        <v>14</v>
      </c>
      <c r="AA270" s="30" t="s">
        <v>334</v>
      </c>
    </row>
    <row r="271" spans="1:27">
      <c r="A271" s="26">
        <v>266</v>
      </c>
      <c r="B271" s="66" t="s">
        <v>340</v>
      </c>
      <c r="C271" s="67"/>
      <c r="D271" s="67"/>
      <c r="E271" s="66">
        <v>20</v>
      </c>
      <c r="F271" s="66">
        <v>3</v>
      </c>
      <c r="G271" s="66">
        <v>14</v>
      </c>
      <c r="H271" s="66">
        <v>0</v>
      </c>
      <c r="I271" s="66"/>
      <c r="J271" s="66"/>
      <c r="K271" s="66">
        <v>0</v>
      </c>
      <c r="L271" s="66">
        <v>3</v>
      </c>
      <c r="M271" s="66"/>
      <c r="N271" s="66">
        <v>0</v>
      </c>
      <c r="O271" s="66"/>
      <c r="P271" s="66">
        <v>0</v>
      </c>
      <c r="Q271" s="66">
        <v>6</v>
      </c>
      <c r="R271" s="66">
        <v>6</v>
      </c>
      <c r="S271" s="66">
        <v>0</v>
      </c>
      <c r="T271" s="66">
        <v>0</v>
      </c>
      <c r="U271" s="66"/>
      <c r="V271" s="66"/>
      <c r="W271" s="66"/>
      <c r="X271" s="34"/>
      <c r="Y271" s="34"/>
      <c r="Z271" s="30">
        <v>14</v>
      </c>
      <c r="AA271" s="30" t="s">
        <v>340</v>
      </c>
    </row>
    <row r="272" spans="1:27">
      <c r="A272" s="26">
        <v>267</v>
      </c>
      <c r="B272" s="66" t="s">
        <v>335</v>
      </c>
      <c r="C272" s="67"/>
      <c r="D272" s="67"/>
      <c r="E272" s="66">
        <v>20</v>
      </c>
      <c r="F272" s="66">
        <v>3</v>
      </c>
      <c r="G272" s="66">
        <v>14</v>
      </c>
      <c r="H272" s="66">
        <v>0</v>
      </c>
      <c r="I272" s="66"/>
      <c r="J272" s="66"/>
      <c r="K272" s="66">
        <v>0</v>
      </c>
      <c r="L272" s="66">
        <v>3</v>
      </c>
      <c r="M272" s="66"/>
      <c r="N272" s="66">
        <v>0</v>
      </c>
      <c r="O272" s="66"/>
      <c r="P272" s="66">
        <v>1.5</v>
      </c>
      <c r="Q272" s="66">
        <v>3</v>
      </c>
      <c r="R272" s="66">
        <v>5</v>
      </c>
      <c r="S272" s="66">
        <v>2</v>
      </c>
      <c r="T272" s="66" t="s">
        <v>618</v>
      </c>
      <c r="U272" s="66"/>
      <c r="V272" s="66"/>
      <c r="W272" s="66"/>
      <c r="X272" s="34"/>
      <c r="Y272" s="34"/>
      <c r="Z272" s="30">
        <v>14</v>
      </c>
      <c r="AA272" s="30" t="s">
        <v>335</v>
      </c>
    </row>
    <row r="273" spans="1:27">
      <c r="A273" s="26">
        <v>268</v>
      </c>
      <c r="B273" s="66" t="s">
        <v>336</v>
      </c>
      <c r="C273" s="67"/>
      <c r="D273" s="67"/>
      <c r="E273" s="66">
        <v>20</v>
      </c>
      <c r="F273" s="66">
        <v>3</v>
      </c>
      <c r="G273" s="66">
        <v>9</v>
      </c>
      <c r="H273" s="66">
        <v>0</v>
      </c>
      <c r="I273" s="66"/>
      <c r="J273" s="66"/>
      <c r="K273" s="66">
        <v>3</v>
      </c>
      <c r="L273" s="66">
        <v>5</v>
      </c>
      <c r="M273" s="66"/>
      <c r="N273" s="66">
        <v>0</v>
      </c>
      <c r="O273" s="66"/>
      <c r="P273" s="66">
        <v>1.5</v>
      </c>
      <c r="Q273" s="66">
        <v>6</v>
      </c>
      <c r="R273" s="66">
        <v>0</v>
      </c>
      <c r="S273" s="66">
        <v>0</v>
      </c>
      <c r="T273" s="66" t="s">
        <v>619</v>
      </c>
      <c r="U273" s="66"/>
      <c r="V273" s="66"/>
      <c r="W273" s="66"/>
      <c r="X273" s="34"/>
      <c r="Y273" s="34"/>
      <c r="Z273" s="30">
        <v>14</v>
      </c>
      <c r="AA273" s="30" t="s">
        <v>336</v>
      </c>
    </row>
    <row r="274" spans="1:27">
      <c r="A274" s="26">
        <v>269</v>
      </c>
      <c r="B274" s="66" t="s">
        <v>337</v>
      </c>
      <c r="C274" s="67"/>
      <c r="D274" s="67"/>
      <c r="E274" s="66">
        <v>20</v>
      </c>
      <c r="F274" s="66">
        <v>3</v>
      </c>
      <c r="G274" s="66">
        <v>10</v>
      </c>
      <c r="H274" s="66">
        <v>0</v>
      </c>
      <c r="I274" s="66"/>
      <c r="J274" s="66"/>
      <c r="K274" s="66">
        <v>4</v>
      </c>
      <c r="L274" s="66">
        <v>3</v>
      </c>
      <c r="M274" s="66"/>
      <c r="N274" s="66">
        <v>0</v>
      </c>
      <c r="O274" s="66"/>
      <c r="P274" s="66">
        <v>0</v>
      </c>
      <c r="Q274" s="66">
        <v>38</v>
      </c>
      <c r="R274" s="66">
        <v>32</v>
      </c>
      <c r="S274" s="66">
        <v>0</v>
      </c>
      <c r="T274" s="66" t="s">
        <v>620</v>
      </c>
      <c r="U274" s="66"/>
      <c r="V274" s="66"/>
      <c r="W274" s="66"/>
      <c r="X274" s="34"/>
      <c r="Y274" s="34"/>
      <c r="Z274" s="30">
        <v>12</v>
      </c>
      <c r="AA274" s="30" t="s">
        <v>337</v>
      </c>
    </row>
    <row r="275" spans="1:27">
      <c r="A275" s="26">
        <v>270</v>
      </c>
      <c r="B275" s="66" t="s">
        <v>339</v>
      </c>
      <c r="C275" s="67"/>
      <c r="D275" s="67"/>
      <c r="E275" s="66">
        <v>20</v>
      </c>
      <c r="F275" s="66">
        <v>3</v>
      </c>
      <c r="G275" s="66">
        <v>9</v>
      </c>
      <c r="H275" s="66">
        <v>0</v>
      </c>
      <c r="I275" s="66"/>
      <c r="J275" s="66"/>
      <c r="K275" s="66">
        <v>5</v>
      </c>
      <c r="L275" s="66">
        <v>3</v>
      </c>
      <c r="M275" s="66"/>
      <c r="N275" s="66">
        <v>0</v>
      </c>
      <c r="O275" s="66"/>
      <c r="P275" s="66">
        <v>3</v>
      </c>
      <c r="Q275" s="66">
        <v>58</v>
      </c>
      <c r="R275" s="66">
        <v>54</v>
      </c>
      <c r="S275" s="66">
        <v>0</v>
      </c>
      <c r="T275" s="66" t="s">
        <v>621</v>
      </c>
      <c r="U275" s="66"/>
      <c r="V275" s="66"/>
      <c r="W275" s="66"/>
      <c r="X275" s="34"/>
      <c r="Y275" s="34"/>
      <c r="Z275" s="30">
        <v>14</v>
      </c>
      <c r="AA275" s="30" t="s">
        <v>339</v>
      </c>
    </row>
    <row r="276" spans="1:27">
      <c r="A276" s="26">
        <v>271</v>
      </c>
      <c r="B276" s="66" t="s">
        <v>338</v>
      </c>
      <c r="C276" s="67"/>
      <c r="D276" s="67"/>
      <c r="E276" s="66">
        <v>20</v>
      </c>
      <c r="F276" s="66">
        <v>3</v>
      </c>
      <c r="G276" s="66">
        <v>14</v>
      </c>
      <c r="H276" s="66">
        <v>0</v>
      </c>
      <c r="I276" s="66"/>
      <c r="J276" s="66"/>
      <c r="K276" s="66">
        <v>0</v>
      </c>
      <c r="L276" s="66">
        <v>3</v>
      </c>
      <c r="M276" s="66"/>
      <c r="N276" s="66">
        <v>0</v>
      </c>
      <c r="O276" s="66"/>
      <c r="P276" s="66">
        <v>0</v>
      </c>
      <c r="Q276" s="66">
        <v>10</v>
      </c>
      <c r="R276" s="66">
        <v>6</v>
      </c>
      <c r="S276" s="66">
        <v>2</v>
      </c>
      <c r="T276" s="66">
        <v>0</v>
      </c>
      <c r="U276" s="66"/>
      <c r="V276" s="66"/>
      <c r="W276" s="66"/>
      <c r="X276" s="34"/>
      <c r="Y276" s="34"/>
      <c r="Z276" s="30">
        <v>14</v>
      </c>
      <c r="AA276" s="30" t="s">
        <v>338</v>
      </c>
    </row>
    <row r="277" spans="1:27">
      <c r="A277" s="26">
        <v>272</v>
      </c>
      <c r="B277" s="66" t="s">
        <v>341</v>
      </c>
      <c r="C277" s="67"/>
      <c r="D277" s="67"/>
      <c r="E277" s="66">
        <v>20</v>
      </c>
      <c r="F277" s="66">
        <v>3</v>
      </c>
      <c r="G277" s="66">
        <v>14</v>
      </c>
      <c r="H277" s="66">
        <v>0</v>
      </c>
      <c r="I277" s="66"/>
      <c r="J277" s="66"/>
      <c r="K277" s="66">
        <v>0</v>
      </c>
      <c r="L277" s="66">
        <v>3</v>
      </c>
      <c r="M277" s="66"/>
      <c r="N277" s="66">
        <v>0</v>
      </c>
      <c r="O277" s="66"/>
      <c r="P277" s="66">
        <v>0</v>
      </c>
      <c r="Q277" s="66">
        <v>9.5</v>
      </c>
      <c r="R277" s="66">
        <v>9.5</v>
      </c>
      <c r="S277" s="66">
        <v>0</v>
      </c>
      <c r="T277" s="66">
        <v>0</v>
      </c>
      <c r="U277" s="66"/>
      <c r="V277" s="66"/>
      <c r="W277" s="66"/>
      <c r="X277" s="34"/>
      <c r="Y277" s="34"/>
      <c r="Z277" s="30">
        <v>14</v>
      </c>
      <c r="AA277" s="30" t="s">
        <v>341</v>
      </c>
    </row>
    <row r="278" spans="1:27">
      <c r="A278" s="26">
        <v>273</v>
      </c>
      <c r="B278" s="66" t="s">
        <v>342</v>
      </c>
      <c r="C278" s="67"/>
      <c r="D278" s="67"/>
      <c r="E278" s="66">
        <v>20</v>
      </c>
      <c r="F278" s="66">
        <v>3</v>
      </c>
      <c r="G278" s="66">
        <v>14</v>
      </c>
      <c r="H278" s="66">
        <v>0</v>
      </c>
      <c r="I278" s="66"/>
      <c r="J278" s="66"/>
      <c r="K278" s="66">
        <v>0</v>
      </c>
      <c r="L278" s="66">
        <v>3</v>
      </c>
      <c r="M278" s="66"/>
      <c r="N278" s="66">
        <v>0</v>
      </c>
      <c r="O278" s="66"/>
      <c r="P278" s="66">
        <v>3</v>
      </c>
      <c r="Q278" s="66">
        <v>70.5</v>
      </c>
      <c r="R278" s="66">
        <v>76.5</v>
      </c>
      <c r="S278" s="66">
        <v>0</v>
      </c>
      <c r="T278" s="66" t="s">
        <v>622</v>
      </c>
      <c r="U278" s="66"/>
      <c r="V278" s="66"/>
      <c r="W278" s="66"/>
      <c r="X278" s="34"/>
      <c r="Y278" s="34"/>
      <c r="Z278" s="30">
        <v>14</v>
      </c>
      <c r="AA278" s="30" t="s">
        <v>342</v>
      </c>
    </row>
    <row r="279" spans="1:27">
      <c r="A279" s="26">
        <v>274</v>
      </c>
      <c r="B279" s="66" t="s">
        <v>382</v>
      </c>
      <c r="C279" s="67"/>
      <c r="D279" s="67"/>
      <c r="E279" s="66">
        <v>20</v>
      </c>
      <c r="F279" s="66">
        <v>3</v>
      </c>
      <c r="G279" s="66">
        <v>14</v>
      </c>
      <c r="H279" s="66">
        <v>0</v>
      </c>
      <c r="I279" s="66"/>
      <c r="J279" s="66"/>
      <c r="K279" s="66">
        <v>0</v>
      </c>
      <c r="L279" s="66">
        <v>3</v>
      </c>
      <c r="M279" s="66"/>
      <c r="N279" s="66">
        <v>0</v>
      </c>
      <c r="O279" s="66"/>
      <c r="P279" s="66">
        <v>3</v>
      </c>
      <c r="Q279" s="66">
        <v>51.5</v>
      </c>
      <c r="R279" s="66">
        <v>57.5</v>
      </c>
      <c r="S279" s="66">
        <v>0</v>
      </c>
      <c r="T279" s="66" t="s">
        <v>622</v>
      </c>
      <c r="U279" s="66"/>
      <c r="V279" s="66"/>
      <c r="W279" s="66"/>
      <c r="X279" s="34"/>
      <c r="Y279" s="34"/>
      <c r="Z279" s="30">
        <v>14</v>
      </c>
      <c r="AA279" s="30" t="s">
        <v>382</v>
      </c>
    </row>
    <row r="280" spans="1:27">
      <c r="A280" s="26">
        <v>275</v>
      </c>
      <c r="B280" s="66" t="s">
        <v>343</v>
      </c>
      <c r="C280" s="67"/>
      <c r="D280" s="67"/>
      <c r="E280" s="66">
        <v>20</v>
      </c>
      <c r="F280" s="66">
        <v>3</v>
      </c>
      <c r="G280" s="66">
        <v>14</v>
      </c>
      <c r="H280" s="66">
        <v>0</v>
      </c>
      <c r="I280" s="66"/>
      <c r="J280" s="66"/>
      <c r="K280" s="66">
        <v>0</v>
      </c>
      <c r="L280" s="66">
        <v>3</v>
      </c>
      <c r="M280" s="66"/>
      <c r="N280" s="66">
        <v>0</v>
      </c>
      <c r="O280" s="66"/>
      <c r="P280" s="66">
        <v>0</v>
      </c>
      <c r="Q280" s="66">
        <v>51</v>
      </c>
      <c r="R280" s="66">
        <v>51</v>
      </c>
      <c r="S280" s="66">
        <v>2</v>
      </c>
      <c r="T280" s="66">
        <v>0</v>
      </c>
      <c r="U280" s="66"/>
      <c r="V280" s="66"/>
      <c r="W280" s="66"/>
      <c r="X280" s="34"/>
      <c r="Y280" s="34"/>
      <c r="Z280" s="30">
        <v>14</v>
      </c>
      <c r="AA280" s="30" t="s">
        <v>343</v>
      </c>
    </row>
    <row r="281" spans="1:27">
      <c r="A281" s="26">
        <v>276</v>
      </c>
      <c r="B281" s="66" t="s">
        <v>344</v>
      </c>
      <c r="C281" s="67"/>
      <c r="D281" s="67"/>
      <c r="E281" s="66">
        <v>20</v>
      </c>
      <c r="F281" s="66">
        <v>3</v>
      </c>
      <c r="G281" s="66">
        <v>14</v>
      </c>
      <c r="H281" s="66">
        <v>0</v>
      </c>
      <c r="I281" s="66"/>
      <c r="J281" s="66"/>
      <c r="K281" s="66">
        <v>0</v>
      </c>
      <c r="L281" s="66">
        <v>3</v>
      </c>
      <c r="M281" s="66"/>
      <c r="N281" s="66">
        <v>0</v>
      </c>
      <c r="O281" s="66"/>
      <c r="P281" s="66">
        <v>0</v>
      </c>
      <c r="Q281" s="66">
        <v>9.3000000000000007</v>
      </c>
      <c r="R281" s="66">
        <v>9.3000000000000007</v>
      </c>
      <c r="S281" s="66">
        <v>2</v>
      </c>
      <c r="T281" s="66">
        <v>0</v>
      </c>
      <c r="U281" s="66"/>
      <c r="V281" s="66"/>
      <c r="W281" s="66"/>
      <c r="X281" s="34"/>
      <c r="Y281" s="34"/>
      <c r="Z281" s="30">
        <v>13</v>
      </c>
      <c r="AA281" s="30" t="s">
        <v>344</v>
      </c>
    </row>
    <row r="282" spans="1:27">
      <c r="A282" s="26">
        <v>277</v>
      </c>
      <c r="B282" s="66" t="s">
        <v>345</v>
      </c>
      <c r="C282" s="67"/>
      <c r="D282" s="67"/>
      <c r="E282" s="66">
        <v>20</v>
      </c>
      <c r="F282" s="66">
        <v>3</v>
      </c>
      <c r="G282" s="66">
        <v>14</v>
      </c>
      <c r="H282" s="66">
        <v>0</v>
      </c>
      <c r="I282" s="66"/>
      <c r="J282" s="66"/>
      <c r="K282" s="66">
        <v>0</v>
      </c>
      <c r="L282" s="66">
        <v>3</v>
      </c>
      <c r="M282" s="66"/>
      <c r="N282" s="66">
        <v>0</v>
      </c>
      <c r="O282" s="66"/>
      <c r="P282" s="66">
        <v>0</v>
      </c>
      <c r="Q282" s="66">
        <v>32</v>
      </c>
      <c r="R282" s="66">
        <v>32</v>
      </c>
      <c r="S282" s="66">
        <v>2</v>
      </c>
      <c r="T282" s="66">
        <v>0</v>
      </c>
      <c r="U282" s="66"/>
      <c r="V282" s="66"/>
      <c r="W282" s="66"/>
      <c r="X282" s="34"/>
      <c r="Y282" s="34"/>
      <c r="Z282" s="30">
        <v>0</v>
      </c>
      <c r="AA282" s="30"/>
    </row>
    <row r="283" spans="1:27">
      <c r="A283" s="26">
        <v>278</v>
      </c>
      <c r="B283" s="66" t="s">
        <v>346</v>
      </c>
      <c r="C283" s="67"/>
      <c r="D283" s="67"/>
      <c r="E283" s="66">
        <v>20</v>
      </c>
      <c r="F283" s="66">
        <v>3</v>
      </c>
      <c r="G283" s="66">
        <v>12</v>
      </c>
      <c r="H283" s="66">
        <v>0</v>
      </c>
      <c r="I283" s="66"/>
      <c r="J283" s="66"/>
      <c r="K283" s="66">
        <v>2</v>
      </c>
      <c r="L283" s="66">
        <v>3</v>
      </c>
      <c r="M283" s="66"/>
      <c r="N283" s="66">
        <v>0</v>
      </c>
      <c r="O283" s="66"/>
      <c r="P283" s="66">
        <v>0</v>
      </c>
      <c r="Q283" s="66">
        <v>23.5</v>
      </c>
      <c r="R283" s="66">
        <v>21.5</v>
      </c>
      <c r="S283" s="66">
        <v>2</v>
      </c>
      <c r="T283" s="66" t="s">
        <v>623</v>
      </c>
      <c r="U283" s="66"/>
      <c r="V283" s="66"/>
      <c r="W283" s="66"/>
      <c r="X283" s="34"/>
      <c r="Y283" s="34"/>
      <c r="Z283" s="30">
        <v>0</v>
      </c>
      <c r="AA283" s="30"/>
    </row>
    <row r="284" spans="1:27">
      <c r="A284" s="26">
        <v>279</v>
      </c>
      <c r="B284" s="66" t="s">
        <v>347</v>
      </c>
      <c r="C284" s="67"/>
      <c r="D284" s="67"/>
      <c r="E284" s="66">
        <v>20</v>
      </c>
      <c r="F284" s="66">
        <v>3</v>
      </c>
      <c r="G284" s="66">
        <v>11</v>
      </c>
      <c r="H284" s="66">
        <v>0</v>
      </c>
      <c r="I284" s="66"/>
      <c r="J284" s="66"/>
      <c r="K284" s="66">
        <v>3</v>
      </c>
      <c r="L284" s="66">
        <v>3</v>
      </c>
      <c r="M284" s="66"/>
      <c r="N284" s="66">
        <v>0</v>
      </c>
      <c r="O284" s="66"/>
      <c r="P284" s="66">
        <v>0</v>
      </c>
      <c r="Q284" s="66">
        <v>16.5</v>
      </c>
      <c r="R284" s="66">
        <v>8.5</v>
      </c>
      <c r="S284" s="66">
        <v>2</v>
      </c>
      <c r="T284" s="66" t="s">
        <v>624</v>
      </c>
      <c r="U284" s="66"/>
      <c r="V284" s="66"/>
      <c r="W284" s="66"/>
      <c r="X284" s="34"/>
      <c r="Y284" s="34"/>
      <c r="Z284" s="30">
        <v>14</v>
      </c>
      <c r="AA284" s="30" t="s">
        <v>347</v>
      </c>
    </row>
    <row r="285" spans="1:27">
      <c r="A285" s="26">
        <v>280</v>
      </c>
      <c r="B285" s="66" t="s">
        <v>348</v>
      </c>
      <c r="C285" s="67"/>
      <c r="D285" s="67"/>
      <c r="E285" s="66">
        <v>20</v>
      </c>
      <c r="F285" s="66">
        <v>3</v>
      </c>
      <c r="G285" s="66">
        <v>12</v>
      </c>
      <c r="H285" s="66">
        <v>0</v>
      </c>
      <c r="I285" s="66"/>
      <c r="J285" s="66"/>
      <c r="K285" s="66">
        <v>2</v>
      </c>
      <c r="L285" s="66">
        <v>3</v>
      </c>
      <c r="M285" s="66"/>
      <c r="N285" s="66">
        <v>0</v>
      </c>
      <c r="O285" s="66"/>
      <c r="P285" s="66">
        <v>2</v>
      </c>
      <c r="Q285" s="66">
        <v>48.5</v>
      </c>
      <c r="R285" s="66">
        <v>50.5</v>
      </c>
      <c r="S285" s="66">
        <v>2</v>
      </c>
      <c r="T285" s="66" t="s">
        <v>625</v>
      </c>
      <c r="U285" s="66"/>
      <c r="V285" s="66"/>
      <c r="W285" s="66"/>
      <c r="X285" s="34"/>
      <c r="Y285" s="34"/>
      <c r="Z285" s="30">
        <v>14</v>
      </c>
      <c r="AA285" s="30" t="s">
        <v>348</v>
      </c>
    </row>
    <row r="286" spans="1:27">
      <c r="A286" s="26">
        <v>281</v>
      </c>
      <c r="B286" s="66" t="s">
        <v>350</v>
      </c>
      <c r="C286" s="67"/>
      <c r="D286" s="67"/>
      <c r="E286" s="66">
        <v>20</v>
      </c>
      <c r="F286" s="66">
        <v>3</v>
      </c>
      <c r="G286" s="66">
        <v>14</v>
      </c>
      <c r="H286" s="66">
        <v>0</v>
      </c>
      <c r="I286" s="66"/>
      <c r="J286" s="66"/>
      <c r="K286" s="66">
        <v>0</v>
      </c>
      <c r="L286" s="66">
        <v>3</v>
      </c>
      <c r="M286" s="66"/>
      <c r="N286" s="66">
        <v>0</v>
      </c>
      <c r="O286" s="66"/>
      <c r="P286" s="66">
        <v>0</v>
      </c>
      <c r="Q286" s="66">
        <v>30.5</v>
      </c>
      <c r="R286" s="66">
        <v>30.5</v>
      </c>
      <c r="S286" s="66">
        <v>2</v>
      </c>
      <c r="T286" s="66">
        <v>0</v>
      </c>
      <c r="U286" s="66"/>
      <c r="V286" s="66"/>
      <c r="W286" s="66"/>
      <c r="X286" s="34"/>
      <c r="Y286" s="34"/>
      <c r="Z286" s="30">
        <v>14</v>
      </c>
      <c r="AA286" s="30" t="s">
        <v>350</v>
      </c>
    </row>
    <row r="287" spans="1:27">
      <c r="A287" s="26">
        <v>282</v>
      </c>
      <c r="B287" s="66" t="s">
        <v>351</v>
      </c>
      <c r="C287" s="67"/>
      <c r="D287" s="67"/>
      <c r="E287" s="66">
        <v>20</v>
      </c>
      <c r="F287" s="66">
        <v>3</v>
      </c>
      <c r="G287" s="66">
        <v>12</v>
      </c>
      <c r="H287" s="66">
        <v>0</v>
      </c>
      <c r="I287" s="66"/>
      <c r="J287" s="66"/>
      <c r="K287" s="66">
        <v>2</v>
      </c>
      <c r="L287" s="66">
        <v>3</v>
      </c>
      <c r="M287" s="66"/>
      <c r="N287" s="66">
        <v>0</v>
      </c>
      <c r="O287" s="66"/>
      <c r="P287" s="66">
        <v>1</v>
      </c>
      <c r="Q287" s="66">
        <v>41.5</v>
      </c>
      <c r="R287" s="66">
        <v>39.5</v>
      </c>
      <c r="S287" s="66">
        <v>2</v>
      </c>
      <c r="T287" s="66" t="s">
        <v>626</v>
      </c>
      <c r="U287" s="66"/>
      <c r="V287" s="66"/>
      <c r="W287" s="66"/>
      <c r="X287" s="34"/>
      <c r="Y287" s="34"/>
      <c r="Z287" s="30">
        <v>14</v>
      </c>
      <c r="AA287" s="30" t="s">
        <v>351</v>
      </c>
    </row>
    <row r="288" spans="1:27">
      <c r="A288" s="26">
        <v>283</v>
      </c>
      <c r="B288" s="66" t="s">
        <v>352</v>
      </c>
      <c r="C288" s="67"/>
      <c r="D288" s="67"/>
      <c r="E288" s="66">
        <v>20</v>
      </c>
      <c r="F288" s="66">
        <v>3</v>
      </c>
      <c r="G288" s="66">
        <v>14</v>
      </c>
      <c r="H288" s="66">
        <v>0</v>
      </c>
      <c r="I288" s="66"/>
      <c r="J288" s="66"/>
      <c r="K288" s="66">
        <v>0</v>
      </c>
      <c r="L288" s="66">
        <v>3</v>
      </c>
      <c r="M288" s="66"/>
      <c r="N288" s="66">
        <v>0</v>
      </c>
      <c r="O288" s="66"/>
      <c r="P288" s="66">
        <v>0</v>
      </c>
      <c r="Q288" s="66">
        <v>3</v>
      </c>
      <c r="R288" s="66">
        <v>3</v>
      </c>
      <c r="S288" s="66">
        <v>2</v>
      </c>
      <c r="T288" s="66">
        <v>0</v>
      </c>
      <c r="U288" s="66"/>
      <c r="V288" s="66"/>
      <c r="W288" s="66"/>
      <c r="X288" s="34"/>
      <c r="Y288" s="34"/>
      <c r="Z288" s="30">
        <v>14</v>
      </c>
      <c r="AA288" s="30" t="s">
        <v>352</v>
      </c>
    </row>
    <row r="289" spans="1:27">
      <c r="A289" s="26">
        <v>284</v>
      </c>
      <c r="B289" s="66" t="s">
        <v>353</v>
      </c>
      <c r="C289" s="67"/>
      <c r="D289" s="67"/>
      <c r="E289" s="66">
        <v>20</v>
      </c>
      <c r="F289" s="66">
        <v>3</v>
      </c>
      <c r="G289" s="66">
        <v>12</v>
      </c>
      <c r="H289" s="66">
        <v>0</v>
      </c>
      <c r="I289" s="66"/>
      <c r="J289" s="66"/>
      <c r="K289" s="66">
        <v>2</v>
      </c>
      <c r="L289" s="66">
        <v>3</v>
      </c>
      <c r="M289" s="66"/>
      <c r="N289" s="66">
        <v>0</v>
      </c>
      <c r="O289" s="66"/>
      <c r="P289" s="66">
        <v>0</v>
      </c>
      <c r="Q289" s="66">
        <v>36</v>
      </c>
      <c r="R289" s="66">
        <v>30</v>
      </c>
      <c r="S289" s="66">
        <v>2</v>
      </c>
      <c r="T289" s="66" t="s">
        <v>613</v>
      </c>
      <c r="U289" s="66"/>
      <c r="V289" s="66"/>
      <c r="W289" s="66"/>
      <c r="X289" s="34"/>
      <c r="Y289" s="34"/>
      <c r="Z289" s="30">
        <v>14</v>
      </c>
      <c r="AA289" s="30" t="s">
        <v>353</v>
      </c>
    </row>
    <row r="290" spans="1:27">
      <c r="A290" s="26">
        <v>285</v>
      </c>
      <c r="B290" s="66" t="s">
        <v>354</v>
      </c>
      <c r="C290" s="67"/>
      <c r="D290" s="67"/>
      <c r="E290" s="66">
        <v>20</v>
      </c>
      <c r="F290" s="66">
        <v>3</v>
      </c>
      <c r="G290" s="66">
        <v>12</v>
      </c>
      <c r="H290" s="66">
        <v>0</v>
      </c>
      <c r="I290" s="66"/>
      <c r="J290" s="66"/>
      <c r="K290" s="66">
        <v>2</v>
      </c>
      <c r="L290" s="66">
        <v>3</v>
      </c>
      <c r="M290" s="66"/>
      <c r="N290" s="66">
        <v>0</v>
      </c>
      <c r="O290" s="66"/>
      <c r="P290" s="66">
        <v>1</v>
      </c>
      <c r="Q290" s="66">
        <v>13</v>
      </c>
      <c r="R290" s="66">
        <v>11</v>
      </c>
      <c r="S290" s="66">
        <v>2</v>
      </c>
      <c r="T290" s="66" t="s">
        <v>627</v>
      </c>
      <c r="U290" s="66"/>
      <c r="V290" s="66"/>
      <c r="W290" s="66"/>
      <c r="X290" s="34"/>
      <c r="Y290" s="34"/>
      <c r="Z290" s="30">
        <v>14</v>
      </c>
      <c r="AA290" s="30" t="s">
        <v>354</v>
      </c>
    </row>
    <row r="291" spans="1:27">
      <c r="A291" s="26">
        <v>286</v>
      </c>
      <c r="B291" s="66" t="s">
        <v>355</v>
      </c>
      <c r="C291" s="67"/>
      <c r="D291" s="67"/>
      <c r="E291" s="66">
        <v>20</v>
      </c>
      <c r="F291" s="66">
        <v>3</v>
      </c>
      <c r="G291" s="66">
        <v>14</v>
      </c>
      <c r="H291" s="66">
        <v>0</v>
      </c>
      <c r="I291" s="66"/>
      <c r="J291" s="66"/>
      <c r="K291" s="66">
        <v>0</v>
      </c>
      <c r="L291" s="66">
        <v>3</v>
      </c>
      <c r="M291" s="66"/>
      <c r="N291" s="66">
        <v>0</v>
      </c>
      <c r="O291" s="66"/>
      <c r="P291" s="66">
        <v>0</v>
      </c>
      <c r="Q291" s="66">
        <v>0</v>
      </c>
      <c r="R291" s="66">
        <v>0</v>
      </c>
      <c r="S291" s="66">
        <v>2</v>
      </c>
      <c r="T291" s="66">
        <v>0</v>
      </c>
      <c r="U291" s="66"/>
      <c r="V291" s="66"/>
      <c r="W291" s="66"/>
      <c r="X291" s="34"/>
      <c r="Y291" s="34"/>
      <c r="Z291" s="30">
        <v>14</v>
      </c>
      <c r="AA291" s="30" t="s">
        <v>355</v>
      </c>
    </row>
    <row r="292" spans="1:27">
      <c r="A292" s="26">
        <v>287</v>
      </c>
      <c r="B292" s="66" t="s">
        <v>356</v>
      </c>
      <c r="C292" s="67"/>
      <c r="D292" s="67"/>
      <c r="E292" s="66">
        <v>20</v>
      </c>
      <c r="F292" s="66">
        <v>3</v>
      </c>
      <c r="G292" s="66">
        <v>14</v>
      </c>
      <c r="H292" s="66">
        <v>0</v>
      </c>
      <c r="I292" s="66"/>
      <c r="J292" s="66"/>
      <c r="K292" s="66">
        <v>0</v>
      </c>
      <c r="L292" s="66">
        <v>3</v>
      </c>
      <c r="M292" s="66"/>
      <c r="N292" s="66">
        <v>0</v>
      </c>
      <c r="O292" s="66"/>
      <c r="P292" s="66">
        <v>0</v>
      </c>
      <c r="Q292" s="66">
        <v>15.5</v>
      </c>
      <c r="R292" s="66">
        <v>15.5</v>
      </c>
      <c r="S292" s="66">
        <v>2</v>
      </c>
      <c r="T292" s="66">
        <v>0</v>
      </c>
      <c r="U292" s="66"/>
      <c r="V292" s="66"/>
      <c r="W292" s="66"/>
      <c r="X292" s="34"/>
      <c r="Y292" s="34"/>
      <c r="Z292" s="30">
        <v>14</v>
      </c>
      <c r="AA292" s="30" t="s">
        <v>356</v>
      </c>
    </row>
    <row r="293" spans="1:27">
      <c r="A293" s="26">
        <v>288</v>
      </c>
      <c r="B293" s="66" t="s">
        <v>357</v>
      </c>
      <c r="C293" s="67"/>
      <c r="D293" s="67"/>
      <c r="E293" s="66">
        <v>20</v>
      </c>
      <c r="F293" s="66">
        <v>3</v>
      </c>
      <c r="G293" s="66">
        <v>14</v>
      </c>
      <c r="H293" s="66">
        <v>0</v>
      </c>
      <c r="I293" s="66"/>
      <c r="J293" s="66"/>
      <c r="K293" s="66">
        <v>0</v>
      </c>
      <c r="L293" s="66">
        <v>3</v>
      </c>
      <c r="M293" s="66"/>
      <c r="N293" s="66">
        <v>0</v>
      </c>
      <c r="O293" s="66"/>
      <c r="P293" s="66">
        <v>0</v>
      </c>
      <c r="Q293" s="66">
        <v>11</v>
      </c>
      <c r="R293" s="66">
        <v>11</v>
      </c>
      <c r="S293" s="66">
        <v>2</v>
      </c>
      <c r="T293" s="66">
        <v>0</v>
      </c>
      <c r="U293" s="66"/>
      <c r="V293" s="66"/>
      <c r="W293" s="66"/>
      <c r="X293" s="34"/>
      <c r="Y293" s="34"/>
      <c r="Z293" s="30">
        <v>14</v>
      </c>
      <c r="AA293" s="30" t="s">
        <v>357</v>
      </c>
    </row>
    <row r="294" spans="1:27">
      <c r="A294" s="26">
        <v>289</v>
      </c>
      <c r="B294" s="66" t="s">
        <v>358</v>
      </c>
      <c r="C294" s="67"/>
      <c r="D294" s="67"/>
      <c r="E294" s="66">
        <v>20</v>
      </c>
      <c r="F294" s="66">
        <v>3</v>
      </c>
      <c r="G294" s="66">
        <v>12</v>
      </c>
      <c r="H294" s="66">
        <v>0</v>
      </c>
      <c r="I294" s="66"/>
      <c r="J294" s="66"/>
      <c r="K294" s="66">
        <v>2</v>
      </c>
      <c r="L294" s="66">
        <v>3</v>
      </c>
      <c r="M294" s="66"/>
      <c r="N294" s="66">
        <v>0</v>
      </c>
      <c r="O294" s="66"/>
      <c r="P294" s="66">
        <v>1</v>
      </c>
      <c r="Q294" s="66">
        <v>36</v>
      </c>
      <c r="R294" s="66">
        <v>31</v>
      </c>
      <c r="S294" s="66">
        <v>2</v>
      </c>
      <c r="T294" s="66" t="s">
        <v>628</v>
      </c>
      <c r="U294" s="66"/>
      <c r="V294" s="66"/>
      <c r="W294" s="66"/>
      <c r="X294" s="34"/>
      <c r="Y294" s="34"/>
      <c r="Z294" s="30">
        <v>14</v>
      </c>
      <c r="AA294" s="30" t="s">
        <v>358</v>
      </c>
    </row>
    <row r="295" spans="1:27">
      <c r="A295" s="26">
        <v>290</v>
      </c>
      <c r="B295" s="66" t="s">
        <v>362</v>
      </c>
      <c r="C295" s="67"/>
      <c r="D295" s="67"/>
      <c r="E295" s="66">
        <v>20</v>
      </c>
      <c r="F295" s="66">
        <v>3</v>
      </c>
      <c r="G295" s="66">
        <v>12</v>
      </c>
      <c r="H295" s="66">
        <v>0</v>
      </c>
      <c r="I295" s="66"/>
      <c r="J295" s="66"/>
      <c r="K295" s="66">
        <v>2</v>
      </c>
      <c r="L295" s="66">
        <v>3</v>
      </c>
      <c r="M295" s="66"/>
      <c r="N295" s="66">
        <v>0</v>
      </c>
      <c r="O295" s="66"/>
      <c r="P295" s="66">
        <v>1</v>
      </c>
      <c r="Q295" s="66">
        <v>33.5</v>
      </c>
      <c r="R295" s="66">
        <v>31.5</v>
      </c>
      <c r="S295" s="66">
        <v>0</v>
      </c>
      <c r="T295" s="66" t="s">
        <v>629</v>
      </c>
      <c r="U295" s="66"/>
      <c r="V295" s="66"/>
      <c r="W295" s="66"/>
      <c r="X295" s="34"/>
      <c r="Y295" s="34"/>
      <c r="Z295" s="30">
        <v>14</v>
      </c>
      <c r="AA295" s="30" t="s">
        <v>362</v>
      </c>
    </row>
    <row r="296" spans="1:27">
      <c r="A296" s="26">
        <v>291</v>
      </c>
      <c r="B296" s="66" t="s">
        <v>363</v>
      </c>
      <c r="C296" s="67"/>
      <c r="D296" s="67"/>
      <c r="E296" s="66">
        <v>20</v>
      </c>
      <c r="F296" s="66">
        <v>3</v>
      </c>
      <c r="G296" s="66">
        <v>13</v>
      </c>
      <c r="H296" s="66">
        <v>0</v>
      </c>
      <c r="I296" s="66"/>
      <c r="J296" s="66"/>
      <c r="K296" s="66">
        <v>0</v>
      </c>
      <c r="L296" s="66">
        <v>3</v>
      </c>
      <c r="M296" s="66"/>
      <c r="N296" s="66">
        <v>1</v>
      </c>
      <c r="O296" s="66"/>
      <c r="P296" s="66">
        <v>0</v>
      </c>
      <c r="Q296" s="66">
        <v>5.5</v>
      </c>
      <c r="R296" s="66">
        <v>5.5</v>
      </c>
      <c r="S296" s="66">
        <v>0</v>
      </c>
      <c r="T296" s="66">
        <v>0</v>
      </c>
      <c r="U296" s="66"/>
      <c r="V296" s="66"/>
      <c r="W296" s="66"/>
      <c r="X296" s="34"/>
      <c r="Y296" s="34"/>
      <c r="Z296" s="30">
        <v>13</v>
      </c>
      <c r="AA296" s="30" t="s">
        <v>363</v>
      </c>
    </row>
    <row r="297" spans="1:27">
      <c r="A297" s="26">
        <v>292</v>
      </c>
      <c r="B297" s="66" t="s">
        <v>359</v>
      </c>
      <c r="C297" s="67"/>
      <c r="D297" s="67"/>
      <c r="E297" s="66">
        <v>20</v>
      </c>
      <c r="F297" s="66">
        <v>3</v>
      </c>
      <c r="G297" s="66">
        <v>12</v>
      </c>
      <c r="H297" s="66">
        <v>0</v>
      </c>
      <c r="I297" s="66"/>
      <c r="J297" s="66"/>
      <c r="K297" s="66">
        <v>2</v>
      </c>
      <c r="L297" s="66">
        <v>3</v>
      </c>
      <c r="M297" s="66"/>
      <c r="N297" s="66">
        <v>0</v>
      </c>
      <c r="O297" s="66"/>
      <c r="P297" s="66">
        <v>1</v>
      </c>
      <c r="Q297" s="66">
        <v>34</v>
      </c>
      <c r="R297" s="66">
        <v>32</v>
      </c>
      <c r="S297" s="66">
        <v>2</v>
      </c>
      <c r="T297" s="66" t="s">
        <v>613</v>
      </c>
      <c r="U297" s="66"/>
      <c r="V297" s="66"/>
      <c r="W297" s="66"/>
      <c r="X297" s="34"/>
      <c r="Y297" s="34"/>
      <c r="Z297" s="30">
        <v>14</v>
      </c>
      <c r="AA297" s="30" t="s">
        <v>359</v>
      </c>
    </row>
    <row r="298" spans="1:27">
      <c r="A298" s="26">
        <v>293</v>
      </c>
      <c r="B298" s="66" t="s">
        <v>360</v>
      </c>
      <c r="C298" s="67"/>
      <c r="D298" s="67"/>
      <c r="E298" s="66">
        <v>20</v>
      </c>
      <c r="F298" s="66">
        <v>3</v>
      </c>
      <c r="G298" s="66">
        <v>10</v>
      </c>
      <c r="H298" s="66">
        <v>0</v>
      </c>
      <c r="I298" s="66"/>
      <c r="J298" s="66"/>
      <c r="K298" s="66">
        <v>4</v>
      </c>
      <c r="L298" s="66">
        <v>3</v>
      </c>
      <c r="M298" s="66"/>
      <c r="N298" s="66">
        <v>0</v>
      </c>
      <c r="O298" s="66"/>
      <c r="P298" s="66">
        <v>1</v>
      </c>
      <c r="Q298" s="66">
        <v>37</v>
      </c>
      <c r="R298" s="66">
        <v>31</v>
      </c>
      <c r="S298" s="66">
        <v>2</v>
      </c>
      <c r="T298" s="66" t="s">
        <v>620</v>
      </c>
      <c r="U298" s="66"/>
      <c r="V298" s="66"/>
      <c r="W298" s="66"/>
      <c r="X298" s="34"/>
      <c r="Y298" s="34"/>
      <c r="Z298" s="30">
        <v>14</v>
      </c>
      <c r="AA298" s="30" t="s">
        <v>360</v>
      </c>
    </row>
    <row r="299" spans="1:27">
      <c r="A299" s="26">
        <v>294</v>
      </c>
      <c r="B299" s="66" t="s">
        <v>361</v>
      </c>
      <c r="C299" s="67"/>
      <c r="D299" s="67"/>
      <c r="E299" s="66">
        <v>20</v>
      </c>
      <c r="F299" s="66">
        <v>3</v>
      </c>
      <c r="G299" s="66">
        <v>14</v>
      </c>
      <c r="H299" s="66">
        <v>0</v>
      </c>
      <c r="I299" s="66"/>
      <c r="J299" s="66"/>
      <c r="K299" s="66">
        <v>0</v>
      </c>
      <c r="L299" s="66">
        <v>3</v>
      </c>
      <c r="M299" s="66"/>
      <c r="N299" s="66">
        <v>0</v>
      </c>
      <c r="O299" s="66"/>
      <c r="P299" s="66">
        <v>0</v>
      </c>
      <c r="Q299" s="66">
        <v>0</v>
      </c>
      <c r="R299" s="66">
        <v>0</v>
      </c>
      <c r="S299" s="66">
        <v>0</v>
      </c>
      <c r="T299" s="66">
        <v>0</v>
      </c>
      <c r="U299" s="66"/>
      <c r="V299" s="66"/>
      <c r="W299" s="66"/>
      <c r="X299" s="34"/>
      <c r="Y299" s="34"/>
      <c r="Z299" s="30">
        <v>14</v>
      </c>
      <c r="AA299" s="30" t="s">
        <v>361</v>
      </c>
    </row>
    <row r="300" spans="1:27">
      <c r="A300" s="26">
        <v>295</v>
      </c>
      <c r="B300" s="66" t="s">
        <v>364</v>
      </c>
      <c r="C300" s="67"/>
      <c r="D300" s="67"/>
      <c r="E300" s="66">
        <v>20</v>
      </c>
      <c r="F300" s="66">
        <v>3</v>
      </c>
      <c r="G300" s="66">
        <v>12</v>
      </c>
      <c r="H300" s="66">
        <v>0</v>
      </c>
      <c r="I300" s="66"/>
      <c r="J300" s="66"/>
      <c r="K300" s="66">
        <v>2</v>
      </c>
      <c r="L300" s="66">
        <v>3</v>
      </c>
      <c r="M300" s="66"/>
      <c r="N300" s="66">
        <v>0</v>
      </c>
      <c r="O300" s="66"/>
      <c r="P300" s="66">
        <v>0</v>
      </c>
      <c r="Q300" s="66">
        <v>11</v>
      </c>
      <c r="R300" s="66">
        <v>7</v>
      </c>
      <c r="S300" s="66">
        <v>0</v>
      </c>
      <c r="T300" s="66">
        <v>0</v>
      </c>
      <c r="U300" s="66"/>
      <c r="V300" s="66"/>
      <c r="W300" s="66"/>
      <c r="X300" s="34"/>
      <c r="Y300" s="34"/>
      <c r="Z300" s="30">
        <v>14</v>
      </c>
      <c r="AA300" s="30" t="s">
        <v>364</v>
      </c>
    </row>
    <row r="301" spans="1:27">
      <c r="A301" s="26">
        <v>296</v>
      </c>
      <c r="B301" s="66" t="s">
        <v>365</v>
      </c>
      <c r="C301" s="67"/>
      <c r="D301" s="67"/>
      <c r="E301" s="66">
        <v>20</v>
      </c>
      <c r="F301" s="66">
        <v>3</v>
      </c>
      <c r="G301" s="66">
        <v>14</v>
      </c>
      <c r="H301" s="66">
        <v>0</v>
      </c>
      <c r="I301" s="66"/>
      <c r="J301" s="66"/>
      <c r="K301" s="66">
        <v>0</v>
      </c>
      <c r="L301" s="66">
        <v>3</v>
      </c>
      <c r="M301" s="66"/>
      <c r="N301" s="66">
        <v>0</v>
      </c>
      <c r="O301" s="66"/>
      <c r="P301" s="66">
        <v>0</v>
      </c>
      <c r="Q301" s="66">
        <v>26</v>
      </c>
      <c r="R301" s="66">
        <v>23</v>
      </c>
      <c r="S301" s="66">
        <v>0</v>
      </c>
      <c r="T301" s="66">
        <v>0</v>
      </c>
      <c r="U301" s="66"/>
      <c r="V301" s="66"/>
      <c r="W301" s="66"/>
      <c r="X301" s="34"/>
      <c r="Y301" s="34"/>
      <c r="Z301" s="30">
        <v>14</v>
      </c>
      <c r="AA301" s="30" t="s">
        <v>365</v>
      </c>
    </row>
    <row r="302" spans="1:27">
      <c r="A302" s="26">
        <v>297</v>
      </c>
      <c r="B302" s="66" t="s">
        <v>349</v>
      </c>
      <c r="C302" s="67"/>
      <c r="D302" s="67"/>
      <c r="E302" s="66">
        <v>20</v>
      </c>
      <c r="F302" s="66">
        <v>3</v>
      </c>
      <c r="G302" s="66">
        <v>9</v>
      </c>
      <c r="H302" s="66">
        <v>0</v>
      </c>
      <c r="I302" s="66"/>
      <c r="J302" s="66"/>
      <c r="K302" s="66">
        <v>5</v>
      </c>
      <c r="L302" s="66">
        <v>3</v>
      </c>
      <c r="M302" s="66"/>
      <c r="N302" s="66">
        <v>0</v>
      </c>
      <c r="O302" s="66"/>
      <c r="P302" s="66">
        <v>2</v>
      </c>
      <c r="Q302" s="66">
        <v>27.5</v>
      </c>
      <c r="R302" s="66">
        <v>21.5</v>
      </c>
      <c r="S302" s="66">
        <v>0</v>
      </c>
      <c r="T302" s="66" t="s">
        <v>630</v>
      </c>
      <c r="U302" s="66"/>
      <c r="V302" s="66"/>
      <c r="W302" s="66"/>
      <c r="X302" s="34"/>
      <c r="Y302" s="34"/>
      <c r="Z302" s="30">
        <v>14</v>
      </c>
      <c r="AA302" s="30" t="s">
        <v>349</v>
      </c>
    </row>
    <row r="303" spans="1:27">
      <c r="A303" s="26">
        <v>298</v>
      </c>
      <c r="B303" s="66" t="s">
        <v>366</v>
      </c>
      <c r="C303" s="67"/>
      <c r="D303" s="67"/>
      <c r="E303" s="66">
        <v>20</v>
      </c>
      <c r="F303" s="66">
        <v>3</v>
      </c>
      <c r="G303" s="66">
        <v>14</v>
      </c>
      <c r="H303" s="66">
        <v>0</v>
      </c>
      <c r="I303" s="66"/>
      <c r="J303" s="66"/>
      <c r="K303" s="66">
        <v>0</v>
      </c>
      <c r="L303" s="66">
        <v>3</v>
      </c>
      <c r="M303" s="66"/>
      <c r="N303" s="66">
        <v>0</v>
      </c>
      <c r="O303" s="66"/>
      <c r="P303" s="66">
        <v>0</v>
      </c>
      <c r="Q303" s="66">
        <v>12.5</v>
      </c>
      <c r="R303" s="66">
        <v>10.5</v>
      </c>
      <c r="S303" s="66">
        <v>0</v>
      </c>
      <c r="T303" s="66">
        <v>0</v>
      </c>
      <c r="U303" s="66"/>
      <c r="V303" s="66"/>
      <c r="W303" s="66"/>
      <c r="X303" s="34"/>
      <c r="Y303" s="34"/>
      <c r="Z303" s="30">
        <v>14</v>
      </c>
      <c r="AA303" s="30" t="s">
        <v>366</v>
      </c>
    </row>
    <row r="304" spans="1:27">
      <c r="A304" s="26">
        <v>299</v>
      </c>
      <c r="B304" s="66" t="s">
        <v>367</v>
      </c>
      <c r="C304" s="67"/>
      <c r="D304" s="67"/>
      <c r="E304" s="66">
        <v>20</v>
      </c>
      <c r="F304" s="66">
        <v>3</v>
      </c>
      <c r="G304" s="66">
        <v>12</v>
      </c>
      <c r="H304" s="66">
        <v>0</v>
      </c>
      <c r="I304" s="66"/>
      <c r="J304" s="66"/>
      <c r="K304" s="66">
        <v>2</v>
      </c>
      <c r="L304" s="66">
        <v>3</v>
      </c>
      <c r="M304" s="66"/>
      <c r="N304" s="66">
        <v>0</v>
      </c>
      <c r="O304" s="66"/>
      <c r="P304" s="66">
        <v>0</v>
      </c>
      <c r="Q304" s="66">
        <v>4</v>
      </c>
      <c r="R304" s="66">
        <v>0</v>
      </c>
      <c r="S304" s="66">
        <v>0</v>
      </c>
      <c r="T304" s="66">
        <v>0</v>
      </c>
      <c r="U304" s="66"/>
      <c r="V304" s="66"/>
      <c r="W304" s="66"/>
      <c r="X304" s="34"/>
      <c r="Y304" s="34"/>
      <c r="Z304" s="30">
        <v>14</v>
      </c>
      <c r="AA304" s="30" t="s">
        <v>367</v>
      </c>
    </row>
    <row r="305" spans="1:27">
      <c r="A305" s="26">
        <v>300</v>
      </c>
      <c r="B305" s="66" t="s">
        <v>368</v>
      </c>
      <c r="C305" s="67"/>
      <c r="D305" s="67"/>
      <c r="E305" s="66">
        <v>18</v>
      </c>
      <c r="F305" s="66">
        <v>3</v>
      </c>
      <c r="G305" s="66">
        <v>12</v>
      </c>
      <c r="H305" s="66">
        <v>2</v>
      </c>
      <c r="I305" s="66"/>
      <c r="J305" s="66"/>
      <c r="K305" s="66">
        <v>0</v>
      </c>
      <c r="L305" s="66">
        <v>3</v>
      </c>
      <c r="M305" s="66"/>
      <c r="N305" s="66">
        <v>0</v>
      </c>
      <c r="O305" s="66"/>
      <c r="P305" s="66">
        <v>0</v>
      </c>
      <c r="Q305" s="66">
        <v>4</v>
      </c>
      <c r="R305" s="66">
        <v>2</v>
      </c>
      <c r="S305" s="66">
        <v>0</v>
      </c>
      <c r="T305" s="66" t="s">
        <v>631</v>
      </c>
      <c r="U305" s="66"/>
      <c r="V305" s="66"/>
      <c r="W305" s="66"/>
      <c r="X305" s="34"/>
      <c r="Y305" s="34"/>
      <c r="Z305" s="30">
        <v>14</v>
      </c>
      <c r="AA305" s="30" t="s">
        <v>368</v>
      </c>
    </row>
    <row r="306" spans="1:27">
      <c r="A306" s="26">
        <v>301</v>
      </c>
      <c r="B306" s="66" t="s">
        <v>383</v>
      </c>
      <c r="C306" s="67"/>
      <c r="D306" s="67"/>
      <c r="E306" s="66">
        <v>20</v>
      </c>
      <c r="F306" s="66">
        <v>3</v>
      </c>
      <c r="G306" s="66">
        <v>13</v>
      </c>
      <c r="H306" s="66">
        <v>0</v>
      </c>
      <c r="I306" s="66"/>
      <c r="J306" s="66"/>
      <c r="K306" s="66">
        <v>1</v>
      </c>
      <c r="L306" s="66">
        <v>3</v>
      </c>
      <c r="M306" s="66"/>
      <c r="N306" s="66">
        <v>0</v>
      </c>
      <c r="O306" s="66"/>
      <c r="P306" s="66">
        <v>0</v>
      </c>
      <c r="Q306" s="66">
        <v>3</v>
      </c>
      <c r="R306" s="66">
        <v>2</v>
      </c>
      <c r="S306" s="66">
        <v>0</v>
      </c>
      <c r="T306" s="66" t="s">
        <v>609</v>
      </c>
      <c r="U306" s="66"/>
      <c r="V306" s="66"/>
      <c r="W306" s="66"/>
      <c r="X306" s="34"/>
      <c r="Y306" s="34"/>
      <c r="Z306" s="30">
        <v>14</v>
      </c>
      <c r="AA306" s="30" t="s">
        <v>383</v>
      </c>
    </row>
    <row r="307" spans="1:27">
      <c r="A307" s="26">
        <v>302</v>
      </c>
      <c r="B307" s="66" t="s">
        <v>386</v>
      </c>
      <c r="C307" s="67"/>
      <c r="D307" s="67"/>
      <c r="E307" s="66">
        <v>20</v>
      </c>
      <c r="F307" s="66">
        <v>3</v>
      </c>
      <c r="G307" s="66">
        <v>14</v>
      </c>
      <c r="H307" s="66">
        <v>0</v>
      </c>
      <c r="I307" s="66"/>
      <c r="J307" s="66"/>
      <c r="K307" s="66">
        <v>0</v>
      </c>
      <c r="L307" s="66">
        <v>3</v>
      </c>
      <c r="M307" s="66"/>
      <c r="N307" s="66">
        <v>0</v>
      </c>
      <c r="O307" s="66"/>
      <c r="P307" s="66">
        <v>1</v>
      </c>
      <c r="Q307" s="66">
        <v>21</v>
      </c>
      <c r="R307" s="66">
        <v>23</v>
      </c>
      <c r="S307" s="66">
        <v>0</v>
      </c>
      <c r="T307" s="66" t="s">
        <v>632</v>
      </c>
      <c r="U307" s="66"/>
      <c r="V307" s="66"/>
      <c r="W307" s="66"/>
      <c r="X307" s="34"/>
      <c r="Y307" s="34"/>
      <c r="Z307" s="30">
        <v>14</v>
      </c>
      <c r="AA307" s="30" t="s">
        <v>386</v>
      </c>
    </row>
    <row r="308" spans="1:27">
      <c r="A308" s="26">
        <v>303</v>
      </c>
      <c r="B308" s="66" t="s">
        <v>387</v>
      </c>
      <c r="C308" s="67"/>
      <c r="D308" s="67"/>
      <c r="E308" s="66">
        <v>20</v>
      </c>
      <c r="F308" s="66">
        <v>3</v>
      </c>
      <c r="G308" s="66">
        <v>12</v>
      </c>
      <c r="H308" s="66">
        <v>0</v>
      </c>
      <c r="I308" s="66"/>
      <c r="J308" s="66"/>
      <c r="K308" s="66">
        <v>2</v>
      </c>
      <c r="L308" s="66">
        <v>3</v>
      </c>
      <c r="M308" s="66"/>
      <c r="N308" s="66">
        <v>0</v>
      </c>
      <c r="O308" s="66"/>
      <c r="P308" s="66">
        <v>0</v>
      </c>
      <c r="Q308" s="66">
        <v>3</v>
      </c>
      <c r="R308" s="66">
        <v>1</v>
      </c>
      <c r="S308" s="66">
        <v>0</v>
      </c>
      <c r="T308" s="66" t="s">
        <v>613</v>
      </c>
      <c r="U308" s="66"/>
      <c r="V308" s="66"/>
      <c r="W308" s="66"/>
      <c r="X308" s="34"/>
      <c r="Y308" s="34"/>
      <c r="Z308" s="30">
        <v>14</v>
      </c>
      <c r="AA308" s="30" t="s">
        <v>387</v>
      </c>
    </row>
    <row r="309" spans="1:27">
      <c r="A309" s="26">
        <v>304</v>
      </c>
      <c r="B309" s="66" t="s">
        <v>390</v>
      </c>
      <c r="C309" s="67"/>
      <c r="D309" s="67"/>
      <c r="E309" s="66">
        <v>20</v>
      </c>
      <c r="F309" s="66">
        <v>3</v>
      </c>
      <c r="G309" s="66">
        <v>10</v>
      </c>
      <c r="H309" s="66">
        <v>0</v>
      </c>
      <c r="I309" s="66"/>
      <c r="J309" s="66"/>
      <c r="K309" s="66">
        <v>4</v>
      </c>
      <c r="L309" s="66">
        <v>3</v>
      </c>
      <c r="M309" s="66"/>
      <c r="N309" s="66">
        <v>0</v>
      </c>
      <c r="O309" s="66"/>
      <c r="P309" s="66">
        <v>2</v>
      </c>
      <c r="Q309" s="66">
        <v>9</v>
      </c>
      <c r="R309" s="66">
        <v>7</v>
      </c>
      <c r="S309" s="66">
        <v>0</v>
      </c>
      <c r="T309" s="66" t="s">
        <v>633</v>
      </c>
      <c r="U309" s="66"/>
      <c r="V309" s="66"/>
      <c r="W309" s="66"/>
      <c r="X309" s="34"/>
      <c r="Y309" s="34"/>
      <c r="Z309" s="30">
        <v>14</v>
      </c>
      <c r="AA309" s="30" t="s">
        <v>390</v>
      </c>
    </row>
    <row r="310" spans="1:27">
      <c r="A310" s="26">
        <v>305</v>
      </c>
      <c r="B310" s="66" t="s">
        <v>394</v>
      </c>
      <c r="C310" s="67"/>
      <c r="D310" s="67"/>
      <c r="E310" s="66">
        <v>20</v>
      </c>
      <c r="F310" s="66">
        <v>3</v>
      </c>
      <c r="G310" s="66">
        <v>14</v>
      </c>
      <c r="H310" s="66">
        <v>0</v>
      </c>
      <c r="I310" s="66"/>
      <c r="J310" s="66"/>
      <c r="K310" s="66">
        <v>0</v>
      </c>
      <c r="L310" s="66">
        <v>3</v>
      </c>
      <c r="M310" s="66"/>
      <c r="N310" s="66">
        <v>0</v>
      </c>
      <c r="O310" s="66"/>
      <c r="P310" s="66">
        <v>0</v>
      </c>
      <c r="Q310" s="66">
        <v>0</v>
      </c>
      <c r="R310" s="66">
        <v>0</v>
      </c>
      <c r="S310" s="66">
        <v>0</v>
      </c>
      <c r="T310" s="66">
        <v>0</v>
      </c>
      <c r="U310" s="66"/>
      <c r="V310" s="66"/>
      <c r="W310" s="66"/>
      <c r="X310" s="34"/>
      <c r="Y310" s="34"/>
      <c r="Z310" s="30">
        <v>14</v>
      </c>
      <c r="AA310" s="30" t="s">
        <v>394</v>
      </c>
    </row>
    <row r="311" spans="1:27">
      <c r="A311" s="26">
        <v>306</v>
      </c>
      <c r="B311" s="66" t="s">
        <v>395</v>
      </c>
      <c r="C311" s="67"/>
      <c r="D311" s="67"/>
      <c r="E311" s="66">
        <v>20</v>
      </c>
      <c r="F311" s="66">
        <v>3</v>
      </c>
      <c r="G311" s="66">
        <v>12</v>
      </c>
      <c r="H311" s="66">
        <v>2</v>
      </c>
      <c r="I311" s="66"/>
      <c r="J311" s="66"/>
      <c r="K311" s="66">
        <v>0</v>
      </c>
      <c r="L311" s="66">
        <v>3</v>
      </c>
      <c r="M311" s="66"/>
      <c r="N311" s="66">
        <v>0</v>
      </c>
      <c r="O311" s="66"/>
      <c r="P311" s="66">
        <v>0</v>
      </c>
      <c r="Q311" s="66">
        <v>0</v>
      </c>
      <c r="R311" s="66">
        <v>0</v>
      </c>
      <c r="S311" s="66">
        <v>0</v>
      </c>
      <c r="T311" s="66">
        <v>0</v>
      </c>
      <c r="U311" s="66"/>
      <c r="V311" s="66"/>
      <c r="W311" s="66"/>
      <c r="X311" s="34"/>
      <c r="Y311" s="34"/>
      <c r="Z311" s="30">
        <v>12</v>
      </c>
      <c r="AA311" s="30" t="s">
        <v>395</v>
      </c>
    </row>
    <row r="312" spans="1:27">
      <c r="A312" s="26">
        <v>307</v>
      </c>
      <c r="B312" s="66" t="s">
        <v>309</v>
      </c>
      <c r="C312" s="67"/>
      <c r="D312" s="67"/>
      <c r="E312" s="66">
        <v>20</v>
      </c>
      <c r="F312" s="66">
        <v>3</v>
      </c>
      <c r="G312" s="66">
        <v>14</v>
      </c>
      <c r="H312" s="66">
        <v>0</v>
      </c>
      <c r="I312" s="66"/>
      <c r="J312" s="66"/>
      <c r="K312" s="66">
        <v>0</v>
      </c>
      <c r="L312" s="66">
        <v>3</v>
      </c>
      <c r="M312" s="66"/>
      <c r="N312" s="66">
        <v>0</v>
      </c>
      <c r="O312" s="66"/>
      <c r="P312" s="66">
        <v>0</v>
      </c>
      <c r="Q312" s="66">
        <v>0.5</v>
      </c>
      <c r="R312" s="66">
        <v>0.5</v>
      </c>
      <c r="S312" s="66">
        <v>2</v>
      </c>
      <c r="T312" s="66">
        <v>0</v>
      </c>
      <c r="U312" s="66"/>
      <c r="V312" s="66"/>
      <c r="W312" s="66"/>
      <c r="X312" s="34"/>
      <c r="Y312" s="34"/>
      <c r="Z312" s="30">
        <v>14</v>
      </c>
      <c r="AA312" s="30" t="s">
        <v>309</v>
      </c>
    </row>
    <row r="313" spans="1:27">
      <c r="A313" s="26">
        <v>308</v>
      </c>
      <c r="B313" s="66" t="s">
        <v>310</v>
      </c>
      <c r="C313" s="67"/>
      <c r="D313" s="67"/>
      <c r="E313" s="66">
        <v>20</v>
      </c>
      <c r="F313" s="66">
        <v>3</v>
      </c>
      <c r="G313" s="66">
        <v>13</v>
      </c>
      <c r="H313" s="66">
        <v>0</v>
      </c>
      <c r="I313" s="66"/>
      <c r="J313" s="66"/>
      <c r="K313" s="66">
        <v>1</v>
      </c>
      <c r="L313" s="66">
        <v>3</v>
      </c>
      <c r="M313" s="66"/>
      <c r="N313" s="66">
        <v>0</v>
      </c>
      <c r="O313" s="66"/>
      <c r="P313" s="66">
        <v>1</v>
      </c>
      <c r="Q313" s="66">
        <v>2</v>
      </c>
      <c r="R313" s="66">
        <v>2</v>
      </c>
      <c r="S313" s="66">
        <v>7</v>
      </c>
      <c r="T313" s="66" t="s">
        <v>634</v>
      </c>
      <c r="U313" s="66"/>
      <c r="V313" s="66"/>
      <c r="W313" s="66"/>
      <c r="X313" s="34"/>
      <c r="Y313" s="34"/>
      <c r="Z313" s="30">
        <v>0</v>
      </c>
      <c r="AA313" s="30"/>
    </row>
    <row r="314" spans="1:27">
      <c r="A314" s="26">
        <v>309</v>
      </c>
      <c r="B314" s="66" t="s">
        <v>312</v>
      </c>
      <c r="C314" s="67"/>
      <c r="D314" s="67"/>
      <c r="E314" s="66">
        <v>20</v>
      </c>
      <c r="F314" s="66">
        <v>3</v>
      </c>
      <c r="G314" s="66">
        <v>9.5</v>
      </c>
      <c r="H314" s="66">
        <v>0</v>
      </c>
      <c r="I314" s="66"/>
      <c r="J314" s="66"/>
      <c r="K314" s="66">
        <v>4.5</v>
      </c>
      <c r="L314" s="66">
        <v>3</v>
      </c>
      <c r="M314" s="66"/>
      <c r="N314" s="66">
        <v>0</v>
      </c>
      <c r="O314" s="66"/>
      <c r="P314" s="66">
        <v>0</v>
      </c>
      <c r="Q314" s="66">
        <v>10</v>
      </c>
      <c r="R314" s="66">
        <v>2</v>
      </c>
      <c r="S314" s="66">
        <v>0</v>
      </c>
      <c r="T314" s="66" t="s">
        <v>635</v>
      </c>
      <c r="U314" s="66"/>
      <c r="V314" s="66"/>
      <c r="W314" s="66"/>
      <c r="X314" s="34"/>
      <c r="Y314" s="34"/>
      <c r="Z314" s="30">
        <v>14</v>
      </c>
      <c r="AA314" s="30" t="s">
        <v>312</v>
      </c>
    </row>
    <row r="315" spans="1:27">
      <c r="A315" s="26">
        <v>310</v>
      </c>
      <c r="B315" s="66" t="s">
        <v>313</v>
      </c>
      <c r="C315" s="67"/>
      <c r="D315" s="67">
        <v>43140</v>
      </c>
      <c r="E315" s="66">
        <v>7</v>
      </c>
      <c r="F315" s="66">
        <v>0</v>
      </c>
      <c r="G315" s="66">
        <v>4</v>
      </c>
      <c r="H315" s="66">
        <v>0</v>
      </c>
      <c r="I315" s="66"/>
      <c r="J315" s="66"/>
      <c r="K315" s="66">
        <v>3</v>
      </c>
      <c r="L315" s="66">
        <v>3</v>
      </c>
      <c r="M315" s="66"/>
      <c r="N315" s="66">
        <v>0</v>
      </c>
      <c r="O315" s="66"/>
      <c r="P315" s="66">
        <v>0</v>
      </c>
      <c r="Q315" s="66">
        <v>3</v>
      </c>
      <c r="R315" s="66">
        <v>0</v>
      </c>
      <c r="S315" s="66">
        <v>0</v>
      </c>
      <c r="T315" s="66" t="s">
        <v>636</v>
      </c>
      <c r="U315" s="66"/>
      <c r="V315" s="66"/>
      <c r="W315" s="66"/>
      <c r="X315" s="34"/>
      <c r="Y315" s="34"/>
      <c r="Z315" s="30">
        <v>7</v>
      </c>
      <c r="AA315" s="30" t="s">
        <v>313</v>
      </c>
    </row>
    <row r="316" spans="1:27">
      <c r="A316" s="26">
        <v>311</v>
      </c>
      <c r="B316" s="66" t="s">
        <v>481</v>
      </c>
      <c r="C316" s="67"/>
      <c r="D316" s="67"/>
      <c r="E316" s="66">
        <v>20</v>
      </c>
      <c r="F316" s="66">
        <v>3</v>
      </c>
      <c r="G316" s="66">
        <v>14</v>
      </c>
      <c r="H316" s="66">
        <v>0</v>
      </c>
      <c r="I316" s="66"/>
      <c r="J316" s="66"/>
      <c r="K316" s="66">
        <v>0</v>
      </c>
      <c r="L316" s="66">
        <v>3</v>
      </c>
      <c r="M316" s="66"/>
      <c r="N316" s="66">
        <v>0</v>
      </c>
      <c r="O316" s="66"/>
      <c r="P316" s="66">
        <v>0</v>
      </c>
      <c r="Q316" s="66">
        <v>0</v>
      </c>
      <c r="R316" s="66">
        <v>0</v>
      </c>
      <c r="S316" s="66">
        <v>0</v>
      </c>
      <c r="T316" s="66">
        <v>0</v>
      </c>
      <c r="U316" s="66"/>
      <c r="V316" s="66"/>
      <c r="W316" s="66"/>
      <c r="X316" s="34"/>
      <c r="Y316" s="34"/>
      <c r="Z316" s="30">
        <v>14</v>
      </c>
      <c r="AA316" s="30" t="s">
        <v>481</v>
      </c>
    </row>
    <row r="317" spans="1:27">
      <c r="A317" s="26">
        <v>312</v>
      </c>
      <c r="B317" s="66" t="s">
        <v>218</v>
      </c>
      <c r="C317" s="67"/>
      <c r="D317" s="67"/>
      <c r="E317" s="66">
        <v>20</v>
      </c>
      <c r="F317" s="66">
        <v>3</v>
      </c>
      <c r="G317" s="66">
        <v>14</v>
      </c>
      <c r="H317" s="66">
        <v>0</v>
      </c>
      <c r="I317" s="66"/>
      <c r="J317" s="66"/>
      <c r="K317" s="66">
        <v>0</v>
      </c>
      <c r="L317" s="66">
        <v>3</v>
      </c>
      <c r="M317" s="66"/>
      <c r="N317" s="66">
        <v>0</v>
      </c>
      <c r="O317" s="66"/>
      <c r="P317" s="66">
        <v>0</v>
      </c>
      <c r="Q317" s="66">
        <v>0</v>
      </c>
      <c r="R317" s="66">
        <v>0</v>
      </c>
      <c r="S317" s="66">
        <v>2</v>
      </c>
      <c r="T317" s="66">
        <v>0</v>
      </c>
      <c r="U317" s="66"/>
      <c r="V317" s="66"/>
      <c r="W317" s="66"/>
      <c r="X317" s="34"/>
      <c r="Y317" s="34"/>
      <c r="Z317" s="30">
        <v>0</v>
      </c>
      <c r="AA317" s="30"/>
    </row>
    <row r="318" spans="1:27">
      <c r="A318" s="26">
        <v>313</v>
      </c>
      <c r="B318" s="66" t="s">
        <v>238</v>
      </c>
      <c r="C318" s="67"/>
      <c r="D318" s="67"/>
      <c r="E318" s="66">
        <v>20</v>
      </c>
      <c r="F318" s="66">
        <v>3</v>
      </c>
      <c r="G318" s="66">
        <v>14</v>
      </c>
      <c r="H318" s="66">
        <v>0</v>
      </c>
      <c r="I318" s="66"/>
      <c r="J318" s="66"/>
      <c r="K318" s="66">
        <v>0</v>
      </c>
      <c r="L318" s="66">
        <v>3</v>
      </c>
      <c r="M318" s="66"/>
      <c r="N318" s="66">
        <v>0</v>
      </c>
      <c r="O318" s="66"/>
      <c r="P318" s="66">
        <v>0</v>
      </c>
      <c r="Q318" s="66">
        <v>0</v>
      </c>
      <c r="R318" s="66">
        <v>0</v>
      </c>
      <c r="S318" s="66">
        <v>2</v>
      </c>
      <c r="T318" s="66">
        <v>0</v>
      </c>
      <c r="U318" s="66"/>
      <c r="V318" s="66"/>
      <c r="W318" s="66"/>
      <c r="X318" s="34"/>
      <c r="Y318" s="34"/>
      <c r="Z318" s="30">
        <v>0</v>
      </c>
      <c r="AA318" s="30" t="s">
        <v>238</v>
      </c>
    </row>
    <row r="319" spans="1:27">
      <c r="A319" s="26">
        <v>314</v>
      </c>
      <c r="B319" s="66" t="s">
        <v>381</v>
      </c>
      <c r="C319" s="67"/>
      <c r="D319" s="67"/>
      <c r="E319" s="66">
        <v>20</v>
      </c>
      <c r="F319" s="66">
        <v>3</v>
      </c>
      <c r="G319" s="66">
        <v>14</v>
      </c>
      <c r="H319" s="66">
        <v>0</v>
      </c>
      <c r="I319" s="66"/>
      <c r="J319" s="66"/>
      <c r="K319" s="66">
        <v>0</v>
      </c>
      <c r="L319" s="66">
        <v>3</v>
      </c>
      <c r="M319" s="66"/>
      <c r="N319" s="66">
        <v>0</v>
      </c>
      <c r="O319" s="66"/>
      <c r="P319" s="66">
        <v>0</v>
      </c>
      <c r="Q319" s="66">
        <v>0</v>
      </c>
      <c r="R319" s="66">
        <v>0</v>
      </c>
      <c r="S319" s="66">
        <v>0</v>
      </c>
      <c r="T319" s="66">
        <v>0</v>
      </c>
      <c r="U319" s="66"/>
      <c r="V319" s="66"/>
      <c r="W319" s="66"/>
      <c r="X319" s="34"/>
      <c r="Y319" s="34"/>
      <c r="Z319" s="30">
        <v>0</v>
      </c>
      <c r="AA319" s="30"/>
    </row>
    <row r="320" spans="1:27">
      <c r="A320" s="26">
        <v>315</v>
      </c>
      <c r="B320" s="66" t="s">
        <v>637</v>
      </c>
      <c r="C320" s="67">
        <v>43132</v>
      </c>
      <c r="D320" s="67"/>
      <c r="E320" s="66">
        <v>20</v>
      </c>
      <c r="F320" s="66">
        <v>3</v>
      </c>
      <c r="G320" s="66">
        <v>14</v>
      </c>
      <c r="H320" s="66">
        <v>0</v>
      </c>
      <c r="I320" s="66"/>
      <c r="J320" s="66"/>
      <c r="K320" s="66">
        <v>0</v>
      </c>
      <c r="L320" s="66">
        <v>3</v>
      </c>
      <c r="M320" s="66"/>
      <c r="N320" s="66">
        <v>0</v>
      </c>
      <c r="O320" s="66"/>
      <c r="P320" s="66">
        <v>3.5</v>
      </c>
      <c r="Q320" s="66">
        <v>0</v>
      </c>
      <c r="R320" s="66">
        <v>3.5</v>
      </c>
      <c r="S320" s="66">
        <v>0</v>
      </c>
      <c r="T320" s="66" t="s">
        <v>638</v>
      </c>
      <c r="U320" s="66"/>
      <c r="V320" s="66"/>
      <c r="W320" s="66"/>
      <c r="X320" s="34"/>
      <c r="Y320" s="34"/>
      <c r="Z320" s="30">
        <v>0</v>
      </c>
      <c r="AA320" s="30"/>
    </row>
    <row r="321" spans="1:27">
      <c r="A321" s="26">
        <v>316</v>
      </c>
      <c r="B321" s="66" t="s">
        <v>639</v>
      </c>
      <c r="C321" s="67">
        <v>43132</v>
      </c>
      <c r="D321" s="67"/>
      <c r="E321" s="66">
        <v>20</v>
      </c>
      <c r="F321" s="66">
        <v>3</v>
      </c>
      <c r="G321" s="66">
        <v>14</v>
      </c>
      <c r="H321" s="66">
        <v>0</v>
      </c>
      <c r="I321" s="66"/>
      <c r="J321" s="66"/>
      <c r="K321" s="66">
        <v>0</v>
      </c>
      <c r="L321" s="66">
        <v>3</v>
      </c>
      <c r="M321" s="66"/>
      <c r="N321" s="66">
        <v>0</v>
      </c>
      <c r="O321" s="66"/>
      <c r="P321" s="66">
        <v>0</v>
      </c>
      <c r="Q321" s="66">
        <v>0</v>
      </c>
      <c r="R321" s="66">
        <v>0</v>
      </c>
      <c r="S321" s="66">
        <v>0</v>
      </c>
      <c r="T321" s="66" t="s">
        <v>640</v>
      </c>
      <c r="U321" s="66"/>
      <c r="V321" s="66"/>
      <c r="W321" s="66"/>
      <c r="X321" s="34"/>
      <c r="Y321" s="34"/>
      <c r="Z321" s="30">
        <v>0</v>
      </c>
      <c r="AA321" s="30"/>
    </row>
    <row r="322" spans="1:27">
      <c r="A322" s="26">
        <v>317</v>
      </c>
      <c r="B322" s="66" t="s">
        <v>641</v>
      </c>
      <c r="C322" s="67">
        <v>43132</v>
      </c>
      <c r="D322" s="67"/>
      <c r="E322" s="66">
        <v>20</v>
      </c>
      <c r="F322" s="66">
        <v>3</v>
      </c>
      <c r="G322" s="66">
        <v>14</v>
      </c>
      <c r="H322" s="66">
        <v>0</v>
      </c>
      <c r="I322" s="66"/>
      <c r="J322" s="66"/>
      <c r="K322" s="66">
        <v>0</v>
      </c>
      <c r="L322" s="66">
        <v>3</v>
      </c>
      <c r="M322" s="66"/>
      <c r="N322" s="66">
        <v>0</v>
      </c>
      <c r="O322" s="66"/>
      <c r="P322" s="66">
        <v>2.5</v>
      </c>
      <c r="Q322" s="66">
        <v>0</v>
      </c>
      <c r="R322" s="66">
        <v>2.5</v>
      </c>
      <c r="S322" s="66">
        <v>0</v>
      </c>
      <c r="T322" s="66" t="s">
        <v>642</v>
      </c>
      <c r="U322" s="66"/>
      <c r="V322" s="66"/>
      <c r="W322" s="66"/>
      <c r="X322" s="34"/>
      <c r="Y322" s="34"/>
      <c r="Z322" s="30">
        <v>0</v>
      </c>
      <c r="AA322" s="30"/>
    </row>
    <row r="323" spans="1:27">
      <c r="A323" s="26">
        <v>318</v>
      </c>
      <c r="B323" s="66" t="s">
        <v>643</v>
      </c>
      <c r="C323" s="67">
        <v>43132</v>
      </c>
      <c r="D323" s="67"/>
      <c r="E323" s="66">
        <v>20</v>
      </c>
      <c r="F323" s="66">
        <v>3</v>
      </c>
      <c r="G323" s="66">
        <v>12</v>
      </c>
      <c r="H323" s="66">
        <v>0</v>
      </c>
      <c r="I323" s="66"/>
      <c r="J323" s="66"/>
      <c r="K323" s="66">
        <v>2</v>
      </c>
      <c r="L323" s="66">
        <v>3</v>
      </c>
      <c r="M323" s="66"/>
      <c r="N323" s="66">
        <v>0</v>
      </c>
      <c r="O323" s="66"/>
      <c r="P323" s="66">
        <v>2</v>
      </c>
      <c r="Q323" s="66">
        <v>0</v>
      </c>
      <c r="R323" s="66">
        <v>0</v>
      </c>
      <c r="S323" s="66">
        <v>0</v>
      </c>
      <c r="T323" s="66" t="s">
        <v>644</v>
      </c>
      <c r="U323" s="66"/>
      <c r="V323" s="66"/>
      <c r="W323" s="66"/>
      <c r="X323" s="34"/>
      <c r="Y323" s="34"/>
      <c r="Z323" s="30">
        <v>0</v>
      </c>
      <c r="AA323" s="30"/>
    </row>
    <row r="324" spans="1:27">
      <c r="A324" s="26">
        <v>319</v>
      </c>
      <c r="B324" s="66" t="s">
        <v>645</v>
      </c>
      <c r="C324" s="67">
        <v>43132</v>
      </c>
      <c r="D324" s="67"/>
      <c r="E324" s="66">
        <v>20</v>
      </c>
      <c r="F324" s="66">
        <v>3</v>
      </c>
      <c r="G324" s="66">
        <v>14</v>
      </c>
      <c r="H324" s="66">
        <v>0</v>
      </c>
      <c r="I324" s="66"/>
      <c r="J324" s="66"/>
      <c r="K324" s="66">
        <v>0</v>
      </c>
      <c r="L324" s="66">
        <v>3</v>
      </c>
      <c r="M324" s="66"/>
      <c r="N324" s="66">
        <v>0</v>
      </c>
      <c r="O324" s="66"/>
      <c r="P324" s="66">
        <v>4</v>
      </c>
      <c r="Q324" s="66">
        <v>0</v>
      </c>
      <c r="R324" s="66">
        <v>4</v>
      </c>
      <c r="S324" s="66">
        <v>0</v>
      </c>
      <c r="T324" s="66" t="s">
        <v>646</v>
      </c>
      <c r="U324" s="66"/>
      <c r="V324" s="66"/>
      <c r="W324" s="66"/>
      <c r="X324" s="34"/>
      <c r="Y324" s="34"/>
      <c r="Z324" s="30">
        <v>0</v>
      </c>
      <c r="AA324" s="30"/>
    </row>
    <row r="325" spans="1:27">
      <c r="A325" s="26">
        <v>320</v>
      </c>
      <c r="B325" s="66" t="s">
        <v>647</v>
      </c>
      <c r="C325" s="67">
        <v>43132</v>
      </c>
      <c r="D325" s="67"/>
      <c r="E325" s="66">
        <v>20</v>
      </c>
      <c r="F325" s="66">
        <v>3</v>
      </c>
      <c r="G325" s="66">
        <v>13</v>
      </c>
      <c r="H325" s="66">
        <v>0</v>
      </c>
      <c r="I325" s="66"/>
      <c r="J325" s="66"/>
      <c r="K325" s="66">
        <v>1</v>
      </c>
      <c r="L325" s="66">
        <v>3</v>
      </c>
      <c r="M325" s="66"/>
      <c r="N325" s="66">
        <v>0</v>
      </c>
      <c r="O325" s="66"/>
      <c r="P325" s="66">
        <v>2.5</v>
      </c>
      <c r="Q325" s="66">
        <v>0</v>
      </c>
      <c r="R325" s="66">
        <v>1.5</v>
      </c>
      <c r="S325" s="66">
        <v>0</v>
      </c>
      <c r="T325" s="66" t="s">
        <v>648</v>
      </c>
      <c r="U325" s="66"/>
      <c r="V325" s="66"/>
      <c r="W325" s="66"/>
      <c r="X325" s="34"/>
      <c r="Y325" s="34"/>
      <c r="Z325" s="30">
        <v>0</v>
      </c>
      <c r="AA325" s="30"/>
    </row>
    <row r="326" spans="1:27">
      <c r="A326" s="26">
        <v>321</v>
      </c>
      <c r="B326" s="66" t="s">
        <v>649</v>
      </c>
      <c r="C326" s="67">
        <v>43132</v>
      </c>
      <c r="D326" s="67"/>
      <c r="E326" s="66">
        <v>20</v>
      </c>
      <c r="F326" s="66">
        <v>3</v>
      </c>
      <c r="G326" s="66">
        <v>13</v>
      </c>
      <c r="H326" s="66">
        <v>0</v>
      </c>
      <c r="I326" s="66"/>
      <c r="J326" s="66"/>
      <c r="K326" s="66">
        <v>1</v>
      </c>
      <c r="L326" s="66">
        <v>3</v>
      </c>
      <c r="M326" s="66"/>
      <c r="N326" s="66">
        <v>0</v>
      </c>
      <c r="O326" s="66"/>
      <c r="P326" s="66">
        <v>5</v>
      </c>
      <c r="Q326" s="66">
        <v>0</v>
      </c>
      <c r="R326" s="66">
        <v>4</v>
      </c>
      <c r="S326" s="66">
        <v>0</v>
      </c>
      <c r="T326" s="66" t="s">
        <v>650</v>
      </c>
      <c r="U326" s="66"/>
      <c r="V326" s="66"/>
      <c r="W326" s="66"/>
      <c r="X326" s="34"/>
      <c r="Y326" s="34"/>
      <c r="Z326" s="30">
        <v>0</v>
      </c>
      <c r="AA326" s="30"/>
    </row>
    <row r="327" spans="1:27">
      <c r="A327" s="26">
        <v>322</v>
      </c>
      <c r="B327" s="66" t="s">
        <v>371</v>
      </c>
      <c r="C327" s="67"/>
      <c r="D327" s="67"/>
      <c r="E327" s="66">
        <v>20</v>
      </c>
      <c r="F327" s="66">
        <v>3</v>
      </c>
      <c r="G327" s="66">
        <v>14</v>
      </c>
      <c r="H327" s="66">
        <v>0</v>
      </c>
      <c r="I327" s="66"/>
      <c r="J327" s="66"/>
      <c r="K327" s="66">
        <v>0</v>
      </c>
      <c r="L327" s="66">
        <v>3</v>
      </c>
      <c r="M327" s="66"/>
      <c r="N327" s="66">
        <v>0</v>
      </c>
      <c r="O327" s="66"/>
      <c r="P327" s="66">
        <v>0</v>
      </c>
      <c r="Q327" s="66">
        <v>14.5</v>
      </c>
      <c r="R327" s="66">
        <v>5</v>
      </c>
      <c r="S327" s="66">
        <v>2</v>
      </c>
      <c r="T327" s="66">
        <v>0</v>
      </c>
      <c r="U327" s="66"/>
      <c r="V327" s="66"/>
      <c r="W327" s="66"/>
      <c r="X327" s="34"/>
      <c r="Y327" s="34"/>
      <c r="Z327" s="30">
        <v>0</v>
      </c>
      <c r="AA327" s="30"/>
    </row>
    <row r="328" spans="1:27">
      <c r="A328" s="26">
        <v>323</v>
      </c>
      <c r="B328" s="66" t="s">
        <v>384</v>
      </c>
      <c r="C328" s="67"/>
      <c r="D328" s="67"/>
      <c r="E328" s="66">
        <v>20</v>
      </c>
      <c r="F328" s="66">
        <v>3</v>
      </c>
      <c r="G328" s="66">
        <v>14</v>
      </c>
      <c r="H328" s="66">
        <v>0</v>
      </c>
      <c r="I328" s="66"/>
      <c r="J328" s="66"/>
      <c r="K328" s="66">
        <v>0</v>
      </c>
      <c r="L328" s="66">
        <v>3</v>
      </c>
      <c r="M328" s="66"/>
      <c r="N328" s="66">
        <v>0</v>
      </c>
      <c r="O328" s="66"/>
      <c r="P328" s="66">
        <v>0</v>
      </c>
      <c r="Q328" s="66">
        <v>0</v>
      </c>
      <c r="R328" s="66">
        <v>0</v>
      </c>
      <c r="S328" s="66">
        <v>0</v>
      </c>
      <c r="T328" s="66">
        <v>0</v>
      </c>
      <c r="U328" s="66"/>
      <c r="V328" s="66"/>
      <c r="W328" s="66"/>
      <c r="X328" s="34"/>
      <c r="Y328" s="34"/>
      <c r="Z328" s="30">
        <v>0</v>
      </c>
      <c r="AA328" s="30"/>
    </row>
    <row r="329" spans="1:27">
      <c r="A329" s="26">
        <v>324</v>
      </c>
      <c r="B329" s="66" t="s">
        <v>385</v>
      </c>
      <c r="C329" s="67"/>
      <c r="D329" s="67"/>
      <c r="E329" s="66">
        <v>20</v>
      </c>
      <c r="F329" s="66">
        <v>3</v>
      </c>
      <c r="G329" s="66">
        <v>14</v>
      </c>
      <c r="H329" s="66">
        <v>0</v>
      </c>
      <c r="I329" s="66"/>
      <c r="J329" s="66"/>
      <c r="K329" s="66">
        <v>0</v>
      </c>
      <c r="L329" s="66">
        <v>3</v>
      </c>
      <c r="M329" s="66"/>
      <c r="N329" s="66">
        <v>0</v>
      </c>
      <c r="O329" s="66"/>
      <c r="P329" s="66">
        <v>0</v>
      </c>
      <c r="Q329" s="66">
        <v>4</v>
      </c>
      <c r="R329" s="66">
        <v>1.5</v>
      </c>
      <c r="S329" s="66">
        <v>0</v>
      </c>
      <c r="T329" s="66" t="s">
        <v>651</v>
      </c>
      <c r="U329" s="66"/>
      <c r="V329" s="66"/>
      <c r="W329" s="66"/>
      <c r="X329" s="34"/>
      <c r="Y329" s="34"/>
      <c r="Z329" s="30">
        <v>0</v>
      </c>
      <c r="AA329" s="30"/>
    </row>
    <row r="330" spans="1:27">
      <c r="A330" s="26">
        <v>325</v>
      </c>
      <c r="B330" s="66" t="s">
        <v>484</v>
      </c>
      <c r="C330" s="67"/>
      <c r="D330" s="67"/>
      <c r="E330" s="66">
        <v>20</v>
      </c>
      <c r="F330" s="66">
        <v>3</v>
      </c>
      <c r="G330" s="66">
        <v>14</v>
      </c>
      <c r="H330" s="66">
        <v>0</v>
      </c>
      <c r="I330" s="66"/>
      <c r="J330" s="66"/>
      <c r="K330" s="66">
        <v>0</v>
      </c>
      <c r="L330" s="66">
        <v>3</v>
      </c>
      <c r="M330" s="66"/>
      <c r="N330" s="66">
        <v>0</v>
      </c>
      <c r="O330" s="66"/>
      <c r="P330" s="66">
        <v>0</v>
      </c>
      <c r="Q330" s="66">
        <v>0</v>
      </c>
      <c r="R330" s="66">
        <v>0</v>
      </c>
      <c r="S330" s="66">
        <v>0</v>
      </c>
      <c r="T330" s="66">
        <v>0</v>
      </c>
      <c r="U330" s="66"/>
      <c r="V330" s="66"/>
      <c r="W330" s="66"/>
      <c r="X330" s="34"/>
      <c r="Y330" s="34"/>
      <c r="Z330" s="30">
        <v>0</v>
      </c>
      <c r="AA330" s="30"/>
    </row>
    <row r="331" spans="1:27">
      <c r="A331" s="26">
        <v>326</v>
      </c>
      <c r="B331" s="66" t="s">
        <v>373</v>
      </c>
      <c r="C331" s="67"/>
      <c r="D331" s="67"/>
      <c r="E331" s="66">
        <v>20</v>
      </c>
      <c r="F331" s="66">
        <v>3</v>
      </c>
      <c r="G331" s="66">
        <v>12</v>
      </c>
      <c r="H331" s="66">
        <v>0</v>
      </c>
      <c r="I331" s="66"/>
      <c r="J331" s="66"/>
      <c r="K331" s="66">
        <v>2</v>
      </c>
      <c r="L331" s="66">
        <v>3</v>
      </c>
      <c r="M331" s="66"/>
      <c r="N331" s="66">
        <v>0</v>
      </c>
      <c r="O331" s="66"/>
      <c r="P331" s="66">
        <v>0</v>
      </c>
      <c r="Q331" s="66">
        <v>15.5</v>
      </c>
      <c r="R331" s="66">
        <v>1</v>
      </c>
      <c r="S331" s="66">
        <v>2</v>
      </c>
      <c r="T331" s="66" t="s">
        <v>613</v>
      </c>
      <c r="U331" s="66"/>
      <c r="V331" s="66"/>
      <c r="W331" s="66"/>
      <c r="X331" s="34"/>
      <c r="Y331" s="34"/>
      <c r="Z331" s="30">
        <v>0</v>
      </c>
      <c r="AA331" s="30"/>
    </row>
    <row r="332" spans="1:27">
      <c r="A332" s="26">
        <v>327</v>
      </c>
      <c r="B332" s="66" t="s">
        <v>375</v>
      </c>
      <c r="C332" s="67"/>
      <c r="D332" s="67"/>
      <c r="E332" s="66">
        <v>20</v>
      </c>
      <c r="F332" s="66">
        <v>3</v>
      </c>
      <c r="G332" s="66">
        <v>14</v>
      </c>
      <c r="H332" s="66">
        <v>0</v>
      </c>
      <c r="I332" s="66"/>
      <c r="J332" s="66"/>
      <c r="K332" s="66">
        <v>0</v>
      </c>
      <c r="L332" s="66">
        <v>3</v>
      </c>
      <c r="M332" s="66"/>
      <c r="N332" s="66">
        <v>0</v>
      </c>
      <c r="O332" s="66"/>
      <c r="P332" s="66">
        <v>2</v>
      </c>
      <c r="Q332" s="66">
        <v>2.5</v>
      </c>
      <c r="R332" s="66">
        <v>2</v>
      </c>
      <c r="S332" s="66">
        <v>0</v>
      </c>
      <c r="T332" s="66" t="s">
        <v>652</v>
      </c>
      <c r="U332" s="66"/>
      <c r="V332" s="66"/>
      <c r="W332" s="66"/>
      <c r="X332" s="34"/>
      <c r="Y332" s="34"/>
      <c r="Z332" s="30">
        <v>0</v>
      </c>
      <c r="AA332" s="30"/>
    </row>
    <row r="333" spans="1:27">
      <c r="A333" s="26">
        <v>328</v>
      </c>
      <c r="B333" s="66" t="s">
        <v>372</v>
      </c>
      <c r="C333" s="67"/>
      <c r="D333" s="67"/>
      <c r="E333" s="66">
        <v>20</v>
      </c>
      <c r="F333" s="66">
        <v>3</v>
      </c>
      <c r="G333" s="66">
        <v>14</v>
      </c>
      <c r="H333" s="66">
        <v>0</v>
      </c>
      <c r="I333" s="66"/>
      <c r="J333" s="66"/>
      <c r="K333" s="66">
        <v>0</v>
      </c>
      <c r="L333" s="66">
        <v>3</v>
      </c>
      <c r="M333" s="66"/>
      <c r="N333" s="66">
        <v>0</v>
      </c>
      <c r="O333" s="66"/>
      <c r="P333" s="66">
        <v>2</v>
      </c>
      <c r="Q333" s="66">
        <v>20</v>
      </c>
      <c r="R333" s="66">
        <v>6</v>
      </c>
      <c r="S333" s="66">
        <v>0</v>
      </c>
      <c r="T333" s="66" t="s">
        <v>653</v>
      </c>
      <c r="U333" s="66"/>
      <c r="V333" s="66"/>
      <c r="W333" s="66"/>
      <c r="X333" s="34"/>
      <c r="Y333" s="34"/>
      <c r="Z333" s="30">
        <v>0</v>
      </c>
      <c r="AA333" s="30"/>
    </row>
    <row r="334" spans="1:27">
      <c r="A334" s="26">
        <v>329</v>
      </c>
      <c r="B334" s="66" t="s">
        <v>374</v>
      </c>
      <c r="C334" s="67"/>
      <c r="D334" s="67"/>
      <c r="E334" s="66">
        <v>20</v>
      </c>
      <c r="F334" s="66">
        <v>3</v>
      </c>
      <c r="G334" s="66">
        <v>14</v>
      </c>
      <c r="H334" s="66">
        <v>0</v>
      </c>
      <c r="I334" s="66"/>
      <c r="J334" s="66"/>
      <c r="K334" s="66">
        <v>0</v>
      </c>
      <c r="L334" s="66">
        <v>3</v>
      </c>
      <c r="M334" s="66"/>
      <c r="N334" s="66">
        <v>0</v>
      </c>
      <c r="O334" s="66"/>
      <c r="P334" s="66">
        <v>1</v>
      </c>
      <c r="Q334" s="66">
        <v>11</v>
      </c>
      <c r="R334" s="66">
        <v>4</v>
      </c>
      <c r="S334" s="66">
        <v>0</v>
      </c>
      <c r="T334" s="66" t="s">
        <v>654</v>
      </c>
      <c r="U334" s="66"/>
      <c r="V334" s="66"/>
      <c r="W334" s="66"/>
      <c r="X334" s="34"/>
      <c r="Y334" s="34"/>
      <c r="Z334" s="30">
        <v>0</v>
      </c>
      <c r="AA334" s="30"/>
    </row>
    <row r="335" spans="1:27">
      <c r="A335" s="26">
        <v>330</v>
      </c>
      <c r="B335" s="66" t="s">
        <v>396</v>
      </c>
      <c r="C335" s="67"/>
      <c r="D335" s="67"/>
      <c r="E335" s="66">
        <v>20</v>
      </c>
      <c r="F335" s="66">
        <v>3</v>
      </c>
      <c r="G335" s="66">
        <v>12.5</v>
      </c>
      <c r="H335" s="66">
        <v>0</v>
      </c>
      <c r="I335" s="66"/>
      <c r="J335" s="66"/>
      <c r="K335" s="66">
        <v>1.5</v>
      </c>
      <c r="L335" s="66">
        <v>3</v>
      </c>
      <c r="M335" s="66"/>
      <c r="N335" s="66">
        <v>0</v>
      </c>
      <c r="O335" s="66"/>
      <c r="P335" s="66">
        <v>1.5</v>
      </c>
      <c r="Q335" s="66">
        <v>0.5</v>
      </c>
      <c r="R335" s="66">
        <v>0.5</v>
      </c>
      <c r="S335" s="66">
        <v>0</v>
      </c>
      <c r="T335" s="66" t="s">
        <v>655</v>
      </c>
      <c r="U335" s="66"/>
      <c r="V335" s="66"/>
      <c r="W335" s="66"/>
      <c r="X335" s="34"/>
      <c r="Y335" s="34"/>
      <c r="Z335" s="30">
        <v>0</v>
      </c>
      <c r="AA335" s="30"/>
    </row>
    <row r="336" spans="1:27">
      <c r="A336" s="26">
        <v>331</v>
      </c>
      <c r="B336" s="66" t="s">
        <v>479</v>
      </c>
      <c r="C336" s="67"/>
      <c r="D336" s="67"/>
      <c r="E336" s="66">
        <v>20</v>
      </c>
      <c r="F336" s="66">
        <v>3</v>
      </c>
      <c r="G336" s="66">
        <v>13</v>
      </c>
      <c r="H336" s="66">
        <v>0</v>
      </c>
      <c r="I336" s="66"/>
      <c r="J336" s="66"/>
      <c r="K336" s="66">
        <v>1</v>
      </c>
      <c r="L336" s="66">
        <v>3</v>
      </c>
      <c r="M336" s="66"/>
      <c r="N336" s="66">
        <v>0</v>
      </c>
      <c r="O336" s="66"/>
      <c r="P336" s="66">
        <v>2.5</v>
      </c>
      <c r="Q336" s="66">
        <v>4</v>
      </c>
      <c r="R336" s="66">
        <v>5.5</v>
      </c>
      <c r="S336" s="66">
        <v>0</v>
      </c>
      <c r="T336" s="66" t="s">
        <v>656</v>
      </c>
      <c r="U336" s="66"/>
      <c r="V336" s="66"/>
      <c r="W336" s="66"/>
      <c r="X336" s="34"/>
      <c r="Y336" s="34"/>
      <c r="Z336" s="30">
        <v>0</v>
      </c>
      <c r="AA336" s="30"/>
    </row>
    <row r="337" spans="1:27">
      <c r="A337" s="26">
        <v>332</v>
      </c>
      <c r="B337" s="66" t="s">
        <v>315</v>
      </c>
      <c r="C337" s="67"/>
      <c r="D337" s="67"/>
      <c r="E337" s="66">
        <v>20</v>
      </c>
      <c r="F337" s="66">
        <v>3</v>
      </c>
      <c r="G337" s="66">
        <v>14</v>
      </c>
      <c r="H337" s="66">
        <v>0</v>
      </c>
      <c r="I337" s="66"/>
      <c r="J337" s="66"/>
      <c r="K337" s="66">
        <v>0</v>
      </c>
      <c r="L337" s="66">
        <v>3</v>
      </c>
      <c r="M337" s="66"/>
      <c r="N337" s="66">
        <v>0</v>
      </c>
      <c r="O337" s="66"/>
      <c r="P337" s="66">
        <v>0</v>
      </c>
      <c r="Q337" s="66">
        <v>0</v>
      </c>
      <c r="R337" s="66">
        <v>0</v>
      </c>
      <c r="S337" s="66">
        <v>2</v>
      </c>
      <c r="T337" s="66">
        <v>0</v>
      </c>
      <c r="U337" s="66"/>
      <c r="V337" s="66"/>
      <c r="W337" s="66"/>
      <c r="X337" s="34"/>
      <c r="Y337" s="34"/>
      <c r="Z337" s="30">
        <v>14</v>
      </c>
      <c r="AA337" s="30" t="s">
        <v>315</v>
      </c>
    </row>
    <row r="338" spans="1:27">
      <c r="A338" s="26">
        <v>333</v>
      </c>
      <c r="B338" s="66" t="s">
        <v>369</v>
      </c>
      <c r="C338" s="67"/>
      <c r="D338" s="67"/>
      <c r="E338" s="66">
        <v>20</v>
      </c>
      <c r="F338" s="66">
        <v>3</v>
      </c>
      <c r="G338" s="66">
        <v>12</v>
      </c>
      <c r="H338" s="66">
        <v>0</v>
      </c>
      <c r="I338" s="66"/>
      <c r="J338" s="66"/>
      <c r="K338" s="66">
        <v>2</v>
      </c>
      <c r="L338" s="66">
        <v>3</v>
      </c>
      <c r="M338" s="66"/>
      <c r="N338" s="66">
        <v>0</v>
      </c>
      <c r="O338" s="66"/>
      <c r="P338" s="66">
        <v>0</v>
      </c>
      <c r="Q338" s="66">
        <v>2.5</v>
      </c>
      <c r="R338" s="66">
        <v>4.5</v>
      </c>
      <c r="S338" s="66">
        <v>2</v>
      </c>
      <c r="T338" s="66" t="s">
        <v>657</v>
      </c>
      <c r="U338" s="66"/>
      <c r="V338" s="66"/>
      <c r="W338" s="66"/>
      <c r="X338" s="34"/>
      <c r="Y338" s="34"/>
      <c r="Z338" s="30">
        <v>0</v>
      </c>
      <c r="AA338" s="30"/>
    </row>
    <row r="339" spans="1:27">
      <c r="A339" s="26">
        <v>334</v>
      </c>
      <c r="B339" s="66" t="s">
        <v>377</v>
      </c>
      <c r="C339" s="67"/>
      <c r="D339" s="67"/>
      <c r="E339" s="66">
        <v>20</v>
      </c>
      <c r="F339" s="66">
        <v>3</v>
      </c>
      <c r="G339" s="66">
        <v>14</v>
      </c>
      <c r="H339" s="66">
        <v>0</v>
      </c>
      <c r="I339" s="66"/>
      <c r="J339" s="66"/>
      <c r="K339" s="66">
        <v>0</v>
      </c>
      <c r="L339" s="66">
        <v>3</v>
      </c>
      <c r="M339" s="66"/>
      <c r="N339" s="66">
        <v>0</v>
      </c>
      <c r="O339" s="66"/>
      <c r="P339" s="66">
        <v>0</v>
      </c>
      <c r="Q339" s="66">
        <v>0</v>
      </c>
      <c r="R339" s="66">
        <v>0</v>
      </c>
      <c r="S339" s="66">
        <v>7</v>
      </c>
      <c r="T339" s="66">
        <v>0</v>
      </c>
      <c r="U339" s="66"/>
      <c r="V339" s="66"/>
      <c r="W339" s="66"/>
      <c r="X339" s="34"/>
      <c r="Y339" s="34"/>
      <c r="Z339" s="30">
        <v>0</v>
      </c>
      <c r="AA339" s="30"/>
    </row>
    <row r="340" spans="1:27">
      <c r="A340" s="26">
        <v>335</v>
      </c>
      <c r="B340" s="66" t="s">
        <v>376</v>
      </c>
      <c r="C340" s="67"/>
      <c r="D340" s="67"/>
      <c r="E340" s="66">
        <v>20</v>
      </c>
      <c r="F340" s="66">
        <v>3</v>
      </c>
      <c r="G340" s="66">
        <v>14</v>
      </c>
      <c r="H340" s="66">
        <v>0</v>
      </c>
      <c r="I340" s="66"/>
      <c r="J340" s="66"/>
      <c r="K340" s="66">
        <v>0</v>
      </c>
      <c r="L340" s="66">
        <v>3</v>
      </c>
      <c r="M340" s="66"/>
      <c r="N340" s="66">
        <v>0</v>
      </c>
      <c r="O340" s="66"/>
      <c r="P340" s="66">
        <v>0</v>
      </c>
      <c r="Q340" s="66">
        <v>0</v>
      </c>
      <c r="R340" s="66">
        <v>0</v>
      </c>
      <c r="S340" s="66">
        <v>2</v>
      </c>
      <c r="T340" s="66">
        <v>0</v>
      </c>
      <c r="U340" s="66"/>
      <c r="V340" s="66"/>
      <c r="W340" s="66"/>
      <c r="X340" s="34"/>
      <c r="Y340" s="34"/>
      <c r="Z340" s="30">
        <v>0</v>
      </c>
      <c r="AA340" s="30"/>
    </row>
    <row r="341" spans="1:27">
      <c r="A341" s="26">
        <v>336</v>
      </c>
      <c r="B341" s="66" t="s">
        <v>311</v>
      </c>
      <c r="C341" s="67"/>
      <c r="D341" s="67"/>
      <c r="E341" s="66">
        <v>20</v>
      </c>
      <c r="F341" s="66">
        <v>3</v>
      </c>
      <c r="G341" s="66">
        <v>14</v>
      </c>
      <c r="H341" s="66">
        <v>0</v>
      </c>
      <c r="I341" s="66"/>
      <c r="J341" s="66"/>
      <c r="K341" s="66">
        <v>0</v>
      </c>
      <c r="L341" s="66">
        <v>3</v>
      </c>
      <c r="M341" s="66"/>
      <c r="N341" s="66">
        <v>0</v>
      </c>
      <c r="O341" s="66"/>
      <c r="P341" s="66">
        <v>0</v>
      </c>
      <c r="Q341" s="66">
        <v>1.5</v>
      </c>
      <c r="R341" s="66">
        <v>1.5</v>
      </c>
      <c r="S341" s="66">
        <v>7</v>
      </c>
      <c r="T341" s="66">
        <v>0</v>
      </c>
      <c r="U341" s="66"/>
      <c r="V341" s="66"/>
      <c r="W341" s="66"/>
      <c r="X341" s="34"/>
      <c r="Y341" s="34"/>
      <c r="Z341" s="30">
        <v>0</v>
      </c>
      <c r="AA341" s="30"/>
    </row>
    <row r="342" spans="1:27">
      <c r="A342" s="26">
        <v>337</v>
      </c>
      <c r="B342" s="66" t="s">
        <v>658</v>
      </c>
      <c r="C342" s="67">
        <v>43115</v>
      </c>
      <c r="D342" s="67"/>
      <c r="E342" s="66">
        <v>20</v>
      </c>
      <c r="F342" s="66">
        <v>3</v>
      </c>
      <c r="G342" s="66">
        <v>0</v>
      </c>
      <c r="H342" s="66">
        <v>0</v>
      </c>
      <c r="I342" s="66"/>
      <c r="J342" s="66"/>
      <c r="K342" s="66">
        <v>0</v>
      </c>
      <c r="L342" s="66">
        <v>3</v>
      </c>
      <c r="M342" s="66"/>
      <c r="N342" s="66">
        <v>0</v>
      </c>
      <c r="O342" s="66"/>
      <c r="P342" s="66">
        <v>0</v>
      </c>
      <c r="Q342" s="66">
        <v>0</v>
      </c>
      <c r="R342" s="66">
        <v>0</v>
      </c>
      <c r="S342" s="66">
        <v>0</v>
      </c>
      <c r="T342" s="66" t="s">
        <v>659</v>
      </c>
      <c r="U342" s="66"/>
      <c r="V342" s="66"/>
      <c r="W342" s="66"/>
      <c r="X342" s="34"/>
      <c r="Y342" s="34"/>
      <c r="Z342" s="30">
        <v>0</v>
      </c>
      <c r="AA342" s="30"/>
    </row>
    <row r="343" spans="1:27">
      <c r="A343" s="26">
        <v>338</v>
      </c>
      <c r="B343" s="66" t="s">
        <v>660</v>
      </c>
      <c r="C343" s="67">
        <v>43115</v>
      </c>
      <c r="D343" s="67"/>
      <c r="E343" s="66">
        <v>20</v>
      </c>
      <c r="F343" s="66">
        <v>3</v>
      </c>
      <c r="G343" s="66">
        <v>0</v>
      </c>
      <c r="H343" s="66">
        <v>0</v>
      </c>
      <c r="I343" s="66"/>
      <c r="J343" s="66"/>
      <c r="K343" s="66">
        <v>0</v>
      </c>
      <c r="L343" s="66">
        <v>3</v>
      </c>
      <c r="M343" s="66"/>
      <c r="N343" s="66">
        <v>0</v>
      </c>
      <c r="O343" s="66"/>
      <c r="P343" s="66">
        <v>0</v>
      </c>
      <c r="Q343" s="66">
        <v>0</v>
      </c>
      <c r="R343" s="66">
        <v>0</v>
      </c>
      <c r="S343" s="66">
        <v>0</v>
      </c>
      <c r="T343" s="66" t="s">
        <v>659</v>
      </c>
      <c r="U343" s="66"/>
      <c r="V343" s="66"/>
      <c r="W343" s="66"/>
      <c r="X343" s="34"/>
      <c r="Y343" s="34"/>
      <c r="Z343" s="30">
        <v>0</v>
      </c>
      <c r="AA343" s="30"/>
    </row>
    <row r="344" spans="1:27">
      <c r="A344" s="26">
        <v>339</v>
      </c>
      <c r="B344" s="66" t="s">
        <v>661</v>
      </c>
      <c r="C344" s="67">
        <v>43115</v>
      </c>
      <c r="D344" s="67"/>
      <c r="E344" s="66">
        <v>20</v>
      </c>
      <c r="F344" s="66">
        <v>3</v>
      </c>
      <c r="G344" s="66">
        <v>0</v>
      </c>
      <c r="H344" s="66">
        <v>0</v>
      </c>
      <c r="I344" s="66"/>
      <c r="J344" s="66"/>
      <c r="K344" s="66">
        <v>0</v>
      </c>
      <c r="L344" s="66">
        <v>3</v>
      </c>
      <c r="M344" s="66"/>
      <c r="N344" s="66">
        <v>0</v>
      </c>
      <c r="O344" s="66"/>
      <c r="P344" s="66">
        <v>0</v>
      </c>
      <c r="Q344" s="66">
        <v>0</v>
      </c>
      <c r="R344" s="66">
        <v>0</v>
      </c>
      <c r="S344" s="66">
        <v>0</v>
      </c>
      <c r="T344" s="66" t="s">
        <v>659</v>
      </c>
      <c r="U344" s="66"/>
      <c r="V344" s="66"/>
      <c r="W344" s="66"/>
      <c r="X344" s="34"/>
      <c r="Y344" s="34"/>
      <c r="Z344" s="30">
        <v>0</v>
      </c>
      <c r="AA344" s="30"/>
    </row>
    <row r="345" spans="1:27">
      <c r="A345" s="26">
        <v>340</v>
      </c>
      <c r="B345" s="68" t="s">
        <v>211</v>
      </c>
      <c r="C345" s="69">
        <v>38964</v>
      </c>
      <c r="D345" s="69"/>
      <c r="E345" s="68">
        <v>20</v>
      </c>
      <c r="F345" s="68">
        <v>3</v>
      </c>
      <c r="G345" s="68">
        <v>14</v>
      </c>
      <c r="H345" s="68"/>
      <c r="I345" s="68"/>
      <c r="J345" s="68"/>
      <c r="K345" s="68"/>
      <c r="L345" s="68">
        <v>3</v>
      </c>
      <c r="M345" s="68"/>
      <c r="N345" s="68"/>
      <c r="O345" s="68"/>
      <c r="P345" s="68"/>
      <c r="Q345" s="68">
        <v>0</v>
      </c>
      <c r="R345" s="68">
        <v>0</v>
      </c>
      <c r="S345" s="68">
        <v>7</v>
      </c>
      <c r="T345" s="68"/>
      <c r="U345" s="70"/>
      <c r="V345" s="70"/>
      <c r="W345" s="70"/>
      <c r="X345" s="34"/>
      <c r="Y345" s="34"/>
      <c r="Z345" s="30">
        <v>0</v>
      </c>
      <c r="AA345" s="30"/>
    </row>
    <row r="346" spans="1:27">
      <c r="A346" s="26">
        <v>341</v>
      </c>
      <c r="B346" s="68" t="s">
        <v>212</v>
      </c>
      <c r="C346" s="69">
        <v>37165</v>
      </c>
      <c r="D346" s="69"/>
      <c r="E346" s="68">
        <v>20</v>
      </c>
      <c r="F346" s="68">
        <v>3</v>
      </c>
      <c r="G346" s="68">
        <v>14</v>
      </c>
      <c r="H346" s="68"/>
      <c r="I346" s="68"/>
      <c r="J346" s="68"/>
      <c r="K346" s="68"/>
      <c r="L346" s="68">
        <v>3</v>
      </c>
      <c r="M346" s="68"/>
      <c r="N346" s="68"/>
      <c r="O346" s="68"/>
      <c r="P346" s="68"/>
      <c r="Q346" s="68">
        <v>0</v>
      </c>
      <c r="R346" s="68">
        <v>0</v>
      </c>
      <c r="S346" s="68">
        <v>7</v>
      </c>
      <c r="T346" s="68"/>
      <c r="U346" s="70"/>
      <c r="V346" s="70"/>
      <c r="W346" s="70"/>
      <c r="X346" s="34"/>
      <c r="Y346" s="34"/>
      <c r="Z346" s="30">
        <v>0</v>
      </c>
      <c r="AA346" s="30"/>
    </row>
    <row r="347" spans="1:27">
      <c r="A347" s="26">
        <v>342</v>
      </c>
      <c r="B347" s="68" t="s">
        <v>224</v>
      </c>
      <c r="C347" s="69">
        <v>42264</v>
      </c>
      <c r="D347" s="69"/>
      <c r="E347" s="68">
        <v>20</v>
      </c>
      <c r="F347" s="68">
        <v>3</v>
      </c>
      <c r="G347" s="68">
        <v>14</v>
      </c>
      <c r="H347" s="68"/>
      <c r="I347" s="68"/>
      <c r="J347" s="68"/>
      <c r="K347" s="68"/>
      <c r="L347" s="68">
        <v>3</v>
      </c>
      <c r="M347" s="68"/>
      <c r="N347" s="68"/>
      <c r="O347" s="68"/>
      <c r="P347" s="68"/>
      <c r="Q347" s="68">
        <v>0</v>
      </c>
      <c r="R347" s="68">
        <v>0</v>
      </c>
      <c r="S347" s="68">
        <v>2</v>
      </c>
      <c r="T347" s="68"/>
      <c r="U347" s="70"/>
      <c r="V347" s="70"/>
      <c r="W347" s="70"/>
      <c r="X347" s="34"/>
      <c r="Y347" s="34"/>
      <c r="Z347" s="30">
        <v>0</v>
      </c>
      <c r="AA347" s="30"/>
    </row>
    <row r="348" spans="1:27">
      <c r="A348" s="26">
        <v>343</v>
      </c>
      <c r="B348" s="68" t="s">
        <v>225</v>
      </c>
      <c r="C348" s="69">
        <v>42443</v>
      </c>
      <c r="D348" s="69"/>
      <c r="E348" s="68">
        <v>20</v>
      </c>
      <c r="F348" s="68">
        <v>3</v>
      </c>
      <c r="G348" s="68">
        <v>14</v>
      </c>
      <c r="H348" s="68"/>
      <c r="I348" s="68"/>
      <c r="J348" s="68"/>
      <c r="K348" s="68"/>
      <c r="L348" s="68">
        <v>3</v>
      </c>
      <c r="M348" s="68"/>
      <c r="N348" s="68"/>
      <c r="O348" s="68"/>
      <c r="P348" s="68"/>
      <c r="Q348" s="68">
        <v>0</v>
      </c>
      <c r="R348" s="68">
        <v>0</v>
      </c>
      <c r="S348" s="68">
        <v>2</v>
      </c>
      <c r="T348" s="68"/>
      <c r="U348" s="70"/>
      <c r="V348" s="70"/>
      <c r="W348" s="70"/>
      <c r="X348" s="34"/>
      <c r="Y348" s="34"/>
      <c r="Z348" s="30">
        <v>0</v>
      </c>
      <c r="AA348" s="30"/>
    </row>
    <row r="349" spans="1:27">
      <c r="A349" s="26">
        <v>344</v>
      </c>
      <c r="B349" s="68" t="s">
        <v>226</v>
      </c>
      <c r="C349" s="69">
        <v>42443</v>
      </c>
      <c r="D349" s="69"/>
      <c r="E349" s="68">
        <v>20</v>
      </c>
      <c r="F349" s="68">
        <v>3</v>
      </c>
      <c r="G349" s="68">
        <v>14</v>
      </c>
      <c r="H349" s="68"/>
      <c r="I349" s="68"/>
      <c r="J349" s="68"/>
      <c r="K349" s="68"/>
      <c r="L349" s="68">
        <v>3</v>
      </c>
      <c r="M349" s="68"/>
      <c r="N349" s="68"/>
      <c r="O349" s="68"/>
      <c r="P349" s="68"/>
      <c r="Q349" s="68">
        <v>0</v>
      </c>
      <c r="R349" s="68">
        <v>0</v>
      </c>
      <c r="S349" s="68">
        <v>2</v>
      </c>
      <c r="T349" s="68"/>
      <c r="U349" s="70"/>
      <c r="V349" s="70"/>
      <c r="W349" s="70"/>
      <c r="X349" s="34"/>
      <c r="Y349" s="34"/>
      <c r="Z349" s="30">
        <v>0</v>
      </c>
      <c r="AA349" s="30"/>
    </row>
    <row r="350" spans="1:27">
      <c r="A350" s="26">
        <v>345</v>
      </c>
      <c r="B350" s="68" t="s">
        <v>227</v>
      </c>
      <c r="C350" s="69">
        <v>41443</v>
      </c>
      <c r="D350" s="69"/>
      <c r="E350" s="68">
        <v>20</v>
      </c>
      <c r="F350" s="68">
        <v>3</v>
      </c>
      <c r="G350" s="68">
        <v>14</v>
      </c>
      <c r="H350" s="68"/>
      <c r="I350" s="68"/>
      <c r="J350" s="68"/>
      <c r="K350" s="68"/>
      <c r="L350" s="68">
        <v>3</v>
      </c>
      <c r="M350" s="68"/>
      <c r="N350" s="68"/>
      <c r="O350" s="68"/>
      <c r="P350" s="68"/>
      <c r="Q350" s="68">
        <v>1</v>
      </c>
      <c r="R350" s="68">
        <v>1</v>
      </c>
      <c r="S350" s="68">
        <v>2</v>
      </c>
      <c r="T350" s="68"/>
      <c r="U350" s="70"/>
      <c r="V350" s="70"/>
      <c r="W350" s="70"/>
      <c r="X350" s="34"/>
      <c r="Y350" s="34"/>
      <c r="Z350" s="30">
        <v>0</v>
      </c>
      <c r="AA350" s="30"/>
    </row>
    <row r="351" spans="1:27">
      <c r="A351" s="26">
        <v>346</v>
      </c>
      <c r="B351" s="68" t="s">
        <v>228</v>
      </c>
      <c r="C351" s="69">
        <v>41449</v>
      </c>
      <c r="D351" s="69"/>
      <c r="E351" s="68">
        <v>20</v>
      </c>
      <c r="F351" s="68">
        <v>3</v>
      </c>
      <c r="G351" s="68">
        <v>9</v>
      </c>
      <c r="H351" s="68"/>
      <c r="I351" s="68"/>
      <c r="J351" s="68"/>
      <c r="K351" s="68">
        <v>5</v>
      </c>
      <c r="L351" s="68">
        <v>3</v>
      </c>
      <c r="M351" s="68"/>
      <c r="N351" s="68"/>
      <c r="O351" s="68"/>
      <c r="P351" s="68"/>
      <c r="Q351" s="68">
        <v>0</v>
      </c>
      <c r="R351" s="68">
        <v>0</v>
      </c>
      <c r="S351" s="68">
        <v>2</v>
      </c>
      <c r="T351" s="68" t="s">
        <v>662</v>
      </c>
      <c r="U351" s="70"/>
      <c r="V351" s="70"/>
      <c r="W351" s="70"/>
      <c r="X351" s="34"/>
      <c r="Y351" s="34"/>
      <c r="Z351" s="30">
        <v>0</v>
      </c>
      <c r="AA351" s="30"/>
    </row>
    <row r="352" spans="1:27">
      <c r="A352" s="26">
        <v>347</v>
      </c>
      <c r="B352" s="68" t="s">
        <v>230</v>
      </c>
      <c r="C352" s="69">
        <v>39538</v>
      </c>
      <c r="D352" s="69"/>
      <c r="E352" s="68">
        <v>20</v>
      </c>
      <c r="F352" s="68">
        <v>3</v>
      </c>
      <c r="G352" s="68">
        <v>14</v>
      </c>
      <c r="H352" s="68"/>
      <c r="I352" s="68"/>
      <c r="J352" s="68"/>
      <c r="K352" s="68"/>
      <c r="L352" s="68">
        <v>3</v>
      </c>
      <c r="M352" s="68"/>
      <c r="N352" s="68"/>
      <c r="O352" s="68"/>
      <c r="P352" s="68"/>
      <c r="Q352" s="68">
        <v>0</v>
      </c>
      <c r="R352" s="68">
        <v>0</v>
      </c>
      <c r="S352" s="68">
        <v>2</v>
      </c>
      <c r="T352" s="68"/>
      <c r="U352" s="70"/>
      <c r="V352" s="70"/>
      <c r="W352" s="70"/>
      <c r="X352" s="34"/>
      <c r="Y352" s="34"/>
      <c r="Z352" s="30">
        <v>0</v>
      </c>
      <c r="AA352" s="30"/>
    </row>
    <row r="353" spans="1:27">
      <c r="A353" s="26">
        <v>348</v>
      </c>
      <c r="B353" s="68" t="s">
        <v>236</v>
      </c>
      <c r="C353" s="69">
        <v>42830</v>
      </c>
      <c r="D353" s="69"/>
      <c r="E353" s="68">
        <v>20</v>
      </c>
      <c r="F353" s="68">
        <v>3</v>
      </c>
      <c r="G353" s="68">
        <v>14</v>
      </c>
      <c r="H353" s="68"/>
      <c r="I353" s="68"/>
      <c r="J353" s="68"/>
      <c r="K353" s="68"/>
      <c r="L353" s="68">
        <v>3</v>
      </c>
      <c r="M353" s="68"/>
      <c r="N353" s="68"/>
      <c r="O353" s="68"/>
      <c r="P353" s="68"/>
      <c r="Q353" s="68">
        <v>0</v>
      </c>
      <c r="R353" s="68">
        <v>0</v>
      </c>
      <c r="S353" s="68">
        <v>2</v>
      </c>
      <c r="T353" s="68"/>
      <c r="U353" s="70"/>
      <c r="V353" s="70"/>
      <c r="W353" s="70"/>
      <c r="X353" s="34"/>
      <c r="Y353" s="34"/>
      <c r="Z353" s="30">
        <v>0</v>
      </c>
      <c r="AA353" s="30"/>
    </row>
    <row r="354" spans="1:27">
      <c r="A354" s="26">
        <v>349</v>
      </c>
      <c r="B354" s="68" t="s">
        <v>239</v>
      </c>
      <c r="C354" s="69">
        <v>41821</v>
      </c>
      <c r="D354" s="69"/>
      <c r="E354" s="68">
        <v>20</v>
      </c>
      <c r="F354" s="68">
        <v>3</v>
      </c>
      <c r="G354" s="68">
        <v>14</v>
      </c>
      <c r="H354" s="68"/>
      <c r="I354" s="68"/>
      <c r="J354" s="68"/>
      <c r="K354" s="68"/>
      <c r="L354" s="68">
        <v>3</v>
      </c>
      <c r="M354" s="68"/>
      <c r="N354" s="68"/>
      <c r="O354" s="68"/>
      <c r="P354" s="68"/>
      <c r="Q354" s="68">
        <v>0</v>
      </c>
      <c r="R354" s="68">
        <v>0</v>
      </c>
      <c r="S354" s="68">
        <v>2</v>
      </c>
      <c r="T354" s="68"/>
      <c r="U354" s="70"/>
      <c r="V354" s="70"/>
      <c r="W354" s="70"/>
      <c r="X354" s="34"/>
      <c r="Y354" s="34"/>
      <c r="Z354" s="30">
        <v>14</v>
      </c>
      <c r="AA354" s="30" t="s">
        <v>239</v>
      </c>
    </row>
    <row r="355" spans="1:27">
      <c r="A355" s="26">
        <v>350</v>
      </c>
      <c r="B355" s="68" t="s">
        <v>253</v>
      </c>
      <c r="C355" s="69">
        <v>41278</v>
      </c>
      <c r="D355" s="69"/>
      <c r="E355" s="68">
        <v>20</v>
      </c>
      <c r="F355" s="68">
        <v>3</v>
      </c>
      <c r="G355" s="68">
        <v>12</v>
      </c>
      <c r="H355" s="68"/>
      <c r="I355" s="68"/>
      <c r="J355" s="68"/>
      <c r="K355" s="68">
        <v>2</v>
      </c>
      <c r="L355" s="68">
        <v>3</v>
      </c>
      <c r="M355" s="68"/>
      <c r="N355" s="68"/>
      <c r="O355" s="68"/>
      <c r="P355" s="68"/>
      <c r="Q355" s="68">
        <v>14.5</v>
      </c>
      <c r="R355" s="68">
        <v>12.5</v>
      </c>
      <c r="S355" s="68">
        <v>2</v>
      </c>
      <c r="T355" s="68" t="s">
        <v>663</v>
      </c>
      <c r="U355" s="70"/>
      <c r="V355" s="70"/>
      <c r="W355" s="70"/>
      <c r="X355" s="34"/>
      <c r="Y355" s="34"/>
      <c r="Z355" s="30">
        <v>14</v>
      </c>
      <c r="AA355" s="30" t="s">
        <v>253</v>
      </c>
    </row>
    <row r="356" spans="1:27">
      <c r="A356" s="26">
        <v>351</v>
      </c>
      <c r="B356" s="68" t="s">
        <v>254</v>
      </c>
      <c r="C356" s="69">
        <v>40392</v>
      </c>
      <c r="D356" s="69"/>
      <c r="E356" s="68">
        <v>20</v>
      </c>
      <c r="F356" s="68">
        <v>3</v>
      </c>
      <c r="G356" s="68">
        <v>14</v>
      </c>
      <c r="H356" s="68"/>
      <c r="I356" s="68"/>
      <c r="J356" s="68"/>
      <c r="K356" s="68"/>
      <c r="L356" s="68">
        <v>3</v>
      </c>
      <c r="M356" s="68"/>
      <c r="N356" s="68"/>
      <c r="O356" s="68"/>
      <c r="P356" s="68"/>
      <c r="Q356" s="68">
        <v>5</v>
      </c>
      <c r="R356" s="68">
        <v>5</v>
      </c>
      <c r="S356" s="68">
        <v>2</v>
      </c>
      <c r="T356" s="68"/>
      <c r="U356" s="70"/>
      <c r="V356" s="70"/>
      <c r="W356" s="70"/>
      <c r="X356" s="34"/>
      <c r="Y356" s="34"/>
      <c r="Z356" s="30">
        <v>14</v>
      </c>
      <c r="AA356" s="30" t="s">
        <v>254</v>
      </c>
    </row>
    <row r="357" spans="1:27">
      <c r="A357" s="26">
        <v>352</v>
      </c>
      <c r="B357" s="68" t="s">
        <v>255</v>
      </c>
      <c r="C357" s="69">
        <v>42268</v>
      </c>
      <c r="D357" s="69"/>
      <c r="E357" s="68">
        <v>20</v>
      </c>
      <c r="F357" s="68">
        <v>3</v>
      </c>
      <c r="G357" s="68">
        <v>11</v>
      </c>
      <c r="H357" s="68"/>
      <c r="I357" s="68"/>
      <c r="J357" s="68"/>
      <c r="K357" s="68">
        <v>3</v>
      </c>
      <c r="L357" s="68">
        <v>3</v>
      </c>
      <c r="M357" s="68"/>
      <c r="N357" s="68"/>
      <c r="O357" s="68"/>
      <c r="P357" s="68"/>
      <c r="Q357" s="68">
        <v>40</v>
      </c>
      <c r="R357" s="68">
        <v>40</v>
      </c>
      <c r="S357" s="68">
        <v>2</v>
      </c>
      <c r="T357" s="68" t="s">
        <v>664</v>
      </c>
      <c r="U357" s="70"/>
      <c r="V357" s="70"/>
      <c r="W357" s="70"/>
      <c r="X357" s="34"/>
      <c r="Y357" s="34"/>
      <c r="Z357" s="30">
        <v>14</v>
      </c>
      <c r="AA357" s="30" t="s">
        <v>255</v>
      </c>
    </row>
    <row r="358" spans="1:27">
      <c r="A358" s="26">
        <v>353</v>
      </c>
      <c r="B358" s="68" t="s">
        <v>256</v>
      </c>
      <c r="C358" s="69">
        <v>41354</v>
      </c>
      <c r="D358" s="69"/>
      <c r="E358" s="68">
        <v>20</v>
      </c>
      <c r="F358" s="68">
        <v>3</v>
      </c>
      <c r="G358" s="68">
        <v>6</v>
      </c>
      <c r="H358" s="68"/>
      <c r="I358" s="68"/>
      <c r="J358" s="68"/>
      <c r="K358" s="68">
        <v>8</v>
      </c>
      <c r="L358" s="68">
        <v>3</v>
      </c>
      <c r="M358" s="68"/>
      <c r="N358" s="68"/>
      <c r="O358" s="68"/>
      <c r="P358" s="68"/>
      <c r="Q358" s="68">
        <v>2</v>
      </c>
      <c r="R358" s="68">
        <v>2</v>
      </c>
      <c r="S358" s="68">
        <v>2</v>
      </c>
      <c r="T358" s="68" t="s">
        <v>665</v>
      </c>
      <c r="U358" s="70"/>
      <c r="V358" s="70"/>
      <c r="W358" s="70"/>
      <c r="X358" s="34"/>
      <c r="Y358" s="34"/>
      <c r="Z358" s="30">
        <v>14</v>
      </c>
      <c r="AA358" s="30" t="s">
        <v>256</v>
      </c>
    </row>
    <row r="359" spans="1:27">
      <c r="A359" s="26">
        <v>354</v>
      </c>
      <c r="B359" s="68" t="s">
        <v>257</v>
      </c>
      <c r="C359" s="69">
        <v>42325</v>
      </c>
      <c r="D359" s="69"/>
      <c r="E359" s="68">
        <v>20</v>
      </c>
      <c r="F359" s="68">
        <v>3</v>
      </c>
      <c r="G359" s="68">
        <v>14</v>
      </c>
      <c r="H359" s="68"/>
      <c r="I359" s="68"/>
      <c r="J359" s="68"/>
      <c r="K359" s="68"/>
      <c r="L359" s="68">
        <v>3</v>
      </c>
      <c r="M359" s="68"/>
      <c r="N359" s="68"/>
      <c r="O359" s="68"/>
      <c r="P359" s="68"/>
      <c r="Q359" s="68">
        <v>18</v>
      </c>
      <c r="R359" s="68">
        <v>18</v>
      </c>
      <c r="S359" s="68">
        <v>2</v>
      </c>
      <c r="T359" s="68"/>
      <c r="U359" s="70"/>
      <c r="V359" s="70"/>
      <c r="W359" s="70"/>
      <c r="X359" s="34"/>
      <c r="Y359" s="34"/>
      <c r="Z359" s="30">
        <v>14</v>
      </c>
      <c r="AA359" s="30" t="s">
        <v>257</v>
      </c>
    </row>
    <row r="360" spans="1:27">
      <c r="A360" s="26">
        <v>355</v>
      </c>
      <c r="B360" s="68" t="s">
        <v>380</v>
      </c>
      <c r="C360" s="69">
        <v>42979</v>
      </c>
      <c r="D360" s="69"/>
      <c r="E360" s="68">
        <v>20</v>
      </c>
      <c r="F360" s="68">
        <v>3</v>
      </c>
      <c r="G360" s="68">
        <v>12</v>
      </c>
      <c r="H360" s="68"/>
      <c r="I360" s="68"/>
      <c r="J360" s="68"/>
      <c r="K360" s="68">
        <v>2</v>
      </c>
      <c r="L360" s="68">
        <v>3</v>
      </c>
      <c r="M360" s="68"/>
      <c r="N360" s="68"/>
      <c r="O360" s="68"/>
      <c r="P360" s="68"/>
      <c r="Q360" s="68">
        <v>4.5</v>
      </c>
      <c r="R360" s="68">
        <v>2.5</v>
      </c>
      <c r="S360" s="68">
        <v>2</v>
      </c>
      <c r="T360" s="68" t="s">
        <v>663</v>
      </c>
      <c r="U360" s="70"/>
      <c r="V360" s="70"/>
      <c r="W360" s="70"/>
      <c r="X360" s="34"/>
      <c r="Y360" s="34"/>
      <c r="Z360" s="30">
        <v>14</v>
      </c>
      <c r="AA360" s="30" t="s">
        <v>380</v>
      </c>
    </row>
    <row r="361" spans="1:27">
      <c r="A361" s="26">
        <v>356</v>
      </c>
      <c r="B361" s="68" t="s">
        <v>258</v>
      </c>
      <c r="C361" s="69">
        <v>40262</v>
      </c>
      <c r="D361" s="69"/>
      <c r="E361" s="68">
        <v>20</v>
      </c>
      <c r="F361" s="68">
        <v>3</v>
      </c>
      <c r="G361" s="68">
        <v>14</v>
      </c>
      <c r="H361" s="68"/>
      <c r="I361" s="68"/>
      <c r="J361" s="68"/>
      <c r="K361" s="68"/>
      <c r="L361" s="68">
        <v>3</v>
      </c>
      <c r="M361" s="68"/>
      <c r="N361" s="68"/>
      <c r="O361" s="68"/>
      <c r="P361" s="68"/>
      <c r="Q361" s="68">
        <v>1</v>
      </c>
      <c r="R361" s="68">
        <v>1</v>
      </c>
      <c r="S361" s="68">
        <v>2</v>
      </c>
      <c r="T361" s="68"/>
      <c r="U361" s="70"/>
      <c r="V361" s="70"/>
      <c r="W361" s="70"/>
      <c r="X361" s="34"/>
      <c r="Y361" s="34"/>
      <c r="Z361" s="30">
        <v>14</v>
      </c>
      <c r="AA361" s="30" t="s">
        <v>258</v>
      </c>
    </row>
    <row r="362" spans="1:27">
      <c r="A362" s="26">
        <v>357</v>
      </c>
      <c r="B362" s="68" t="s">
        <v>259</v>
      </c>
      <c r="C362" s="69">
        <v>42072</v>
      </c>
      <c r="D362" s="69"/>
      <c r="E362" s="68">
        <v>20</v>
      </c>
      <c r="F362" s="68">
        <v>3</v>
      </c>
      <c r="G362" s="68">
        <v>14</v>
      </c>
      <c r="H362" s="68"/>
      <c r="I362" s="68"/>
      <c r="J362" s="68"/>
      <c r="K362" s="68"/>
      <c r="L362" s="68">
        <v>3</v>
      </c>
      <c r="M362" s="68"/>
      <c r="N362" s="68"/>
      <c r="O362" s="68"/>
      <c r="P362" s="68"/>
      <c r="Q362" s="68">
        <v>33</v>
      </c>
      <c r="R362" s="68">
        <v>33</v>
      </c>
      <c r="S362" s="68">
        <v>2</v>
      </c>
      <c r="T362" s="68"/>
      <c r="U362" s="70"/>
      <c r="V362" s="70"/>
      <c r="W362" s="70"/>
      <c r="X362" s="34"/>
      <c r="Y362" s="34"/>
      <c r="Z362" s="30">
        <v>14</v>
      </c>
      <c r="AA362" s="30" t="s">
        <v>259</v>
      </c>
    </row>
    <row r="363" spans="1:27">
      <c r="A363" s="26">
        <v>358</v>
      </c>
      <c r="B363" s="68" t="s">
        <v>391</v>
      </c>
      <c r="C363" s="69">
        <v>43048</v>
      </c>
      <c r="D363" s="69"/>
      <c r="E363" s="68">
        <v>20</v>
      </c>
      <c r="F363" s="68">
        <v>3</v>
      </c>
      <c r="G363" s="68">
        <v>11</v>
      </c>
      <c r="H363" s="68"/>
      <c r="I363" s="68"/>
      <c r="J363" s="68"/>
      <c r="K363" s="68">
        <v>3</v>
      </c>
      <c r="L363" s="68">
        <v>3</v>
      </c>
      <c r="M363" s="68"/>
      <c r="N363" s="68"/>
      <c r="O363" s="68"/>
      <c r="P363" s="68">
        <v>1</v>
      </c>
      <c r="Q363" s="68">
        <v>2</v>
      </c>
      <c r="R363" s="68">
        <v>0</v>
      </c>
      <c r="S363" s="68">
        <v>2</v>
      </c>
      <c r="T363" s="68" t="s">
        <v>666</v>
      </c>
      <c r="U363" s="70"/>
      <c r="V363" s="70"/>
      <c r="W363" s="70"/>
      <c r="X363" s="34"/>
      <c r="Y363" s="34"/>
      <c r="Z363" s="30">
        <v>14</v>
      </c>
      <c r="AA363" s="30" t="s">
        <v>391</v>
      </c>
    </row>
    <row r="364" spans="1:27">
      <c r="A364" s="26">
        <v>359</v>
      </c>
      <c r="B364" s="68" t="s">
        <v>260</v>
      </c>
      <c r="C364" s="69">
        <v>42502</v>
      </c>
      <c r="D364" s="69"/>
      <c r="E364" s="68">
        <v>20</v>
      </c>
      <c r="F364" s="68">
        <v>3</v>
      </c>
      <c r="G364" s="68">
        <v>14</v>
      </c>
      <c r="H364" s="68"/>
      <c r="I364" s="68"/>
      <c r="J364" s="68"/>
      <c r="K364" s="68"/>
      <c r="L364" s="68">
        <v>3</v>
      </c>
      <c r="M364" s="68"/>
      <c r="N364" s="68"/>
      <c r="O364" s="68"/>
      <c r="P364" s="68"/>
      <c r="Q364" s="68">
        <v>10.5</v>
      </c>
      <c r="R364" s="68">
        <v>10.5</v>
      </c>
      <c r="S364" s="68">
        <v>2</v>
      </c>
      <c r="T364" s="68"/>
      <c r="U364" s="70"/>
      <c r="V364" s="70"/>
      <c r="W364" s="70"/>
      <c r="X364" s="34"/>
      <c r="Y364" s="34"/>
      <c r="Z364" s="30">
        <v>14</v>
      </c>
      <c r="AA364" s="30" t="s">
        <v>260</v>
      </c>
    </row>
    <row r="365" spans="1:27">
      <c r="A365" s="26">
        <v>360</v>
      </c>
      <c r="B365" s="68" t="s">
        <v>261</v>
      </c>
      <c r="C365" s="69">
        <v>41778</v>
      </c>
      <c r="D365" s="69"/>
      <c r="E365" s="68">
        <v>20</v>
      </c>
      <c r="F365" s="68">
        <v>3</v>
      </c>
      <c r="G365" s="68">
        <v>10</v>
      </c>
      <c r="H365" s="68"/>
      <c r="I365" s="68"/>
      <c r="J365" s="68"/>
      <c r="K365" s="68">
        <v>4</v>
      </c>
      <c r="L365" s="68">
        <v>3</v>
      </c>
      <c r="M365" s="68"/>
      <c r="N365" s="68" t="s">
        <v>485</v>
      </c>
      <c r="O365" s="68"/>
      <c r="P365" s="68">
        <v>1</v>
      </c>
      <c r="Q365" s="68">
        <v>13</v>
      </c>
      <c r="R365" s="68">
        <v>10</v>
      </c>
      <c r="S365" s="68">
        <v>2</v>
      </c>
      <c r="T365" s="68" t="s">
        <v>667</v>
      </c>
      <c r="U365" s="70"/>
      <c r="V365" s="70"/>
      <c r="W365" s="70"/>
      <c r="X365" s="34"/>
      <c r="Y365" s="34"/>
      <c r="Z365" s="30">
        <v>14</v>
      </c>
      <c r="AA365" s="30" t="s">
        <v>261</v>
      </c>
    </row>
    <row r="366" spans="1:27">
      <c r="A366" s="26">
        <v>361</v>
      </c>
      <c r="B366" s="68" t="s">
        <v>262</v>
      </c>
      <c r="C366" s="69">
        <v>41480</v>
      </c>
      <c r="D366" s="69"/>
      <c r="E366" s="68">
        <v>20</v>
      </c>
      <c r="F366" s="68">
        <v>3</v>
      </c>
      <c r="G366" s="68">
        <v>11</v>
      </c>
      <c r="H366" s="68"/>
      <c r="I366" s="68"/>
      <c r="J366" s="68"/>
      <c r="K366" s="68">
        <v>3</v>
      </c>
      <c r="L366" s="68">
        <v>3</v>
      </c>
      <c r="M366" s="68"/>
      <c r="N366" s="68"/>
      <c r="O366" s="68"/>
      <c r="P366" s="68"/>
      <c r="Q366" s="68">
        <v>16</v>
      </c>
      <c r="R366" s="68">
        <v>13</v>
      </c>
      <c r="S366" s="68">
        <v>2</v>
      </c>
      <c r="T366" s="68" t="s">
        <v>668</v>
      </c>
      <c r="U366" s="70"/>
      <c r="V366" s="70"/>
      <c r="W366" s="70"/>
      <c r="X366" s="34"/>
      <c r="Y366" s="34"/>
      <c r="Z366" s="30">
        <v>14</v>
      </c>
      <c r="AA366" s="30" t="s">
        <v>262</v>
      </c>
    </row>
    <row r="367" spans="1:27">
      <c r="A367" s="26">
        <v>362</v>
      </c>
      <c r="B367" s="68" t="s">
        <v>263</v>
      </c>
      <c r="C367" s="69">
        <v>41715</v>
      </c>
      <c r="D367" s="69"/>
      <c r="E367" s="68">
        <v>20</v>
      </c>
      <c r="F367" s="68">
        <v>3</v>
      </c>
      <c r="G367" s="68">
        <v>11</v>
      </c>
      <c r="H367" s="68"/>
      <c r="I367" s="68"/>
      <c r="J367" s="68"/>
      <c r="K367" s="68">
        <v>3</v>
      </c>
      <c r="L367" s="68">
        <v>3</v>
      </c>
      <c r="M367" s="68"/>
      <c r="N367" s="68"/>
      <c r="O367" s="68"/>
      <c r="P367" s="68"/>
      <c r="Q367" s="68">
        <v>6</v>
      </c>
      <c r="R367" s="68">
        <v>3</v>
      </c>
      <c r="S367" s="68">
        <v>2</v>
      </c>
      <c r="T367" s="68" t="s">
        <v>669</v>
      </c>
      <c r="U367" s="70"/>
      <c r="V367" s="70"/>
      <c r="W367" s="70"/>
      <c r="X367" s="34"/>
      <c r="Y367" s="34"/>
      <c r="Z367" s="30">
        <v>14</v>
      </c>
      <c r="AA367" s="30" t="s">
        <v>263</v>
      </c>
    </row>
    <row r="368" spans="1:27">
      <c r="A368" s="26">
        <v>363</v>
      </c>
      <c r="B368" s="68" t="s">
        <v>264</v>
      </c>
      <c r="C368" s="69">
        <v>38923</v>
      </c>
      <c r="D368" s="69"/>
      <c r="E368" s="68">
        <v>20</v>
      </c>
      <c r="F368" s="68">
        <v>3</v>
      </c>
      <c r="G368" s="68">
        <v>12</v>
      </c>
      <c r="H368" s="68"/>
      <c r="I368" s="68"/>
      <c r="J368" s="68"/>
      <c r="K368" s="68"/>
      <c r="L368" s="68">
        <v>5</v>
      </c>
      <c r="M368" s="68"/>
      <c r="N368" s="68"/>
      <c r="O368" s="68"/>
      <c r="P368" s="68"/>
      <c r="Q368" s="68">
        <v>1.5</v>
      </c>
      <c r="R368" s="68">
        <v>1.5</v>
      </c>
      <c r="S368" s="68">
        <v>5</v>
      </c>
      <c r="T368" s="68" t="s">
        <v>670</v>
      </c>
      <c r="U368" s="70"/>
      <c r="V368" s="70"/>
      <c r="W368" s="70"/>
      <c r="X368" s="34"/>
      <c r="Y368" s="34"/>
      <c r="Z368" s="30">
        <v>14</v>
      </c>
      <c r="AA368" s="30" t="s">
        <v>264</v>
      </c>
    </row>
    <row r="369" spans="1:27">
      <c r="A369" s="26">
        <v>364</v>
      </c>
      <c r="B369" s="68" t="s">
        <v>265</v>
      </c>
      <c r="C369" s="69">
        <v>41589</v>
      </c>
      <c r="D369" s="69"/>
      <c r="E369" s="68">
        <v>20</v>
      </c>
      <c r="F369" s="68">
        <v>3</v>
      </c>
      <c r="G369" s="68">
        <v>10</v>
      </c>
      <c r="H369" s="68"/>
      <c r="I369" s="68"/>
      <c r="J369" s="68"/>
      <c r="K369" s="68">
        <v>4</v>
      </c>
      <c r="L369" s="68">
        <v>3</v>
      </c>
      <c r="M369" s="68"/>
      <c r="N369" s="68"/>
      <c r="O369" s="68"/>
      <c r="P369" s="68">
        <v>1</v>
      </c>
      <c r="Q369" s="68">
        <v>18.5</v>
      </c>
      <c r="R369" s="68">
        <v>15.5</v>
      </c>
      <c r="S369" s="68">
        <v>2</v>
      </c>
      <c r="T369" s="68" t="s">
        <v>671</v>
      </c>
      <c r="U369" s="70"/>
      <c r="V369" s="70"/>
      <c r="W369" s="70"/>
      <c r="X369" s="34"/>
      <c r="Y369" s="34"/>
      <c r="Z369" s="30">
        <v>14</v>
      </c>
      <c r="AA369" s="30" t="s">
        <v>265</v>
      </c>
    </row>
    <row r="370" spans="1:27">
      <c r="A370" s="26">
        <v>365</v>
      </c>
      <c r="B370" s="68" t="s">
        <v>266</v>
      </c>
      <c r="C370" s="69">
        <v>40413</v>
      </c>
      <c r="D370" s="69"/>
      <c r="E370" s="68">
        <v>20</v>
      </c>
      <c r="F370" s="68">
        <v>3</v>
      </c>
      <c r="G370" s="68">
        <v>12</v>
      </c>
      <c r="H370" s="68"/>
      <c r="I370" s="68"/>
      <c r="J370" s="68"/>
      <c r="K370" s="68">
        <v>2</v>
      </c>
      <c r="L370" s="68">
        <v>3</v>
      </c>
      <c r="M370" s="68"/>
      <c r="N370" s="68"/>
      <c r="O370" s="68"/>
      <c r="P370" s="68"/>
      <c r="Q370" s="68">
        <v>12</v>
      </c>
      <c r="R370" s="68">
        <v>10</v>
      </c>
      <c r="S370" s="68">
        <v>2</v>
      </c>
      <c r="T370" s="68" t="s">
        <v>663</v>
      </c>
      <c r="U370" s="70"/>
      <c r="V370" s="70"/>
      <c r="W370" s="70"/>
      <c r="X370" s="34"/>
      <c r="Y370" s="34"/>
      <c r="Z370" s="30">
        <v>14</v>
      </c>
      <c r="AA370" s="30" t="s">
        <v>266</v>
      </c>
    </row>
    <row r="371" spans="1:27">
      <c r="A371" s="26">
        <v>366</v>
      </c>
      <c r="B371" s="68" t="s">
        <v>267</v>
      </c>
      <c r="C371" s="69">
        <v>41737</v>
      </c>
      <c r="D371" s="69"/>
      <c r="E371" s="68">
        <v>20</v>
      </c>
      <c r="F371" s="68">
        <v>3</v>
      </c>
      <c r="G371" s="68">
        <v>10</v>
      </c>
      <c r="H371" s="68"/>
      <c r="I371" s="68"/>
      <c r="J371" s="68"/>
      <c r="K371" s="68">
        <v>4</v>
      </c>
      <c r="L371" s="68">
        <v>3</v>
      </c>
      <c r="M371" s="68"/>
      <c r="N371" s="68"/>
      <c r="O371" s="68"/>
      <c r="P371" s="68">
        <v>1</v>
      </c>
      <c r="Q371" s="68">
        <v>3.5</v>
      </c>
      <c r="R371" s="68">
        <v>0.5</v>
      </c>
      <c r="S371" s="68">
        <v>2</v>
      </c>
      <c r="T371" s="68" t="s">
        <v>667</v>
      </c>
      <c r="U371" s="70"/>
      <c r="V371" s="70"/>
      <c r="W371" s="70"/>
      <c r="X371" s="34"/>
      <c r="Y371" s="34"/>
      <c r="Z371" s="30">
        <v>14</v>
      </c>
      <c r="AA371" s="30" t="s">
        <v>267</v>
      </c>
    </row>
    <row r="372" spans="1:27">
      <c r="A372" s="26">
        <v>367</v>
      </c>
      <c r="B372" s="68" t="s">
        <v>268</v>
      </c>
      <c r="C372" s="69">
        <v>40242</v>
      </c>
      <c r="D372" s="69"/>
      <c r="E372" s="68">
        <v>20</v>
      </c>
      <c r="F372" s="68">
        <v>3</v>
      </c>
      <c r="G372" s="68">
        <v>9</v>
      </c>
      <c r="H372" s="68"/>
      <c r="I372" s="68"/>
      <c r="J372" s="68"/>
      <c r="K372" s="68">
        <v>5</v>
      </c>
      <c r="L372" s="68">
        <v>3</v>
      </c>
      <c r="M372" s="68"/>
      <c r="N372" s="68"/>
      <c r="O372" s="68"/>
      <c r="P372" s="68"/>
      <c r="Q372" s="68">
        <v>21</v>
      </c>
      <c r="R372" s="68">
        <v>16</v>
      </c>
      <c r="S372" s="68">
        <v>2</v>
      </c>
      <c r="T372" s="68" t="s">
        <v>672</v>
      </c>
      <c r="U372" s="70"/>
      <c r="V372" s="70"/>
      <c r="W372" s="70"/>
      <c r="X372" s="34"/>
      <c r="Y372" s="34"/>
      <c r="Z372" s="30">
        <v>14</v>
      </c>
      <c r="AA372" s="30" t="s">
        <v>268</v>
      </c>
    </row>
    <row r="373" spans="1:27">
      <c r="A373" s="26">
        <v>368</v>
      </c>
      <c r="B373" s="68" t="s">
        <v>269</v>
      </c>
      <c r="C373" s="69">
        <v>41610</v>
      </c>
      <c r="D373" s="69"/>
      <c r="E373" s="68">
        <v>20</v>
      </c>
      <c r="F373" s="68">
        <v>3</v>
      </c>
      <c r="G373" s="68">
        <v>12</v>
      </c>
      <c r="H373" s="68"/>
      <c r="I373" s="68"/>
      <c r="J373" s="68"/>
      <c r="K373" s="68">
        <v>2</v>
      </c>
      <c r="L373" s="68">
        <v>3</v>
      </c>
      <c r="M373" s="68"/>
      <c r="N373" s="68"/>
      <c r="O373" s="68"/>
      <c r="P373" s="68"/>
      <c r="Q373" s="68">
        <v>11</v>
      </c>
      <c r="R373" s="68">
        <v>9</v>
      </c>
      <c r="S373" s="68">
        <v>2</v>
      </c>
      <c r="T373" s="68" t="s">
        <v>663</v>
      </c>
      <c r="U373" s="70"/>
      <c r="V373" s="70"/>
      <c r="W373" s="70"/>
      <c r="X373" s="34"/>
      <c r="Y373" s="34"/>
      <c r="Z373" s="30">
        <v>14</v>
      </c>
      <c r="AA373" s="30" t="s">
        <v>269</v>
      </c>
    </row>
    <row r="374" spans="1:27">
      <c r="A374" s="26">
        <v>369</v>
      </c>
      <c r="B374" s="68" t="s">
        <v>270</v>
      </c>
      <c r="C374" s="69">
        <v>40378</v>
      </c>
      <c r="D374" s="69"/>
      <c r="E374" s="68">
        <v>20</v>
      </c>
      <c r="F374" s="68">
        <v>3</v>
      </c>
      <c r="G374" s="68">
        <v>14</v>
      </c>
      <c r="H374" s="68"/>
      <c r="I374" s="68"/>
      <c r="J374" s="68"/>
      <c r="K374" s="68"/>
      <c r="L374" s="68">
        <v>3</v>
      </c>
      <c r="M374" s="68"/>
      <c r="N374" s="68"/>
      <c r="O374" s="68"/>
      <c r="P374" s="68"/>
      <c r="Q374" s="68">
        <v>0</v>
      </c>
      <c r="R374" s="68">
        <v>0</v>
      </c>
      <c r="S374" s="68">
        <v>2</v>
      </c>
      <c r="T374" s="68"/>
      <c r="U374" s="70"/>
      <c r="V374" s="70"/>
      <c r="W374" s="70"/>
      <c r="X374" s="34"/>
      <c r="Y374" s="34"/>
      <c r="Z374" s="30">
        <v>14</v>
      </c>
      <c r="AA374" s="30" t="s">
        <v>270</v>
      </c>
    </row>
    <row r="375" spans="1:27">
      <c r="A375" s="26">
        <v>370</v>
      </c>
      <c r="B375" s="68" t="s">
        <v>288</v>
      </c>
      <c r="C375" s="69">
        <v>42807</v>
      </c>
      <c r="D375" s="69"/>
      <c r="E375" s="68">
        <v>20</v>
      </c>
      <c r="F375" s="68">
        <v>3</v>
      </c>
      <c r="G375" s="68">
        <v>10</v>
      </c>
      <c r="H375" s="68"/>
      <c r="I375" s="68"/>
      <c r="J375" s="68"/>
      <c r="K375" s="68">
        <v>4</v>
      </c>
      <c r="L375" s="68">
        <v>3</v>
      </c>
      <c r="M375" s="68"/>
      <c r="N375" s="68"/>
      <c r="O375" s="68"/>
      <c r="P375" s="68"/>
      <c r="Q375" s="68">
        <v>17</v>
      </c>
      <c r="R375" s="68">
        <v>13</v>
      </c>
      <c r="S375" s="68">
        <v>2</v>
      </c>
      <c r="T375" s="68" t="s">
        <v>673</v>
      </c>
      <c r="U375" s="70"/>
      <c r="V375" s="70"/>
      <c r="W375" s="70"/>
      <c r="X375" s="34"/>
      <c r="Y375" s="34"/>
      <c r="Z375" s="30">
        <v>14</v>
      </c>
      <c r="AA375" s="30" t="s">
        <v>288</v>
      </c>
    </row>
    <row r="376" spans="1:27">
      <c r="A376" s="26">
        <v>371</v>
      </c>
      <c r="B376" s="68" t="s">
        <v>271</v>
      </c>
      <c r="C376" s="69">
        <v>41557</v>
      </c>
      <c r="D376" s="69"/>
      <c r="E376" s="68">
        <v>20</v>
      </c>
      <c r="F376" s="68">
        <v>3</v>
      </c>
      <c r="G376" s="68">
        <v>14</v>
      </c>
      <c r="H376" s="68"/>
      <c r="I376" s="68"/>
      <c r="J376" s="68"/>
      <c r="K376" s="68"/>
      <c r="L376" s="68">
        <v>3</v>
      </c>
      <c r="M376" s="68"/>
      <c r="N376" s="68"/>
      <c r="O376" s="68"/>
      <c r="P376" s="68"/>
      <c r="Q376" s="68">
        <v>0</v>
      </c>
      <c r="R376" s="68">
        <v>0</v>
      </c>
      <c r="S376" s="68">
        <v>2</v>
      </c>
      <c r="T376" s="68"/>
      <c r="U376" s="70"/>
      <c r="V376" s="70"/>
      <c r="W376" s="70"/>
      <c r="X376" s="34"/>
      <c r="Y376" s="34"/>
      <c r="Z376" s="30">
        <v>11</v>
      </c>
      <c r="AA376" s="30" t="s">
        <v>271</v>
      </c>
    </row>
    <row r="377" spans="1:27">
      <c r="A377" s="26">
        <v>372</v>
      </c>
      <c r="B377" s="68" t="s">
        <v>272</v>
      </c>
      <c r="C377" s="69">
        <v>41555</v>
      </c>
      <c r="D377" s="69"/>
      <c r="E377" s="68">
        <v>20</v>
      </c>
      <c r="F377" s="68">
        <v>3</v>
      </c>
      <c r="G377" s="68">
        <v>14</v>
      </c>
      <c r="H377" s="68"/>
      <c r="I377" s="68"/>
      <c r="J377" s="68"/>
      <c r="K377" s="68"/>
      <c r="L377" s="68">
        <v>3</v>
      </c>
      <c r="M377" s="68"/>
      <c r="N377" s="68"/>
      <c r="O377" s="68"/>
      <c r="P377" s="68"/>
      <c r="Q377" s="68">
        <v>8</v>
      </c>
      <c r="R377" s="68">
        <v>8</v>
      </c>
      <c r="S377" s="68">
        <v>2</v>
      </c>
      <c r="T377" s="68"/>
      <c r="U377" s="70"/>
      <c r="V377" s="70"/>
      <c r="W377" s="70"/>
      <c r="X377" s="34"/>
      <c r="Y377" s="34"/>
      <c r="Z377" s="30">
        <v>14</v>
      </c>
      <c r="AA377" s="30" t="s">
        <v>272</v>
      </c>
    </row>
    <row r="378" spans="1:27">
      <c r="A378" s="26">
        <v>373</v>
      </c>
      <c r="B378" s="68" t="s">
        <v>273</v>
      </c>
      <c r="C378" s="69">
        <v>42576</v>
      </c>
      <c r="D378" s="69"/>
      <c r="E378" s="68">
        <v>20</v>
      </c>
      <c r="F378" s="68">
        <v>3</v>
      </c>
      <c r="G378" s="68">
        <v>14</v>
      </c>
      <c r="H378" s="68"/>
      <c r="I378" s="68"/>
      <c r="J378" s="68"/>
      <c r="K378" s="68"/>
      <c r="L378" s="68">
        <v>3</v>
      </c>
      <c r="M378" s="68"/>
      <c r="N378" s="68"/>
      <c r="O378" s="68"/>
      <c r="P378" s="68"/>
      <c r="Q378" s="68">
        <v>14</v>
      </c>
      <c r="R378" s="68">
        <v>14</v>
      </c>
      <c r="S378" s="68">
        <v>2</v>
      </c>
      <c r="T378" s="68"/>
      <c r="U378" s="70"/>
      <c r="V378" s="70"/>
      <c r="W378" s="70"/>
      <c r="X378" s="34"/>
      <c r="Y378" s="34"/>
      <c r="Z378" s="30">
        <v>14</v>
      </c>
      <c r="AA378" s="30" t="s">
        <v>273</v>
      </c>
    </row>
    <row r="379" spans="1:27">
      <c r="A379" s="26">
        <v>374</v>
      </c>
      <c r="B379" s="68" t="s">
        <v>274</v>
      </c>
      <c r="C379" s="69">
        <v>41695</v>
      </c>
      <c r="D379" s="69"/>
      <c r="E379" s="68">
        <v>20</v>
      </c>
      <c r="F379" s="68">
        <v>3</v>
      </c>
      <c r="G379" s="68">
        <v>8</v>
      </c>
      <c r="H379" s="68"/>
      <c r="I379" s="68"/>
      <c r="J379" s="68"/>
      <c r="K379" s="68">
        <v>6</v>
      </c>
      <c r="L379" s="68">
        <v>3</v>
      </c>
      <c r="M379" s="68"/>
      <c r="N379" s="68"/>
      <c r="O379" s="68"/>
      <c r="P379" s="68"/>
      <c r="Q379" s="68">
        <v>28</v>
      </c>
      <c r="R379" s="68">
        <v>22</v>
      </c>
      <c r="S379" s="68">
        <v>2</v>
      </c>
      <c r="T379" s="68" t="s">
        <v>674</v>
      </c>
      <c r="U379" s="70"/>
      <c r="V379" s="70"/>
      <c r="W379" s="70"/>
      <c r="X379" s="34"/>
      <c r="Y379" s="34"/>
      <c r="Z379" s="30">
        <v>14</v>
      </c>
      <c r="AA379" s="30" t="s">
        <v>274</v>
      </c>
    </row>
    <row r="380" spans="1:27">
      <c r="A380" s="26">
        <v>375</v>
      </c>
      <c r="B380" s="68" t="s">
        <v>275</v>
      </c>
      <c r="C380" s="69">
        <v>42103</v>
      </c>
      <c r="D380" s="69"/>
      <c r="E380" s="68">
        <v>20</v>
      </c>
      <c r="F380" s="68">
        <v>3</v>
      </c>
      <c r="G380" s="68">
        <v>12</v>
      </c>
      <c r="H380" s="68"/>
      <c r="I380" s="68"/>
      <c r="J380" s="68"/>
      <c r="K380" s="68">
        <v>2</v>
      </c>
      <c r="L380" s="68">
        <v>3</v>
      </c>
      <c r="M380" s="68"/>
      <c r="N380" s="68"/>
      <c r="O380" s="68"/>
      <c r="P380" s="68"/>
      <c r="Q380" s="68">
        <v>18</v>
      </c>
      <c r="R380" s="68">
        <v>16</v>
      </c>
      <c r="S380" s="68">
        <v>2</v>
      </c>
      <c r="T380" s="68" t="s">
        <v>675</v>
      </c>
      <c r="U380" s="70"/>
      <c r="V380" s="70"/>
      <c r="W380" s="70"/>
      <c r="X380" s="34"/>
      <c r="Y380" s="34"/>
      <c r="Z380" s="30">
        <v>14</v>
      </c>
      <c r="AA380" s="30" t="s">
        <v>275</v>
      </c>
    </row>
    <row r="381" spans="1:27">
      <c r="A381" s="26">
        <v>376</v>
      </c>
      <c r="B381" s="68" t="s">
        <v>308</v>
      </c>
      <c r="C381" s="69">
        <v>36706</v>
      </c>
      <c r="D381" s="69"/>
      <c r="E381" s="68">
        <v>20</v>
      </c>
      <c r="F381" s="68">
        <v>3</v>
      </c>
      <c r="G381" s="68">
        <v>14</v>
      </c>
      <c r="H381" s="68"/>
      <c r="I381" s="68"/>
      <c r="J381" s="68"/>
      <c r="K381" s="68"/>
      <c r="L381" s="68">
        <v>3</v>
      </c>
      <c r="M381" s="68"/>
      <c r="N381" s="68"/>
      <c r="O381" s="68"/>
      <c r="P381" s="68"/>
      <c r="Q381" s="68">
        <v>0</v>
      </c>
      <c r="R381" s="68">
        <v>0</v>
      </c>
      <c r="S381" s="68">
        <v>7</v>
      </c>
      <c r="T381" s="68"/>
      <c r="U381" s="70"/>
      <c r="V381" s="70"/>
      <c r="W381" s="70"/>
      <c r="X381" s="34"/>
      <c r="Y381" s="34"/>
      <c r="Z381" s="30">
        <v>0</v>
      </c>
      <c r="AA381" s="30"/>
    </row>
    <row r="382" spans="1:27">
      <c r="A382" s="26">
        <v>377</v>
      </c>
      <c r="B382" s="68" t="s">
        <v>294</v>
      </c>
      <c r="C382" s="69">
        <v>42870</v>
      </c>
      <c r="D382" s="69"/>
      <c r="E382" s="68">
        <v>20</v>
      </c>
      <c r="F382" s="68">
        <v>3</v>
      </c>
      <c r="G382" s="68">
        <v>12</v>
      </c>
      <c r="H382" s="68"/>
      <c r="I382" s="68"/>
      <c r="J382" s="68"/>
      <c r="K382" s="68">
        <v>2</v>
      </c>
      <c r="L382" s="68">
        <v>3</v>
      </c>
      <c r="M382" s="68"/>
      <c r="N382" s="68"/>
      <c r="O382" s="68"/>
      <c r="P382" s="68"/>
      <c r="Q382" s="68">
        <v>14</v>
      </c>
      <c r="R382" s="68">
        <v>12</v>
      </c>
      <c r="S382" s="68">
        <v>2</v>
      </c>
      <c r="T382" s="68" t="s">
        <v>663</v>
      </c>
      <c r="U382" s="70"/>
      <c r="V382" s="70"/>
      <c r="W382" s="70"/>
      <c r="X382" s="34"/>
      <c r="Y382" s="34"/>
      <c r="Z382" s="30">
        <v>14</v>
      </c>
      <c r="AA382" s="30" t="s">
        <v>294</v>
      </c>
    </row>
    <row r="383" spans="1:27">
      <c r="A383" s="26">
        <v>378</v>
      </c>
      <c r="B383" s="68" t="s">
        <v>295</v>
      </c>
      <c r="C383" s="69">
        <v>42877</v>
      </c>
      <c r="D383" s="69"/>
      <c r="E383" s="68">
        <v>20</v>
      </c>
      <c r="F383" s="68">
        <v>3</v>
      </c>
      <c r="G383" s="68">
        <v>14</v>
      </c>
      <c r="H383" s="68"/>
      <c r="I383" s="68"/>
      <c r="J383" s="68"/>
      <c r="K383" s="68"/>
      <c r="L383" s="68">
        <v>3</v>
      </c>
      <c r="M383" s="68"/>
      <c r="N383" s="68"/>
      <c r="O383" s="68"/>
      <c r="P383" s="68"/>
      <c r="Q383" s="68">
        <v>4</v>
      </c>
      <c r="R383" s="68">
        <v>4</v>
      </c>
      <c r="S383" s="68">
        <v>2</v>
      </c>
      <c r="T383" s="68"/>
      <c r="U383" s="70"/>
      <c r="V383" s="70"/>
      <c r="W383" s="70"/>
      <c r="X383" s="34"/>
      <c r="Y383" s="34"/>
      <c r="Z383" s="30">
        <v>14</v>
      </c>
      <c r="AA383" s="30" t="s">
        <v>295</v>
      </c>
    </row>
    <row r="384" spans="1:27">
      <c r="A384" s="26">
        <v>379</v>
      </c>
      <c r="B384" s="68" t="s">
        <v>304</v>
      </c>
      <c r="C384" s="69">
        <v>42887</v>
      </c>
      <c r="D384" s="69"/>
      <c r="E384" s="68">
        <v>20</v>
      </c>
      <c r="F384" s="68">
        <v>3</v>
      </c>
      <c r="G384" s="68">
        <v>11</v>
      </c>
      <c r="H384" s="68"/>
      <c r="I384" s="68"/>
      <c r="J384" s="68"/>
      <c r="K384" s="68">
        <v>3</v>
      </c>
      <c r="L384" s="68">
        <v>3</v>
      </c>
      <c r="M384" s="68"/>
      <c r="N384" s="68"/>
      <c r="O384" s="68"/>
      <c r="P384" s="68"/>
      <c r="Q384" s="68">
        <v>9</v>
      </c>
      <c r="R384" s="68">
        <v>6</v>
      </c>
      <c r="S384" s="68">
        <v>2</v>
      </c>
      <c r="T384" s="68" t="s">
        <v>676</v>
      </c>
      <c r="U384" s="70"/>
      <c r="V384" s="70"/>
      <c r="W384" s="70"/>
      <c r="X384" s="34"/>
      <c r="Y384" s="34"/>
      <c r="Z384" s="30">
        <v>14</v>
      </c>
      <c r="AA384" s="30" t="s">
        <v>304</v>
      </c>
    </row>
    <row r="385" spans="1:27">
      <c r="A385" s="26">
        <v>380</v>
      </c>
      <c r="B385" s="68" t="s">
        <v>305</v>
      </c>
      <c r="C385" s="69">
        <v>42898</v>
      </c>
      <c r="D385" s="69"/>
      <c r="E385" s="68">
        <v>20</v>
      </c>
      <c r="F385" s="68">
        <v>3</v>
      </c>
      <c r="G385" s="68">
        <v>11</v>
      </c>
      <c r="H385" s="68"/>
      <c r="I385" s="68"/>
      <c r="J385" s="68"/>
      <c r="K385" s="68">
        <v>3</v>
      </c>
      <c r="L385" s="68">
        <v>3</v>
      </c>
      <c r="M385" s="68"/>
      <c r="N385" s="68"/>
      <c r="O385" s="68"/>
      <c r="P385" s="68"/>
      <c r="Q385" s="68">
        <v>14</v>
      </c>
      <c r="R385" s="68">
        <v>11</v>
      </c>
      <c r="S385" s="68">
        <v>2</v>
      </c>
      <c r="T385" s="68" t="s">
        <v>676</v>
      </c>
      <c r="U385" s="70"/>
      <c r="V385" s="70"/>
      <c r="W385" s="70"/>
      <c r="X385" s="34"/>
      <c r="Y385" s="34"/>
      <c r="Z385" s="30">
        <v>14</v>
      </c>
      <c r="AA385" s="30" t="s">
        <v>305</v>
      </c>
    </row>
    <row r="386" spans="1:27">
      <c r="A386" s="26">
        <v>381</v>
      </c>
      <c r="B386" s="68" t="s">
        <v>306</v>
      </c>
      <c r="C386" s="69">
        <v>42894</v>
      </c>
      <c r="D386" s="69"/>
      <c r="E386" s="68">
        <v>20</v>
      </c>
      <c r="F386" s="68">
        <v>3</v>
      </c>
      <c r="G386" s="68">
        <v>9</v>
      </c>
      <c r="H386" s="68"/>
      <c r="I386" s="68"/>
      <c r="J386" s="68"/>
      <c r="K386" s="68">
        <v>5</v>
      </c>
      <c r="L386" s="68">
        <v>3</v>
      </c>
      <c r="M386" s="68"/>
      <c r="N386" s="68"/>
      <c r="O386" s="68"/>
      <c r="P386" s="68"/>
      <c r="Q386" s="68">
        <v>15</v>
      </c>
      <c r="R386" s="68">
        <v>10</v>
      </c>
      <c r="S386" s="68">
        <v>2</v>
      </c>
      <c r="T386" s="68" t="s">
        <v>672</v>
      </c>
      <c r="U386" s="70"/>
      <c r="V386" s="70"/>
      <c r="W386" s="70"/>
      <c r="X386" s="34"/>
      <c r="Y386" s="34"/>
      <c r="Z386" s="30">
        <v>14</v>
      </c>
      <c r="AA386" s="30" t="s">
        <v>306</v>
      </c>
    </row>
    <row r="387" spans="1:27">
      <c r="A387" s="26">
        <v>382</v>
      </c>
      <c r="B387" s="68" t="s">
        <v>301</v>
      </c>
      <c r="C387" s="69">
        <v>42919</v>
      </c>
      <c r="D387" s="69"/>
      <c r="E387" s="68">
        <v>20</v>
      </c>
      <c r="F387" s="68">
        <v>3</v>
      </c>
      <c r="G387" s="68">
        <v>12</v>
      </c>
      <c r="H387" s="68"/>
      <c r="I387" s="68"/>
      <c r="J387" s="68"/>
      <c r="K387" s="68">
        <v>2</v>
      </c>
      <c r="L387" s="68">
        <v>3</v>
      </c>
      <c r="M387" s="68"/>
      <c r="N387" s="68"/>
      <c r="O387" s="68"/>
      <c r="P387" s="68"/>
      <c r="Q387" s="68">
        <v>10</v>
      </c>
      <c r="R387" s="68">
        <v>8</v>
      </c>
      <c r="S387" s="68">
        <v>2</v>
      </c>
      <c r="T387" s="68" t="s">
        <v>663</v>
      </c>
      <c r="U387" s="70"/>
      <c r="V387" s="70"/>
      <c r="W387" s="70"/>
      <c r="X387" s="34"/>
      <c r="Y387" s="34"/>
      <c r="Z387" s="30">
        <v>14</v>
      </c>
      <c r="AA387" s="30" t="s">
        <v>301</v>
      </c>
    </row>
    <row r="388" spans="1:27">
      <c r="A388" s="26">
        <v>383</v>
      </c>
      <c r="B388" s="68" t="s">
        <v>307</v>
      </c>
      <c r="C388" s="69">
        <v>42940</v>
      </c>
      <c r="D388" s="69"/>
      <c r="E388" s="68">
        <v>20</v>
      </c>
      <c r="F388" s="68">
        <v>3</v>
      </c>
      <c r="G388" s="68">
        <v>12</v>
      </c>
      <c r="H388" s="68"/>
      <c r="I388" s="68"/>
      <c r="J388" s="68"/>
      <c r="K388" s="68">
        <v>2</v>
      </c>
      <c r="L388" s="68">
        <v>3</v>
      </c>
      <c r="M388" s="68"/>
      <c r="N388" s="68"/>
      <c r="O388" s="68"/>
      <c r="P388" s="68"/>
      <c r="Q388" s="68">
        <v>7</v>
      </c>
      <c r="R388" s="68">
        <v>5</v>
      </c>
      <c r="S388" s="68">
        <v>2</v>
      </c>
      <c r="T388" s="68" t="s">
        <v>663</v>
      </c>
      <c r="U388" s="70"/>
      <c r="V388" s="70"/>
      <c r="W388" s="70"/>
      <c r="X388" s="34"/>
      <c r="Y388" s="34"/>
      <c r="Z388" s="30">
        <v>14</v>
      </c>
      <c r="AA388" s="30" t="s">
        <v>307</v>
      </c>
    </row>
    <row r="389" spans="1:27">
      <c r="A389" s="26">
        <v>384</v>
      </c>
      <c r="B389" s="68" t="s">
        <v>302</v>
      </c>
      <c r="C389" s="69">
        <v>42955</v>
      </c>
      <c r="D389" s="69"/>
      <c r="E389" s="68">
        <v>20</v>
      </c>
      <c r="F389" s="68">
        <v>3</v>
      </c>
      <c r="G389" s="68">
        <v>11</v>
      </c>
      <c r="H389" s="68"/>
      <c r="I389" s="68"/>
      <c r="J389" s="68"/>
      <c r="K389" s="68">
        <v>3</v>
      </c>
      <c r="L389" s="68">
        <v>3</v>
      </c>
      <c r="M389" s="68"/>
      <c r="N389" s="68"/>
      <c r="O389" s="68"/>
      <c r="P389" s="68"/>
      <c r="Q389" s="68">
        <v>9</v>
      </c>
      <c r="R389" s="68">
        <v>6</v>
      </c>
      <c r="S389" s="68">
        <v>2</v>
      </c>
      <c r="T389" s="68" t="s">
        <v>664</v>
      </c>
      <c r="U389" s="70"/>
      <c r="V389" s="70"/>
      <c r="W389" s="70"/>
      <c r="X389" s="34"/>
      <c r="Y389" s="34"/>
      <c r="Z389" s="30">
        <v>14</v>
      </c>
      <c r="AA389" s="30" t="s">
        <v>302</v>
      </c>
    </row>
    <row r="390" spans="1:27">
      <c r="A390" s="26">
        <v>385</v>
      </c>
      <c r="B390" s="68" t="s">
        <v>299</v>
      </c>
      <c r="C390" s="69">
        <v>42956</v>
      </c>
      <c r="D390" s="69"/>
      <c r="E390" s="68">
        <v>20</v>
      </c>
      <c r="F390" s="68">
        <v>3</v>
      </c>
      <c r="G390" s="68">
        <v>14</v>
      </c>
      <c r="H390" s="68"/>
      <c r="I390" s="68"/>
      <c r="J390" s="68"/>
      <c r="K390" s="68"/>
      <c r="L390" s="68">
        <v>3</v>
      </c>
      <c r="M390" s="68"/>
      <c r="N390" s="68"/>
      <c r="O390" s="68"/>
      <c r="P390" s="68"/>
      <c r="Q390" s="68">
        <v>8</v>
      </c>
      <c r="R390" s="68">
        <v>8</v>
      </c>
      <c r="S390" s="68">
        <v>2</v>
      </c>
      <c r="T390" s="68"/>
      <c r="U390" s="70"/>
      <c r="V390" s="70"/>
      <c r="W390" s="70"/>
      <c r="X390" s="34"/>
      <c r="Y390" s="34"/>
      <c r="Z390" s="30">
        <v>14</v>
      </c>
      <c r="AA390" s="30" t="s">
        <v>299</v>
      </c>
    </row>
    <row r="391" spans="1:27">
      <c r="A391" s="26">
        <v>386</v>
      </c>
      <c r="B391" s="68" t="s">
        <v>303</v>
      </c>
      <c r="C391" s="69">
        <v>42968</v>
      </c>
      <c r="D391" s="69"/>
      <c r="E391" s="68">
        <v>20</v>
      </c>
      <c r="F391" s="68">
        <v>3</v>
      </c>
      <c r="G391" s="68">
        <v>14</v>
      </c>
      <c r="H391" s="68"/>
      <c r="I391" s="68"/>
      <c r="J391" s="68"/>
      <c r="K391" s="68"/>
      <c r="L391" s="68">
        <v>3</v>
      </c>
      <c r="M391" s="68"/>
      <c r="N391" s="68"/>
      <c r="O391" s="68"/>
      <c r="P391" s="68"/>
      <c r="Q391" s="68">
        <v>4</v>
      </c>
      <c r="R391" s="68">
        <v>4</v>
      </c>
      <c r="S391" s="68">
        <v>2</v>
      </c>
      <c r="T391" s="68"/>
      <c r="U391" s="70"/>
      <c r="V391" s="70"/>
      <c r="W391" s="70"/>
      <c r="X391" s="34"/>
      <c r="Y391" s="34"/>
      <c r="Z391" s="30">
        <v>14</v>
      </c>
      <c r="AA391" s="30" t="s">
        <v>303</v>
      </c>
    </row>
    <row r="392" spans="1:27">
      <c r="A392" s="26">
        <v>387</v>
      </c>
      <c r="B392" s="68" t="s">
        <v>370</v>
      </c>
      <c r="C392" s="69">
        <v>41695</v>
      </c>
      <c r="D392" s="69"/>
      <c r="E392" s="68">
        <v>20</v>
      </c>
      <c r="F392" s="68">
        <v>3</v>
      </c>
      <c r="G392" s="68">
        <v>14</v>
      </c>
      <c r="H392" s="68"/>
      <c r="I392" s="68"/>
      <c r="J392" s="68"/>
      <c r="K392" s="68"/>
      <c r="L392" s="68">
        <v>3</v>
      </c>
      <c r="M392" s="68"/>
      <c r="N392" s="68"/>
      <c r="O392" s="68"/>
      <c r="P392" s="68"/>
      <c r="Q392" s="68">
        <v>0</v>
      </c>
      <c r="R392" s="68">
        <v>0</v>
      </c>
      <c r="S392" s="68">
        <v>2</v>
      </c>
      <c r="T392" s="68"/>
      <c r="U392" s="70"/>
      <c r="V392" s="70"/>
      <c r="W392" s="70"/>
      <c r="X392" s="34"/>
      <c r="Y392" s="34"/>
      <c r="Z392" s="30">
        <v>0</v>
      </c>
      <c r="AA392" s="30"/>
    </row>
    <row r="393" spans="1:27">
      <c r="A393" s="26">
        <v>388</v>
      </c>
      <c r="B393" s="68" t="s">
        <v>222</v>
      </c>
      <c r="C393" s="69">
        <v>41470</v>
      </c>
      <c r="D393" s="69"/>
      <c r="E393" s="68">
        <v>20</v>
      </c>
      <c r="F393" s="68">
        <v>3</v>
      </c>
      <c r="G393" s="68">
        <v>14</v>
      </c>
      <c r="H393" s="68"/>
      <c r="I393" s="68"/>
      <c r="J393" s="68"/>
      <c r="K393" s="68"/>
      <c r="L393" s="68">
        <v>3</v>
      </c>
      <c r="M393" s="68"/>
      <c r="N393" s="68"/>
      <c r="O393" s="68"/>
      <c r="P393" s="68"/>
      <c r="Q393" s="68"/>
      <c r="R393" s="68"/>
      <c r="S393" s="68">
        <v>9</v>
      </c>
      <c r="T393" s="68"/>
      <c r="U393" s="68"/>
      <c r="V393" s="68"/>
      <c r="W393" s="68"/>
      <c r="X393" s="34"/>
      <c r="Y393" s="34"/>
      <c r="Z393" s="30">
        <v>0</v>
      </c>
      <c r="AA393" s="30"/>
    </row>
    <row r="394" spans="1:27">
      <c r="A394" s="26">
        <v>389</v>
      </c>
      <c r="B394" s="68" t="s">
        <v>223</v>
      </c>
      <c r="C394" s="69">
        <v>42552</v>
      </c>
      <c r="D394" s="69"/>
      <c r="E394" s="68">
        <v>20</v>
      </c>
      <c r="F394" s="68">
        <v>3</v>
      </c>
      <c r="G394" s="68">
        <v>14</v>
      </c>
      <c r="H394" s="68"/>
      <c r="I394" s="68"/>
      <c r="J394" s="68"/>
      <c r="K394" s="68"/>
      <c r="L394" s="68">
        <v>3</v>
      </c>
      <c r="M394" s="68"/>
      <c r="N394" s="68"/>
      <c r="O394" s="68"/>
      <c r="P394" s="68"/>
      <c r="Q394" s="68"/>
      <c r="R394" s="68"/>
      <c r="S394" s="68">
        <v>4</v>
      </c>
      <c r="T394" s="68"/>
      <c r="U394" s="68"/>
      <c r="V394" s="68"/>
      <c r="W394" s="68"/>
      <c r="X394" s="34"/>
      <c r="Y394" s="34"/>
      <c r="Z394" s="30">
        <v>0</v>
      </c>
      <c r="AA394" s="30"/>
    </row>
    <row r="395" spans="1:27">
      <c r="A395" s="26">
        <v>390</v>
      </c>
      <c r="B395" s="68" t="s">
        <v>276</v>
      </c>
      <c r="C395" s="69">
        <v>42109</v>
      </c>
      <c r="D395" s="69"/>
      <c r="E395" s="68">
        <v>20</v>
      </c>
      <c r="F395" s="68">
        <v>3</v>
      </c>
      <c r="G395" s="68">
        <v>14</v>
      </c>
      <c r="H395" s="68"/>
      <c r="I395" s="68"/>
      <c r="J395" s="68"/>
      <c r="K395" s="68"/>
      <c r="L395" s="68">
        <v>3</v>
      </c>
      <c r="M395" s="68"/>
      <c r="N395" s="68"/>
      <c r="O395" s="68"/>
      <c r="P395" s="68"/>
      <c r="Q395" s="68">
        <v>21</v>
      </c>
      <c r="R395" s="68">
        <v>21</v>
      </c>
      <c r="S395" s="68">
        <v>9</v>
      </c>
      <c r="T395" s="68"/>
      <c r="U395" s="68"/>
      <c r="V395" s="68"/>
      <c r="W395" s="68"/>
      <c r="X395" s="34"/>
      <c r="Y395" s="34"/>
      <c r="Z395" s="30">
        <v>14</v>
      </c>
      <c r="AA395" s="30" t="s">
        <v>276</v>
      </c>
    </row>
    <row r="396" spans="1:27">
      <c r="A396" s="26">
        <v>391</v>
      </c>
      <c r="B396" s="68" t="s">
        <v>278</v>
      </c>
      <c r="C396" s="69">
        <v>41624</v>
      </c>
      <c r="D396" s="69"/>
      <c r="E396" s="68">
        <v>20</v>
      </c>
      <c r="F396" s="68">
        <v>3</v>
      </c>
      <c r="G396" s="68">
        <v>14</v>
      </c>
      <c r="H396" s="68"/>
      <c r="I396" s="68"/>
      <c r="J396" s="68"/>
      <c r="K396" s="68"/>
      <c r="L396" s="68">
        <v>3</v>
      </c>
      <c r="M396" s="68"/>
      <c r="N396" s="68"/>
      <c r="O396" s="68"/>
      <c r="P396" s="68"/>
      <c r="Q396" s="68">
        <v>15.75</v>
      </c>
      <c r="R396" s="68">
        <v>15.75</v>
      </c>
      <c r="S396" s="68">
        <v>4</v>
      </c>
      <c r="T396" s="68"/>
      <c r="U396" s="68"/>
      <c r="V396" s="68"/>
      <c r="W396" s="68"/>
      <c r="X396" s="34"/>
      <c r="Y396" s="34"/>
      <c r="Z396" s="30">
        <v>14</v>
      </c>
      <c r="AA396" s="30" t="s">
        <v>278</v>
      </c>
    </row>
    <row r="397" spans="1:27">
      <c r="A397" s="26">
        <v>392</v>
      </c>
      <c r="B397" s="68" t="s">
        <v>279</v>
      </c>
      <c r="C397" s="69">
        <v>42285</v>
      </c>
      <c r="D397" s="69"/>
      <c r="E397" s="68">
        <v>20</v>
      </c>
      <c r="F397" s="68">
        <v>3</v>
      </c>
      <c r="G397" s="68">
        <v>7</v>
      </c>
      <c r="H397" s="68"/>
      <c r="I397" s="68"/>
      <c r="J397" s="68"/>
      <c r="K397" s="68">
        <v>7</v>
      </c>
      <c r="L397" s="68">
        <v>3</v>
      </c>
      <c r="M397" s="68"/>
      <c r="N397" s="68"/>
      <c r="O397" s="68"/>
      <c r="P397" s="68"/>
      <c r="Q397" s="68">
        <v>21</v>
      </c>
      <c r="R397" s="68">
        <v>14</v>
      </c>
      <c r="S397" s="68">
        <v>9</v>
      </c>
      <c r="T397" s="68"/>
      <c r="U397" s="68"/>
      <c r="V397" s="68"/>
      <c r="W397" s="68"/>
      <c r="X397" s="34"/>
      <c r="Y397" s="34"/>
      <c r="Z397" s="30">
        <v>0</v>
      </c>
      <c r="AA397" s="30"/>
    </row>
    <row r="398" spans="1:27">
      <c r="A398" s="26">
        <v>393</v>
      </c>
      <c r="B398" s="68" t="s">
        <v>280</v>
      </c>
      <c r="C398" s="69">
        <v>42524</v>
      </c>
      <c r="D398" s="69"/>
      <c r="E398" s="68">
        <v>20</v>
      </c>
      <c r="F398" s="68">
        <v>3</v>
      </c>
      <c r="G398" s="68">
        <v>14</v>
      </c>
      <c r="H398" s="68"/>
      <c r="I398" s="68"/>
      <c r="J398" s="68"/>
      <c r="K398" s="68"/>
      <c r="L398" s="68">
        <v>3</v>
      </c>
      <c r="M398" s="68"/>
      <c r="N398" s="68"/>
      <c r="O398" s="68"/>
      <c r="P398" s="68"/>
      <c r="Q398" s="68">
        <v>16.75</v>
      </c>
      <c r="R398" s="68">
        <v>16.75</v>
      </c>
      <c r="S398" s="68">
        <v>9</v>
      </c>
      <c r="T398" s="68"/>
      <c r="U398" s="68"/>
      <c r="V398" s="68"/>
      <c r="W398" s="68"/>
      <c r="X398" s="34"/>
      <c r="Y398" s="34"/>
      <c r="Z398" s="30">
        <v>14</v>
      </c>
      <c r="AA398" s="30" t="s">
        <v>280</v>
      </c>
    </row>
    <row r="399" spans="1:27">
      <c r="A399" s="26">
        <v>394</v>
      </c>
      <c r="B399" s="68" t="s">
        <v>277</v>
      </c>
      <c r="C399" s="69">
        <v>42702</v>
      </c>
      <c r="D399" s="69"/>
      <c r="E399" s="68">
        <v>20</v>
      </c>
      <c r="F399" s="68">
        <v>3</v>
      </c>
      <c r="G399" s="68">
        <v>12</v>
      </c>
      <c r="H399" s="68"/>
      <c r="I399" s="68"/>
      <c r="J399" s="68"/>
      <c r="K399" s="68">
        <v>2</v>
      </c>
      <c r="L399" s="68">
        <v>3</v>
      </c>
      <c r="M399" s="68"/>
      <c r="N399" s="68"/>
      <c r="O399" s="68"/>
      <c r="P399" s="68"/>
      <c r="Q399" s="68">
        <v>17</v>
      </c>
      <c r="R399" s="68">
        <v>15</v>
      </c>
      <c r="S399" s="68">
        <v>4</v>
      </c>
      <c r="T399" s="68"/>
      <c r="U399" s="68"/>
      <c r="V399" s="68"/>
      <c r="W399" s="68"/>
      <c r="X399" s="34"/>
      <c r="Y399" s="34"/>
      <c r="Z399" s="30">
        <v>14</v>
      </c>
      <c r="AA399" s="30" t="s">
        <v>277</v>
      </c>
    </row>
    <row r="400" spans="1:27">
      <c r="A400" s="26">
        <v>395</v>
      </c>
      <c r="B400" s="68" t="s">
        <v>378</v>
      </c>
      <c r="C400" s="69">
        <v>42991</v>
      </c>
      <c r="D400" s="69"/>
      <c r="E400" s="68">
        <v>20</v>
      </c>
      <c r="F400" s="68">
        <v>3</v>
      </c>
      <c r="G400" s="68">
        <v>12</v>
      </c>
      <c r="H400" s="68"/>
      <c r="I400" s="68"/>
      <c r="J400" s="68"/>
      <c r="K400" s="68">
        <v>2</v>
      </c>
      <c r="L400" s="68">
        <v>3</v>
      </c>
      <c r="M400" s="68"/>
      <c r="N400" s="68"/>
      <c r="O400" s="68"/>
      <c r="P400" s="68"/>
      <c r="Q400" s="68">
        <v>6</v>
      </c>
      <c r="R400" s="68">
        <v>1</v>
      </c>
      <c r="S400" s="68">
        <v>0</v>
      </c>
      <c r="T400" s="68"/>
      <c r="U400" s="68"/>
      <c r="V400" s="68"/>
      <c r="W400" s="68"/>
      <c r="X400" s="34"/>
      <c r="Y400" s="34"/>
      <c r="Z400" s="30">
        <v>14</v>
      </c>
      <c r="AA400" s="30" t="s">
        <v>378</v>
      </c>
    </row>
    <row r="401" spans="1:27">
      <c r="A401" s="26">
        <v>396</v>
      </c>
      <c r="B401" s="68" t="s">
        <v>392</v>
      </c>
      <c r="C401" s="69">
        <v>43040</v>
      </c>
      <c r="D401" s="69"/>
      <c r="E401" s="68">
        <v>20</v>
      </c>
      <c r="F401" s="68">
        <v>3</v>
      </c>
      <c r="G401" s="68">
        <v>14</v>
      </c>
      <c r="H401" s="68"/>
      <c r="I401" s="68"/>
      <c r="J401" s="68"/>
      <c r="K401" s="68"/>
      <c r="L401" s="68">
        <v>3</v>
      </c>
      <c r="M401" s="68"/>
      <c r="N401" s="68"/>
      <c r="O401" s="68"/>
      <c r="P401" s="68"/>
      <c r="Q401" s="68">
        <v>5</v>
      </c>
      <c r="R401" s="68">
        <v>2</v>
      </c>
      <c r="S401" s="68">
        <v>0</v>
      </c>
      <c r="T401" s="68"/>
      <c r="U401" s="68"/>
      <c r="V401" s="68"/>
      <c r="W401" s="68"/>
      <c r="X401" s="34"/>
      <c r="Y401" s="34"/>
      <c r="Z401" s="30">
        <v>14</v>
      </c>
      <c r="AA401" s="30" t="s">
        <v>392</v>
      </c>
    </row>
    <row r="402" spans="1:27">
      <c r="A402" s="26">
        <v>397</v>
      </c>
      <c r="B402" s="68" t="s">
        <v>188</v>
      </c>
      <c r="C402" s="69">
        <v>40459</v>
      </c>
      <c r="D402" s="69"/>
      <c r="E402" s="68">
        <v>20</v>
      </c>
      <c r="F402" s="68">
        <v>3</v>
      </c>
      <c r="G402" s="68">
        <v>14</v>
      </c>
      <c r="H402" s="68"/>
      <c r="I402" s="68"/>
      <c r="J402" s="68"/>
      <c r="K402" s="68"/>
      <c r="L402" s="68">
        <v>3</v>
      </c>
      <c r="M402" s="68"/>
      <c r="N402" s="68"/>
      <c r="O402" s="68"/>
      <c r="P402" s="68"/>
      <c r="Q402" s="68">
        <v>0</v>
      </c>
      <c r="R402" s="68">
        <v>0</v>
      </c>
      <c r="S402" s="68">
        <v>0</v>
      </c>
      <c r="T402" s="68"/>
      <c r="U402" s="70"/>
      <c r="V402" s="70"/>
      <c r="W402" s="70"/>
      <c r="X402" s="34"/>
      <c r="Y402" s="34"/>
      <c r="Z402" s="30">
        <v>0</v>
      </c>
      <c r="AA402" s="30"/>
    </row>
    <row r="403" spans="1:27">
      <c r="A403" s="26">
        <v>398</v>
      </c>
      <c r="B403" s="68" t="s">
        <v>213</v>
      </c>
      <c r="C403" s="69">
        <v>42513</v>
      </c>
      <c r="D403" s="69"/>
      <c r="E403" s="68">
        <v>20</v>
      </c>
      <c r="F403" s="68">
        <v>3</v>
      </c>
      <c r="G403" s="68">
        <v>14</v>
      </c>
      <c r="H403" s="68"/>
      <c r="I403" s="68"/>
      <c r="J403" s="68"/>
      <c r="K403" s="68"/>
      <c r="L403" s="68">
        <v>3</v>
      </c>
      <c r="M403" s="68"/>
      <c r="N403" s="68"/>
      <c r="O403" s="68"/>
      <c r="P403" s="68"/>
      <c r="Q403" s="68">
        <v>0</v>
      </c>
      <c r="R403" s="68">
        <v>0</v>
      </c>
      <c r="S403" s="68">
        <v>0</v>
      </c>
      <c r="T403" s="68"/>
      <c r="U403" s="70"/>
      <c r="V403" s="70"/>
      <c r="W403" s="70"/>
      <c r="X403" s="34"/>
      <c r="Y403" s="34"/>
      <c r="Z403" s="30">
        <v>0</v>
      </c>
      <c r="AA403" s="30"/>
    </row>
    <row r="404" spans="1:27">
      <c r="A404" s="26">
        <v>399</v>
      </c>
      <c r="B404" s="68" t="s">
        <v>214</v>
      </c>
      <c r="C404" s="69">
        <v>41380</v>
      </c>
      <c r="D404" s="69"/>
      <c r="E404" s="68">
        <v>20</v>
      </c>
      <c r="F404" s="68">
        <v>3</v>
      </c>
      <c r="G404" s="68">
        <v>14</v>
      </c>
      <c r="H404" s="68"/>
      <c r="I404" s="68"/>
      <c r="J404" s="68"/>
      <c r="K404" s="68"/>
      <c r="L404" s="68">
        <v>3</v>
      </c>
      <c r="M404" s="68"/>
      <c r="N404" s="68"/>
      <c r="O404" s="68"/>
      <c r="P404" s="68"/>
      <c r="Q404" s="68">
        <v>6.5</v>
      </c>
      <c r="R404" s="68">
        <v>6.5</v>
      </c>
      <c r="S404" s="68">
        <v>0</v>
      </c>
      <c r="T404" s="68"/>
      <c r="U404" s="70"/>
      <c r="V404" s="70"/>
      <c r="W404" s="70"/>
      <c r="X404" s="34"/>
      <c r="Y404" s="34"/>
      <c r="Z404" s="30">
        <v>0</v>
      </c>
      <c r="AA404" s="30"/>
    </row>
    <row r="405" spans="1:27">
      <c r="A405" s="26">
        <v>400</v>
      </c>
      <c r="B405" s="68" t="s">
        <v>215</v>
      </c>
      <c r="C405" s="69">
        <v>42661</v>
      </c>
      <c r="D405" s="69"/>
      <c r="E405" s="68">
        <v>20</v>
      </c>
      <c r="F405" s="68">
        <v>3</v>
      </c>
      <c r="G405" s="68">
        <v>14</v>
      </c>
      <c r="H405" s="68"/>
      <c r="I405" s="68"/>
      <c r="J405" s="68"/>
      <c r="K405" s="68"/>
      <c r="L405" s="68">
        <v>3</v>
      </c>
      <c r="M405" s="68"/>
      <c r="N405" s="68"/>
      <c r="O405" s="68"/>
      <c r="P405" s="68"/>
      <c r="Q405" s="68">
        <v>4.5</v>
      </c>
      <c r="R405" s="68">
        <v>4.5</v>
      </c>
      <c r="S405" s="68">
        <v>0</v>
      </c>
      <c r="T405" s="68"/>
      <c r="U405" s="70"/>
      <c r="V405" s="70"/>
      <c r="W405" s="70"/>
      <c r="X405" s="34"/>
      <c r="Y405" s="34"/>
      <c r="Z405" s="30">
        <v>0</v>
      </c>
      <c r="AA405" s="30"/>
    </row>
    <row r="406" spans="1:27">
      <c r="A406" s="26">
        <v>401</v>
      </c>
      <c r="B406" s="68" t="s">
        <v>233</v>
      </c>
      <c r="C406" s="69">
        <v>42614</v>
      </c>
      <c r="D406" s="69"/>
      <c r="E406" s="68">
        <v>20</v>
      </c>
      <c r="F406" s="68">
        <v>3</v>
      </c>
      <c r="G406" s="68">
        <v>14</v>
      </c>
      <c r="H406" s="68"/>
      <c r="I406" s="68"/>
      <c r="J406" s="68"/>
      <c r="K406" s="68"/>
      <c r="L406" s="68">
        <v>3</v>
      </c>
      <c r="M406" s="68"/>
      <c r="N406" s="68"/>
      <c r="O406" s="68"/>
      <c r="P406" s="68"/>
      <c r="Q406" s="68">
        <v>7.5</v>
      </c>
      <c r="R406" s="68">
        <v>7.5</v>
      </c>
      <c r="S406" s="68">
        <v>0</v>
      </c>
      <c r="T406" s="68"/>
      <c r="U406" s="70"/>
      <c r="V406" s="70"/>
      <c r="W406" s="70"/>
      <c r="X406" s="34"/>
      <c r="Y406" s="34"/>
      <c r="Z406" s="30">
        <v>0</v>
      </c>
      <c r="AA406" s="30"/>
    </row>
    <row r="407" spans="1:27">
      <c r="A407" s="26">
        <v>402</v>
      </c>
      <c r="B407" s="68" t="s">
        <v>281</v>
      </c>
      <c r="C407" s="69">
        <v>41974</v>
      </c>
      <c r="D407" s="69"/>
      <c r="E407" s="68">
        <v>20</v>
      </c>
      <c r="F407" s="68">
        <v>3</v>
      </c>
      <c r="G407" s="68">
        <v>14</v>
      </c>
      <c r="H407" s="68"/>
      <c r="I407" s="68"/>
      <c r="J407" s="68"/>
      <c r="K407" s="68"/>
      <c r="L407" s="68">
        <v>3</v>
      </c>
      <c r="M407" s="68"/>
      <c r="N407" s="68"/>
      <c r="O407" s="68"/>
      <c r="P407" s="68"/>
      <c r="Q407" s="68">
        <v>18.5</v>
      </c>
      <c r="R407" s="68">
        <v>18.5</v>
      </c>
      <c r="S407" s="68">
        <v>0</v>
      </c>
      <c r="T407" s="68"/>
      <c r="U407" s="70"/>
      <c r="V407" s="70"/>
      <c r="W407" s="70"/>
      <c r="X407" s="34"/>
      <c r="Y407" s="34"/>
      <c r="Z407" s="30">
        <v>13</v>
      </c>
      <c r="AA407" s="30" t="s">
        <v>281</v>
      </c>
    </row>
    <row r="408" spans="1:27">
      <c r="A408" s="26">
        <v>403</v>
      </c>
      <c r="B408" s="68" t="s">
        <v>282</v>
      </c>
      <c r="C408" s="69">
        <v>42552</v>
      </c>
      <c r="D408" s="69"/>
      <c r="E408" s="68">
        <v>20</v>
      </c>
      <c r="F408" s="68">
        <v>3</v>
      </c>
      <c r="G408" s="68">
        <v>14</v>
      </c>
      <c r="H408" s="68"/>
      <c r="I408" s="68"/>
      <c r="J408" s="68"/>
      <c r="K408" s="68"/>
      <c r="L408" s="68">
        <v>3</v>
      </c>
      <c r="M408" s="68"/>
      <c r="N408" s="68"/>
      <c r="O408" s="68"/>
      <c r="P408" s="68"/>
      <c r="Q408" s="68">
        <v>7</v>
      </c>
      <c r="R408" s="68">
        <v>7</v>
      </c>
      <c r="S408" s="68">
        <v>0</v>
      </c>
      <c r="T408" s="68"/>
      <c r="U408" s="70"/>
      <c r="V408" s="70"/>
      <c r="W408" s="70"/>
      <c r="X408" s="34"/>
      <c r="Y408" s="34"/>
      <c r="Z408" s="30">
        <v>14</v>
      </c>
      <c r="AA408" s="30" t="s">
        <v>282</v>
      </c>
    </row>
    <row r="409" spans="1:27">
      <c r="A409" s="26">
        <v>404</v>
      </c>
      <c r="B409" s="68" t="s">
        <v>283</v>
      </c>
      <c r="C409" s="69">
        <v>41530</v>
      </c>
      <c r="D409" s="69"/>
      <c r="E409" s="68">
        <v>20</v>
      </c>
      <c r="F409" s="68">
        <v>3</v>
      </c>
      <c r="G409" s="68">
        <v>14</v>
      </c>
      <c r="H409" s="68"/>
      <c r="I409" s="68"/>
      <c r="J409" s="68"/>
      <c r="K409" s="68"/>
      <c r="L409" s="68">
        <v>3</v>
      </c>
      <c r="M409" s="68"/>
      <c r="N409" s="68"/>
      <c r="O409" s="68"/>
      <c r="P409" s="68"/>
      <c r="Q409" s="68">
        <v>4</v>
      </c>
      <c r="R409" s="68">
        <v>4</v>
      </c>
      <c r="S409" s="68">
        <v>0</v>
      </c>
      <c r="T409" s="68"/>
      <c r="U409" s="70"/>
      <c r="V409" s="70"/>
      <c r="W409" s="70"/>
      <c r="X409" s="34"/>
      <c r="Y409" s="34"/>
      <c r="Z409" s="30">
        <v>14</v>
      </c>
      <c r="AA409" s="30" t="s">
        <v>283</v>
      </c>
    </row>
    <row r="410" spans="1:27">
      <c r="A410" s="26">
        <v>405</v>
      </c>
      <c r="B410" s="68" t="s">
        <v>284</v>
      </c>
      <c r="C410" s="69">
        <v>42614</v>
      </c>
      <c r="D410" s="69"/>
      <c r="E410" s="68">
        <v>20</v>
      </c>
      <c r="F410" s="68">
        <v>3</v>
      </c>
      <c r="G410" s="68">
        <v>13.5</v>
      </c>
      <c r="H410" s="68"/>
      <c r="I410" s="68"/>
      <c r="J410" s="68"/>
      <c r="K410" s="68">
        <v>0.5</v>
      </c>
      <c r="L410" s="68">
        <v>3</v>
      </c>
      <c r="M410" s="68"/>
      <c r="N410" s="68"/>
      <c r="O410" s="68"/>
      <c r="P410" s="68">
        <v>2</v>
      </c>
      <c r="Q410" s="68">
        <v>21</v>
      </c>
      <c r="R410" s="68">
        <v>22.5</v>
      </c>
      <c r="S410" s="68">
        <v>0</v>
      </c>
      <c r="T410" s="68"/>
      <c r="U410" s="70"/>
      <c r="V410" s="70"/>
      <c r="W410" s="70"/>
      <c r="X410" s="34"/>
      <c r="Y410" s="34"/>
      <c r="Z410" s="30">
        <v>14</v>
      </c>
      <c r="AA410" s="30" t="s">
        <v>284</v>
      </c>
    </row>
    <row r="411" spans="1:27">
      <c r="A411" s="26">
        <v>406</v>
      </c>
      <c r="B411" s="68" t="s">
        <v>285</v>
      </c>
      <c r="C411" s="69">
        <v>42557</v>
      </c>
      <c r="D411" s="69"/>
      <c r="E411" s="68">
        <v>20</v>
      </c>
      <c r="F411" s="68">
        <v>3</v>
      </c>
      <c r="G411" s="68">
        <v>13.5</v>
      </c>
      <c r="H411" s="68"/>
      <c r="I411" s="68"/>
      <c r="J411" s="68"/>
      <c r="K411" s="68">
        <v>0.5</v>
      </c>
      <c r="L411" s="68">
        <v>3</v>
      </c>
      <c r="M411" s="68"/>
      <c r="N411" s="68"/>
      <c r="O411" s="68"/>
      <c r="P411" s="68">
        <v>2</v>
      </c>
      <c r="Q411" s="68">
        <v>1.5</v>
      </c>
      <c r="R411" s="68">
        <v>3</v>
      </c>
      <c r="S411" s="68">
        <v>0</v>
      </c>
      <c r="T411" s="68"/>
      <c r="U411" s="70"/>
      <c r="V411" s="70"/>
      <c r="W411" s="70"/>
      <c r="X411" s="34"/>
      <c r="Y411" s="34"/>
      <c r="Z411" s="30">
        <v>14</v>
      </c>
      <c r="AA411" s="30" t="s">
        <v>285</v>
      </c>
    </row>
    <row r="412" spans="1:27">
      <c r="A412" s="26">
        <v>407</v>
      </c>
      <c r="B412" s="68" t="s">
        <v>286</v>
      </c>
      <c r="C412" s="69">
        <v>42614</v>
      </c>
      <c r="D412" s="69"/>
      <c r="E412" s="68">
        <v>20</v>
      </c>
      <c r="F412" s="68">
        <v>3</v>
      </c>
      <c r="G412" s="68">
        <v>11</v>
      </c>
      <c r="H412" s="68"/>
      <c r="I412" s="68"/>
      <c r="J412" s="68"/>
      <c r="K412" s="68">
        <v>3</v>
      </c>
      <c r="L412" s="68">
        <v>3</v>
      </c>
      <c r="M412" s="68"/>
      <c r="N412" s="68"/>
      <c r="O412" s="68"/>
      <c r="P412" s="68">
        <v>1</v>
      </c>
      <c r="Q412" s="68">
        <v>32</v>
      </c>
      <c r="R412" s="68">
        <v>30</v>
      </c>
      <c r="S412" s="68">
        <v>0</v>
      </c>
      <c r="T412" s="68"/>
      <c r="U412" s="70"/>
      <c r="V412" s="70"/>
      <c r="W412" s="70"/>
      <c r="X412" s="34"/>
      <c r="Y412" s="34"/>
      <c r="Z412" s="30">
        <v>14</v>
      </c>
      <c r="AA412" s="30" t="s">
        <v>286</v>
      </c>
    </row>
    <row r="413" spans="1:27">
      <c r="A413" s="26">
        <v>408</v>
      </c>
      <c r="B413" s="68" t="s">
        <v>287</v>
      </c>
      <c r="C413" s="69">
        <v>42599</v>
      </c>
      <c r="D413" s="69"/>
      <c r="E413" s="68">
        <v>20</v>
      </c>
      <c r="F413" s="68">
        <v>3</v>
      </c>
      <c r="G413" s="68">
        <v>13</v>
      </c>
      <c r="H413" s="68"/>
      <c r="I413" s="68"/>
      <c r="J413" s="68"/>
      <c r="K413" s="68">
        <v>1</v>
      </c>
      <c r="L413" s="68">
        <v>3</v>
      </c>
      <c r="M413" s="68"/>
      <c r="N413" s="68"/>
      <c r="O413" s="68"/>
      <c r="P413" s="68"/>
      <c r="Q413" s="68">
        <v>13.5</v>
      </c>
      <c r="R413" s="68">
        <v>12.5</v>
      </c>
      <c r="S413" s="68">
        <v>0</v>
      </c>
      <c r="T413" s="68"/>
      <c r="U413" s="70"/>
      <c r="V413" s="70"/>
      <c r="W413" s="70"/>
      <c r="X413" s="34"/>
      <c r="Y413" s="34"/>
      <c r="Z413" s="30">
        <v>13</v>
      </c>
      <c r="AA413" s="30" t="s">
        <v>287</v>
      </c>
    </row>
    <row r="414" spans="1:27">
      <c r="A414" s="26">
        <v>409</v>
      </c>
      <c r="B414" s="68" t="s">
        <v>290</v>
      </c>
      <c r="C414" s="69">
        <v>40784</v>
      </c>
      <c r="D414" s="69"/>
      <c r="E414" s="68">
        <v>20</v>
      </c>
      <c r="F414" s="68">
        <v>3</v>
      </c>
      <c r="G414" s="68">
        <v>7</v>
      </c>
      <c r="H414" s="68"/>
      <c r="I414" s="68"/>
      <c r="J414" s="68"/>
      <c r="K414" s="68">
        <v>4</v>
      </c>
      <c r="L414" s="68">
        <v>3</v>
      </c>
      <c r="M414" s="68"/>
      <c r="N414" s="68">
        <v>3</v>
      </c>
      <c r="O414" s="68"/>
      <c r="P414" s="68"/>
      <c r="Q414" s="68">
        <v>21</v>
      </c>
      <c r="R414" s="68">
        <v>17</v>
      </c>
      <c r="S414" s="68">
        <v>0</v>
      </c>
      <c r="T414" s="68"/>
      <c r="U414" s="70"/>
      <c r="V414" s="70"/>
      <c r="W414" s="70"/>
      <c r="X414" s="34"/>
      <c r="Y414" s="34"/>
      <c r="Z414" s="30">
        <v>12</v>
      </c>
      <c r="AA414" s="30" t="s">
        <v>290</v>
      </c>
    </row>
    <row r="415" spans="1:27">
      <c r="A415" s="26">
        <v>410</v>
      </c>
      <c r="B415" s="68" t="s">
        <v>291</v>
      </c>
      <c r="C415" s="69">
        <v>42101</v>
      </c>
      <c r="D415" s="69"/>
      <c r="E415" s="68">
        <v>20</v>
      </c>
      <c r="F415" s="68">
        <v>3</v>
      </c>
      <c r="G415" s="68">
        <v>14</v>
      </c>
      <c r="H415" s="68"/>
      <c r="I415" s="68"/>
      <c r="J415" s="68"/>
      <c r="K415" s="68"/>
      <c r="L415" s="68">
        <v>3</v>
      </c>
      <c r="M415" s="68"/>
      <c r="N415" s="68"/>
      <c r="O415" s="68"/>
      <c r="P415" s="68"/>
      <c r="Q415" s="68">
        <v>1</v>
      </c>
      <c r="R415" s="68">
        <v>1</v>
      </c>
      <c r="S415" s="68">
        <v>0</v>
      </c>
      <c r="T415" s="68"/>
      <c r="U415" s="70"/>
      <c r="V415" s="70"/>
      <c r="W415" s="70"/>
      <c r="X415" s="34"/>
      <c r="Y415" s="34"/>
      <c r="Z415" s="30">
        <v>8</v>
      </c>
      <c r="AA415" s="30" t="s">
        <v>291</v>
      </c>
    </row>
    <row r="416" spans="1:27">
      <c r="A416" s="26">
        <v>411</v>
      </c>
      <c r="B416" s="68" t="s">
        <v>292</v>
      </c>
      <c r="C416" s="69">
        <v>42542</v>
      </c>
      <c r="D416" s="69"/>
      <c r="E416" s="68">
        <v>20</v>
      </c>
      <c r="F416" s="68">
        <v>3</v>
      </c>
      <c r="G416" s="68">
        <v>7.5</v>
      </c>
      <c r="H416" s="68"/>
      <c r="I416" s="68"/>
      <c r="J416" s="68"/>
      <c r="K416" s="68">
        <v>6.5</v>
      </c>
      <c r="L416" s="68">
        <v>3</v>
      </c>
      <c r="M416" s="68"/>
      <c r="N416" s="68"/>
      <c r="O416" s="68"/>
      <c r="P416" s="68"/>
      <c r="Q416" s="68">
        <v>21.5</v>
      </c>
      <c r="R416" s="68">
        <v>15</v>
      </c>
      <c r="S416" s="68">
        <v>0</v>
      </c>
      <c r="T416" s="68"/>
      <c r="U416" s="70"/>
      <c r="V416" s="70"/>
      <c r="W416" s="70"/>
      <c r="X416" s="34"/>
      <c r="Y416" s="34"/>
      <c r="Z416" s="30">
        <v>14</v>
      </c>
      <c r="AA416" s="30" t="s">
        <v>292</v>
      </c>
    </row>
    <row r="417" spans="1:27">
      <c r="A417" s="26">
        <v>412</v>
      </c>
      <c r="B417" s="68" t="s">
        <v>293</v>
      </c>
      <c r="C417" s="69">
        <v>40940</v>
      </c>
      <c r="D417" s="69"/>
      <c r="E417" s="68">
        <v>20</v>
      </c>
      <c r="F417" s="68">
        <v>3</v>
      </c>
      <c r="G417" s="68">
        <v>14</v>
      </c>
      <c r="H417" s="68"/>
      <c r="I417" s="68"/>
      <c r="J417" s="68"/>
      <c r="K417" s="68"/>
      <c r="L417" s="68">
        <v>3</v>
      </c>
      <c r="M417" s="68"/>
      <c r="N417" s="68"/>
      <c r="O417" s="68"/>
      <c r="P417" s="68">
        <v>3</v>
      </c>
      <c r="Q417" s="68">
        <v>4</v>
      </c>
      <c r="R417" s="68">
        <v>7</v>
      </c>
      <c r="S417" s="68">
        <v>0</v>
      </c>
      <c r="T417" s="68"/>
      <c r="U417" s="70"/>
      <c r="V417" s="70"/>
      <c r="W417" s="70"/>
      <c r="X417" s="34"/>
      <c r="Y417" s="34"/>
      <c r="Z417" s="30">
        <v>14</v>
      </c>
      <c r="AA417" s="30" t="s">
        <v>293</v>
      </c>
    </row>
    <row r="418" spans="1:27">
      <c r="A418" s="26">
        <v>413</v>
      </c>
      <c r="B418" s="68" t="s">
        <v>296</v>
      </c>
      <c r="C418" s="69">
        <v>42857</v>
      </c>
      <c r="D418" s="69"/>
      <c r="E418" s="68">
        <v>20</v>
      </c>
      <c r="F418" s="68">
        <v>3</v>
      </c>
      <c r="G418" s="68">
        <v>14</v>
      </c>
      <c r="H418" s="68"/>
      <c r="I418" s="68"/>
      <c r="J418" s="68"/>
      <c r="K418" s="68"/>
      <c r="L418" s="68">
        <v>3</v>
      </c>
      <c r="M418" s="68"/>
      <c r="N418" s="68"/>
      <c r="O418" s="68"/>
      <c r="P418" s="68">
        <v>1</v>
      </c>
      <c r="Q418" s="68">
        <v>18</v>
      </c>
      <c r="R418" s="68">
        <v>19</v>
      </c>
      <c r="S418" s="68">
        <v>0</v>
      </c>
      <c r="T418" s="68"/>
      <c r="U418" s="70"/>
      <c r="V418" s="70"/>
      <c r="W418" s="70"/>
      <c r="X418" s="34"/>
      <c r="Y418" s="34"/>
      <c r="Z418" s="30">
        <v>4</v>
      </c>
      <c r="AA418" s="30" t="s">
        <v>296</v>
      </c>
    </row>
    <row r="419" spans="1:27">
      <c r="A419" s="26">
        <v>414</v>
      </c>
      <c r="B419" s="68" t="s">
        <v>379</v>
      </c>
      <c r="C419" s="69">
        <v>42983</v>
      </c>
      <c r="D419" s="69"/>
      <c r="E419" s="68">
        <v>20</v>
      </c>
      <c r="F419" s="68">
        <v>3</v>
      </c>
      <c r="G419" s="68">
        <v>14</v>
      </c>
      <c r="H419" s="68"/>
      <c r="I419" s="68"/>
      <c r="J419" s="68"/>
      <c r="K419" s="68"/>
      <c r="L419" s="68">
        <v>3</v>
      </c>
      <c r="M419" s="68"/>
      <c r="N419" s="68"/>
      <c r="O419" s="68"/>
      <c r="P419" s="68">
        <v>1</v>
      </c>
      <c r="Q419" s="68">
        <v>7.5</v>
      </c>
      <c r="R419" s="68">
        <v>8.5</v>
      </c>
      <c r="S419" s="68">
        <v>0</v>
      </c>
      <c r="T419" s="68"/>
      <c r="U419" s="70"/>
      <c r="V419" s="70"/>
      <c r="W419" s="70"/>
      <c r="X419" s="34"/>
      <c r="Y419" s="34"/>
      <c r="Z419" s="30">
        <v>14</v>
      </c>
      <c r="AA419" s="30" t="s">
        <v>379</v>
      </c>
    </row>
    <row r="420" spans="1:27">
      <c r="A420" s="26">
        <v>415</v>
      </c>
      <c r="B420" s="68" t="s">
        <v>389</v>
      </c>
      <c r="C420" s="69">
        <v>43004</v>
      </c>
      <c r="D420" s="69"/>
      <c r="E420" s="68">
        <v>20</v>
      </c>
      <c r="F420" s="68">
        <v>3</v>
      </c>
      <c r="G420" s="68">
        <v>14</v>
      </c>
      <c r="H420" s="68"/>
      <c r="I420" s="68"/>
      <c r="J420" s="68"/>
      <c r="K420" s="68"/>
      <c r="L420" s="68">
        <v>3</v>
      </c>
      <c r="M420" s="68"/>
      <c r="N420" s="68"/>
      <c r="O420" s="68"/>
      <c r="P420" s="68"/>
      <c r="Q420" s="68">
        <v>0</v>
      </c>
      <c r="R420" s="68">
        <v>0</v>
      </c>
      <c r="S420" s="68">
        <v>0</v>
      </c>
      <c r="T420" s="68"/>
      <c r="U420" s="70"/>
      <c r="V420" s="70"/>
      <c r="W420" s="70"/>
      <c r="X420" s="34"/>
      <c r="Y420" s="34"/>
      <c r="Z420" s="30">
        <v>14</v>
      </c>
      <c r="AA420" s="30" t="s">
        <v>389</v>
      </c>
    </row>
    <row r="421" spans="1:27">
      <c r="A421" s="26">
        <v>416</v>
      </c>
      <c r="B421" s="71" t="s">
        <v>677</v>
      </c>
      <c r="C421" s="72">
        <v>43045</v>
      </c>
      <c r="D421" s="72"/>
      <c r="E421" s="71">
        <v>20</v>
      </c>
      <c r="F421" s="71">
        <v>3</v>
      </c>
      <c r="G421" s="71">
        <v>14</v>
      </c>
      <c r="H421" s="71"/>
      <c r="I421" s="71"/>
      <c r="J421" s="71"/>
      <c r="K421" s="71"/>
      <c r="L421" s="71">
        <v>3</v>
      </c>
      <c r="M421" s="71"/>
      <c r="N421" s="71"/>
      <c r="O421" s="71"/>
      <c r="P421" s="71">
        <v>2</v>
      </c>
      <c r="Q421" s="71">
        <v>1</v>
      </c>
      <c r="R421" s="71">
        <v>3</v>
      </c>
      <c r="S421" s="68">
        <v>0</v>
      </c>
      <c r="T421" s="70"/>
      <c r="U421" s="70"/>
      <c r="V421" s="70"/>
      <c r="W421" s="70"/>
      <c r="X421" s="34"/>
      <c r="Y421" s="34"/>
      <c r="Z421" s="30">
        <v>0</v>
      </c>
      <c r="AA421" s="30" t="s">
        <v>677</v>
      </c>
    </row>
    <row r="422" spans="1:27">
      <c r="E422" s="16">
        <f>SUM(E6:E421)</f>
        <v>8218.56</v>
      </c>
      <c r="F422" s="16">
        <f t="shared" ref="F422:R422" si="8">SUM(F6:F421)</f>
        <v>1239</v>
      </c>
      <c r="G422" s="16">
        <f t="shared" si="8"/>
        <v>5170.9399999999996</v>
      </c>
      <c r="H422" s="16">
        <f t="shared" si="8"/>
        <v>49.19</v>
      </c>
      <c r="I422" s="16">
        <f t="shared" si="8"/>
        <v>1</v>
      </c>
      <c r="J422" s="16">
        <f t="shared" si="8"/>
        <v>0</v>
      </c>
      <c r="K422" s="16">
        <f t="shared" si="8"/>
        <v>522.63</v>
      </c>
      <c r="L422" s="16">
        <f t="shared" si="8"/>
        <v>1192</v>
      </c>
      <c r="M422" s="16">
        <f t="shared" si="8"/>
        <v>2</v>
      </c>
      <c r="N422" s="16">
        <f t="shared" si="8"/>
        <v>70</v>
      </c>
      <c r="O422" s="16">
        <f t="shared" si="8"/>
        <v>0</v>
      </c>
      <c r="P422" s="16">
        <f t="shared" si="8"/>
        <v>155.25</v>
      </c>
      <c r="Q422" s="16">
        <f t="shared" si="8"/>
        <v>2961.74</v>
      </c>
      <c r="R422" s="16">
        <f t="shared" si="8"/>
        <v>2582.23</v>
      </c>
      <c r="S422" s="16">
        <f t="shared" ref="S422" si="9">SUM(S6:S421)</f>
        <v>438.02</v>
      </c>
      <c r="T422" s="16">
        <f t="shared" ref="T422" si="10">SUM(T6:T421)</f>
        <v>0</v>
      </c>
      <c r="U422" s="16">
        <f t="shared" ref="U422" si="11">SUM(U6:U421)</f>
        <v>2442</v>
      </c>
      <c r="V422" s="16">
        <f t="shared" ref="V422" si="12">SUM(V6:V421)</f>
        <v>46</v>
      </c>
      <c r="W422" s="16">
        <f t="shared" ref="W422" si="13">SUM(W6:W421)</f>
        <v>3200</v>
      </c>
      <c r="X422" s="16">
        <f t="shared" ref="X422" si="14">SUM(X6:X421)</f>
        <v>400</v>
      </c>
      <c r="Y422" s="16">
        <f t="shared" ref="Y422" si="15">SUM(Y6:Y421)</f>
        <v>1674</v>
      </c>
      <c r="Z422" s="16">
        <f t="shared" ref="Z422" si="16">SUM(Z6:Z421)</f>
        <v>2784.75</v>
      </c>
    </row>
  </sheetData>
  <autoFilter ref="A5:AA422" xr:uid="{00000000-0009-0000-0000-000005000000}"/>
  <phoneticPr fontId="26" type="noConversion"/>
  <conditionalFormatting sqref="R6:R12 T6:T99 R45:R148 R14:R43 R181:R214">
    <cfRule type="cellIs" dxfId="3" priority="2" operator="lessThan">
      <formula>0</formula>
    </cfRule>
  </conditionalFormatting>
  <conditionalFormatting sqref="T181">
    <cfRule type="cellIs" dxfId="2" priority="1" operator="lessThan">
      <formula>0</formula>
    </cfRule>
  </conditionalFormatting>
  <conditionalFormatting sqref="B6:B104 B108:B135 B182:B200 B204:B208">
    <cfRule type="expression" dxfId="1" priority="3" stopIfTrue="1">
      <formula>$D6&gt;=$A$1</formula>
    </cfRule>
    <cfRule type="expression" dxfId="0" priority="4">
      <formula>$C6&gt;=$A$1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16" sqref="AH16"/>
    </sheetView>
  </sheetViews>
  <sheetFormatPr defaultColWidth="8.875" defaultRowHeight="14.25"/>
  <cols>
    <col min="1" max="1" width="4.625" style="90" customWidth="1"/>
    <col min="2" max="2" width="7.125" style="87" customWidth="1"/>
    <col min="3" max="3" width="12.25" style="87" customWidth="1"/>
    <col min="4" max="4" width="12.75" style="87" customWidth="1"/>
    <col min="5" max="5" width="14.5" style="87" customWidth="1"/>
    <col min="6" max="6" width="14" style="87" customWidth="1"/>
    <col min="7" max="8" width="8.875" style="87"/>
    <col min="9" max="9" width="10.125" style="87" bestFit="1" customWidth="1"/>
    <col min="10" max="10" width="9.625" style="87" bestFit="1" customWidth="1"/>
    <col min="11" max="11" width="10.625" style="87" bestFit="1" customWidth="1"/>
    <col min="12" max="12" width="10.375" style="87" bestFit="1" customWidth="1"/>
    <col min="13" max="14" width="9.375" style="87" bestFit="1" customWidth="1"/>
    <col min="15" max="15" width="10.125" style="87" bestFit="1" customWidth="1"/>
    <col min="16" max="16" width="9.375" style="87" bestFit="1" customWidth="1"/>
    <col min="17" max="17" width="10.125" style="87" bestFit="1" customWidth="1"/>
    <col min="18" max="22" width="9.375" style="87" bestFit="1" customWidth="1"/>
    <col min="23" max="23" width="10.125" style="87" bestFit="1" customWidth="1"/>
    <col min="24" max="26" width="9.625" style="87" bestFit="1" customWidth="1"/>
    <col min="27" max="27" width="9.5" style="87" bestFit="1" customWidth="1"/>
    <col min="28" max="28" width="9.125" style="87" bestFit="1" customWidth="1"/>
    <col min="29" max="29" width="10.125" style="87" bestFit="1" customWidth="1"/>
    <col min="30" max="30" width="9.125" style="87" bestFit="1" customWidth="1"/>
    <col min="31" max="31" width="9.375" style="87" bestFit="1" customWidth="1"/>
    <col min="32" max="32" width="9.125" style="87" bestFit="1" customWidth="1"/>
    <col min="33" max="33" width="9.375" style="87" bestFit="1" customWidth="1"/>
    <col min="34" max="34" width="9.625" style="90" bestFit="1" customWidth="1"/>
    <col min="35" max="35" width="9.625" style="87" bestFit="1" customWidth="1"/>
    <col min="36" max="36" width="9.5" style="87" bestFit="1" customWidth="1"/>
    <col min="37" max="37" width="11.125" style="87" customWidth="1"/>
    <col min="38" max="16384" width="8.875" style="87"/>
  </cols>
  <sheetData>
    <row r="1" spans="1:37" ht="28.5">
      <c r="A1" s="73" t="s">
        <v>487</v>
      </c>
      <c r="B1" s="73" t="s">
        <v>0</v>
      </c>
      <c r="C1" s="73" t="s">
        <v>1</v>
      </c>
      <c r="D1" s="73" t="s">
        <v>2</v>
      </c>
      <c r="E1" s="73" t="s">
        <v>3</v>
      </c>
      <c r="F1" s="74" t="s">
        <v>471</v>
      </c>
      <c r="G1" s="75" t="s">
        <v>488</v>
      </c>
      <c r="H1" s="76" t="s">
        <v>489</v>
      </c>
      <c r="I1" s="77" t="s">
        <v>490</v>
      </c>
      <c r="J1" s="77" t="s">
        <v>491</v>
      </c>
      <c r="K1" s="76" t="s">
        <v>492</v>
      </c>
      <c r="L1" s="77" t="s">
        <v>493</v>
      </c>
      <c r="M1" s="77" t="s">
        <v>494</v>
      </c>
      <c r="N1" s="78" t="s">
        <v>495</v>
      </c>
      <c r="O1" s="77" t="s">
        <v>496</v>
      </c>
      <c r="P1" s="78" t="s">
        <v>497</v>
      </c>
      <c r="Q1" s="77" t="s">
        <v>498</v>
      </c>
      <c r="R1" s="77" t="s">
        <v>499</v>
      </c>
      <c r="S1" s="78" t="s">
        <v>500</v>
      </c>
      <c r="T1" s="77" t="s">
        <v>501</v>
      </c>
      <c r="U1" s="77" t="s">
        <v>502</v>
      </c>
      <c r="V1" s="78" t="s">
        <v>503</v>
      </c>
      <c r="W1" s="77" t="s">
        <v>504</v>
      </c>
      <c r="X1" s="79" t="s">
        <v>505</v>
      </c>
      <c r="Y1" s="77" t="s">
        <v>506</v>
      </c>
      <c r="Z1" s="77" t="s">
        <v>507</v>
      </c>
      <c r="AA1" s="75" t="s">
        <v>508</v>
      </c>
      <c r="AB1" s="80" t="s">
        <v>509</v>
      </c>
      <c r="AC1" s="80" t="s">
        <v>510</v>
      </c>
      <c r="AD1" s="81" t="s">
        <v>511</v>
      </c>
      <c r="AE1" s="80" t="s">
        <v>507</v>
      </c>
      <c r="AF1" s="81" t="s">
        <v>512</v>
      </c>
      <c r="AG1" s="82" t="s">
        <v>508</v>
      </c>
      <c r="AH1" s="83" t="s">
        <v>513</v>
      </c>
      <c r="AI1" s="84" t="s">
        <v>514</v>
      </c>
      <c r="AJ1" s="85" t="s">
        <v>515</v>
      </c>
      <c r="AK1" s="86" t="s">
        <v>516</v>
      </c>
    </row>
    <row r="2" spans="1:37">
      <c r="A2" s="7">
        <v>43</v>
      </c>
      <c r="B2" s="88" t="s">
        <v>128</v>
      </c>
      <c r="C2" s="88" t="s">
        <v>204</v>
      </c>
      <c r="D2" s="88" t="s">
        <v>463</v>
      </c>
      <c r="E2" s="88" t="s">
        <v>550</v>
      </c>
      <c r="F2" s="88" t="s">
        <v>475</v>
      </c>
      <c r="G2" s="88" t="s">
        <v>678</v>
      </c>
      <c r="H2" s="88" t="s">
        <v>678</v>
      </c>
      <c r="I2" s="88">
        <v>7200</v>
      </c>
      <c r="J2" s="88">
        <v>1368</v>
      </c>
      <c r="K2" s="88">
        <v>576</v>
      </c>
      <c r="L2" s="88">
        <v>7200</v>
      </c>
      <c r="M2" s="88">
        <v>57.6</v>
      </c>
      <c r="N2" s="88">
        <v>0</v>
      </c>
      <c r="O2" s="88">
        <v>7200</v>
      </c>
      <c r="P2" s="88">
        <v>14.4</v>
      </c>
      <c r="Q2" s="88">
        <v>7200</v>
      </c>
      <c r="R2" s="88">
        <v>720</v>
      </c>
      <c r="S2" s="88">
        <v>147</v>
      </c>
      <c r="T2" s="88"/>
      <c r="U2" s="88"/>
      <c r="V2" s="88"/>
      <c r="W2" s="88">
        <v>7200</v>
      </c>
      <c r="X2" s="88">
        <v>57.6</v>
      </c>
      <c r="Y2" s="9">
        <f t="shared" ref="Y2:Y11" si="0">Z2+AA2</f>
        <v>2940.6</v>
      </c>
      <c r="Z2" s="9">
        <f t="shared" ref="Z2:Z11" si="1">J2+M2+P2+R2+U2+X2</f>
        <v>2217.6</v>
      </c>
      <c r="AA2" s="9">
        <f t="shared" ref="AA2:AA11" si="2">K2+N2+S2+V2</f>
        <v>723</v>
      </c>
      <c r="AB2" s="9" t="s">
        <v>678</v>
      </c>
      <c r="AC2" s="88">
        <v>2800</v>
      </c>
      <c r="AD2" s="89">
        <v>0.12</v>
      </c>
      <c r="AE2" s="88">
        <v>336</v>
      </c>
      <c r="AF2" s="89">
        <v>0.12</v>
      </c>
      <c r="AG2" s="88">
        <v>336</v>
      </c>
      <c r="AH2" s="8">
        <f t="shared" ref="AH2:AH11" si="3">AE2+AG2</f>
        <v>672</v>
      </c>
      <c r="AI2" s="9">
        <f t="shared" ref="AI2:AI11" si="4">Z2+AE2</f>
        <v>2553.6</v>
      </c>
      <c r="AJ2" s="8">
        <f t="shared" ref="AJ2:AJ11" si="5">AA2+AG2</f>
        <v>1059</v>
      </c>
      <c r="AK2" s="88" t="s">
        <v>733</v>
      </c>
    </row>
    <row r="3" spans="1:37">
      <c r="A3" s="7">
        <v>44</v>
      </c>
      <c r="B3" s="88" t="s">
        <v>140</v>
      </c>
      <c r="C3" s="88" t="s">
        <v>204</v>
      </c>
      <c r="D3" s="88" t="s">
        <v>463</v>
      </c>
      <c r="E3" s="88" t="s">
        <v>550</v>
      </c>
      <c r="F3" s="88" t="s">
        <v>474</v>
      </c>
      <c r="G3" s="88" t="s">
        <v>678</v>
      </c>
      <c r="H3" s="88" t="s">
        <v>678</v>
      </c>
      <c r="I3" s="88">
        <v>9400</v>
      </c>
      <c r="J3" s="88">
        <v>1786</v>
      </c>
      <c r="K3" s="88">
        <v>752</v>
      </c>
      <c r="L3" s="88">
        <v>9400</v>
      </c>
      <c r="M3" s="88">
        <v>75.2</v>
      </c>
      <c r="N3" s="88">
        <v>0</v>
      </c>
      <c r="O3" s="88">
        <v>9400</v>
      </c>
      <c r="P3" s="88">
        <v>18.8</v>
      </c>
      <c r="Q3" s="88">
        <v>9400</v>
      </c>
      <c r="R3" s="88">
        <v>940</v>
      </c>
      <c r="S3" s="88">
        <v>191</v>
      </c>
      <c r="T3" s="88"/>
      <c r="U3" s="88"/>
      <c r="V3" s="88"/>
      <c r="W3" s="88">
        <v>9400</v>
      </c>
      <c r="X3" s="88">
        <v>75.2</v>
      </c>
      <c r="Y3" s="9">
        <f t="shared" si="0"/>
        <v>3838.2</v>
      </c>
      <c r="Z3" s="9">
        <f t="shared" si="1"/>
        <v>2895.2</v>
      </c>
      <c r="AA3" s="9">
        <f t="shared" si="2"/>
        <v>943</v>
      </c>
      <c r="AB3" s="9" t="s">
        <v>678</v>
      </c>
      <c r="AC3" s="88">
        <v>3000</v>
      </c>
      <c r="AD3" s="89">
        <v>0.12</v>
      </c>
      <c r="AE3" s="88">
        <v>360</v>
      </c>
      <c r="AF3" s="89">
        <v>0.12</v>
      </c>
      <c r="AG3" s="88">
        <v>360</v>
      </c>
      <c r="AH3" s="8">
        <f t="shared" si="3"/>
        <v>720</v>
      </c>
      <c r="AI3" s="9">
        <f t="shared" si="4"/>
        <v>3255.2</v>
      </c>
      <c r="AJ3" s="8">
        <f t="shared" si="5"/>
        <v>1303</v>
      </c>
      <c r="AK3" s="88" t="s">
        <v>733</v>
      </c>
    </row>
    <row r="4" spans="1:37">
      <c r="A4" s="7">
        <v>45</v>
      </c>
      <c r="B4" s="88" t="s">
        <v>120</v>
      </c>
      <c r="C4" s="88" t="s">
        <v>204</v>
      </c>
      <c r="D4" s="88" t="s">
        <v>463</v>
      </c>
      <c r="E4" s="88" t="s">
        <v>483</v>
      </c>
      <c r="F4" s="88" t="s">
        <v>679</v>
      </c>
      <c r="G4" s="88" t="s">
        <v>678</v>
      </c>
      <c r="H4" s="88" t="s">
        <v>678</v>
      </c>
      <c r="I4" s="88">
        <v>3400</v>
      </c>
      <c r="J4" s="88">
        <v>646</v>
      </c>
      <c r="K4" s="88">
        <v>272</v>
      </c>
      <c r="L4" s="88">
        <v>3400</v>
      </c>
      <c r="M4" s="88">
        <v>27.2</v>
      </c>
      <c r="N4" s="88">
        <v>6.8</v>
      </c>
      <c r="O4" s="88">
        <v>4624</v>
      </c>
      <c r="P4" s="88">
        <v>9.25</v>
      </c>
      <c r="Q4" s="88">
        <v>4624</v>
      </c>
      <c r="R4" s="88">
        <v>462.4</v>
      </c>
      <c r="S4" s="88">
        <v>95.48</v>
      </c>
      <c r="T4" s="88"/>
      <c r="U4" s="88"/>
      <c r="V4" s="88"/>
      <c r="W4" s="88">
        <v>4624</v>
      </c>
      <c r="X4" s="88">
        <v>36.99</v>
      </c>
      <c r="Y4" s="9">
        <f t="shared" si="0"/>
        <v>1556.12</v>
      </c>
      <c r="Z4" s="9">
        <f t="shared" si="1"/>
        <v>1181.8399999999999</v>
      </c>
      <c r="AA4" s="9">
        <f t="shared" si="2"/>
        <v>374.28</v>
      </c>
      <c r="AB4" s="9" t="s">
        <v>678</v>
      </c>
      <c r="AC4" s="88">
        <v>2600</v>
      </c>
      <c r="AD4" s="89">
        <v>0.12</v>
      </c>
      <c r="AE4" s="88">
        <v>312</v>
      </c>
      <c r="AF4" s="89">
        <v>0.12</v>
      </c>
      <c r="AG4" s="88">
        <v>312</v>
      </c>
      <c r="AH4" s="8">
        <f t="shared" si="3"/>
        <v>624</v>
      </c>
      <c r="AI4" s="9">
        <f t="shared" si="4"/>
        <v>1493.84</v>
      </c>
      <c r="AJ4" s="8">
        <f t="shared" si="5"/>
        <v>686.28</v>
      </c>
      <c r="AK4" s="88" t="s">
        <v>733</v>
      </c>
    </row>
    <row r="5" spans="1:37">
      <c r="A5" s="7">
        <v>46</v>
      </c>
      <c r="B5" s="88" t="s">
        <v>142</v>
      </c>
      <c r="C5" s="88" t="s">
        <v>204</v>
      </c>
      <c r="D5" s="88" t="s">
        <v>463</v>
      </c>
      <c r="E5" s="88" t="s">
        <v>550</v>
      </c>
      <c r="F5" s="88" t="s">
        <v>680</v>
      </c>
      <c r="G5" s="88" t="s">
        <v>678</v>
      </c>
      <c r="H5" s="88" t="s">
        <v>678</v>
      </c>
      <c r="I5" s="88">
        <v>3400</v>
      </c>
      <c r="J5" s="88">
        <v>646</v>
      </c>
      <c r="K5" s="88">
        <v>272</v>
      </c>
      <c r="L5" s="88">
        <v>3400</v>
      </c>
      <c r="M5" s="88">
        <v>27.2</v>
      </c>
      <c r="N5" s="88">
        <v>0</v>
      </c>
      <c r="O5" s="88">
        <v>4624</v>
      </c>
      <c r="P5" s="88">
        <v>9.25</v>
      </c>
      <c r="Q5" s="88">
        <v>4624</v>
      </c>
      <c r="R5" s="88">
        <v>462.4</v>
      </c>
      <c r="S5" s="88">
        <v>95.48</v>
      </c>
      <c r="T5" s="88"/>
      <c r="U5" s="88"/>
      <c r="V5" s="88"/>
      <c r="W5" s="88">
        <v>4624</v>
      </c>
      <c r="X5" s="88">
        <v>36.99</v>
      </c>
      <c r="Y5" s="9">
        <f t="shared" si="0"/>
        <v>1549.32</v>
      </c>
      <c r="Z5" s="9">
        <f t="shared" si="1"/>
        <v>1181.8399999999999</v>
      </c>
      <c r="AA5" s="9">
        <f t="shared" si="2"/>
        <v>367.48</v>
      </c>
      <c r="AB5" s="9" t="s">
        <v>678</v>
      </c>
      <c r="AC5" s="88">
        <v>2600</v>
      </c>
      <c r="AD5" s="89">
        <v>0.12</v>
      </c>
      <c r="AE5" s="88">
        <v>312</v>
      </c>
      <c r="AF5" s="89">
        <v>0.12</v>
      </c>
      <c r="AG5" s="88">
        <v>312</v>
      </c>
      <c r="AH5" s="8">
        <f t="shared" si="3"/>
        <v>624</v>
      </c>
      <c r="AI5" s="9">
        <f t="shared" si="4"/>
        <v>1493.84</v>
      </c>
      <c r="AJ5" s="8">
        <f t="shared" si="5"/>
        <v>679.48</v>
      </c>
      <c r="AK5" s="88" t="s">
        <v>733</v>
      </c>
    </row>
    <row r="6" spans="1:37">
      <c r="A6" s="7">
        <v>47</v>
      </c>
      <c r="B6" s="88" t="s">
        <v>150</v>
      </c>
      <c r="C6" s="88" t="s">
        <v>204</v>
      </c>
      <c r="D6" s="88" t="s">
        <v>463</v>
      </c>
      <c r="E6" s="88" t="s">
        <v>483</v>
      </c>
      <c r="F6" s="88" t="s">
        <v>472</v>
      </c>
      <c r="G6" s="88" t="s">
        <v>678</v>
      </c>
      <c r="H6" s="88" t="s">
        <v>678</v>
      </c>
      <c r="I6" s="88">
        <v>9300</v>
      </c>
      <c r="J6" s="88">
        <v>1767</v>
      </c>
      <c r="K6" s="88">
        <v>744</v>
      </c>
      <c r="L6" s="88">
        <v>9300</v>
      </c>
      <c r="M6" s="88">
        <v>74.400000000000006</v>
      </c>
      <c r="N6" s="88">
        <v>18.600000000000001</v>
      </c>
      <c r="O6" s="88">
        <v>9300</v>
      </c>
      <c r="P6" s="88">
        <v>18.600000000000001</v>
      </c>
      <c r="Q6" s="88">
        <v>9300</v>
      </c>
      <c r="R6" s="88">
        <v>930</v>
      </c>
      <c r="S6" s="88">
        <v>189</v>
      </c>
      <c r="T6" s="88"/>
      <c r="U6" s="88"/>
      <c r="V6" s="88"/>
      <c r="W6" s="88">
        <v>9300</v>
      </c>
      <c r="X6" s="88">
        <v>74.400000000000006</v>
      </c>
      <c r="Y6" s="9">
        <f t="shared" si="0"/>
        <v>3816</v>
      </c>
      <c r="Z6" s="9">
        <f t="shared" si="1"/>
        <v>2864.4</v>
      </c>
      <c r="AA6" s="9">
        <f t="shared" si="2"/>
        <v>951.6</v>
      </c>
      <c r="AB6" s="9" t="s">
        <v>678</v>
      </c>
      <c r="AC6" s="88">
        <v>2900</v>
      </c>
      <c r="AD6" s="89">
        <v>0.12</v>
      </c>
      <c r="AE6" s="88">
        <v>348</v>
      </c>
      <c r="AF6" s="89">
        <v>0.12</v>
      </c>
      <c r="AG6" s="88">
        <v>348</v>
      </c>
      <c r="AH6" s="8">
        <f t="shared" si="3"/>
        <v>696</v>
      </c>
      <c r="AI6" s="9">
        <f t="shared" si="4"/>
        <v>3212.4</v>
      </c>
      <c r="AJ6" s="8">
        <f t="shared" si="5"/>
        <v>1299.5999999999999</v>
      </c>
      <c r="AK6" s="88" t="s">
        <v>733</v>
      </c>
    </row>
    <row r="7" spans="1:37">
      <c r="A7" s="7">
        <v>48</v>
      </c>
      <c r="B7" s="88" t="s">
        <v>192</v>
      </c>
      <c r="C7" s="88" t="s">
        <v>204</v>
      </c>
      <c r="D7" s="88" t="s">
        <v>463</v>
      </c>
      <c r="E7" s="88" t="s">
        <v>550</v>
      </c>
      <c r="F7" s="88" t="s">
        <v>476</v>
      </c>
      <c r="G7" s="88" t="s">
        <v>678</v>
      </c>
      <c r="H7" s="88" t="s">
        <v>678</v>
      </c>
      <c r="I7" s="88">
        <v>5700</v>
      </c>
      <c r="J7" s="88">
        <v>1083</v>
      </c>
      <c r="K7" s="88">
        <v>456</v>
      </c>
      <c r="L7" s="88">
        <v>5700</v>
      </c>
      <c r="M7" s="88">
        <v>45.6</v>
      </c>
      <c r="N7" s="88">
        <v>0</v>
      </c>
      <c r="O7" s="88">
        <v>5700</v>
      </c>
      <c r="P7" s="88">
        <v>11.4</v>
      </c>
      <c r="Q7" s="88">
        <v>5700</v>
      </c>
      <c r="R7" s="88">
        <v>570</v>
      </c>
      <c r="S7" s="88">
        <v>117</v>
      </c>
      <c r="T7" s="88"/>
      <c r="U7" s="88"/>
      <c r="V7" s="88"/>
      <c r="W7" s="88">
        <v>5700</v>
      </c>
      <c r="X7" s="88">
        <v>45.6</v>
      </c>
      <c r="Y7" s="9">
        <f t="shared" si="0"/>
        <v>2328.6</v>
      </c>
      <c r="Z7" s="9">
        <f t="shared" si="1"/>
        <v>1755.6</v>
      </c>
      <c r="AA7" s="9">
        <f t="shared" si="2"/>
        <v>573</v>
      </c>
      <c r="AB7" s="9" t="s">
        <v>678</v>
      </c>
      <c r="AC7" s="88">
        <v>2600</v>
      </c>
      <c r="AD7" s="89">
        <v>0.12</v>
      </c>
      <c r="AE7" s="88">
        <v>312</v>
      </c>
      <c r="AF7" s="89">
        <v>0.12</v>
      </c>
      <c r="AG7" s="88">
        <v>312</v>
      </c>
      <c r="AH7" s="8">
        <f t="shared" si="3"/>
        <v>624</v>
      </c>
      <c r="AI7" s="9">
        <f t="shared" si="4"/>
        <v>2067.6</v>
      </c>
      <c r="AJ7" s="8">
        <f t="shared" si="5"/>
        <v>885</v>
      </c>
      <c r="AK7" s="88" t="s">
        <v>733</v>
      </c>
    </row>
    <row r="8" spans="1:37">
      <c r="A8" s="7">
        <v>49</v>
      </c>
      <c r="B8" s="88" t="s">
        <v>190</v>
      </c>
      <c r="C8" s="88" t="s">
        <v>204</v>
      </c>
      <c r="D8" s="88" t="s">
        <v>463</v>
      </c>
      <c r="E8" s="88" t="s">
        <v>550</v>
      </c>
      <c r="F8" s="88" t="s">
        <v>477</v>
      </c>
      <c r="G8" s="88" t="s">
        <v>678</v>
      </c>
      <c r="H8" s="88" t="s">
        <v>678</v>
      </c>
      <c r="I8" s="88">
        <v>6200</v>
      </c>
      <c r="J8" s="88">
        <v>1178</v>
      </c>
      <c r="K8" s="88">
        <v>496</v>
      </c>
      <c r="L8" s="88">
        <v>6200</v>
      </c>
      <c r="M8" s="88">
        <v>49.6</v>
      </c>
      <c r="N8" s="88">
        <v>0</v>
      </c>
      <c r="O8" s="88">
        <v>6200</v>
      </c>
      <c r="P8" s="88">
        <v>12.4</v>
      </c>
      <c r="Q8" s="88">
        <v>6200</v>
      </c>
      <c r="R8" s="88">
        <v>620</v>
      </c>
      <c r="S8" s="88">
        <v>127</v>
      </c>
      <c r="T8" s="88"/>
      <c r="U8" s="88"/>
      <c r="V8" s="88"/>
      <c r="W8" s="88">
        <v>6200</v>
      </c>
      <c r="X8" s="88">
        <v>49.6</v>
      </c>
      <c r="Y8" s="9">
        <f t="shared" si="0"/>
        <v>2532.6</v>
      </c>
      <c r="Z8" s="9">
        <f t="shared" si="1"/>
        <v>1909.6</v>
      </c>
      <c r="AA8" s="9">
        <f t="shared" si="2"/>
        <v>623</v>
      </c>
      <c r="AB8" s="9" t="s">
        <v>678</v>
      </c>
      <c r="AC8" s="88">
        <v>2600</v>
      </c>
      <c r="AD8" s="89">
        <v>0.12</v>
      </c>
      <c r="AE8" s="88">
        <v>312</v>
      </c>
      <c r="AF8" s="89">
        <v>0.12</v>
      </c>
      <c r="AG8" s="88">
        <v>312</v>
      </c>
      <c r="AH8" s="8">
        <f t="shared" si="3"/>
        <v>624</v>
      </c>
      <c r="AI8" s="9">
        <f t="shared" si="4"/>
        <v>2221.6</v>
      </c>
      <c r="AJ8" s="8">
        <f t="shared" si="5"/>
        <v>935</v>
      </c>
      <c r="AK8" s="88" t="s">
        <v>733</v>
      </c>
    </row>
    <row r="9" spans="1:37">
      <c r="A9" s="7">
        <v>50</v>
      </c>
      <c r="B9" s="88" t="s">
        <v>194</v>
      </c>
      <c r="C9" s="88" t="s">
        <v>204</v>
      </c>
      <c r="D9" s="88" t="s">
        <v>463</v>
      </c>
      <c r="E9" s="88" t="s">
        <v>550</v>
      </c>
      <c r="F9" s="88" t="s">
        <v>478</v>
      </c>
      <c r="G9" s="88" t="s">
        <v>678</v>
      </c>
      <c r="H9" s="88" t="s">
        <v>678</v>
      </c>
      <c r="I9" s="88">
        <v>4600</v>
      </c>
      <c r="J9" s="88">
        <v>874</v>
      </c>
      <c r="K9" s="88">
        <v>368</v>
      </c>
      <c r="L9" s="88">
        <v>4600</v>
      </c>
      <c r="M9" s="88">
        <v>36.799999999999997</v>
      </c>
      <c r="N9" s="88">
        <v>0</v>
      </c>
      <c r="O9" s="88">
        <v>4624</v>
      </c>
      <c r="P9" s="88">
        <v>9.25</v>
      </c>
      <c r="Q9" s="88">
        <v>4624</v>
      </c>
      <c r="R9" s="88">
        <v>462.4</v>
      </c>
      <c r="S9" s="88">
        <v>95.48</v>
      </c>
      <c r="T9" s="88"/>
      <c r="U9" s="88"/>
      <c r="V9" s="88"/>
      <c r="W9" s="88">
        <v>4624</v>
      </c>
      <c r="X9" s="88">
        <v>36.99</v>
      </c>
      <c r="Y9" s="9">
        <f t="shared" si="0"/>
        <v>1882.92</v>
      </c>
      <c r="Z9" s="9">
        <f t="shared" si="1"/>
        <v>1419.44</v>
      </c>
      <c r="AA9" s="9">
        <f t="shared" si="2"/>
        <v>463.48</v>
      </c>
      <c r="AB9" s="9" t="s">
        <v>678</v>
      </c>
      <c r="AC9" s="88">
        <v>2600</v>
      </c>
      <c r="AD9" s="89">
        <v>0.12</v>
      </c>
      <c r="AE9" s="88">
        <v>312</v>
      </c>
      <c r="AF9" s="89">
        <v>0.12</v>
      </c>
      <c r="AG9" s="88">
        <v>312</v>
      </c>
      <c r="AH9" s="8">
        <f t="shared" si="3"/>
        <v>624</v>
      </c>
      <c r="AI9" s="9">
        <f t="shared" si="4"/>
        <v>1731.44</v>
      </c>
      <c r="AJ9" s="8">
        <f t="shared" si="5"/>
        <v>775.48</v>
      </c>
      <c r="AK9" s="88" t="s">
        <v>733</v>
      </c>
    </row>
    <row r="10" spans="1:37">
      <c r="A10" s="7">
        <v>51</v>
      </c>
      <c r="B10" s="88" t="s">
        <v>199</v>
      </c>
      <c r="C10" s="88" t="s">
        <v>204</v>
      </c>
      <c r="D10" s="88" t="s">
        <v>463</v>
      </c>
      <c r="E10" s="88" t="s">
        <v>550</v>
      </c>
      <c r="F10" s="88" t="s">
        <v>473</v>
      </c>
      <c r="G10" s="88" t="s">
        <v>678</v>
      </c>
      <c r="H10" s="88" t="s">
        <v>678</v>
      </c>
      <c r="I10" s="88">
        <v>4600</v>
      </c>
      <c r="J10" s="88">
        <v>874</v>
      </c>
      <c r="K10" s="88">
        <v>368</v>
      </c>
      <c r="L10" s="88">
        <v>4600</v>
      </c>
      <c r="M10" s="88">
        <v>36.799999999999997</v>
      </c>
      <c r="N10" s="88">
        <v>0</v>
      </c>
      <c r="O10" s="88">
        <v>4624</v>
      </c>
      <c r="P10" s="88">
        <v>9.25</v>
      </c>
      <c r="Q10" s="88">
        <v>4624</v>
      </c>
      <c r="R10" s="88">
        <v>462.4</v>
      </c>
      <c r="S10" s="88">
        <v>95.48</v>
      </c>
      <c r="T10" s="88"/>
      <c r="U10" s="88"/>
      <c r="V10" s="88"/>
      <c r="W10" s="88">
        <v>4624</v>
      </c>
      <c r="X10" s="88">
        <v>36.99</v>
      </c>
      <c r="Y10" s="9">
        <f t="shared" si="0"/>
        <v>1882.92</v>
      </c>
      <c r="Z10" s="9">
        <f t="shared" si="1"/>
        <v>1419.44</v>
      </c>
      <c r="AA10" s="9">
        <f t="shared" si="2"/>
        <v>463.48</v>
      </c>
      <c r="AB10" s="9" t="s">
        <v>678</v>
      </c>
      <c r="AC10" s="88">
        <v>2600</v>
      </c>
      <c r="AD10" s="89">
        <v>0.12</v>
      </c>
      <c r="AE10" s="88">
        <v>312</v>
      </c>
      <c r="AF10" s="89">
        <v>0.12</v>
      </c>
      <c r="AG10" s="88">
        <v>312</v>
      </c>
      <c r="AH10" s="8">
        <f t="shared" si="3"/>
        <v>624</v>
      </c>
      <c r="AI10" s="9">
        <f t="shared" si="4"/>
        <v>1731.44</v>
      </c>
      <c r="AJ10" s="8">
        <f t="shared" si="5"/>
        <v>775.48</v>
      </c>
      <c r="AK10" s="88" t="s">
        <v>733</v>
      </c>
    </row>
    <row r="11" spans="1:37">
      <c r="A11" s="7">
        <v>52</v>
      </c>
      <c r="B11" s="88" t="s">
        <v>193</v>
      </c>
      <c r="C11" s="88" t="s">
        <v>204</v>
      </c>
      <c r="D11" s="88" t="s">
        <v>463</v>
      </c>
      <c r="E11" s="88" t="s">
        <v>550</v>
      </c>
      <c r="F11" s="88" t="s">
        <v>473</v>
      </c>
      <c r="G11" s="88" t="s">
        <v>678</v>
      </c>
      <c r="H11" s="88" t="s">
        <v>678</v>
      </c>
      <c r="I11" s="88">
        <v>4100</v>
      </c>
      <c r="J11" s="88">
        <v>779</v>
      </c>
      <c r="K11" s="88">
        <v>328</v>
      </c>
      <c r="L11" s="88">
        <v>4100</v>
      </c>
      <c r="M11" s="88">
        <v>32.799999999999997</v>
      </c>
      <c r="N11" s="88">
        <v>0</v>
      </c>
      <c r="O11" s="88">
        <v>4624</v>
      </c>
      <c r="P11" s="88">
        <v>9.25</v>
      </c>
      <c r="Q11" s="88">
        <v>4624</v>
      </c>
      <c r="R11" s="88">
        <v>462.4</v>
      </c>
      <c r="S11" s="88">
        <v>95.48</v>
      </c>
      <c r="T11" s="88"/>
      <c r="U11" s="88"/>
      <c r="V11" s="88"/>
      <c r="W11" s="88">
        <v>4624</v>
      </c>
      <c r="X11" s="88">
        <v>36.99</v>
      </c>
      <c r="Y11" s="9">
        <f t="shared" si="0"/>
        <v>1743.92</v>
      </c>
      <c r="Z11" s="9">
        <f t="shared" si="1"/>
        <v>1320.44</v>
      </c>
      <c r="AA11" s="9">
        <f t="shared" si="2"/>
        <v>423.48</v>
      </c>
      <c r="AB11" s="9" t="s">
        <v>678</v>
      </c>
      <c r="AC11" s="88">
        <v>2600</v>
      </c>
      <c r="AD11" s="89">
        <v>0.12</v>
      </c>
      <c r="AE11" s="88">
        <v>312</v>
      </c>
      <c r="AF11" s="89">
        <v>0.12</v>
      </c>
      <c r="AG11" s="88">
        <v>312</v>
      </c>
      <c r="AH11" s="8">
        <f t="shared" si="3"/>
        <v>624</v>
      </c>
      <c r="AI11" s="9">
        <f t="shared" si="4"/>
        <v>1632.44</v>
      </c>
      <c r="AJ11" s="8">
        <f t="shared" si="5"/>
        <v>735.48</v>
      </c>
      <c r="AK11" s="88" t="s">
        <v>733</v>
      </c>
    </row>
    <row r="12" spans="1:37" s="93" customFormat="1">
      <c r="A12" s="91"/>
      <c r="B12" s="92"/>
      <c r="C12" s="92"/>
      <c r="D12" s="92"/>
      <c r="E12" s="92"/>
      <c r="F12" s="92"/>
      <c r="G12" s="92"/>
      <c r="H12" s="92"/>
      <c r="I12" s="92">
        <f>SUM(I2:I11)</f>
        <v>57900</v>
      </c>
      <c r="J12" s="92">
        <f t="shared" ref="J12:AJ12" si="6">SUM(J2:J11)</f>
        <v>11001</v>
      </c>
      <c r="K12" s="92">
        <f t="shared" si="6"/>
        <v>4632</v>
      </c>
      <c r="L12" s="92">
        <f t="shared" si="6"/>
        <v>57900</v>
      </c>
      <c r="M12" s="92">
        <f t="shared" si="6"/>
        <v>463.2</v>
      </c>
      <c r="N12" s="92">
        <f t="shared" si="6"/>
        <v>25.4</v>
      </c>
      <c r="O12" s="92">
        <f t="shared" si="6"/>
        <v>60920</v>
      </c>
      <c r="P12" s="92">
        <f t="shared" si="6"/>
        <v>121.85</v>
      </c>
      <c r="Q12" s="92">
        <f t="shared" si="6"/>
        <v>60920</v>
      </c>
      <c r="R12" s="92">
        <f t="shared" si="6"/>
        <v>6092</v>
      </c>
      <c r="S12" s="92">
        <f t="shared" si="6"/>
        <v>1248.4000000000001</v>
      </c>
      <c r="T12" s="92">
        <f t="shared" si="6"/>
        <v>0</v>
      </c>
      <c r="U12" s="92">
        <f t="shared" si="6"/>
        <v>0</v>
      </c>
      <c r="V12" s="92">
        <f t="shared" si="6"/>
        <v>0</v>
      </c>
      <c r="W12" s="92">
        <f t="shared" si="6"/>
        <v>60920</v>
      </c>
      <c r="X12" s="92">
        <f t="shared" si="6"/>
        <v>487.35</v>
      </c>
      <c r="Y12" s="92">
        <f t="shared" si="6"/>
        <v>24071.200000000001</v>
      </c>
      <c r="Z12" s="92">
        <f t="shared" si="6"/>
        <v>18165.400000000001</v>
      </c>
      <c r="AA12" s="92">
        <f t="shared" si="6"/>
        <v>5905.8</v>
      </c>
      <c r="AB12" s="92">
        <f t="shared" si="6"/>
        <v>0</v>
      </c>
      <c r="AC12" s="92">
        <f t="shared" si="6"/>
        <v>26900</v>
      </c>
      <c r="AD12" s="92">
        <f t="shared" si="6"/>
        <v>1.2</v>
      </c>
      <c r="AE12" s="92">
        <f t="shared" si="6"/>
        <v>3228</v>
      </c>
      <c r="AF12" s="92">
        <f t="shared" si="6"/>
        <v>1.2</v>
      </c>
      <c r="AG12" s="92">
        <f t="shared" si="6"/>
        <v>3228</v>
      </c>
      <c r="AH12" s="92">
        <f t="shared" si="6"/>
        <v>6456</v>
      </c>
      <c r="AI12" s="92">
        <f t="shared" si="6"/>
        <v>21393.4</v>
      </c>
      <c r="AJ12" s="92">
        <f t="shared" si="6"/>
        <v>9133.7999999999993</v>
      </c>
      <c r="AK12" s="92"/>
    </row>
  </sheetData>
  <autoFilter ref="A1:XEK12" xr:uid="{00000000-0009-0000-0000-000006000000}"/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8"/>
  <sheetViews>
    <sheetView workbookViewId="0">
      <selection activeCell="M34" sqref="M34"/>
    </sheetView>
  </sheetViews>
  <sheetFormatPr defaultColWidth="8.875" defaultRowHeight="12.75"/>
  <cols>
    <col min="1" max="1" width="14.125" style="95" customWidth="1"/>
    <col min="2" max="2" width="13.125" style="95" customWidth="1"/>
    <col min="3" max="3" width="11.5" style="95" customWidth="1"/>
    <col min="4" max="4" width="13.375" style="95" customWidth="1"/>
    <col min="5" max="5" width="13.125" style="95" customWidth="1"/>
    <col min="6" max="6" width="12.125" style="95" customWidth="1"/>
    <col min="7" max="7" width="12.625" style="95" customWidth="1"/>
    <col min="8" max="8" width="8" style="95" customWidth="1"/>
    <col min="9" max="9" width="12.125" style="95" customWidth="1"/>
    <col min="10" max="10" width="10.625" style="95" customWidth="1"/>
    <col min="11" max="11" width="11.875" style="95" customWidth="1"/>
    <col min="12" max="12" width="13.625" style="95" customWidth="1"/>
    <col min="13" max="13" width="11.625" style="95" customWidth="1"/>
    <col min="14" max="14" width="12.625" style="95" customWidth="1"/>
    <col min="15" max="15" width="12.125" style="95" customWidth="1"/>
    <col min="16" max="17" width="11.125" style="95" customWidth="1"/>
    <col min="18" max="18" width="13.875" style="95" customWidth="1"/>
    <col min="19" max="19" width="12.125" style="95" customWidth="1"/>
    <col min="20" max="20" width="10.625" style="95" customWidth="1"/>
    <col min="21" max="21" width="15.125" style="95" customWidth="1"/>
    <col min="22" max="22" width="13.625" style="95" customWidth="1"/>
    <col min="23" max="23" width="14.375" style="95" customWidth="1"/>
    <col min="24" max="24" width="14.125" style="95" customWidth="1"/>
    <col min="25" max="25" width="14.625" style="95" customWidth="1"/>
    <col min="26" max="16384" width="8.875" style="95"/>
  </cols>
  <sheetData>
    <row r="1" spans="1:25">
      <c r="A1" s="95" t="s">
        <v>397</v>
      </c>
      <c r="B1" s="96" t="s">
        <v>5</v>
      </c>
      <c r="C1" s="96" t="s">
        <v>204</v>
      </c>
      <c r="D1" s="96" t="s">
        <v>206</v>
      </c>
      <c r="E1" s="96" t="s">
        <v>208</v>
      </c>
      <c r="F1" s="96" t="s">
        <v>209</v>
      </c>
      <c r="G1" s="96" t="s">
        <v>205</v>
      </c>
      <c r="H1" s="96" t="s">
        <v>207</v>
      </c>
      <c r="I1" s="97" t="s">
        <v>398</v>
      </c>
      <c r="J1" s="97" t="s">
        <v>399</v>
      </c>
      <c r="K1" s="97" t="s">
        <v>400</v>
      </c>
      <c r="L1" s="97" t="s">
        <v>401</v>
      </c>
      <c r="M1" s="97" t="s">
        <v>402</v>
      </c>
      <c r="N1" s="97" t="s">
        <v>403</v>
      </c>
      <c r="O1" s="98" t="s">
        <v>410</v>
      </c>
      <c r="P1" s="98" t="s">
        <v>411</v>
      </c>
      <c r="Q1" s="98" t="s">
        <v>412</v>
      </c>
      <c r="R1" s="98" t="s">
        <v>413</v>
      </c>
      <c r="S1" s="98" t="s">
        <v>682</v>
      </c>
      <c r="T1" s="98" t="s">
        <v>398</v>
      </c>
      <c r="U1" s="99" t="s">
        <v>417</v>
      </c>
      <c r="V1" s="99" t="s">
        <v>683</v>
      </c>
      <c r="W1" s="99" t="s">
        <v>420</v>
      </c>
      <c r="X1" s="99" t="s">
        <v>714</v>
      </c>
      <c r="Y1" s="99" t="s">
        <v>422</v>
      </c>
    </row>
    <row r="2" spans="1:25">
      <c r="A2" s="96" t="s">
        <v>5</v>
      </c>
      <c r="B2" s="97" t="s">
        <v>398</v>
      </c>
      <c r="C2" s="98" t="s">
        <v>410</v>
      </c>
      <c r="D2" s="99" t="s">
        <v>417</v>
      </c>
      <c r="E2" s="95" t="s">
        <v>414</v>
      </c>
      <c r="F2" s="95" t="s">
        <v>715</v>
      </c>
      <c r="I2" s="100" t="s">
        <v>404</v>
      </c>
      <c r="J2" s="100" t="s">
        <v>407</v>
      </c>
      <c r="K2" s="100" t="s">
        <v>407</v>
      </c>
      <c r="L2" s="100" t="s">
        <v>407</v>
      </c>
      <c r="M2" s="100" t="s">
        <v>407</v>
      </c>
      <c r="N2" s="100" t="s">
        <v>407</v>
      </c>
      <c r="O2" s="100" t="s">
        <v>684</v>
      </c>
      <c r="P2" s="100" t="s">
        <v>685</v>
      </c>
      <c r="Q2" s="100" t="s">
        <v>684</v>
      </c>
      <c r="R2" s="100" t="s">
        <v>686</v>
      </c>
      <c r="U2" s="100" t="s">
        <v>687</v>
      </c>
      <c r="V2" s="95" t="s">
        <v>688</v>
      </c>
      <c r="W2" s="95" t="s">
        <v>689</v>
      </c>
      <c r="X2" s="103"/>
      <c r="Y2" s="95" t="s">
        <v>690</v>
      </c>
    </row>
    <row r="3" spans="1:25">
      <c r="A3" s="96" t="s">
        <v>204</v>
      </c>
      <c r="B3" s="97" t="s">
        <v>399</v>
      </c>
      <c r="C3" s="98" t="s">
        <v>411</v>
      </c>
      <c r="D3" s="99" t="s">
        <v>691</v>
      </c>
      <c r="E3" s="95" t="s">
        <v>415</v>
      </c>
      <c r="F3" s="95" t="s">
        <v>692</v>
      </c>
      <c r="I3" s="100" t="s">
        <v>405</v>
      </c>
      <c r="J3" s="100" t="s">
        <v>408</v>
      </c>
      <c r="K3" s="100" t="s">
        <v>408</v>
      </c>
      <c r="L3" s="100" t="s">
        <v>408</v>
      </c>
      <c r="M3" s="100" t="s">
        <v>408</v>
      </c>
      <c r="N3" s="100" t="s">
        <v>408</v>
      </c>
      <c r="O3" s="100" t="s">
        <v>693</v>
      </c>
      <c r="P3" s="100" t="s">
        <v>694</v>
      </c>
      <c r="Q3" s="100" t="s">
        <v>695</v>
      </c>
      <c r="R3" s="100" t="s">
        <v>696</v>
      </c>
      <c r="U3" s="100" t="s">
        <v>697</v>
      </c>
      <c r="V3" s="101" t="s">
        <v>703</v>
      </c>
      <c r="W3" s="95" t="s">
        <v>698</v>
      </c>
      <c r="Y3" s="95" t="s">
        <v>699</v>
      </c>
    </row>
    <row r="4" spans="1:25">
      <c r="A4" s="96" t="s">
        <v>206</v>
      </c>
      <c r="B4" s="97" t="s">
        <v>400</v>
      </c>
      <c r="C4" s="98" t="s">
        <v>412</v>
      </c>
      <c r="D4" s="99" t="s">
        <v>420</v>
      </c>
      <c r="E4" s="95" t="s">
        <v>416</v>
      </c>
      <c r="I4" s="100" t="s">
        <v>700</v>
      </c>
      <c r="J4" s="100" t="s">
        <v>409</v>
      </c>
      <c r="K4" s="100" t="s">
        <v>409</v>
      </c>
      <c r="L4" s="100" t="s">
        <v>409</v>
      </c>
      <c r="M4" s="100" t="s">
        <v>409</v>
      </c>
      <c r="N4" s="100" t="s">
        <v>409</v>
      </c>
      <c r="P4" s="100" t="s">
        <v>701</v>
      </c>
      <c r="U4" s="95" t="s">
        <v>702</v>
      </c>
      <c r="W4" s="95" t="s">
        <v>704</v>
      </c>
      <c r="Y4" s="95" t="s">
        <v>705</v>
      </c>
    </row>
    <row r="5" spans="1:25">
      <c r="A5" s="96" t="s">
        <v>208</v>
      </c>
      <c r="B5" s="97" t="s">
        <v>401</v>
      </c>
      <c r="C5" s="98" t="s">
        <v>413</v>
      </c>
      <c r="D5" s="99" t="s">
        <v>714</v>
      </c>
      <c r="N5" s="100" t="s">
        <v>706</v>
      </c>
      <c r="U5" s="95" t="s">
        <v>707</v>
      </c>
      <c r="W5" s="95" t="s">
        <v>708</v>
      </c>
      <c r="Y5" s="95" t="s">
        <v>709</v>
      </c>
    </row>
    <row r="6" spans="1:25">
      <c r="A6" s="96" t="s">
        <v>209</v>
      </c>
      <c r="B6" s="97" t="s">
        <v>402</v>
      </c>
      <c r="C6" s="98" t="s">
        <v>398</v>
      </c>
      <c r="D6" s="102" t="s">
        <v>422</v>
      </c>
      <c r="U6" s="95" t="s">
        <v>710</v>
      </c>
      <c r="W6" s="95" t="s">
        <v>711</v>
      </c>
      <c r="Y6" s="101"/>
    </row>
    <row r="7" spans="1:25">
      <c r="A7" s="96" t="s">
        <v>205</v>
      </c>
      <c r="B7" s="97" t="s">
        <v>403</v>
      </c>
      <c r="C7" s="98" t="s">
        <v>682</v>
      </c>
      <c r="W7" s="95" t="s">
        <v>712</v>
      </c>
    </row>
    <row r="8" spans="1:25">
      <c r="A8" s="96" t="s">
        <v>713</v>
      </c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8"/>
  <sheetViews>
    <sheetView workbookViewId="0">
      <selection activeCell="F30" sqref="F30"/>
    </sheetView>
  </sheetViews>
  <sheetFormatPr defaultColWidth="11" defaultRowHeight="14.25"/>
  <sheetData>
    <row r="1" spans="1:25">
      <c r="A1" t="s">
        <v>397</v>
      </c>
      <c r="B1" s="1" t="s">
        <v>5</v>
      </c>
      <c r="C1" s="1" t="s">
        <v>204</v>
      </c>
      <c r="D1" s="1" t="s">
        <v>206</v>
      </c>
      <c r="E1" s="1" t="s">
        <v>208</v>
      </c>
      <c r="F1" s="1" t="s">
        <v>209</v>
      </c>
      <c r="G1" s="1" t="s">
        <v>205</v>
      </c>
      <c r="H1" s="1" t="s">
        <v>207</v>
      </c>
      <c r="I1" s="2" t="s">
        <v>398</v>
      </c>
      <c r="J1" s="2" t="s">
        <v>399</v>
      </c>
      <c r="K1" s="2" t="s">
        <v>400</v>
      </c>
      <c r="L1" s="2" t="s">
        <v>401</v>
      </c>
      <c r="M1" s="2" t="s">
        <v>402</v>
      </c>
      <c r="N1" s="2" t="s">
        <v>403</v>
      </c>
      <c r="O1" s="4" t="s">
        <v>410</v>
      </c>
      <c r="P1" s="4" t="s">
        <v>411</v>
      </c>
      <c r="Q1" s="4" t="s">
        <v>412</v>
      </c>
      <c r="R1" s="4" t="s">
        <v>413</v>
      </c>
      <c r="S1" s="4" t="s">
        <v>398</v>
      </c>
      <c r="T1" s="5" t="s">
        <v>417</v>
      </c>
      <c r="U1" s="5" t="s">
        <v>418</v>
      </c>
      <c r="V1" s="5" t="s">
        <v>419</v>
      </c>
      <c r="W1" s="5" t="s">
        <v>420</v>
      </c>
      <c r="X1" s="5" t="s">
        <v>421</v>
      </c>
      <c r="Y1" s="5" t="s">
        <v>422</v>
      </c>
    </row>
    <row r="2" spans="1:25">
      <c r="A2" s="1" t="s">
        <v>5</v>
      </c>
      <c r="B2" s="2" t="s">
        <v>398</v>
      </c>
      <c r="C2" s="4" t="s">
        <v>410</v>
      </c>
      <c r="D2" s="5" t="s">
        <v>417</v>
      </c>
      <c r="E2" t="s">
        <v>414</v>
      </c>
      <c r="F2" t="s">
        <v>423</v>
      </c>
      <c r="I2" s="3" t="s">
        <v>404</v>
      </c>
      <c r="J2" s="3" t="s">
        <v>407</v>
      </c>
      <c r="K2" s="3" t="s">
        <v>407</v>
      </c>
      <c r="L2" s="3" t="s">
        <v>407</v>
      </c>
      <c r="M2" s="3" t="s">
        <v>407</v>
      </c>
      <c r="N2" s="3" t="s">
        <v>407</v>
      </c>
      <c r="W2" t="s">
        <v>425</v>
      </c>
    </row>
    <row r="3" spans="1:25">
      <c r="A3" s="1" t="s">
        <v>204</v>
      </c>
      <c r="B3" s="2" t="s">
        <v>399</v>
      </c>
      <c r="C3" s="4" t="s">
        <v>411</v>
      </c>
      <c r="D3" s="5" t="s">
        <v>418</v>
      </c>
      <c r="E3" t="s">
        <v>415</v>
      </c>
      <c r="F3" t="s">
        <v>424</v>
      </c>
      <c r="I3" s="3" t="s">
        <v>405</v>
      </c>
      <c r="J3" s="3" t="s">
        <v>408</v>
      </c>
      <c r="K3" s="3" t="s">
        <v>408</v>
      </c>
      <c r="L3" s="3" t="s">
        <v>408</v>
      </c>
      <c r="M3" s="3" t="s">
        <v>408</v>
      </c>
      <c r="N3" s="3" t="s">
        <v>408</v>
      </c>
      <c r="W3" t="s">
        <v>426</v>
      </c>
    </row>
    <row r="4" spans="1:25">
      <c r="A4" s="1" t="s">
        <v>206</v>
      </c>
      <c r="B4" s="2" t="s">
        <v>400</v>
      </c>
      <c r="C4" s="4" t="s">
        <v>412</v>
      </c>
      <c r="D4" s="5" t="s">
        <v>419</v>
      </c>
      <c r="E4" t="s">
        <v>416</v>
      </c>
      <c r="I4" s="3" t="s">
        <v>406</v>
      </c>
      <c r="J4" s="3" t="s">
        <v>409</v>
      </c>
      <c r="K4" s="3" t="s">
        <v>409</v>
      </c>
      <c r="L4" s="3" t="s">
        <v>409</v>
      </c>
      <c r="M4" s="3" t="s">
        <v>409</v>
      </c>
      <c r="N4" s="3" t="s">
        <v>409</v>
      </c>
      <c r="W4" t="s">
        <v>427</v>
      </c>
    </row>
    <row r="5" spans="1:25">
      <c r="A5" s="1" t="s">
        <v>208</v>
      </c>
      <c r="B5" s="2" t="s">
        <v>401</v>
      </c>
      <c r="C5" s="4" t="s">
        <v>413</v>
      </c>
      <c r="D5" s="5" t="s">
        <v>420</v>
      </c>
    </row>
    <row r="6" spans="1:25">
      <c r="A6" s="1" t="s">
        <v>209</v>
      </c>
      <c r="B6" s="2" t="s">
        <v>402</v>
      </c>
      <c r="C6" s="4" t="s">
        <v>398</v>
      </c>
      <c r="D6" s="5" t="s">
        <v>421</v>
      </c>
    </row>
    <row r="7" spans="1:25">
      <c r="A7" s="1" t="s">
        <v>205</v>
      </c>
      <c r="B7" s="2" t="s">
        <v>403</v>
      </c>
      <c r="D7" s="6" t="s">
        <v>422</v>
      </c>
    </row>
    <row r="8" spans="1:25">
      <c r="A8" s="1" t="s">
        <v>207</v>
      </c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汇总1</vt:lpstr>
      <vt:lpstr>部分年终奖合并工资发放</vt:lpstr>
      <vt:lpstr>全国考勤汇总表</vt:lpstr>
      <vt:lpstr>北分</vt:lpstr>
      <vt:lpstr>Sheet3</vt:lpstr>
      <vt:lpstr>工作表1</vt:lpstr>
      <vt:lpstr>北方公司</vt:lpstr>
      <vt:lpstr>财务运营中心</vt:lpstr>
      <vt:lpstr>东莞事业部</vt:lpstr>
      <vt:lpstr>广州事业部</vt:lpstr>
      <vt:lpstr>南方公司</vt:lpstr>
      <vt:lpstr>人力行政中心</vt:lpstr>
      <vt:lpstr>研发中心</vt:lpstr>
      <vt:lpstr>扬州事业部</vt:lpstr>
      <vt:lpstr>云产品事业部</vt:lpstr>
      <vt:lpstr>云业务研发部</vt:lpstr>
      <vt:lpstr>政务服务事业部</vt:lpstr>
      <vt:lpstr>综合管理部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肖刚</cp:lastModifiedBy>
  <dcterms:created xsi:type="dcterms:W3CDTF">2018-01-30T03:22:40Z</dcterms:created>
  <dcterms:modified xsi:type="dcterms:W3CDTF">2018-05-14T07:40:12Z</dcterms:modified>
</cp:coreProperties>
</file>