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515"/>
  </bookViews>
  <sheets>
    <sheet name="sheet名称" sheetId="1" r:id="rId1"/>
  </sheets>
  <calcPr calcId="144525"/>
</workbook>
</file>

<file path=xl/sharedStrings.xml><?xml version="1.0" encoding="utf-8"?>
<sst xmlns="http://schemas.openxmlformats.org/spreadsheetml/2006/main" count="74">
  <si>
    <t>数据导出：2018-09-12 09:30:13</t>
  </si>
  <si>
    <t>序号</t>
  </si>
  <si>
    <t>姓名</t>
  </si>
  <si>
    <t>一级部门</t>
  </si>
  <si>
    <t>二级部门</t>
  </si>
  <si>
    <t>三级部门</t>
  </si>
  <si>
    <t>岗位</t>
  </si>
  <si>
    <t>考勤地区</t>
  </si>
  <si>
    <t>社保地区</t>
  </si>
  <si>
    <t>养老基数</t>
  </si>
  <si>
    <t>养老单位</t>
  </si>
  <si>
    <t>养老个人</t>
  </si>
  <si>
    <t>失业基数</t>
  </si>
  <si>
    <t>失业单位</t>
  </si>
  <si>
    <t>失业个人</t>
  </si>
  <si>
    <t>工伤基数</t>
  </si>
  <si>
    <t>工伤单位</t>
  </si>
  <si>
    <t>门诊基数</t>
  </si>
  <si>
    <t>门诊单位</t>
  </si>
  <si>
    <t>门诊个人</t>
  </si>
  <si>
    <t>住院基数</t>
  </si>
  <si>
    <t>住院单位</t>
  </si>
  <si>
    <t>住院个人</t>
  </si>
  <si>
    <t>生育基数</t>
  </si>
  <si>
    <t>生育单位</t>
  </si>
  <si>
    <t>合计</t>
  </si>
  <si>
    <t>单位承担</t>
  </si>
  <si>
    <t>个人承担</t>
  </si>
  <si>
    <t>公积金地区</t>
  </si>
  <si>
    <t>公积金基数</t>
  </si>
  <si>
    <t>单位比例</t>
  </si>
  <si>
    <t>个人比例</t>
  </si>
  <si>
    <t>公积金合计</t>
  </si>
  <si>
    <t>社保公积金单位合计</t>
  </si>
  <si>
    <t>社保公积金个人合计</t>
  </si>
  <si>
    <t>费用归属</t>
  </si>
  <si>
    <t>资质证书</t>
  </si>
  <si>
    <t>政治面貌</t>
  </si>
  <si>
    <t>婚姻状况</t>
  </si>
  <si>
    <t>生育状态</t>
  </si>
  <si>
    <t>孩子出生年月</t>
  </si>
  <si>
    <t>现住址</t>
  </si>
  <si>
    <t>魏艳丽</t>
  </si>
  <si>
    <t>北方公司</t>
  </si>
  <si>
    <t>项目实施部</t>
  </si>
  <si>
    <t>技术支持部</t>
  </si>
  <si>
    <t>网页设计工程师</t>
  </si>
  <si>
    <t>北京</t>
  </si>
  <si>
    <t>本地实施</t>
  </si>
  <si>
    <t>中共党员</t>
  </si>
  <si>
    <t>未婚</t>
  </si>
  <si>
    <t>未育</t>
  </si>
  <si>
    <t>2018-09-10</t>
  </si>
  <si>
    <t>柯发明</t>
  </si>
  <si>
    <t>高级软件工程师</t>
  </si>
  <si>
    <t>1970-01-01</t>
  </si>
  <si>
    <t>王一婷</t>
  </si>
  <si>
    <t>项目管理部</t>
  </si>
  <si>
    <t>助理</t>
  </si>
  <si>
    <t>已婚</t>
  </si>
  <si>
    <t>2018-09-11</t>
  </si>
  <si>
    <t>王晨开</t>
  </si>
  <si>
    <t>初级开发工程师</t>
  </si>
  <si>
    <t>张丽</t>
  </si>
  <si>
    <t>项目经理</t>
  </si>
  <si>
    <t>马超</t>
  </si>
  <si>
    <t>美工设计师</t>
  </si>
  <si>
    <t>黄玉行</t>
  </si>
  <si>
    <t>中级软件工程师</t>
  </si>
  <si>
    <t>王媛</t>
  </si>
  <si>
    <t xml:space="preserve"> 模板工程师</t>
  </si>
  <si>
    <t>孟令宝</t>
  </si>
  <si>
    <t>模板工程师</t>
  </si>
  <si>
    <t>龙凤华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</si>
</sst>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);[Red]\(0.00\)"/>
    <numFmt numFmtId="178" formatCode="0_);[Red]\(0\)"/>
    <numFmt numFmtId="179" formatCode="0.00_ "/>
  </numFmts>
  <fonts count="27">
    <font>
      <sz val="11"/>
      <color rgb="FF000000"/>
      <name val="Calibri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6" borderId="8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26" fillId="0" borderId="0"/>
    <xf numFmtId="0" fontId="21" fillId="21" borderId="5" applyNumberForma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0" borderId="0">
      <alignment vertical="center"/>
    </xf>
    <xf numFmtId="0" fontId="5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3" fillId="0" borderId="0"/>
  </cellStyleXfs>
  <cellXfs count="20">
    <xf numFmtId="0" fontId="0" fillId="0" borderId="0" xfId="0"/>
    <xf numFmtId="177" fontId="1" fillId="2" borderId="1" xfId="25" applyNumberFormat="1" applyFont="1" applyFill="1" applyBorder="1" applyAlignment="1">
      <alignment horizontal="center" vertical="center" wrapText="1"/>
    </xf>
    <xf numFmtId="40" fontId="1" fillId="3" borderId="1" xfId="25" applyNumberFormat="1" applyFont="1" applyFill="1" applyBorder="1" applyAlignment="1">
      <alignment horizontal="center" vertical="center" wrapText="1"/>
    </xf>
    <xf numFmtId="40" fontId="1" fillId="4" borderId="1" xfId="25" applyNumberFormat="1" applyFont="1" applyFill="1" applyBorder="1" applyAlignment="1">
      <alignment horizontal="center" vertical="center" wrapText="1"/>
    </xf>
    <xf numFmtId="176" fontId="1" fillId="4" borderId="1" xfId="25" applyNumberFormat="1" applyFont="1" applyFill="1" applyBorder="1" applyAlignment="1">
      <alignment horizontal="center" vertical="center" wrapText="1"/>
    </xf>
    <xf numFmtId="178" fontId="2" fillId="0" borderId="1" xfId="51" applyNumberFormat="1" applyFont="1" applyFill="1" applyBorder="1" applyAlignment="1">
      <alignment horizontal="center" vertical="center" wrapText="1"/>
    </xf>
    <xf numFmtId="0" fontId="2" fillId="0" borderId="1" xfId="25" applyFont="1" applyBorder="1" applyAlignment="1">
      <alignment horizontal="center" vertical="center"/>
    </xf>
    <xf numFmtId="179" fontId="1" fillId="5" borderId="1" xfId="25" applyNumberFormat="1" applyFont="1" applyFill="1" applyBorder="1" applyAlignment="1">
      <alignment horizontal="center" vertical="center" wrapText="1"/>
    </xf>
    <xf numFmtId="178" fontId="1" fillId="4" borderId="1" xfId="25" applyNumberFormat="1" applyFont="1" applyFill="1" applyBorder="1" applyAlignment="1">
      <alignment horizontal="center" vertical="center" wrapText="1"/>
    </xf>
    <xf numFmtId="179" fontId="1" fillId="3" borderId="1" xfId="25" applyNumberFormat="1" applyFont="1" applyFill="1" applyBorder="1" applyAlignment="1">
      <alignment horizontal="center" vertical="center" wrapText="1"/>
    </xf>
    <xf numFmtId="179" fontId="1" fillId="4" borderId="1" xfId="25" applyNumberFormat="1" applyFont="1" applyFill="1" applyBorder="1" applyAlignment="1">
      <alignment horizontal="center" vertical="center" wrapText="1"/>
    </xf>
    <xf numFmtId="177" fontId="1" fillId="4" borderId="1" xfId="25" applyNumberFormat="1" applyFont="1" applyFill="1" applyBorder="1" applyAlignment="1">
      <alignment horizontal="center" vertical="center" wrapText="1"/>
    </xf>
    <xf numFmtId="179" fontId="3" fillId="0" borderId="1" xfId="43" applyNumberFormat="1" applyFont="1" applyFill="1" applyBorder="1" applyAlignment="1">
      <alignment horizontal="center" vertical="center" shrinkToFit="1"/>
    </xf>
    <xf numFmtId="9" fontId="2" fillId="0" borderId="1" xfId="25" applyNumberFormat="1" applyFont="1" applyBorder="1" applyAlignment="1">
      <alignment horizontal="center" vertical="center"/>
    </xf>
    <xf numFmtId="178" fontId="1" fillId="3" borderId="1" xfId="25" applyNumberFormat="1" applyFont="1" applyFill="1" applyBorder="1" applyAlignment="1">
      <alignment horizontal="center" vertical="center" wrapText="1"/>
    </xf>
    <xf numFmtId="179" fontId="1" fillId="0" borderId="1" xfId="25" applyNumberFormat="1" applyFont="1" applyFill="1" applyBorder="1" applyAlignment="1">
      <alignment horizontal="center" vertical="center" wrapText="1"/>
    </xf>
    <xf numFmtId="179" fontId="1" fillId="6" borderId="1" xfId="25" applyNumberFormat="1" applyFont="1" applyFill="1" applyBorder="1" applyAlignment="1">
      <alignment horizontal="center" vertical="center" wrapText="1"/>
    </xf>
    <xf numFmtId="0" fontId="1" fillId="0" borderId="0" xfId="25" applyFont="1" applyAlignment="1">
      <alignment horizontal="center" vertical="center" wrapText="1"/>
    </xf>
    <xf numFmtId="0" fontId="1" fillId="0" borderId="0" xfId="25" applyFont="1" applyAlignment="1">
      <alignment horizontal="center" vertical="center"/>
    </xf>
    <xf numFmtId="179" fontId="2" fillId="0" borderId="1" xfId="43" applyNumberFormat="1" applyFont="1" applyFill="1" applyBorder="1" applyAlignment="1">
      <alignment horizontal="center" vertical="center" shrinkToFi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常规 26" xfId="25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常规 7 4" xfId="43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3232" xfId="51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2"/>
  <sheetViews>
    <sheetView tabSelected="1" workbookViewId="0">
      <selection activeCell="A2" sqref="A2:AK12"/>
    </sheetView>
  </sheetViews>
  <sheetFormatPr defaultColWidth="9" defaultRowHeight="14.4"/>
  <sheetData>
    <row r="1" spans="1:1">
      <c r="A1" t="s">
        <v>0</v>
      </c>
    </row>
    <row r="2" ht="36" spans="1:4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3" t="s">
        <v>7</v>
      </c>
      <c r="H2" s="4" t="s">
        <v>8</v>
      </c>
      <c r="I2" s="7" t="s">
        <v>9</v>
      </c>
      <c r="J2" s="7" t="s">
        <v>10</v>
      </c>
      <c r="K2" s="4" t="s">
        <v>11</v>
      </c>
      <c r="L2" s="7" t="s">
        <v>12</v>
      </c>
      <c r="M2" s="7" t="s">
        <v>13</v>
      </c>
      <c r="N2" s="8" t="s">
        <v>14</v>
      </c>
      <c r="O2" s="7" t="s">
        <v>15</v>
      </c>
      <c r="P2" s="8" t="s">
        <v>16</v>
      </c>
      <c r="Q2" s="7" t="s">
        <v>17</v>
      </c>
      <c r="R2" s="7" t="s">
        <v>18</v>
      </c>
      <c r="S2" s="8" t="s">
        <v>19</v>
      </c>
      <c r="T2" s="7" t="s">
        <v>20</v>
      </c>
      <c r="U2" s="7" t="s">
        <v>21</v>
      </c>
      <c r="V2" s="8" t="s">
        <v>22</v>
      </c>
      <c r="W2" s="7" t="s">
        <v>23</v>
      </c>
      <c r="X2" s="9" t="s">
        <v>24</v>
      </c>
      <c r="Y2" s="7" t="s">
        <v>25</v>
      </c>
      <c r="Z2" s="7" t="s">
        <v>26</v>
      </c>
      <c r="AA2" s="3" t="s">
        <v>27</v>
      </c>
      <c r="AB2" s="10" t="s">
        <v>28</v>
      </c>
      <c r="AC2" s="10" t="s">
        <v>29</v>
      </c>
      <c r="AD2" s="11" t="s">
        <v>30</v>
      </c>
      <c r="AE2" s="10" t="s">
        <v>26</v>
      </c>
      <c r="AF2" s="11" t="s">
        <v>31</v>
      </c>
      <c r="AG2" s="14" t="s">
        <v>27</v>
      </c>
      <c r="AH2" s="15" t="s">
        <v>32</v>
      </c>
      <c r="AI2" s="16" t="s">
        <v>33</v>
      </c>
      <c r="AJ2" s="17" t="s">
        <v>34</v>
      </c>
      <c r="AK2" s="18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</row>
    <row r="3" spans="1:43">
      <c r="A3" s="5">
        <v>43</v>
      </c>
      <c r="B3" s="6" t="s">
        <v>42</v>
      </c>
      <c r="C3" s="6" t="s">
        <v>43</v>
      </c>
      <c r="D3" s="6" t="s">
        <v>44</v>
      </c>
      <c r="E3" s="6" t="s">
        <v>45</v>
      </c>
      <c r="F3" s="6" t="s">
        <v>46</v>
      </c>
      <c r="G3" s="6" t="s">
        <v>47</v>
      </c>
      <c r="H3" s="6" t="s">
        <v>47</v>
      </c>
      <c r="I3" s="6">
        <v>7200</v>
      </c>
      <c r="J3" s="6">
        <v>1368</v>
      </c>
      <c r="K3" s="6">
        <v>576</v>
      </c>
      <c r="L3" s="6">
        <v>7200</v>
      </c>
      <c r="M3" s="6">
        <v>57.6</v>
      </c>
      <c r="N3" s="6">
        <v>0</v>
      </c>
      <c r="O3" s="6">
        <v>7200</v>
      </c>
      <c r="P3" s="6">
        <v>14.4</v>
      </c>
      <c r="Q3" s="6">
        <v>7200</v>
      </c>
      <c r="R3" s="6">
        <v>720</v>
      </c>
      <c r="S3" s="6">
        <v>147</v>
      </c>
      <c r="T3" s="6"/>
      <c r="U3" s="6"/>
      <c r="V3" s="6"/>
      <c r="W3" s="6">
        <v>7200</v>
      </c>
      <c r="X3" s="6">
        <v>57.6</v>
      </c>
      <c r="Y3" s="12">
        <f t="shared" ref="Y3:Y12" si="0">Z3+AA3</f>
        <v>2940.6</v>
      </c>
      <c r="Z3" s="12">
        <f t="shared" ref="Z3:Z12" si="1">J3+M3+P3+R3+U3+X3</f>
        <v>2217.6</v>
      </c>
      <c r="AA3" s="12">
        <f t="shared" ref="AA3:AA12" si="2">K3+N3+S3+V3</f>
        <v>723</v>
      </c>
      <c r="AB3" s="12" t="s">
        <v>47</v>
      </c>
      <c r="AC3" s="6">
        <v>2800</v>
      </c>
      <c r="AD3" s="13">
        <v>0.12</v>
      </c>
      <c r="AE3" s="6">
        <v>336</v>
      </c>
      <c r="AF3" s="13">
        <v>0.12</v>
      </c>
      <c r="AG3" s="6">
        <v>336</v>
      </c>
      <c r="AH3" s="19">
        <f t="shared" ref="AH3:AH12" si="3">AE3+AG3</f>
        <v>672</v>
      </c>
      <c r="AI3" s="12">
        <f t="shared" ref="AI3:AI12" si="4">Z3+AE3</f>
        <v>2553.6</v>
      </c>
      <c r="AJ3" s="19">
        <f t="shared" ref="AJ3:AJ12" si="5">AA3+AG3</f>
        <v>1059</v>
      </c>
      <c r="AK3" s="6" t="s">
        <v>48</v>
      </c>
      <c r="AL3">
        <v>1</v>
      </c>
      <c r="AM3" t="s">
        <v>49</v>
      </c>
      <c r="AN3" t="s">
        <v>50</v>
      </c>
      <c r="AO3" t="s">
        <v>51</v>
      </c>
      <c r="AP3" t="s">
        <v>52</v>
      </c>
      <c r="AQ3">
        <v>1</v>
      </c>
    </row>
    <row r="4" spans="1:43">
      <c r="A4" s="5">
        <v>44</v>
      </c>
      <c r="B4" s="6" t="s">
        <v>53</v>
      </c>
      <c r="C4" s="6" t="s">
        <v>43</v>
      </c>
      <c r="D4" s="6" t="s">
        <v>44</v>
      </c>
      <c r="E4" s="6" t="s">
        <v>45</v>
      </c>
      <c r="F4" s="6" t="s">
        <v>54</v>
      </c>
      <c r="G4" s="6" t="s">
        <v>47</v>
      </c>
      <c r="H4" s="6" t="s">
        <v>47</v>
      </c>
      <c r="I4" s="6">
        <v>9400</v>
      </c>
      <c r="J4" s="6">
        <v>1786</v>
      </c>
      <c r="K4" s="6">
        <v>752</v>
      </c>
      <c r="L4" s="6">
        <v>9400</v>
      </c>
      <c r="M4" s="6">
        <v>75.2</v>
      </c>
      <c r="N4" s="6">
        <v>0</v>
      </c>
      <c r="O4" s="6">
        <v>9400</v>
      </c>
      <c r="P4" s="6">
        <v>18.8</v>
      </c>
      <c r="Q4" s="6">
        <v>9400</v>
      </c>
      <c r="R4" s="6">
        <v>940</v>
      </c>
      <c r="S4" s="6">
        <v>191</v>
      </c>
      <c r="T4" s="6"/>
      <c r="U4" s="6"/>
      <c r="V4" s="6"/>
      <c r="W4" s="6">
        <v>9400</v>
      </c>
      <c r="X4" s="6">
        <v>75.2</v>
      </c>
      <c r="Y4" s="12">
        <f t="shared" si="0"/>
        <v>3838.2</v>
      </c>
      <c r="Z4" s="12">
        <f t="shared" si="1"/>
        <v>2895.2</v>
      </c>
      <c r="AA4" s="12">
        <f t="shared" si="2"/>
        <v>943</v>
      </c>
      <c r="AB4" s="12" t="s">
        <v>47</v>
      </c>
      <c r="AC4" s="6">
        <v>3000</v>
      </c>
      <c r="AD4" s="13">
        <v>0.12</v>
      </c>
      <c r="AE4" s="6">
        <v>360</v>
      </c>
      <c r="AF4" s="13">
        <v>0.12</v>
      </c>
      <c r="AG4" s="6">
        <v>360</v>
      </c>
      <c r="AH4" s="19">
        <f t="shared" si="3"/>
        <v>720</v>
      </c>
      <c r="AI4" s="12">
        <f t="shared" si="4"/>
        <v>3255.2</v>
      </c>
      <c r="AJ4" s="19">
        <f t="shared" si="5"/>
        <v>1303</v>
      </c>
      <c r="AK4" s="6" t="s">
        <v>48</v>
      </c>
      <c r="AL4">
        <v>2354</v>
      </c>
      <c r="AM4" t="s">
        <v>49</v>
      </c>
      <c r="AN4" t="s">
        <v>50</v>
      </c>
      <c r="AO4" t="s">
        <v>51</v>
      </c>
      <c r="AP4" t="s">
        <v>55</v>
      </c>
      <c r="AQ4">
        <v>1</v>
      </c>
    </row>
    <row r="5" spans="1:43">
      <c r="A5" s="5">
        <v>45</v>
      </c>
      <c r="B5" s="6" t="s">
        <v>56</v>
      </c>
      <c r="C5" s="6" t="s">
        <v>43</v>
      </c>
      <c r="D5" s="6" t="s">
        <v>44</v>
      </c>
      <c r="E5" s="6" t="s">
        <v>57</v>
      </c>
      <c r="F5" s="6" t="s">
        <v>58</v>
      </c>
      <c r="G5" s="6" t="s">
        <v>47</v>
      </c>
      <c r="H5" s="6" t="s">
        <v>47</v>
      </c>
      <c r="I5" s="6">
        <v>3400</v>
      </c>
      <c r="J5" s="6">
        <v>646</v>
      </c>
      <c r="K5" s="6">
        <v>272</v>
      </c>
      <c r="L5" s="6">
        <v>3400</v>
      </c>
      <c r="M5" s="6">
        <v>27.2</v>
      </c>
      <c r="N5" s="6">
        <v>6.8</v>
      </c>
      <c r="O5" s="6">
        <v>4624</v>
      </c>
      <c r="P5" s="6">
        <v>9.25</v>
      </c>
      <c r="Q5" s="6">
        <v>4624</v>
      </c>
      <c r="R5" s="6">
        <v>462.4</v>
      </c>
      <c r="S5" s="6">
        <v>95.48</v>
      </c>
      <c r="T5" s="6"/>
      <c r="U5" s="6"/>
      <c r="V5" s="6"/>
      <c r="W5" s="6">
        <v>4624</v>
      </c>
      <c r="X5" s="6">
        <v>36.99</v>
      </c>
      <c r="Y5" s="12">
        <f t="shared" si="0"/>
        <v>1556.12</v>
      </c>
      <c r="Z5" s="12">
        <f t="shared" si="1"/>
        <v>1181.84</v>
      </c>
      <c r="AA5" s="12">
        <f t="shared" si="2"/>
        <v>374.28</v>
      </c>
      <c r="AB5" s="12" t="s">
        <v>47</v>
      </c>
      <c r="AC5" s="6">
        <v>2600</v>
      </c>
      <c r="AD5" s="13">
        <v>0.12</v>
      </c>
      <c r="AE5" s="6">
        <v>312</v>
      </c>
      <c r="AF5" s="13">
        <v>0.12</v>
      </c>
      <c r="AG5" s="6">
        <v>312</v>
      </c>
      <c r="AH5" s="19">
        <f t="shared" si="3"/>
        <v>624</v>
      </c>
      <c r="AI5" s="12">
        <f t="shared" si="4"/>
        <v>1493.84</v>
      </c>
      <c r="AJ5" s="19">
        <f t="shared" si="5"/>
        <v>686.28</v>
      </c>
      <c r="AK5" s="6" t="s">
        <v>48</v>
      </c>
      <c r="AL5">
        <v>123</v>
      </c>
      <c r="AM5" t="s">
        <v>49</v>
      </c>
      <c r="AN5" t="s">
        <v>59</v>
      </c>
      <c r="AO5" t="s">
        <v>51</v>
      </c>
      <c r="AP5" t="s">
        <v>60</v>
      </c>
      <c r="AQ5">
        <v>1</v>
      </c>
    </row>
    <row r="6" spans="1:43">
      <c r="A6" s="5">
        <v>46</v>
      </c>
      <c r="B6" s="6" t="s">
        <v>61</v>
      </c>
      <c r="C6" s="6" t="s">
        <v>43</v>
      </c>
      <c r="D6" s="6" t="s">
        <v>44</v>
      </c>
      <c r="E6" s="6" t="s">
        <v>45</v>
      </c>
      <c r="F6" s="6" t="s">
        <v>62</v>
      </c>
      <c r="G6" s="6" t="s">
        <v>47</v>
      </c>
      <c r="H6" s="6" t="s">
        <v>47</v>
      </c>
      <c r="I6" s="6">
        <v>3400</v>
      </c>
      <c r="J6" s="6">
        <v>646</v>
      </c>
      <c r="K6" s="6">
        <v>272</v>
      </c>
      <c r="L6" s="6">
        <v>3400</v>
      </c>
      <c r="M6" s="6">
        <v>27.2</v>
      </c>
      <c r="N6" s="6">
        <v>0</v>
      </c>
      <c r="O6" s="6">
        <v>4624</v>
      </c>
      <c r="P6" s="6">
        <v>9.25</v>
      </c>
      <c r="Q6" s="6">
        <v>4624</v>
      </c>
      <c r="R6" s="6">
        <v>462.4</v>
      </c>
      <c r="S6" s="6">
        <v>95.48</v>
      </c>
      <c r="T6" s="6"/>
      <c r="U6" s="6"/>
      <c r="V6" s="6"/>
      <c r="W6" s="6">
        <v>4624</v>
      </c>
      <c r="X6" s="6">
        <v>36.99</v>
      </c>
      <c r="Y6" s="12">
        <f t="shared" si="0"/>
        <v>1549.32</v>
      </c>
      <c r="Z6" s="12">
        <f t="shared" si="1"/>
        <v>1181.84</v>
      </c>
      <c r="AA6" s="12">
        <f t="shared" si="2"/>
        <v>367.48</v>
      </c>
      <c r="AB6" s="12" t="s">
        <v>47</v>
      </c>
      <c r="AC6" s="6">
        <v>2600</v>
      </c>
      <c r="AD6" s="13">
        <v>0.12</v>
      </c>
      <c r="AE6" s="6">
        <v>312</v>
      </c>
      <c r="AF6" s="13">
        <v>0.12</v>
      </c>
      <c r="AG6" s="6">
        <v>312</v>
      </c>
      <c r="AH6" s="19">
        <f t="shared" si="3"/>
        <v>624</v>
      </c>
      <c r="AI6" s="12">
        <f t="shared" si="4"/>
        <v>1493.84</v>
      </c>
      <c r="AJ6" s="19">
        <f t="shared" si="5"/>
        <v>679.48</v>
      </c>
      <c r="AK6" s="6" t="s">
        <v>48</v>
      </c>
      <c r="AL6">
        <v>2134</v>
      </c>
      <c r="AM6" t="s">
        <v>49</v>
      </c>
      <c r="AN6" t="s">
        <v>50</v>
      </c>
      <c r="AO6" t="s">
        <v>51</v>
      </c>
      <c r="AP6" t="s">
        <v>60</v>
      </c>
      <c r="AQ6">
        <v>1</v>
      </c>
    </row>
    <row r="7" spans="1:43">
      <c r="A7" s="5">
        <v>47</v>
      </c>
      <c r="B7" s="6" t="s">
        <v>63</v>
      </c>
      <c r="C7" s="6" t="s">
        <v>43</v>
      </c>
      <c r="D7" s="6" t="s">
        <v>44</v>
      </c>
      <c r="E7" s="6" t="s">
        <v>57</v>
      </c>
      <c r="F7" s="6" t="s">
        <v>64</v>
      </c>
      <c r="G7" s="6" t="s">
        <v>47</v>
      </c>
      <c r="H7" s="6" t="s">
        <v>47</v>
      </c>
      <c r="I7" s="6">
        <v>9300</v>
      </c>
      <c r="J7" s="6">
        <v>1767</v>
      </c>
      <c r="K7" s="6">
        <v>744</v>
      </c>
      <c r="L7" s="6">
        <v>9300</v>
      </c>
      <c r="M7" s="6">
        <v>74.4</v>
      </c>
      <c r="N7" s="6">
        <v>18.6</v>
      </c>
      <c r="O7" s="6">
        <v>9300</v>
      </c>
      <c r="P7" s="6">
        <v>18.6</v>
      </c>
      <c r="Q7" s="6">
        <v>9300</v>
      </c>
      <c r="R7" s="6">
        <v>930</v>
      </c>
      <c r="S7" s="6">
        <v>189</v>
      </c>
      <c r="T7" s="6"/>
      <c r="U7" s="6"/>
      <c r="V7" s="6"/>
      <c r="W7" s="6">
        <v>9300</v>
      </c>
      <c r="X7" s="6">
        <v>74.4</v>
      </c>
      <c r="Y7" s="12">
        <f t="shared" si="0"/>
        <v>3816</v>
      </c>
      <c r="Z7" s="12">
        <f t="shared" si="1"/>
        <v>2864.4</v>
      </c>
      <c r="AA7" s="12">
        <f t="shared" si="2"/>
        <v>951.6</v>
      </c>
      <c r="AB7" s="12" t="s">
        <v>47</v>
      </c>
      <c r="AC7" s="6">
        <v>2900</v>
      </c>
      <c r="AD7" s="13">
        <v>0.12</v>
      </c>
      <c r="AE7" s="6">
        <v>348</v>
      </c>
      <c r="AF7" s="13">
        <v>0.12</v>
      </c>
      <c r="AG7" s="6">
        <v>348</v>
      </c>
      <c r="AH7" s="19">
        <f t="shared" si="3"/>
        <v>696</v>
      </c>
      <c r="AI7" s="12">
        <f t="shared" si="4"/>
        <v>3212.4</v>
      </c>
      <c r="AJ7" s="19">
        <f t="shared" si="5"/>
        <v>1299.6</v>
      </c>
      <c r="AK7" s="6" t="s">
        <v>48</v>
      </c>
      <c r="AM7" t="s">
        <v>49</v>
      </c>
      <c r="AN7" t="s">
        <v>50</v>
      </c>
      <c r="AO7" t="s">
        <v>51</v>
      </c>
      <c r="AP7" t="s">
        <v>60</v>
      </c>
      <c r="AQ7">
        <v>1</v>
      </c>
    </row>
    <row r="8" spans="1:37">
      <c r="A8" s="5">
        <v>48</v>
      </c>
      <c r="B8" s="6" t="s">
        <v>65</v>
      </c>
      <c r="C8" s="6" t="s">
        <v>43</v>
      </c>
      <c r="D8" s="6" t="s">
        <v>44</v>
      </c>
      <c r="E8" s="6" t="s">
        <v>45</v>
      </c>
      <c r="F8" s="6" t="s">
        <v>66</v>
      </c>
      <c r="G8" s="6" t="s">
        <v>47</v>
      </c>
      <c r="H8" s="6" t="s">
        <v>47</v>
      </c>
      <c r="I8" s="6">
        <v>5700</v>
      </c>
      <c r="J8" s="6">
        <v>1083</v>
      </c>
      <c r="K8" s="6">
        <v>456</v>
      </c>
      <c r="L8" s="6">
        <v>5700</v>
      </c>
      <c r="M8" s="6">
        <v>45.6</v>
      </c>
      <c r="N8" s="6">
        <v>0</v>
      </c>
      <c r="O8" s="6">
        <v>5700</v>
      </c>
      <c r="P8" s="6">
        <v>11.4</v>
      </c>
      <c r="Q8" s="6">
        <v>5700</v>
      </c>
      <c r="R8" s="6">
        <v>570</v>
      </c>
      <c r="S8" s="6">
        <v>117</v>
      </c>
      <c r="T8" s="6"/>
      <c r="U8" s="6"/>
      <c r="V8" s="6"/>
      <c r="W8" s="6">
        <v>5700</v>
      </c>
      <c r="X8" s="6">
        <v>45.6</v>
      </c>
      <c r="Y8" s="12">
        <f t="shared" si="0"/>
        <v>2328.6</v>
      </c>
      <c r="Z8" s="12">
        <f t="shared" si="1"/>
        <v>1755.6</v>
      </c>
      <c r="AA8" s="12">
        <f t="shared" si="2"/>
        <v>573</v>
      </c>
      <c r="AB8" s="12" t="s">
        <v>47</v>
      </c>
      <c r="AC8" s="6">
        <v>2600</v>
      </c>
      <c r="AD8" s="13">
        <v>0.12</v>
      </c>
      <c r="AE8" s="6">
        <v>312</v>
      </c>
      <c r="AF8" s="13">
        <v>0.12</v>
      </c>
      <c r="AG8" s="6">
        <v>312</v>
      </c>
      <c r="AH8" s="19">
        <f t="shared" si="3"/>
        <v>624</v>
      </c>
      <c r="AI8" s="12">
        <f t="shared" si="4"/>
        <v>2067.6</v>
      </c>
      <c r="AJ8" s="19">
        <f t="shared" si="5"/>
        <v>885</v>
      </c>
      <c r="AK8" s="6" t="s">
        <v>48</v>
      </c>
    </row>
    <row r="9" spans="1:37">
      <c r="A9" s="5">
        <v>49</v>
      </c>
      <c r="B9" s="6" t="s">
        <v>67</v>
      </c>
      <c r="C9" s="6" t="s">
        <v>43</v>
      </c>
      <c r="D9" s="6" t="s">
        <v>44</v>
      </c>
      <c r="E9" s="6" t="s">
        <v>45</v>
      </c>
      <c r="F9" s="6" t="s">
        <v>68</v>
      </c>
      <c r="G9" s="6" t="s">
        <v>47</v>
      </c>
      <c r="H9" s="6" t="s">
        <v>47</v>
      </c>
      <c r="I9" s="6">
        <v>6200</v>
      </c>
      <c r="J9" s="6">
        <v>1178</v>
      </c>
      <c r="K9" s="6">
        <v>496</v>
      </c>
      <c r="L9" s="6">
        <v>6200</v>
      </c>
      <c r="M9" s="6">
        <v>49.6</v>
      </c>
      <c r="N9" s="6">
        <v>0</v>
      </c>
      <c r="O9" s="6">
        <v>6200</v>
      </c>
      <c r="P9" s="6">
        <v>12.4</v>
      </c>
      <c r="Q9" s="6">
        <v>6200</v>
      </c>
      <c r="R9" s="6">
        <v>620</v>
      </c>
      <c r="S9" s="6">
        <v>127</v>
      </c>
      <c r="T9" s="6"/>
      <c r="U9" s="6"/>
      <c r="V9" s="6"/>
      <c r="W9" s="6">
        <v>6200</v>
      </c>
      <c r="X9" s="6">
        <v>49.6</v>
      </c>
      <c r="Y9" s="12">
        <f t="shared" si="0"/>
        <v>2532.6</v>
      </c>
      <c r="Z9" s="12">
        <f t="shared" si="1"/>
        <v>1909.6</v>
      </c>
      <c r="AA9" s="12">
        <f t="shared" si="2"/>
        <v>623</v>
      </c>
      <c r="AB9" s="12" t="s">
        <v>47</v>
      </c>
      <c r="AC9" s="6">
        <v>2600</v>
      </c>
      <c r="AD9" s="13">
        <v>0.12</v>
      </c>
      <c r="AE9" s="6">
        <v>312</v>
      </c>
      <c r="AF9" s="13">
        <v>0.12</v>
      </c>
      <c r="AG9" s="6">
        <v>312</v>
      </c>
      <c r="AH9" s="19">
        <f t="shared" si="3"/>
        <v>624</v>
      </c>
      <c r="AI9" s="12">
        <f t="shared" si="4"/>
        <v>2221.6</v>
      </c>
      <c r="AJ9" s="19">
        <f t="shared" si="5"/>
        <v>935</v>
      </c>
      <c r="AK9" s="6" t="s">
        <v>48</v>
      </c>
    </row>
    <row r="10" spans="1:37">
      <c r="A10" s="5">
        <v>50</v>
      </c>
      <c r="B10" s="6" t="s">
        <v>69</v>
      </c>
      <c r="C10" s="6" t="s">
        <v>43</v>
      </c>
      <c r="D10" s="6" t="s">
        <v>44</v>
      </c>
      <c r="E10" s="6" t="s">
        <v>45</v>
      </c>
      <c r="F10" s="6" t="s">
        <v>70</v>
      </c>
      <c r="G10" s="6" t="s">
        <v>47</v>
      </c>
      <c r="H10" s="6" t="s">
        <v>47</v>
      </c>
      <c r="I10" s="6">
        <v>4600</v>
      </c>
      <c r="J10" s="6">
        <v>874</v>
      </c>
      <c r="K10" s="6">
        <v>368</v>
      </c>
      <c r="L10" s="6">
        <v>4600</v>
      </c>
      <c r="M10" s="6">
        <v>36.8</v>
      </c>
      <c r="N10" s="6">
        <v>0</v>
      </c>
      <c r="O10" s="6">
        <v>4624</v>
      </c>
      <c r="P10" s="6">
        <v>9.25</v>
      </c>
      <c r="Q10" s="6">
        <v>4624</v>
      </c>
      <c r="R10" s="6">
        <v>462.4</v>
      </c>
      <c r="S10" s="6">
        <v>95.48</v>
      </c>
      <c r="T10" s="6"/>
      <c r="U10" s="6"/>
      <c r="V10" s="6"/>
      <c r="W10" s="6">
        <v>4624</v>
      </c>
      <c r="X10" s="6">
        <v>36.99</v>
      </c>
      <c r="Y10" s="12">
        <f t="shared" si="0"/>
        <v>1882.92</v>
      </c>
      <c r="Z10" s="12">
        <f t="shared" si="1"/>
        <v>1419.44</v>
      </c>
      <c r="AA10" s="12">
        <f t="shared" si="2"/>
        <v>463.48</v>
      </c>
      <c r="AB10" s="12" t="s">
        <v>47</v>
      </c>
      <c r="AC10" s="6">
        <v>2600</v>
      </c>
      <c r="AD10" s="13">
        <v>0.12</v>
      </c>
      <c r="AE10" s="6">
        <v>312</v>
      </c>
      <c r="AF10" s="13">
        <v>0.12</v>
      </c>
      <c r="AG10" s="6">
        <v>312</v>
      </c>
      <c r="AH10" s="19">
        <f t="shared" si="3"/>
        <v>624</v>
      </c>
      <c r="AI10" s="12">
        <f t="shared" si="4"/>
        <v>1731.44</v>
      </c>
      <c r="AJ10" s="19">
        <f t="shared" si="5"/>
        <v>775.48</v>
      </c>
      <c r="AK10" s="6" t="s">
        <v>48</v>
      </c>
    </row>
    <row r="11" spans="1:37">
      <c r="A11" s="5">
        <v>51</v>
      </c>
      <c r="B11" s="6" t="s">
        <v>71</v>
      </c>
      <c r="C11" s="6" t="s">
        <v>43</v>
      </c>
      <c r="D11" s="6" t="s">
        <v>44</v>
      </c>
      <c r="E11" s="6" t="s">
        <v>45</v>
      </c>
      <c r="F11" s="6" t="s">
        <v>72</v>
      </c>
      <c r="G11" s="6" t="s">
        <v>47</v>
      </c>
      <c r="H11" s="6" t="s">
        <v>47</v>
      </c>
      <c r="I11" s="6">
        <v>4600</v>
      </c>
      <c r="J11" s="6">
        <v>874</v>
      </c>
      <c r="K11" s="6">
        <v>368</v>
      </c>
      <c r="L11" s="6">
        <v>4600</v>
      </c>
      <c r="M11" s="6">
        <v>36.8</v>
      </c>
      <c r="N11" s="6">
        <v>0</v>
      </c>
      <c r="O11" s="6">
        <v>4624</v>
      </c>
      <c r="P11" s="6">
        <v>9.25</v>
      </c>
      <c r="Q11" s="6">
        <v>4624</v>
      </c>
      <c r="R11" s="6">
        <v>462.4</v>
      </c>
      <c r="S11" s="6">
        <v>95.48</v>
      </c>
      <c r="T11" s="6"/>
      <c r="U11" s="6"/>
      <c r="V11" s="6"/>
      <c r="W11" s="6">
        <v>4624</v>
      </c>
      <c r="X11" s="6">
        <v>36.99</v>
      </c>
      <c r="Y11" s="12">
        <f t="shared" si="0"/>
        <v>1882.92</v>
      </c>
      <c r="Z11" s="12">
        <f t="shared" si="1"/>
        <v>1419.44</v>
      </c>
      <c r="AA11" s="12">
        <f t="shared" si="2"/>
        <v>463.48</v>
      </c>
      <c r="AB11" s="12" t="s">
        <v>47</v>
      </c>
      <c r="AC11" s="6">
        <v>2600</v>
      </c>
      <c r="AD11" s="13">
        <v>0.12</v>
      </c>
      <c r="AE11" s="6">
        <v>312</v>
      </c>
      <c r="AF11" s="13">
        <v>0.12</v>
      </c>
      <c r="AG11" s="6">
        <v>312</v>
      </c>
      <c r="AH11" s="19">
        <f t="shared" si="3"/>
        <v>624</v>
      </c>
      <c r="AI11" s="12">
        <f t="shared" si="4"/>
        <v>1731.44</v>
      </c>
      <c r="AJ11" s="19">
        <f t="shared" si="5"/>
        <v>775.48</v>
      </c>
      <c r="AK11" s="6" t="s">
        <v>48</v>
      </c>
    </row>
    <row r="12" spans="1:37">
      <c r="A12" s="5">
        <v>52</v>
      </c>
      <c r="B12" s="6" t="s">
        <v>73</v>
      </c>
      <c r="C12" s="6" t="s">
        <v>43</v>
      </c>
      <c r="D12" s="6" t="s">
        <v>44</v>
      </c>
      <c r="E12" s="6" t="s">
        <v>45</v>
      </c>
      <c r="F12" s="6" t="s">
        <v>72</v>
      </c>
      <c r="G12" s="6" t="s">
        <v>47</v>
      </c>
      <c r="H12" s="6" t="s">
        <v>47</v>
      </c>
      <c r="I12" s="6">
        <v>4100</v>
      </c>
      <c r="J12" s="6">
        <v>779</v>
      </c>
      <c r="K12" s="6">
        <v>328</v>
      </c>
      <c r="L12" s="6">
        <v>4100</v>
      </c>
      <c r="M12" s="6">
        <v>32.8</v>
      </c>
      <c r="N12" s="6">
        <v>0</v>
      </c>
      <c r="O12" s="6">
        <v>4624</v>
      </c>
      <c r="P12" s="6">
        <v>9.25</v>
      </c>
      <c r="Q12" s="6">
        <v>4624</v>
      </c>
      <c r="R12" s="6">
        <v>462.4</v>
      </c>
      <c r="S12" s="6">
        <v>95.48</v>
      </c>
      <c r="T12" s="6"/>
      <c r="U12" s="6"/>
      <c r="V12" s="6"/>
      <c r="W12" s="6">
        <v>4624</v>
      </c>
      <c r="X12" s="6">
        <v>36.99</v>
      </c>
      <c r="Y12" s="12">
        <f t="shared" si="0"/>
        <v>1743.92</v>
      </c>
      <c r="Z12" s="12">
        <f t="shared" si="1"/>
        <v>1320.44</v>
      </c>
      <c r="AA12" s="12">
        <f t="shared" si="2"/>
        <v>423.48</v>
      </c>
      <c r="AB12" s="12" t="s">
        <v>47</v>
      </c>
      <c r="AC12" s="6">
        <v>2600</v>
      </c>
      <c r="AD12" s="13">
        <v>0.12</v>
      </c>
      <c r="AE12" s="6">
        <v>312</v>
      </c>
      <c r="AF12" s="13">
        <v>0.12</v>
      </c>
      <c r="AG12" s="6">
        <v>312</v>
      </c>
      <c r="AH12" s="19">
        <f t="shared" si="3"/>
        <v>624</v>
      </c>
      <c r="AI12" s="12">
        <f t="shared" si="4"/>
        <v>1632.44</v>
      </c>
      <c r="AJ12" s="19">
        <f t="shared" si="5"/>
        <v>735.48</v>
      </c>
      <c r="AK12" s="6" t="s">
        <v>48</v>
      </c>
    </row>
  </sheetData>
  <sheetProtection formatCells="0" formatColumns="0" formatRows="0" insertRows="0" insertColumns="0" insertHyperlinks="0" deleteColumns="0" deleteRows="0" sort="0" autoFilter="0" pivotTables="0"/>
  <mergeCells count="1">
    <mergeCell ref="A1:AQ1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sheet名称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KingATH</cp:lastModifiedBy>
  <dcterms:created xsi:type="dcterms:W3CDTF">2018-09-12T09:30:00Z</dcterms:created>
  <dcterms:modified xsi:type="dcterms:W3CDTF">2018-09-12T07:08:47Z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