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45" windowWidth="20595" windowHeight="9465" activeTab="6"/>
  </bookViews>
  <sheets>
    <sheet name="PhyscPedSnomed-lin" sheetId="2" r:id="rId1"/>
    <sheet name="benchmark-sct-out" sheetId="1" r:id="rId2"/>
    <sheet name="Sheet2" sheetId="3" r:id="rId3"/>
    <sheet name="snomed-2009" sheetId="4" r:id="rId4"/>
    <sheet name="snomed-2004" sheetId="5" r:id="rId5"/>
    <sheet name="Sheet1" sheetId="6" r:id="rId6"/>
    <sheet name="umls" sheetId="7" r:id="rId7"/>
  </sheets>
  <calcPr calcId="125725"/>
</workbook>
</file>

<file path=xl/calcChain.xml><?xml version="1.0" encoding="utf-8"?>
<calcChain xmlns="http://schemas.openxmlformats.org/spreadsheetml/2006/main">
  <c r="AD32" i="7"/>
  <c r="AD31"/>
  <c r="AC32"/>
  <c r="AC31"/>
  <c r="AB32"/>
  <c r="AB31"/>
  <c r="AA32"/>
  <c r="AA31"/>
  <c r="Z32"/>
  <c r="Z31"/>
  <c r="Y32"/>
  <c r="Y31"/>
  <c r="X32"/>
  <c r="X31"/>
  <c r="W32"/>
  <c r="W31"/>
  <c r="V32"/>
  <c r="V31"/>
  <c r="U32"/>
  <c r="U31"/>
  <c r="E31"/>
  <c r="F31"/>
  <c r="H31"/>
  <c r="O32"/>
  <c r="O31"/>
  <c r="T32"/>
  <c r="T31"/>
  <c r="I32"/>
  <c r="I31"/>
  <c r="J32"/>
  <c r="J31"/>
  <c r="K32"/>
  <c r="K31"/>
  <c r="G32"/>
  <c r="G31"/>
  <c r="L32"/>
  <c r="L31"/>
  <c r="M32"/>
  <c r="M31"/>
  <c r="N32"/>
  <c r="N31"/>
  <c r="P32"/>
  <c r="P31"/>
  <c r="Q32"/>
  <c r="Q31"/>
  <c r="S32"/>
  <c r="S31"/>
  <c r="R32"/>
  <c r="R31"/>
  <c r="H32"/>
  <c r="F32"/>
  <c r="E32"/>
  <c r="E31" i="5"/>
  <c r="D31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2"/>
  <c r="K31" i="2"/>
  <c r="J31"/>
  <c r="T22"/>
  <c r="V22" s="1"/>
  <c r="L22"/>
  <c r="L18"/>
  <c r="L9"/>
  <c r="L11"/>
  <c r="L27"/>
  <c r="L24"/>
  <c r="L25"/>
  <c r="L30"/>
  <c r="L21"/>
  <c r="L2"/>
  <c r="L28"/>
  <c r="L14"/>
  <c r="L19"/>
  <c r="L16"/>
  <c r="L29"/>
  <c r="L6"/>
  <c r="L15"/>
  <c r="L12"/>
  <c r="L17"/>
  <c r="L26"/>
  <c r="L20"/>
  <c r="L7"/>
  <c r="L13"/>
  <c r="L5"/>
  <c r="L4"/>
  <c r="L8"/>
  <c r="L3"/>
  <c r="L23"/>
  <c r="L10"/>
  <c r="C32" i="7" l="1"/>
  <c r="C31"/>
  <c r="U22" i="2"/>
  <c r="W22"/>
  <c r="X22" l="1"/>
</calcChain>
</file>

<file path=xl/sharedStrings.xml><?xml version="1.0" encoding="utf-8"?>
<sst xmlns="http://schemas.openxmlformats.org/spreadsheetml/2006/main" count="639" uniqueCount="307">
  <si>
    <t>Physicians</t>
  </si>
  <si>
    <t>Coders</t>
  </si>
  <si>
    <t>CUI1</t>
  </si>
  <si>
    <t>CUI2</t>
  </si>
  <si>
    <t>TERM1</t>
  </si>
  <si>
    <t>TERM2</t>
  </si>
  <si>
    <t>sct1</t>
  </si>
  <si>
    <t>sct2</t>
  </si>
  <si>
    <t>INTRINSIC_LIN</t>
  </si>
  <si>
    <t>LCH</t>
  </si>
  <si>
    <t>C0035078</t>
  </si>
  <si>
    <t>Renal failure</t>
  </si>
  <si>
    <t>Kidney failure</t>
  </si>
  <si>
    <t>C0156543</t>
  </si>
  <si>
    <t>C0000786</t>
  </si>
  <si>
    <t>Abortion</t>
  </si>
  <si>
    <t>Miscarriage</t>
  </si>
  <si>
    <t>C0018787</t>
  </si>
  <si>
    <t>C0027061</t>
  </si>
  <si>
    <t>Heart</t>
  </si>
  <si>
    <t>Myocardium</t>
  </si>
  <si>
    <t>C0038454</t>
  </si>
  <si>
    <t>C0021308</t>
  </si>
  <si>
    <t>Stroke</t>
  </si>
  <si>
    <t>Infarct</t>
  </si>
  <si>
    <t>C0011253</t>
  </si>
  <si>
    <t>C0036341</t>
  </si>
  <si>
    <t>Delusion</t>
  </si>
  <si>
    <t>Schizophrenia</t>
  </si>
  <si>
    <t>C0175895</t>
  </si>
  <si>
    <t>C0009814</t>
  </si>
  <si>
    <t>Calcification</t>
  </si>
  <si>
    <t>Stenosis</t>
  </si>
  <si>
    <t>C0027627</t>
  </si>
  <si>
    <t>C0001418</t>
  </si>
  <si>
    <t>Tumor metastasis</t>
  </si>
  <si>
    <t>Adenocarcinoma</t>
  </si>
  <si>
    <t>C0018802</t>
  </si>
  <si>
    <t>C0034063</t>
  </si>
  <si>
    <t>Congestive heart failure</t>
  </si>
  <si>
    <t>Pulmonary edema</t>
  </si>
  <si>
    <t>C0034069</t>
  </si>
  <si>
    <t>C0242379</t>
  </si>
  <si>
    <t>Pulmonary fibrosis</t>
  </si>
  <si>
    <t>Malignant tumor of lung</t>
  </si>
  <si>
    <t>C0011991</t>
  </si>
  <si>
    <t>C0344375</t>
  </si>
  <si>
    <t>Diarrhea</t>
  </si>
  <si>
    <t>Stomach cramps</t>
  </si>
  <si>
    <t>C0026269</t>
  </si>
  <si>
    <t>C0004238</t>
  </si>
  <si>
    <t>Mitral stenosis</t>
  </si>
  <si>
    <t>Atrial fibrillation</t>
  </si>
  <si>
    <t>C0006118</t>
  </si>
  <si>
    <t>C0151699</t>
  </si>
  <si>
    <t>Brain tumor</t>
  </si>
  <si>
    <t>Intracranial hemorrhage</t>
  </si>
  <si>
    <t>C0003232</t>
  </si>
  <si>
    <t>C0020517</t>
  </si>
  <si>
    <t>Antibiotic</t>
  </si>
  <si>
    <t>Allergy</t>
  </si>
  <si>
    <t>C0034065</t>
  </si>
  <si>
    <t>C0027051</t>
  </si>
  <si>
    <t>Pulmonary embolus</t>
  </si>
  <si>
    <t>Myocardial infarction</t>
  </si>
  <si>
    <t>C0007286</t>
  </si>
  <si>
    <t>C0029408</t>
  </si>
  <si>
    <t>Carpal tunnel syndrome</t>
  </si>
  <si>
    <t>Osteoarthritis</t>
  </si>
  <si>
    <t>C0003873</t>
  </si>
  <si>
    <t>C0409974</t>
  </si>
  <si>
    <t>Rheumatoid arthritis</t>
  </si>
  <si>
    <t>Lupus</t>
  </si>
  <si>
    <t>C0702166</t>
  </si>
  <si>
    <t>C0039142</t>
  </si>
  <si>
    <t>Acne</t>
  </si>
  <si>
    <t>Syringe</t>
  </si>
  <si>
    <t>C0011849</t>
  </si>
  <si>
    <t>C0020538</t>
  </si>
  <si>
    <t>Diabetes mellitus</t>
  </si>
  <si>
    <t>Hypertension</t>
  </si>
  <si>
    <t>C0010137</t>
  </si>
  <si>
    <t>C0086511</t>
  </si>
  <si>
    <t>Cortisone</t>
  </si>
  <si>
    <t>Total knee replacement</t>
  </si>
  <si>
    <t>C0206698</t>
  </si>
  <si>
    <t>C0009378</t>
  </si>
  <si>
    <t>Cholangiocarcinoma</t>
  </si>
  <si>
    <t>Colonoscopy</t>
  </si>
  <si>
    <t>C0333997</t>
  </si>
  <si>
    <t>C0007107</t>
  </si>
  <si>
    <t>Lymphoid hyperplasia</t>
  </si>
  <si>
    <t>Laryngeal cancer</t>
  </si>
  <si>
    <t>C0003615</t>
  </si>
  <si>
    <t>C0029456</t>
  </si>
  <si>
    <t>Appendicitis</t>
  </si>
  <si>
    <t>Osteoporosis</t>
  </si>
  <si>
    <t>C0011581</t>
  </si>
  <si>
    <t>C0007642</t>
  </si>
  <si>
    <t>Depression</t>
  </si>
  <si>
    <t>Cellulitis</t>
  </si>
  <si>
    <t>C0020473</t>
  </si>
  <si>
    <t>Hyperlipidemia</t>
  </si>
  <si>
    <t>C0026769</t>
  </si>
  <si>
    <t>C0033975</t>
  </si>
  <si>
    <t>Multiple sclerosis</t>
  </si>
  <si>
    <t>Psychosis</t>
  </si>
  <si>
    <t>C0030920</t>
  </si>
  <si>
    <t>C0027092</t>
  </si>
  <si>
    <t>Peptic ulcer disease</t>
  </si>
  <si>
    <t>Myopia</t>
  </si>
  <si>
    <t>C0034887</t>
  </si>
  <si>
    <t>C0003483</t>
  </si>
  <si>
    <t>Rectal polyp</t>
  </si>
  <si>
    <t>Aorta</t>
  </si>
  <si>
    <t>C0042345</t>
  </si>
  <si>
    <t>C0224701</t>
  </si>
  <si>
    <t>Varicose vein</t>
  </si>
  <si>
    <t>Entire knee meniscus</t>
  </si>
  <si>
    <t>C0043352</t>
  </si>
  <si>
    <t>C0023891</t>
  </si>
  <si>
    <t>Xerostomia</t>
  </si>
  <si>
    <t>Alcoholic cirrhosis</t>
  </si>
  <si>
    <t>Concept 1</t>
  </si>
  <si>
    <t>Concept 2</t>
  </si>
  <si>
    <t>lcs(s)</t>
  </si>
  <si>
    <t>corpus lcs</t>
  </si>
  <si>
    <t>intrinsic lcs</t>
  </si>
  <si>
    <t>paths</t>
  </si>
  <si>
    <t>42399005=</t>
  </si>
  <si>
    <t>70317007=17369002-&gt;*70317007</t>
  </si>
  <si>
    <t>80891009=74281007-&gt;272657006-&gt;119202000-&gt;*80891009</t>
  </si>
  <si>
    <t>138875005=230690007-&gt;62914000-&gt;27550009-&gt;21829004-&gt;106063007-&gt;118234003-&gt;404684003-&gt;*138875005*&lt;-55641003&lt;-6574001&lt;-37782003&lt;-49755003&lt;-118956008&lt;-123037004</t>
  </si>
  <si>
    <t>74732009=48500005-&gt;*74732009*&lt;-58214004&lt;-69322001</t>
  </si>
  <si>
    <t>49755003=125369001-&gt;18115005-&gt;128490007-&gt;*49755003*&lt;-415582006&lt;-25659002</t>
  </si>
  <si>
    <t>363346000=128462008-&gt;*363346000*&lt;-443961001</t>
  </si>
  <si>
    <t>399902003=42343007-&gt;415991003-&gt;56265001-&gt;49483002-&gt;*399902003*&lt;-19242006&lt;-19829001|118946009=42343007-&gt;415991003-&gt;56265001-&gt;49483002-&gt;*118946009*&lt;-19242006&lt;-19829001</t>
  </si>
  <si>
    <t>19829001=51615001-&gt;*19829001*&lt;-126713003</t>
  </si>
  <si>
    <t>118234003=373421000-&gt;111407006-&gt;414027002-&gt;362965005-&gt;123946008-&gt;*118234003*&lt;-51197009&lt;-55300003&lt;-106028002</t>
  </si>
  <si>
    <t>56265001=79619009-&gt;44241007-&gt;368009-&gt;*56265001*&lt;-49436004&lt;-40593004&lt;-44808001</t>
  </si>
  <si>
    <t>399902003=254935002-&gt;*399902003*&lt;-1386000</t>
  </si>
  <si>
    <t>138875005=255631004-&gt;278471000-&gt;312416005-&gt;373873005-&gt;*138875005*&lt;-106190000&lt;-420134006&lt;-64572001&lt;-404684003</t>
  </si>
  <si>
    <t>123946008=59282003-&gt;312593004-&gt;128121009-&gt;*123946008*&lt;-22298006&lt;-123397009</t>
  </si>
  <si>
    <t>123946008=57406009-&gt;230627003-&gt;118947000-&gt;128605003-&gt;*123946008*&lt;-396275006&lt;-363059001&lt;-928000&lt;-362965005|362965005=57406009-&gt;230627003-&gt;302226006-&gt;42658009-&gt;118940003-&gt;*362965005*&lt;-396275006&lt;-363059001&lt;-928000</t>
  </si>
  <si>
    <t>123946008=69896004-&gt;3723001-&gt;363169009-&gt;363170005-&gt;*123946008*&lt;-200936003&lt;-105969002</t>
  </si>
  <si>
    <t>138875005=11381005-&gt;3441005-&gt;238714008-&gt;128598002-&gt;106077005-&gt;118234003-&gt;404684003-&gt;*138875005*&lt;-61968008&lt;-334251007&lt;-272181003&lt;-49062001&lt;-260787004</t>
  </si>
  <si>
    <t>123946008=73211009-&gt;17346000-&gt;362969004-&gt;362965005-&gt;*123946008*&lt;-38341003&lt;-359557001&lt;-27550009&lt;-19660004|362965005=73211009-&gt;17346000-&gt;362969004-&gt;*362965005*&lt;-38341003&lt;-359557001&lt;-27550009&lt;-49601007</t>
  </si>
  <si>
    <t>138875005=32498003-&gt;116616004-&gt;396458002-&gt;103036003-&gt;304275008-&gt;406463001-&gt;414053005-&gt;413477004-&gt;406455002-&gt;105590001-&gt;*138875005*&lt;-179344006&lt;-19063003&lt;-188383006&lt;-363320004&lt;-362958002&lt;-71388002</t>
  </si>
  <si>
    <t>138875005=70179006-&gt;86049000-&gt;367651003-&gt;108369006-&gt;400177003-&gt;416939005-&gt;4147007-&gt;49755003-&gt;118956008-&gt;123037004-&gt;*138875005*&lt;-73761001&lt;-6019008&lt;-69201005&lt;-118155006&lt;-423827005&lt;-363691001&lt;-71388002</t>
  </si>
  <si>
    <t>123946008=128863005-&gt;111590001-&gt;414027002-&gt;362965005-&gt;*123946008*&lt;-126692004&lt;-60600009&lt;-118939000|362965005=128863005-&gt;111590001-&gt;414027002-&gt;*362965005*&lt;-126692004&lt;-60600009&lt;-201060008&lt;-50043002</t>
  </si>
  <si>
    <t>123946008=74400008-&gt;302168000-&gt;363169009-&gt;363170005-&gt;*123946008*&lt;-64859006&lt;-76069003&lt;-312225001&lt;-105969002</t>
  </si>
  <si>
    <t>64572001=35489007-&gt;46206005-&gt;74732009-&gt;*64572001*&lt;-128045006&lt;-128139000</t>
  </si>
  <si>
    <t>64572001=55822004-&gt;238037008-&gt;48286001-&gt;75934005-&gt;*64572001*&lt;-363346000&lt;-55342001&lt;-399981008</t>
  </si>
  <si>
    <t>64572001=24700007-&gt;6118003-&gt;362975008-&gt;*64572001*&lt;-69322001&lt;-74732009</t>
  </si>
  <si>
    <t>362965005=13200003-&gt;119291004-&gt;50410009-&gt;84410009-&gt;53619000-&gt;*362965005*&lt;-57190000&lt;-39021009&lt;-72128008&lt;-95677002&lt;-128127008</t>
  </si>
  <si>
    <t>138875005=39772007-&gt;399505005-&gt;254588001-&gt;441456002-&gt;64572001-&gt;404684003-&gt;*138875005*&lt;-15825003&lt;-3711007&lt;-314237003&lt;-59820001&lt;-113343008&lt;-91723000&lt;-442083009&lt;-123037004</t>
  </si>
  <si>
    <t>123037004=12856003-&gt;399989005-&gt;25322007-&gt;107658001-&gt;49755003-&gt;118956008-&gt;*123037004*&lt;-244568009&lt;-43653007&lt;-74135004&lt;-61496007&lt;-21793004&lt;-85756007&lt;-91723000&lt;-442083009</t>
  </si>
  <si>
    <t>76712006=87715008-&gt;78948009-&gt;10890000-&gt;283015002-&gt;*76712006*&lt;-420054005&lt;-425413006&lt;-427399008&lt;-235856003</t>
  </si>
  <si>
    <t>Renal_failure</t>
  </si>
  <si>
    <t>Kidney_failure</t>
  </si>
  <si>
    <t>Congestive_heart_failure</t>
  </si>
  <si>
    <t>Pulmonary_edema</t>
  </si>
  <si>
    <t>Metastasis</t>
  </si>
  <si>
    <t>Stomach_cramps</t>
  </si>
  <si>
    <t>Mitral_stenosis</t>
  </si>
  <si>
    <t>Atrial_fibrillation</t>
  </si>
  <si>
    <t>Rheumatoid_arthritis</t>
  </si>
  <si>
    <t>Brain_tumour</t>
  </si>
  <si>
    <t>Intracranial_haemorrhage</t>
  </si>
  <si>
    <t>Carpal_tunnel_syndrome</t>
  </si>
  <si>
    <t>Diabetes_mellitus</t>
  </si>
  <si>
    <t>Total_knee_replacement</t>
  </si>
  <si>
    <t>Pulmonary_embolus</t>
  </si>
  <si>
    <t>Myocardial_infarction</t>
  </si>
  <si>
    <t>Pulmonary_fibrosis</t>
  </si>
  <si>
    <t>Lung_cancer</t>
  </si>
  <si>
    <t>Lymphoid_hyperplasia</t>
  </si>
  <si>
    <t>Laryngeal_cancer</t>
  </si>
  <si>
    <t>Multiple_sclerosis</t>
  </si>
  <si>
    <t>Rectal_polyp</t>
  </si>
  <si>
    <t>Alcoholic_cirrhosis</t>
  </si>
  <si>
    <t>Peptic_ulcer_disease</t>
  </si>
  <si>
    <t>Varicose_vein</t>
  </si>
  <si>
    <t>Entire_knee_meniscus</t>
  </si>
  <si>
    <t>Hyperlipidaemia</t>
  </si>
  <si>
    <t>term1</t>
  </si>
  <si>
    <t>term2</t>
  </si>
  <si>
    <t>coders</t>
  </si>
  <si>
    <t>lin</t>
  </si>
  <si>
    <t>subsumer2</t>
  </si>
  <si>
    <t>subsumer1</t>
  </si>
  <si>
    <t>my subsumer1</t>
  </si>
  <si>
    <t>my subsumer2</t>
  </si>
  <si>
    <t>my leaf 1</t>
  </si>
  <si>
    <t>my leaf 2</t>
  </si>
  <si>
    <t>ic1</t>
  </si>
  <si>
    <t>ic2</t>
  </si>
  <si>
    <t>total leaf + 1</t>
  </si>
  <si>
    <t>lcs leaf</t>
  </si>
  <si>
    <t>lcs subsumer</t>
  </si>
  <si>
    <t>ic lcs</t>
  </si>
  <si>
    <t>diff</t>
  </si>
  <si>
    <t>123946008=57406009-&gt;397828008-&gt;19660004-&gt;*123946008*&lt;-396275006&lt;-363059001&lt;-928000&lt;-362965005|362965005=57406009-&gt;397828008-&gt;386033004-&gt;118940003-&gt;*362965005*&lt;-396275006&lt;-363059001&lt;-928000|64572001=57406009-&gt;397828008-&gt;19660004-&gt;123946008-&gt;*64572001*&lt;-396275006&lt;-363059001&lt;-362975008</t>
  </si>
  <si>
    <t>64572001=24700007-&gt;6118003-&gt;80690008-&gt;362975008-&gt;*64572001*&lt;-69322001&lt;-74732009</t>
  </si>
  <si>
    <t>INTRINSIC_LIN 2009</t>
  </si>
  <si>
    <t>INTRINSIC_LIN 2011</t>
  </si>
  <si>
    <t>LCH 2009</t>
  </si>
  <si>
    <t>INTRINSIC_LIN 2011-2009</t>
  </si>
  <si>
    <t>138875005=11381005-&gt;95320005-&gt;106076001-&gt;248402002-&gt;118234003-&gt;404684003-&gt;*138875005*&lt;-61968008&lt;-334251007&lt;-272181003&lt;-49062001&lt;-260787004</t>
  </si>
  <si>
    <t>123037004=12856003-&gt;399989005-&gt;25322007-&gt;107658001-&gt;49755003-&gt;118956008-&gt;*123037004*&lt;-244568009&lt;-43653007&lt;-74135004&lt;-244567004&lt;-119194000&lt;-91717005&lt;-113343008&lt;-91723000&lt;-91722005&lt;-257728006</t>
  </si>
  <si>
    <t>138875005=32498003-&gt;116616004-&gt;56423005-&gt;103036003-&gt;304275008-&gt;406463001-&gt;406455002-&gt;105590001-&gt;*138875005*&lt;-179344006&lt;-373188003&lt;-107733003&lt;-128927009&lt;-71388002</t>
  </si>
  <si>
    <t>138875005=39772007-&gt;5964004-&gt;249597005-&gt;118436003-&gt;406123005-&gt;118234003-&gt;404684003-&gt;*138875005*&lt;-15825003&lt;-3711007&lt;-314237003&lt;-59820001&lt;-113343008&lt;-91723000&lt;-91722005&lt;-257728006&lt;-123037004</t>
  </si>
  <si>
    <t>406123005=42343007-&gt;84114007-&gt;105981003-&gt;56265001-&gt;*406123005*&lt;-19242006&lt;-19829001</t>
  </si>
  <si>
    <t>19829001=51615001-&gt;233703007-&gt;*19829001*&lt;-126713003</t>
  </si>
  <si>
    <t>123946008=57406009-&gt;3548001-&gt;118947000-&gt;128605003-&gt;*123946008*&lt;-396275006&lt;-928000&lt;-362965005|362965005=57406009-&gt;3548001-&gt;2231001-&gt;193105005-&gt;118940003-&gt;*362965005*&lt;-396275006&lt;-928000</t>
  </si>
  <si>
    <t>49601007=59282003-&gt;39785005-&gt;373434004-&gt;27550009-&gt;*49601007*&lt;-22298006&lt;-57809008&lt;-56265001|399902003=59282003-&gt;39785005-&gt;373434004-&gt;*399902003*&lt;-22298006&lt;-57809008&lt;-56265001&lt;-49483002|118946009=59282003-&gt;39785005-&gt;373434004-&gt;*118946009*&lt;-22298006&lt;-57809008&lt;-56265001&lt;-49483002</t>
  </si>
  <si>
    <t>138875005=70179006-&gt;86049000-&gt;367651003-&gt;108369006-&gt;4147007-&gt;49755003-&gt;118956008-&gt;123037004-&gt;*138875005*&lt;-73761001&lt;-6019008&lt;-288122006&lt;-118155006&lt;-363691001&lt;-71388002</t>
  </si>
  <si>
    <t>362965005=73211009-&gt;17346000-&gt;362969004-&gt;*362965005*&lt;-38341003&lt;-359557001&lt;-27550009&lt;-49601007</t>
  </si>
  <si>
    <t>118234003=74400008-&gt;302168000-&gt;119523007-&gt;118436003-&gt;406123005-&gt;*118234003*&lt;-64859006&lt;-76069003&lt;-118953000&lt;-106028002|123946008=74400008-&gt;302168000-&gt;24526004-&gt;363169009-&gt;363170005-&gt;*123946008*&lt;-64859006&lt;-76069003&lt;-312225001&lt;-105969002</t>
  </si>
  <si>
    <t>123946008=128863005-&gt;111590001-&gt;41266007-&gt;362965005-&gt;*123946008*&lt;-126692004&lt;-60600009&lt;-118939000|362965005=128863005-&gt;111590001-&gt;41266007-&gt;*362965005*&lt;-126692004&lt;-60600009&lt;-201060008&lt;-50043002</t>
  </si>
  <si>
    <t>138875005=230690007-&gt;62914000-&gt;81308009-&gt;118934005-&gt;123946008-&gt;118234003-&gt;404684003-&gt;*138875005*&lt;-55641003&lt;-6574001&lt;-37782003&lt;-49755003&lt;-118956008&lt;-123037004</t>
  </si>
  <si>
    <t>23853001=254935002-&gt;126951006-&gt;*23853001*&lt;-1386000&lt;-62914000&lt;-81308009|399902003=254935002-&gt;*399902003*&lt;-1386000&lt;-62914000&lt;-81308009</t>
  </si>
  <si>
    <t>138875005=255631004-&gt;278471000-&gt;312416005-&gt;373873005-&gt;*138875005*&lt;-106190000&lt;-127072000&lt;-41266007&lt;-362965005&lt;-123946008&lt;-118234003&lt;-404684003</t>
  </si>
  <si>
    <t>406123005=373421000-&gt;111407006-&gt;14669001-&gt;42399005-&gt;236423003-&gt;90708001-&gt;*406123005*&lt;-51197009&lt;-118434000|118234003=373421000-&gt;111407006-&gt;128480004-&gt;34093004-&gt;106200001-&gt;*118234003*&lt;-51197009&lt;-118434000&lt;-406123005|404684003=373421000-&gt;111407006-&gt;128480004-&gt;2704003-&gt;64572001-&gt;*404684003*&lt;-51197009&lt;-118434000&lt;-406123005&lt;-118234003</t>
  </si>
  <si>
    <t>C0035078=</t>
  </si>
  <si>
    <t>C0156543=C0000786-&gt;*C0156543</t>
  </si>
  <si>
    <t>C0018787=C0027061-&gt;*C0018787</t>
  </si>
  <si>
    <t>C0042373,C0728936,C1971641,C1971640</t>
  </si>
  <si>
    <t>C0042373</t>
  </si>
  <si>
    <t>C0042373=C0038454-&gt;*C0042373*&lt;-C0021308&lt;-C0022116|C0728936=C0038454-&gt;*C0728936*&lt;-C0021308&lt;-C0022116|C1971641=C0038454-&gt;*C1971641*&lt;-C0021308&lt;-C0022116|C1971640=C0038454-&gt;*C1971640*&lt;-C0021308&lt;-C0022116</t>
  </si>
  <si>
    <t>C0004936</t>
  </si>
  <si>
    <t>C0004936=C0011253-&gt;*C0004936*&lt;-C0036341&lt;-C0525046</t>
  </si>
  <si>
    <t>C0000000</t>
  </si>
  <si>
    <t>C0000000=C0175895-&gt;C0302590-&gt;*C0000000*&lt;-C0009814&lt;-C0947637</t>
  </si>
  <si>
    <t>C0006826</t>
  </si>
  <si>
    <t>C0006826=C0027627-&gt;*C0006826*&lt;-C0001418</t>
  </si>
  <si>
    <t>C0679384,C0012634,C0007222,C1285159</t>
  </si>
  <si>
    <t>C0007222</t>
  </si>
  <si>
    <t>C0679384=C0018802-&gt;C0007222-&gt;*C0679384*&lt;-C0034063&lt;-C0035204|C0012634=C0018802-&gt;C0018799-&gt;*C0012634*&lt;-C0034063&lt;-C0699949|C0007222=C0018802-&gt;*C0007222*&lt;-C0034063&lt;-C0578541&lt;-C0013604|C1285159=C0018802-&gt;C0007222-&gt;*C1285159*&lt;-C0034063&lt;-C0035204</t>
  </si>
  <si>
    <t>C0035204,C0035242</t>
  </si>
  <si>
    <t>C0035204</t>
  </si>
  <si>
    <t>C0035204=C0034069-&gt;*C0035204*&lt;-C0242379|C0035242=C0034069-&gt;*C0035242*&lt;-C0242379</t>
  </si>
  <si>
    <t>C0476288,C0017178</t>
  </si>
  <si>
    <t>C0476288</t>
  </si>
  <si>
    <t>C0017178=C0011991-&gt;*C0017178*&lt;-C0344375&lt;-C0687713|C0476288=C0011991-&gt;*C0476288*&lt;-C0344375&lt;-C0687713</t>
  </si>
  <si>
    <t>C0018799</t>
  </si>
  <si>
    <t>C0018799=C0026269-&gt;C0018824-&gt;*C0018799*&lt;-C0004238&lt;-C0003811</t>
  </si>
  <si>
    <t>C0027765,C1302710,C0006111,C0007682,C1290856</t>
  </si>
  <si>
    <t>C0006111</t>
  </si>
  <si>
    <t>C0027765=C0006118-&gt;C0027766-&gt;*C0027765*&lt;-C0151699&lt;-C0007682|C1302710=C0006118-&gt;C1527390-&gt;*C1302710*&lt;-C0151699|C0006111=C0006118-&gt;*C0006111*&lt;-C0151699&lt;-C0007820|C0007682=C0006118-&gt;C0006111-&gt;*C0007682*&lt;-C0151699|C1290856=C0006118-&gt;C0006111-&gt;*C1290856*&lt;-C0151699</t>
  </si>
  <si>
    <t>C2720507</t>
  </si>
  <si>
    <t>C2720507=C0003232-&gt;C0013227-&gt;*C2720507*&lt;-C0020517&lt;-C0441712&lt;-C1285164</t>
  </si>
  <si>
    <t>C0728936,C1971641,C1971640</t>
  </si>
  <si>
    <t>C1971641</t>
  </si>
  <si>
    <t>C0728936=C0034065-&gt;*C0728936*&lt;-C0027051|C1971641=C0034065-&gt;*C1971641*&lt;-C0027051|C1971640=C0034065-&gt;*C1971640*&lt;-C0027051</t>
  </si>
  <si>
    <t>C0012634,C0158370</t>
  </si>
  <si>
    <t>C0158370</t>
  </si>
  <si>
    <t>C0158370=C0007286-&gt;C0410013-&gt;*C0158370*&lt;-C0029408&lt;-C1285232|C0012634=C0007286-&gt;C0027765-&gt;*C0012634*&lt;-C0029408&lt;-C0022408</t>
  </si>
  <si>
    <t>C0004364</t>
  </si>
  <si>
    <t>C0004364=C0003873-&gt;*C0004364*&lt;-C0409974</t>
  </si>
  <si>
    <t>C0002784</t>
  </si>
  <si>
    <t>C0002784=C0702166-&gt;C0037274-&gt;C0011900-&gt;*C0002784*&lt;-C0039142&lt;-C0014674</t>
  </si>
  <si>
    <t>C0679384,C0012634,C0012674,C1285159</t>
  </si>
  <si>
    <t>C1285159</t>
  </si>
  <si>
    <t>C0012674=C0011849-&gt;C0028715-&gt;*C0012674*&lt;-C0020538&lt;-C0007222|C0679384=C0011849-&gt;C1535127-&gt;*C0679384*&lt;-C0020538&lt;-C0007222|C0012634=C0011849-&gt;C1535127-&gt;*C0012634*&lt;-C0020538&lt;-C0042373|C1285159=C0011849-&gt;C0014130-&gt;*C1285159*&lt;-C0020538&lt;-C0007222</t>
  </si>
  <si>
    <t>C0000000=C0010137-&gt;C0003209-&gt;C0013227-&gt;C2720507-&gt;*C0000000*&lt;-C0086511&lt;-C0187769&lt;-C0519325</t>
  </si>
  <si>
    <t>C0000000=C0206698-&gt;C0267792-&gt;*C0000000*&lt;-C0009378&lt;-C0920359</t>
  </si>
  <si>
    <t>C0012634,C0679337</t>
  </si>
  <si>
    <t>C0012634</t>
  </si>
  <si>
    <t>C0679337=C0333997-&gt;C0020507-&gt;*C0679337*&lt;-C0007107&lt;-C0027651|C0012634=C0333997-&gt;C0024228-&gt;*C0012634*&lt;-C0007107&lt;-C0027651</t>
  </si>
  <si>
    <t>C0026857</t>
  </si>
  <si>
    <t>C0026857=C0003615-&gt;C0007527-&gt;*C0026857*&lt;-C0029456</t>
  </si>
  <si>
    <t>C0012634,C0679384,C0000000</t>
  </si>
  <si>
    <t>C0679384=C0011581-&gt;C0027932-&gt;C0556006-&gt;*C0679384*&lt;-C0007642&lt;-C0037274|C0000000=C0011581-&gt;C0868892-&gt;*C0000000*&lt;-C0007642&lt;-C0038862&lt;-C0041849|C0012634=C0011581-&gt;C0525045-&gt;C0004936-&gt;*C0012634*&lt;-C0007642&lt;-C0037274</t>
  </si>
  <si>
    <t>C0000000,C0030660,C0012634,C0012674</t>
  </si>
  <si>
    <t>C0012674=C0020473-&gt;C0028715-&gt;*C0012674*&lt;-C0027627&lt;-C0027671&lt;-C0027651|C0000000=C0020473-&gt;C0262539-&gt;*C0000000*&lt;-C0027627&lt;-C0006826&lt;-C0442867|C0030660=C0020473-&gt;C0018939-&gt;C0012634-&gt;*C0030660*&lt;-C0027627&lt;-C0027671|C0012634=C0020473-&gt;C0018939-&gt;*C0012634*&lt;-C0027627&lt;-C0027671&lt;-C0027651</t>
  </si>
  <si>
    <t>C0679384,C0012634</t>
  </si>
  <si>
    <t>C0679384=C0026769-&gt;C0027765-&gt;*C0679384*&lt;-C0033975&lt;-C0556006|C0012634=C0026769-&gt;C0027765-&gt;*C0012634*&lt;-C0033975&lt;-C0004936</t>
  </si>
  <si>
    <t>C0012634,C0012674</t>
  </si>
  <si>
    <t>C0012674=C0030920-&gt;C0017178-&gt;C0012242-&gt;*C0012674*&lt;-C0027092&lt;-C0034951&lt;-C0015397|C0012634=C0030920-&gt;C0041582-&gt;*C0012634*&lt;-C0027092&lt;-C0034951&lt;-C0015397</t>
  </si>
  <si>
    <t>C0000000=C0034887-&gt;C0347944-&gt;C0476310-&gt;*C0000000*&lt;-C0003483&lt;-C0003842&lt;-C0005847&lt;-C0489903</t>
  </si>
  <si>
    <t>C0000000=C0042345-&gt;C1135335-&gt;*C0000000*&lt;-C0224701&lt;-C1269073&lt;-C1254044&lt;-C1269079&lt;-C1720201</t>
  </si>
  <si>
    <t>C0017178,C0012242</t>
  </si>
  <si>
    <t>C0017178</t>
  </si>
  <si>
    <t>C0017178=C0043352-&gt;*C0017178*&lt;-C0023891&lt;-C0341439&lt;-C0023895|C0012242=C0043352-&gt;C0017178-&gt;*C0012242*&lt;-C0023891&lt;-C0341439&lt;-C1290611</t>
  </si>
  <si>
    <t>UMLS-SIM snomed LCH</t>
  </si>
  <si>
    <t>UMLS-SIM snomed PATH</t>
  </si>
  <si>
    <t>pearson physicians</t>
  </si>
  <si>
    <t>pearson coders</t>
  </si>
  <si>
    <t>INTRINSIC_LCH</t>
  </si>
  <si>
    <t>JACCARD</t>
  </si>
  <si>
    <t>SOKAL</t>
  </si>
  <si>
    <t>PATH</t>
  </si>
  <si>
    <t>INTRINSIC_PATH</t>
  </si>
  <si>
    <t>PAGERANK</t>
  </si>
  <si>
    <t>AGIRRE2011AB PAGERANK</t>
  </si>
  <si>
    <t>NLM_WSD_PATH</t>
  </si>
  <si>
    <t>SNOMED_INTRINSIC_LCH</t>
  </si>
  <si>
    <t>SNOMED_LCH</t>
  </si>
  <si>
    <t>nlm_wsd_all_2011ab PAGERANK</t>
  </si>
  <si>
    <t xml:space="preserve">PATH agirre.hier.2011ab </t>
  </si>
  <si>
    <t xml:space="preserve">JACCARD agirre.hier.2011ab </t>
  </si>
  <si>
    <t xml:space="preserve">INTRINSIC_PATH agirre.hier.2011ab </t>
  </si>
  <si>
    <t xml:space="preserve">LCH agirre.hier.2011ab </t>
  </si>
  <si>
    <t xml:space="preserve">INTRINSIC_LCH agirre.hier.2011ab </t>
  </si>
  <si>
    <t xml:space="preserve">SOKAL agirre.hier.2011ab </t>
  </si>
  <si>
    <t xml:space="preserve">INTRINSIC_LIN agirre.hier.2011ab 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</si>
</sst>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49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"/>
  <sheetViews>
    <sheetView workbookViewId="0">
      <selection activeCell="K31" sqref="K31"/>
    </sheetView>
  </sheetViews>
  <sheetFormatPr defaultRowHeight="15"/>
  <cols>
    <col min="3" max="4" width="10.85546875" customWidth="1"/>
    <col min="6" max="6" width="8.7109375" customWidth="1"/>
    <col min="8" max="8" width="12" customWidth="1"/>
    <col min="9" max="9" width="12.28515625" customWidth="1"/>
    <col min="10" max="10" width="9.140625" customWidth="1"/>
    <col min="13" max="13" width="16.5703125" customWidth="1"/>
    <col min="14" max="14" width="14.5703125" customWidth="1"/>
    <col min="15" max="16" width="13.5703125" customWidth="1"/>
  </cols>
  <sheetData>
    <row r="1" spans="1:24">
      <c r="A1" t="s">
        <v>2</v>
      </c>
      <c r="B1" t="s">
        <v>3</v>
      </c>
      <c r="C1" t="s">
        <v>6</v>
      </c>
      <c r="D1" t="s">
        <v>7</v>
      </c>
      <c r="E1" t="s">
        <v>185</v>
      </c>
      <c r="F1" t="s">
        <v>186</v>
      </c>
      <c r="G1" t="s">
        <v>187</v>
      </c>
      <c r="H1" t="s">
        <v>189</v>
      </c>
      <c r="I1" t="s">
        <v>190</v>
      </c>
      <c r="J1" t="s">
        <v>188</v>
      </c>
      <c r="K1" t="s">
        <v>8</v>
      </c>
      <c r="L1" t="s">
        <v>201</v>
      </c>
      <c r="M1" t="s">
        <v>127</v>
      </c>
      <c r="N1" t="s">
        <v>191</v>
      </c>
      <c r="O1" t="s">
        <v>192</v>
      </c>
      <c r="P1" t="s">
        <v>199</v>
      </c>
      <c r="Q1" t="s">
        <v>193</v>
      </c>
      <c r="R1" t="s">
        <v>194</v>
      </c>
      <c r="S1" t="s">
        <v>198</v>
      </c>
      <c r="T1" t="s">
        <v>197</v>
      </c>
      <c r="U1" t="s">
        <v>195</v>
      </c>
      <c r="V1" t="s">
        <v>196</v>
      </c>
      <c r="W1" t="s">
        <v>200</v>
      </c>
      <c r="X1" t="s">
        <v>188</v>
      </c>
    </row>
    <row r="2" spans="1:24">
      <c r="A2" t="s">
        <v>73</v>
      </c>
      <c r="B2" t="s">
        <v>74</v>
      </c>
      <c r="C2" s="1">
        <v>11381005</v>
      </c>
      <c r="D2" s="1">
        <v>61968008</v>
      </c>
      <c r="E2" t="s">
        <v>75</v>
      </c>
      <c r="F2" t="s">
        <v>76</v>
      </c>
      <c r="G2">
        <v>2</v>
      </c>
      <c r="H2">
        <v>17</v>
      </c>
      <c r="I2">
        <v>1</v>
      </c>
      <c r="J2">
        <v>2.5793218176201501E-2</v>
      </c>
      <c r="K2">
        <v>0</v>
      </c>
      <c r="L2">
        <f t="shared" ref="L2:L30" si="0">J2-K2</f>
        <v>2.5793218176201501E-2</v>
      </c>
    </row>
    <row r="3" spans="1:24">
      <c r="A3" t="s">
        <v>115</v>
      </c>
      <c r="B3" t="s">
        <v>116</v>
      </c>
      <c r="C3" s="1">
        <v>12856003</v>
      </c>
      <c r="D3" s="1">
        <v>244568009</v>
      </c>
      <c r="E3" t="s">
        <v>182</v>
      </c>
      <c r="F3" t="s">
        <v>183</v>
      </c>
      <c r="G3">
        <v>1</v>
      </c>
      <c r="H3">
        <v>44</v>
      </c>
      <c r="I3">
        <v>2</v>
      </c>
      <c r="J3">
        <v>0.35569506697692699</v>
      </c>
      <c r="K3">
        <v>0.26366000000000001</v>
      </c>
      <c r="L3">
        <f t="shared" si="0"/>
        <v>9.2035066976926982E-2</v>
      </c>
      <c r="M3">
        <v>123037004</v>
      </c>
    </row>
    <row r="4" spans="1:24">
      <c r="A4" t="s">
        <v>61</v>
      </c>
      <c r="B4" t="s">
        <v>62</v>
      </c>
      <c r="C4" s="1">
        <v>13200003</v>
      </c>
      <c r="D4" s="1">
        <v>57190000</v>
      </c>
      <c r="E4" t="s">
        <v>181</v>
      </c>
      <c r="F4" t="s">
        <v>110</v>
      </c>
      <c r="G4">
        <v>1</v>
      </c>
      <c r="H4">
        <v>24</v>
      </c>
      <c r="I4">
        <v>6</v>
      </c>
      <c r="J4">
        <v>0.37015851470178102</v>
      </c>
      <c r="K4">
        <v>0.32616800000000001</v>
      </c>
      <c r="L4">
        <f t="shared" si="0"/>
        <v>4.3990514701781003E-2</v>
      </c>
      <c r="M4">
        <v>362965005</v>
      </c>
    </row>
    <row r="5" spans="1:24">
      <c r="A5" t="s">
        <v>107</v>
      </c>
      <c r="B5" t="s">
        <v>108</v>
      </c>
      <c r="C5" s="1">
        <v>24700007</v>
      </c>
      <c r="D5" s="1">
        <v>69322001</v>
      </c>
      <c r="E5" t="s">
        <v>178</v>
      </c>
      <c r="F5" t="s">
        <v>106</v>
      </c>
      <c r="G5">
        <v>1</v>
      </c>
      <c r="H5">
        <v>14</v>
      </c>
      <c r="I5">
        <v>3</v>
      </c>
      <c r="J5">
        <v>0.318208559398515</v>
      </c>
      <c r="K5">
        <v>0.25573600000000002</v>
      </c>
      <c r="L5">
        <f t="shared" si="0"/>
        <v>6.2472559398514982E-2</v>
      </c>
      <c r="M5">
        <v>64572001</v>
      </c>
    </row>
    <row r="6" spans="1:24">
      <c r="A6" t="s">
        <v>81</v>
      </c>
      <c r="B6" t="s">
        <v>82</v>
      </c>
      <c r="C6">
        <v>32498003</v>
      </c>
      <c r="D6" s="1">
        <v>179344006</v>
      </c>
      <c r="E6" t="s">
        <v>83</v>
      </c>
      <c r="F6" t="s">
        <v>171</v>
      </c>
      <c r="G6">
        <v>1.7</v>
      </c>
      <c r="H6">
        <v>56</v>
      </c>
      <c r="I6">
        <v>1</v>
      </c>
      <c r="J6">
        <v>1.98521759723474E-2</v>
      </c>
      <c r="K6">
        <v>0</v>
      </c>
      <c r="L6">
        <f t="shared" si="0"/>
        <v>1.98521759723474E-2</v>
      </c>
    </row>
    <row r="7" spans="1:24">
      <c r="A7" t="s">
        <v>97</v>
      </c>
      <c r="B7" t="s">
        <v>98</v>
      </c>
      <c r="C7">
        <v>35489007</v>
      </c>
      <c r="D7">
        <v>128045006</v>
      </c>
      <c r="E7" t="s">
        <v>99</v>
      </c>
      <c r="F7" t="s">
        <v>100</v>
      </c>
      <c r="G7">
        <v>1</v>
      </c>
      <c r="H7">
        <v>13</v>
      </c>
      <c r="I7">
        <v>2</v>
      </c>
      <c r="J7">
        <v>0.26019313689282503</v>
      </c>
      <c r="K7">
        <v>0.28428500000000001</v>
      </c>
      <c r="L7">
        <f t="shared" si="0"/>
        <v>-2.4091863107174982E-2</v>
      </c>
      <c r="M7">
        <v>64572001</v>
      </c>
    </row>
    <row r="8" spans="1:24">
      <c r="A8" t="s">
        <v>10</v>
      </c>
      <c r="B8" t="s">
        <v>10</v>
      </c>
      <c r="C8" s="1">
        <v>39772007</v>
      </c>
      <c r="D8" s="1">
        <v>15825003</v>
      </c>
      <c r="E8" t="s">
        <v>179</v>
      </c>
      <c r="F8" t="s">
        <v>114</v>
      </c>
      <c r="G8">
        <v>1</v>
      </c>
      <c r="H8">
        <v>68</v>
      </c>
      <c r="I8">
        <v>1</v>
      </c>
      <c r="J8">
        <v>2.0807677229601199E-2</v>
      </c>
      <c r="K8">
        <v>0</v>
      </c>
      <c r="L8">
        <f t="shared" si="0"/>
        <v>2.0807677229601199E-2</v>
      </c>
    </row>
    <row r="9" spans="1:24">
      <c r="A9" t="s">
        <v>37</v>
      </c>
      <c r="B9" t="s">
        <v>38</v>
      </c>
      <c r="C9" s="1">
        <v>42343007</v>
      </c>
      <c r="D9" s="1">
        <v>19242006</v>
      </c>
      <c r="E9" t="s">
        <v>160</v>
      </c>
      <c r="F9" t="s">
        <v>161</v>
      </c>
      <c r="G9">
        <v>3</v>
      </c>
      <c r="H9">
        <v>34</v>
      </c>
      <c r="I9">
        <v>12</v>
      </c>
      <c r="J9">
        <v>0.56096116991851797</v>
      </c>
      <c r="K9">
        <v>0.53832500000000005</v>
      </c>
      <c r="L9">
        <f t="shared" si="0"/>
        <v>2.2636169918517912E-2</v>
      </c>
      <c r="M9">
        <v>118946009</v>
      </c>
    </row>
    <row r="10" spans="1:24">
      <c r="A10" t="s">
        <v>69</v>
      </c>
      <c r="B10" t="s">
        <v>70</v>
      </c>
      <c r="C10">
        <v>42399005</v>
      </c>
      <c r="D10">
        <v>42399005</v>
      </c>
      <c r="E10" t="s">
        <v>158</v>
      </c>
      <c r="F10" t="s">
        <v>159</v>
      </c>
      <c r="G10">
        <v>4</v>
      </c>
      <c r="H10">
        <v>26</v>
      </c>
      <c r="I10">
        <v>24</v>
      </c>
      <c r="J10">
        <v>1.0248169549188799</v>
      </c>
      <c r="K10">
        <v>1</v>
      </c>
      <c r="L10">
        <f t="shared" si="0"/>
        <v>2.4816954918879919E-2</v>
      </c>
      <c r="M10">
        <v>42399005</v>
      </c>
      <c r="N10">
        <v>25</v>
      </c>
      <c r="O10">
        <v>25</v>
      </c>
    </row>
    <row r="11" spans="1:24">
      <c r="A11" t="s">
        <v>25</v>
      </c>
      <c r="B11" t="s">
        <v>26</v>
      </c>
      <c r="C11">
        <v>48500005</v>
      </c>
      <c r="D11" s="1">
        <v>58214004</v>
      </c>
      <c r="E11" t="s">
        <v>27</v>
      </c>
      <c r="F11" t="s">
        <v>28</v>
      </c>
      <c r="G11">
        <v>3</v>
      </c>
      <c r="H11">
        <v>16</v>
      </c>
      <c r="I11">
        <v>2</v>
      </c>
      <c r="J11">
        <v>0.66527696857124896</v>
      </c>
      <c r="K11">
        <v>0.65831799999999996</v>
      </c>
      <c r="L11">
        <f t="shared" si="0"/>
        <v>6.9589685712490024E-3</v>
      </c>
      <c r="M11">
        <v>74732009</v>
      </c>
    </row>
    <row r="12" spans="1:24">
      <c r="A12" t="s">
        <v>111</v>
      </c>
      <c r="B12" t="s">
        <v>112</v>
      </c>
      <c r="C12" s="1">
        <v>51615001</v>
      </c>
      <c r="D12" s="1">
        <v>126713003</v>
      </c>
      <c r="E12" t="s">
        <v>174</v>
      </c>
      <c r="F12" t="s">
        <v>175</v>
      </c>
      <c r="G12">
        <v>1.7</v>
      </c>
      <c r="H12">
        <v>41</v>
      </c>
      <c r="I12">
        <v>17</v>
      </c>
      <c r="J12">
        <v>0.77450824958910303</v>
      </c>
      <c r="K12">
        <v>0.78255300000000005</v>
      </c>
      <c r="L12">
        <f t="shared" si="0"/>
        <v>-8.044750410897028E-3</v>
      </c>
      <c r="M12">
        <v>19829001</v>
      </c>
    </row>
    <row r="13" spans="1:24">
      <c r="A13" t="s">
        <v>101</v>
      </c>
      <c r="B13" t="s">
        <v>33</v>
      </c>
      <c r="C13" s="1">
        <v>55822004</v>
      </c>
      <c r="D13" s="1">
        <v>363346000</v>
      </c>
      <c r="E13" t="s">
        <v>184</v>
      </c>
      <c r="F13" t="s">
        <v>162</v>
      </c>
      <c r="G13">
        <v>1</v>
      </c>
      <c r="H13">
        <v>28</v>
      </c>
      <c r="I13">
        <v>3</v>
      </c>
      <c r="J13">
        <v>0.35197044711558301</v>
      </c>
      <c r="K13">
        <v>0.31739299999999998</v>
      </c>
      <c r="L13">
        <f t="shared" si="0"/>
        <v>3.4577447115583027E-2</v>
      </c>
      <c r="M13">
        <v>64572001</v>
      </c>
    </row>
    <row r="14" spans="1:24">
      <c r="A14" t="s">
        <v>65</v>
      </c>
      <c r="B14" t="s">
        <v>66</v>
      </c>
      <c r="C14" s="1">
        <v>57406009</v>
      </c>
      <c r="D14" s="1">
        <v>396275006</v>
      </c>
      <c r="E14" t="s">
        <v>169</v>
      </c>
      <c r="F14" t="s">
        <v>68</v>
      </c>
      <c r="G14">
        <v>2</v>
      </c>
      <c r="H14">
        <v>40</v>
      </c>
      <c r="I14">
        <v>6</v>
      </c>
      <c r="J14">
        <v>0.38836112923667498</v>
      </c>
      <c r="K14">
        <v>0.33565600000000001</v>
      </c>
      <c r="L14">
        <f t="shared" si="0"/>
        <v>5.2705129236674975E-2</v>
      </c>
      <c r="M14">
        <v>362965005</v>
      </c>
    </row>
    <row r="15" spans="1:24">
      <c r="A15" t="s">
        <v>41</v>
      </c>
      <c r="B15" t="s">
        <v>42</v>
      </c>
      <c r="C15" s="1">
        <v>59282003</v>
      </c>
      <c r="D15" s="1">
        <v>22298006</v>
      </c>
      <c r="E15" t="s">
        <v>172</v>
      </c>
      <c r="F15" t="s">
        <v>173</v>
      </c>
      <c r="G15">
        <v>1.7</v>
      </c>
      <c r="H15">
        <v>34</v>
      </c>
      <c r="I15">
        <v>1</v>
      </c>
      <c r="J15">
        <v>0.38251345565128198</v>
      </c>
      <c r="K15">
        <v>0.31053999999999998</v>
      </c>
      <c r="L15">
        <f t="shared" si="0"/>
        <v>7.1973455651281992E-2</v>
      </c>
      <c r="M15">
        <v>123946008</v>
      </c>
    </row>
    <row r="16" spans="1:24">
      <c r="A16" t="s">
        <v>21</v>
      </c>
      <c r="B16" t="s">
        <v>22</v>
      </c>
      <c r="C16" s="1">
        <v>69896004</v>
      </c>
      <c r="D16" s="1">
        <v>200936003</v>
      </c>
      <c r="E16" t="s">
        <v>166</v>
      </c>
      <c r="F16" t="s">
        <v>72</v>
      </c>
      <c r="G16">
        <v>2</v>
      </c>
      <c r="H16">
        <v>32</v>
      </c>
      <c r="I16">
        <v>5</v>
      </c>
      <c r="J16">
        <v>0.377797186104607</v>
      </c>
      <c r="K16">
        <v>0.32008999999999999</v>
      </c>
      <c r="L16">
        <f t="shared" si="0"/>
        <v>5.7707186104607011E-2</v>
      </c>
      <c r="M16">
        <v>123946008</v>
      </c>
    </row>
    <row r="17" spans="1:24">
      <c r="A17" t="s">
        <v>85</v>
      </c>
      <c r="B17" t="s">
        <v>86</v>
      </c>
      <c r="C17" s="1">
        <v>70179006</v>
      </c>
      <c r="D17" s="1">
        <v>73761001</v>
      </c>
      <c r="E17" t="s">
        <v>87</v>
      </c>
      <c r="F17" t="s">
        <v>88</v>
      </c>
      <c r="G17">
        <v>1.3</v>
      </c>
      <c r="H17">
        <v>46</v>
      </c>
      <c r="I17">
        <v>1</v>
      </c>
      <c r="J17">
        <v>2.0552136346609101E-2</v>
      </c>
      <c r="K17">
        <v>0</v>
      </c>
      <c r="L17">
        <f t="shared" si="0"/>
        <v>2.0552136346609101E-2</v>
      </c>
    </row>
    <row r="18" spans="1:24">
      <c r="A18" t="s">
        <v>13</v>
      </c>
      <c r="B18" t="s">
        <v>14</v>
      </c>
      <c r="C18">
        <v>70317007</v>
      </c>
      <c r="D18" s="1">
        <v>17369002</v>
      </c>
      <c r="E18" t="s">
        <v>15</v>
      </c>
      <c r="F18" t="s">
        <v>16</v>
      </c>
      <c r="G18">
        <v>3</v>
      </c>
      <c r="H18">
        <v>12</v>
      </c>
      <c r="I18">
        <v>11</v>
      </c>
      <c r="J18">
        <v>0.95340934573195202</v>
      </c>
      <c r="K18">
        <v>0.94490099999999999</v>
      </c>
      <c r="L18">
        <f t="shared" si="0"/>
        <v>8.5083457319520273E-3</v>
      </c>
      <c r="M18">
        <v>70317007</v>
      </c>
    </row>
    <row r="19" spans="1:24">
      <c r="A19" t="s">
        <v>77</v>
      </c>
      <c r="B19" t="s">
        <v>78</v>
      </c>
      <c r="C19" s="1">
        <v>73211009</v>
      </c>
      <c r="D19" s="1">
        <v>38341003</v>
      </c>
      <c r="E19" t="s">
        <v>170</v>
      </c>
      <c r="F19" t="s">
        <v>80</v>
      </c>
      <c r="G19">
        <v>2</v>
      </c>
      <c r="H19">
        <v>34</v>
      </c>
      <c r="I19">
        <v>6</v>
      </c>
      <c r="J19">
        <v>0.41924280672347503</v>
      </c>
      <c r="K19">
        <v>0.36001100000000003</v>
      </c>
      <c r="L19">
        <f t="shared" si="0"/>
        <v>5.9231806723475E-2</v>
      </c>
      <c r="M19">
        <v>362965005</v>
      </c>
    </row>
    <row r="20" spans="1:24">
      <c r="A20" t="s">
        <v>93</v>
      </c>
      <c r="B20" t="s">
        <v>94</v>
      </c>
      <c r="C20" s="1">
        <v>74400008</v>
      </c>
      <c r="D20" s="1">
        <v>64859006</v>
      </c>
      <c r="E20" t="s">
        <v>95</v>
      </c>
      <c r="F20" t="s">
        <v>96</v>
      </c>
      <c r="G20">
        <v>1</v>
      </c>
      <c r="H20">
        <v>43</v>
      </c>
      <c r="I20">
        <v>6</v>
      </c>
      <c r="J20">
        <v>0.37387572473535602</v>
      </c>
      <c r="K20">
        <v>0.30774899999999999</v>
      </c>
      <c r="L20">
        <f t="shared" si="0"/>
        <v>6.6126724735356024E-2</v>
      </c>
      <c r="M20">
        <v>123946008</v>
      </c>
    </row>
    <row r="21" spans="1:24">
      <c r="A21" t="s">
        <v>103</v>
      </c>
      <c r="B21" t="s">
        <v>104</v>
      </c>
      <c r="C21" s="1">
        <v>79619009</v>
      </c>
      <c r="D21" s="1">
        <v>49436004</v>
      </c>
      <c r="E21" t="s">
        <v>164</v>
      </c>
      <c r="F21" t="s">
        <v>165</v>
      </c>
      <c r="G21">
        <v>2.2999999999999998</v>
      </c>
      <c r="H21">
        <v>31</v>
      </c>
      <c r="I21">
        <v>19</v>
      </c>
      <c r="J21">
        <v>0.62937913237717702</v>
      </c>
      <c r="K21">
        <v>0.66123500000000002</v>
      </c>
      <c r="L21">
        <f t="shared" si="0"/>
        <v>-3.1855867622822998E-2</v>
      </c>
      <c r="M21">
        <v>56265001</v>
      </c>
    </row>
    <row r="22" spans="1:24">
      <c r="A22" t="s">
        <v>17</v>
      </c>
      <c r="B22" t="s">
        <v>18</v>
      </c>
      <c r="C22">
        <v>80891009</v>
      </c>
      <c r="D22" s="1">
        <v>74281007</v>
      </c>
      <c r="E22" t="s">
        <v>19</v>
      </c>
      <c r="F22" t="s">
        <v>20</v>
      </c>
      <c r="G22">
        <v>3.3</v>
      </c>
      <c r="H22">
        <v>44</v>
      </c>
      <c r="I22">
        <v>34</v>
      </c>
      <c r="J22">
        <v>0.94135573550701901</v>
      </c>
      <c r="K22">
        <v>0.93349800000000005</v>
      </c>
      <c r="L22">
        <f t="shared" si="0"/>
        <v>7.8577355070189592E-3</v>
      </c>
      <c r="M22">
        <v>80891009</v>
      </c>
      <c r="N22">
        <v>34</v>
      </c>
      <c r="O22">
        <v>39</v>
      </c>
      <c r="P22">
        <v>34</v>
      </c>
      <c r="Q22">
        <v>351</v>
      </c>
      <c r="R22">
        <v>70</v>
      </c>
      <c r="S22">
        <v>351</v>
      </c>
      <c r="T22">
        <f>208261+1</f>
        <v>208262</v>
      </c>
      <c r="U22">
        <f>-LOG((Q22/N22+1)/T22,2)</f>
        <v>14.16678830578798</v>
      </c>
      <c r="V22">
        <f>-LOG((R22/O22+1)/T22,2)</f>
        <v>16.185257994205227</v>
      </c>
      <c r="W22">
        <f>-LOG((S22/P22+1)/T22,2)</f>
        <v>14.16678830578798</v>
      </c>
      <c r="X22">
        <f>2*W22/(V22+U22)</f>
        <v>0.93349806901099464</v>
      </c>
    </row>
    <row r="23" spans="1:24">
      <c r="A23" t="s">
        <v>119</v>
      </c>
      <c r="B23" t="s">
        <v>120</v>
      </c>
      <c r="C23" s="1">
        <v>87715008</v>
      </c>
      <c r="D23" s="1">
        <v>420054005</v>
      </c>
      <c r="E23" t="s">
        <v>121</v>
      </c>
      <c r="F23" t="s">
        <v>180</v>
      </c>
      <c r="G23">
        <v>1</v>
      </c>
      <c r="H23">
        <v>43</v>
      </c>
      <c r="I23">
        <v>8</v>
      </c>
      <c r="J23">
        <v>0.51004281083173697</v>
      </c>
      <c r="K23">
        <v>0.51581100000000002</v>
      </c>
      <c r="L23">
        <f t="shared" si="0"/>
        <v>-5.7681891682630493E-3</v>
      </c>
      <c r="M23">
        <v>76712006</v>
      </c>
    </row>
    <row r="24" spans="1:24">
      <c r="A24" t="s">
        <v>29</v>
      </c>
      <c r="B24" t="s">
        <v>30</v>
      </c>
      <c r="C24">
        <v>125369001</v>
      </c>
      <c r="D24" s="1">
        <v>415582006</v>
      </c>
      <c r="E24" t="s">
        <v>31</v>
      </c>
      <c r="F24" t="s">
        <v>32</v>
      </c>
      <c r="G24">
        <v>2.7</v>
      </c>
      <c r="H24">
        <v>15</v>
      </c>
      <c r="I24">
        <v>1</v>
      </c>
      <c r="J24">
        <v>0.41676495741833403</v>
      </c>
      <c r="K24">
        <v>0.460841</v>
      </c>
      <c r="L24">
        <f t="shared" si="0"/>
        <v>-4.4076042581665975E-2</v>
      </c>
      <c r="M24">
        <v>49755003</v>
      </c>
    </row>
    <row r="25" spans="1:24">
      <c r="A25" t="s">
        <v>49</v>
      </c>
      <c r="B25" t="s">
        <v>50</v>
      </c>
      <c r="C25" s="1">
        <v>128462008</v>
      </c>
      <c r="D25">
        <v>443961001</v>
      </c>
      <c r="E25" t="s">
        <v>162</v>
      </c>
      <c r="F25" t="s">
        <v>36</v>
      </c>
      <c r="G25">
        <v>2.7</v>
      </c>
      <c r="H25">
        <v>40</v>
      </c>
      <c r="I25">
        <v>1</v>
      </c>
      <c r="J25">
        <v>0.74265709290361903</v>
      </c>
      <c r="K25">
        <v>0.70559000000000005</v>
      </c>
      <c r="L25">
        <f t="shared" si="0"/>
        <v>3.7067092903618981E-2</v>
      </c>
      <c r="M25">
        <v>363346000</v>
      </c>
    </row>
    <row r="26" spans="1:24">
      <c r="A26" t="s">
        <v>89</v>
      </c>
      <c r="B26" t="s">
        <v>90</v>
      </c>
      <c r="C26">
        <v>128863005</v>
      </c>
      <c r="D26" s="1">
        <v>126692004</v>
      </c>
      <c r="E26" t="s">
        <v>176</v>
      </c>
      <c r="F26" t="s">
        <v>177</v>
      </c>
      <c r="G26">
        <v>1.3</v>
      </c>
      <c r="H26">
        <v>43</v>
      </c>
      <c r="I26">
        <v>6</v>
      </c>
      <c r="J26">
        <v>0.38108615890311698</v>
      </c>
      <c r="K26">
        <v>0.34359899999999999</v>
      </c>
      <c r="L26">
        <f t="shared" si="0"/>
        <v>3.7487158903116991E-2</v>
      </c>
      <c r="M26">
        <v>362965005</v>
      </c>
    </row>
    <row r="27" spans="1:24">
      <c r="A27" s="4" t="s">
        <v>33</v>
      </c>
      <c r="B27" s="4" t="s">
        <v>34</v>
      </c>
      <c r="C27" s="5">
        <v>230690007</v>
      </c>
      <c r="D27" s="5">
        <v>55641003</v>
      </c>
      <c r="E27" s="4" t="s">
        <v>23</v>
      </c>
      <c r="F27" s="4" t="s">
        <v>24</v>
      </c>
      <c r="G27" s="4">
        <v>3</v>
      </c>
      <c r="H27" s="4">
        <v>29</v>
      </c>
      <c r="I27" s="4">
        <v>1</v>
      </c>
      <c r="J27" s="4">
        <v>0.68024067945408995</v>
      </c>
      <c r="K27">
        <v>0</v>
      </c>
      <c r="L27" s="4">
        <f t="shared" si="0"/>
        <v>0.68024067945408995</v>
      </c>
      <c r="O27">
        <v>7</v>
      </c>
      <c r="P27" s="4">
        <v>1</v>
      </c>
      <c r="Q27">
        <v>39</v>
      </c>
      <c r="R27">
        <v>20</v>
      </c>
      <c r="S27">
        <v>208261</v>
      </c>
    </row>
    <row r="28" spans="1:24">
      <c r="A28" t="s">
        <v>53</v>
      </c>
      <c r="B28" t="s">
        <v>54</v>
      </c>
      <c r="C28" s="1">
        <v>254935002</v>
      </c>
      <c r="D28" s="1">
        <v>1386000</v>
      </c>
      <c r="E28" t="s">
        <v>167</v>
      </c>
      <c r="F28" t="s">
        <v>168</v>
      </c>
      <c r="G28">
        <v>2</v>
      </c>
      <c r="H28">
        <v>27</v>
      </c>
      <c r="I28">
        <v>13</v>
      </c>
      <c r="J28">
        <v>0.61713227267729898</v>
      </c>
      <c r="K28">
        <v>0.45512599999999998</v>
      </c>
      <c r="L28">
        <f t="shared" si="0"/>
        <v>0.162006272677299</v>
      </c>
      <c r="M28">
        <v>399902003</v>
      </c>
    </row>
    <row r="29" spans="1:24">
      <c r="A29" t="s">
        <v>57</v>
      </c>
      <c r="B29" t="s">
        <v>58</v>
      </c>
      <c r="C29" s="1">
        <v>255631004</v>
      </c>
      <c r="D29" s="1">
        <v>106190000</v>
      </c>
      <c r="E29" t="s">
        <v>59</v>
      </c>
      <c r="F29" t="s">
        <v>60</v>
      </c>
      <c r="G29">
        <v>1.7</v>
      </c>
      <c r="H29">
        <v>9</v>
      </c>
      <c r="I29">
        <v>1</v>
      </c>
      <c r="J29">
        <v>2.6584652694446199E-2</v>
      </c>
      <c r="K29">
        <v>0</v>
      </c>
      <c r="L29">
        <f t="shared" si="0"/>
        <v>2.6584652694446199E-2</v>
      </c>
    </row>
    <row r="30" spans="1:24">
      <c r="A30" t="s">
        <v>45</v>
      </c>
      <c r="B30" t="s">
        <v>46</v>
      </c>
      <c r="C30" s="1">
        <v>373421000</v>
      </c>
      <c r="D30" s="1">
        <v>51197009</v>
      </c>
      <c r="E30" t="s">
        <v>47</v>
      </c>
      <c r="F30" t="s">
        <v>163</v>
      </c>
      <c r="G30">
        <v>2.2999999999999998</v>
      </c>
      <c r="H30">
        <v>16</v>
      </c>
      <c r="I30">
        <v>3</v>
      </c>
      <c r="J30">
        <v>0.26946149443787298</v>
      </c>
      <c r="K30">
        <v>0.22711000000000001</v>
      </c>
      <c r="L30">
        <f t="shared" si="0"/>
        <v>4.2351494437872977E-2</v>
      </c>
      <c r="M30">
        <v>118234003</v>
      </c>
    </row>
    <row r="31" spans="1:24">
      <c r="J31">
        <f>CORREL(G2:G30,J2:J30)</f>
        <v>0.68324631793149349</v>
      </c>
      <c r="K31">
        <f>CORREL(G2:G30,K2:K30)</f>
        <v>0.58588873605052771</v>
      </c>
    </row>
  </sheetData>
  <sortState ref="A2:X30">
    <sortCondition ref="C2:C30"/>
    <sortCondition ref="D2:D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D2" sqref="D2"/>
    </sheetView>
  </sheetViews>
  <sheetFormatPr defaultRowHeight="15"/>
  <cols>
    <col min="7" max="7" width="15.7109375" customWidth="1"/>
    <col min="9" max="9" width="13.7109375" customWidth="1"/>
    <col min="11" max="11" width="25.28515625" style="3" customWidth="1"/>
    <col min="12" max="12" width="10" customWidth="1"/>
    <col min="13" max="13" width="16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125</v>
      </c>
      <c r="L1" t="s">
        <v>126</v>
      </c>
      <c r="M1" t="s">
        <v>127</v>
      </c>
      <c r="N1" t="s">
        <v>128</v>
      </c>
    </row>
    <row r="2" spans="1:14">
      <c r="A2">
        <v>2</v>
      </c>
      <c r="B2">
        <v>1</v>
      </c>
      <c r="C2" t="s">
        <v>73</v>
      </c>
      <c r="D2" t="s">
        <v>74</v>
      </c>
      <c r="E2" t="s">
        <v>75</v>
      </c>
      <c r="F2" t="s">
        <v>76</v>
      </c>
      <c r="G2" s="1">
        <v>11381005</v>
      </c>
      <c r="H2" s="1">
        <v>61968008</v>
      </c>
      <c r="I2">
        <v>0</v>
      </c>
      <c r="J2">
        <v>0.38779000000000002</v>
      </c>
      <c r="K2">
        <v>138875005</v>
      </c>
      <c r="N2" t="s">
        <v>145</v>
      </c>
    </row>
    <row r="3" spans="1:14">
      <c r="A3">
        <v>1</v>
      </c>
      <c r="B3">
        <v>1</v>
      </c>
      <c r="C3" t="s">
        <v>115</v>
      </c>
      <c r="D3" t="s">
        <v>116</v>
      </c>
      <c r="E3" t="s">
        <v>117</v>
      </c>
      <c r="F3" t="s">
        <v>118</v>
      </c>
      <c r="G3" s="1">
        <v>12856003</v>
      </c>
      <c r="H3" s="1">
        <v>244568009</v>
      </c>
      <c r="I3">
        <v>0.26366000000000001</v>
      </c>
      <c r="J3">
        <v>0.353634</v>
      </c>
      <c r="K3">
        <v>123037004</v>
      </c>
      <c r="M3">
        <v>123037004</v>
      </c>
      <c r="N3" t="s">
        <v>156</v>
      </c>
    </row>
    <row r="4" spans="1:14">
      <c r="A4">
        <v>1</v>
      </c>
      <c r="B4">
        <v>1</v>
      </c>
      <c r="C4" t="s">
        <v>107</v>
      </c>
      <c r="D4" t="s">
        <v>108</v>
      </c>
      <c r="E4" t="s">
        <v>109</v>
      </c>
      <c r="F4" t="s">
        <v>110</v>
      </c>
      <c r="G4" s="1">
        <v>13200003</v>
      </c>
      <c r="H4" s="1">
        <v>57190000</v>
      </c>
      <c r="I4">
        <v>0.32616800000000001</v>
      </c>
      <c r="J4">
        <v>0.42766300000000002</v>
      </c>
      <c r="K4">
        <v>362965005</v>
      </c>
      <c r="M4">
        <v>362965005</v>
      </c>
      <c r="N4" t="s">
        <v>154</v>
      </c>
    </row>
    <row r="5" spans="1:14">
      <c r="A5">
        <v>1</v>
      </c>
      <c r="B5">
        <v>1</v>
      </c>
      <c r="C5" t="s">
        <v>103</v>
      </c>
      <c r="D5" t="s">
        <v>104</v>
      </c>
      <c r="E5" t="s">
        <v>105</v>
      </c>
      <c r="F5" t="s">
        <v>106</v>
      </c>
      <c r="G5" s="1">
        <v>24700007</v>
      </c>
      <c r="H5" s="1">
        <v>69322001</v>
      </c>
      <c r="I5">
        <v>0.25573600000000002</v>
      </c>
      <c r="J5">
        <v>0.57233699999999998</v>
      </c>
      <c r="K5">
        <v>64572001</v>
      </c>
      <c r="M5">
        <v>64572001</v>
      </c>
      <c r="N5" t="s">
        <v>153</v>
      </c>
    </row>
    <row r="6" spans="1:14">
      <c r="A6">
        <v>1.7</v>
      </c>
      <c r="B6">
        <v>1</v>
      </c>
      <c r="C6" t="s">
        <v>81</v>
      </c>
      <c r="D6" t="s">
        <v>82</v>
      </c>
      <c r="E6" t="s">
        <v>83</v>
      </c>
      <c r="F6" t="s">
        <v>84</v>
      </c>
      <c r="G6">
        <v>32498003</v>
      </c>
      <c r="H6" s="1">
        <v>179344006</v>
      </c>
      <c r="I6">
        <v>0</v>
      </c>
      <c r="J6">
        <v>0.32375999999999999</v>
      </c>
      <c r="K6">
        <v>138875005</v>
      </c>
      <c r="N6" t="s">
        <v>147</v>
      </c>
    </row>
    <row r="7" spans="1:14">
      <c r="A7">
        <v>1</v>
      </c>
      <c r="B7">
        <v>1</v>
      </c>
      <c r="C7" t="s">
        <v>97</v>
      </c>
      <c r="D7" t="s">
        <v>98</v>
      </c>
      <c r="E7" t="s">
        <v>99</v>
      </c>
      <c r="F7" t="s">
        <v>100</v>
      </c>
      <c r="G7">
        <v>35489007</v>
      </c>
      <c r="H7">
        <v>128045006</v>
      </c>
      <c r="I7">
        <v>0.28428500000000001</v>
      </c>
      <c r="J7">
        <v>0.57233699999999998</v>
      </c>
      <c r="K7">
        <v>64572001</v>
      </c>
      <c r="M7">
        <v>64572001</v>
      </c>
      <c r="N7" t="s">
        <v>151</v>
      </c>
    </row>
    <row r="8" spans="1:14">
      <c r="A8">
        <v>1</v>
      </c>
      <c r="B8">
        <v>1</v>
      </c>
      <c r="C8" t="s">
        <v>111</v>
      </c>
      <c r="D8" t="s">
        <v>112</v>
      </c>
      <c r="E8" t="s">
        <v>113</v>
      </c>
      <c r="F8" t="s">
        <v>114</v>
      </c>
      <c r="G8" s="1">
        <v>39772007</v>
      </c>
      <c r="H8" s="1">
        <v>15825003</v>
      </c>
      <c r="I8">
        <v>0</v>
      </c>
      <c r="J8">
        <v>0.353634</v>
      </c>
      <c r="K8">
        <v>138875005</v>
      </c>
      <c r="N8" t="s">
        <v>155</v>
      </c>
    </row>
    <row r="9" spans="1:14">
      <c r="A9">
        <v>3</v>
      </c>
      <c r="B9">
        <v>1.4</v>
      </c>
      <c r="C9" t="s">
        <v>37</v>
      </c>
      <c r="D9" t="s">
        <v>38</v>
      </c>
      <c r="E9" t="s">
        <v>39</v>
      </c>
      <c r="F9" t="s">
        <v>40</v>
      </c>
      <c r="G9" s="1">
        <v>42343007</v>
      </c>
      <c r="H9" s="1">
        <v>19242006</v>
      </c>
      <c r="I9">
        <v>0.53832500000000005</v>
      </c>
      <c r="J9">
        <v>0.53554400000000002</v>
      </c>
      <c r="K9" s="2">
        <v>1.18946009399902E+17</v>
      </c>
      <c r="M9">
        <v>118946009</v>
      </c>
      <c r="N9" t="s">
        <v>136</v>
      </c>
    </row>
    <row r="10" spans="1:14">
      <c r="A10">
        <v>4</v>
      </c>
      <c r="B10">
        <v>4</v>
      </c>
      <c r="C10" t="s">
        <v>10</v>
      </c>
      <c r="D10" t="s">
        <v>10</v>
      </c>
      <c r="E10" t="s">
        <v>11</v>
      </c>
      <c r="F10" t="s">
        <v>12</v>
      </c>
      <c r="G10">
        <v>42399005</v>
      </c>
      <c r="H10">
        <v>42399005</v>
      </c>
      <c r="I10">
        <v>1</v>
      </c>
      <c r="J10">
        <v>1</v>
      </c>
      <c r="K10">
        <v>42399005</v>
      </c>
      <c r="M10">
        <v>42399005</v>
      </c>
      <c r="N10" t="s">
        <v>129</v>
      </c>
    </row>
    <row r="11" spans="1:14">
      <c r="A11">
        <v>3</v>
      </c>
      <c r="B11">
        <v>2.2000000000000002</v>
      </c>
      <c r="C11" t="s">
        <v>25</v>
      </c>
      <c r="D11" t="s">
        <v>26</v>
      </c>
      <c r="E11" t="s">
        <v>27</v>
      </c>
      <c r="F11" t="s">
        <v>28</v>
      </c>
      <c r="G11">
        <v>48500005</v>
      </c>
      <c r="H11" s="1">
        <v>58214004</v>
      </c>
      <c r="I11">
        <v>0.65831799999999996</v>
      </c>
      <c r="J11">
        <v>0.66911500000000002</v>
      </c>
      <c r="K11">
        <v>74732009</v>
      </c>
      <c r="M11">
        <v>74732009</v>
      </c>
      <c r="N11" t="s">
        <v>133</v>
      </c>
    </row>
    <row r="12" spans="1:14">
      <c r="A12">
        <v>1.7</v>
      </c>
      <c r="B12">
        <v>1.4</v>
      </c>
      <c r="C12" t="s">
        <v>41</v>
      </c>
      <c r="D12" t="s">
        <v>42</v>
      </c>
      <c r="E12" t="s">
        <v>43</v>
      </c>
      <c r="F12" t="s">
        <v>44</v>
      </c>
      <c r="G12" s="1">
        <v>51615001</v>
      </c>
      <c r="H12" s="1">
        <v>126713003</v>
      </c>
      <c r="I12">
        <v>0.78255300000000005</v>
      </c>
      <c r="J12">
        <v>0.73777999999999999</v>
      </c>
      <c r="K12">
        <v>19829001</v>
      </c>
      <c r="M12">
        <v>19829001</v>
      </c>
      <c r="N12" t="s">
        <v>137</v>
      </c>
    </row>
    <row r="13" spans="1:14">
      <c r="A13">
        <v>1</v>
      </c>
      <c r="B13">
        <v>1</v>
      </c>
      <c r="C13" t="s">
        <v>101</v>
      </c>
      <c r="D13" t="s">
        <v>33</v>
      </c>
      <c r="E13" t="s">
        <v>102</v>
      </c>
      <c r="F13" t="s">
        <v>35</v>
      </c>
      <c r="G13" s="1">
        <v>55822004</v>
      </c>
      <c r="H13" s="1">
        <v>363346000</v>
      </c>
      <c r="I13">
        <v>0.31739299999999998</v>
      </c>
      <c r="J13">
        <v>0.50367200000000001</v>
      </c>
      <c r="K13">
        <v>64572001</v>
      </c>
      <c r="M13">
        <v>64572001</v>
      </c>
      <c r="N13" t="s">
        <v>152</v>
      </c>
    </row>
    <row r="14" spans="1:14">
      <c r="A14">
        <v>2</v>
      </c>
      <c r="B14">
        <v>1.1000000000000001</v>
      </c>
      <c r="C14" t="s">
        <v>65</v>
      </c>
      <c r="D14" t="s">
        <v>66</v>
      </c>
      <c r="E14" t="s">
        <v>67</v>
      </c>
      <c r="F14" t="s">
        <v>68</v>
      </c>
      <c r="G14" s="1">
        <v>57406009</v>
      </c>
      <c r="H14" s="1">
        <v>396275006</v>
      </c>
      <c r="I14">
        <v>0.33565600000000001</v>
      </c>
      <c r="J14">
        <v>0.47555999999999998</v>
      </c>
      <c r="K14" s="2">
        <v>1.2394600836296499E+17</v>
      </c>
      <c r="M14">
        <v>362965005</v>
      </c>
      <c r="N14" t="s">
        <v>143</v>
      </c>
    </row>
    <row r="15" spans="1:14">
      <c r="A15">
        <v>1.7</v>
      </c>
      <c r="B15">
        <v>1.2</v>
      </c>
      <c r="C15" t="s">
        <v>61</v>
      </c>
      <c r="D15" t="s">
        <v>62</v>
      </c>
      <c r="E15" t="s">
        <v>63</v>
      </c>
      <c r="F15" t="s">
        <v>64</v>
      </c>
      <c r="G15" s="1">
        <v>59282003</v>
      </c>
      <c r="H15" s="1">
        <v>22298006</v>
      </c>
      <c r="I15">
        <v>0.31053999999999998</v>
      </c>
      <c r="J15">
        <v>0.57233699999999998</v>
      </c>
      <c r="K15">
        <v>123946008</v>
      </c>
      <c r="M15">
        <v>123946008</v>
      </c>
      <c r="N15" t="s">
        <v>142</v>
      </c>
    </row>
    <row r="16" spans="1:14">
      <c r="A16">
        <v>2</v>
      </c>
      <c r="B16">
        <v>1.1000000000000001</v>
      </c>
      <c r="C16" t="s">
        <v>69</v>
      </c>
      <c r="D16" t="s">
        <v>70</v>
      </c>
      <c r="E16" t="s">
        <v>71</v>
      </c>
      <c r="F16" t="s">
        <v>72</v>
      </c>
      <c r="G16" s="1">
        <v>69896004</v>
      </c>
      <c r="H16" s="1">
        <v>200936003</v>
      </c>
      <c r="I16">
        <v>0.32008999999999999</v>
      </c>
      <c r="J16">
        <v>0.53554400000000002</v>
      </c>
      <c r="K16">
        <v>123946008</v>
      </c>
      <c r="M16">
        <v>123946008</v>
      </c>
      <c r="N16" t="s">
        <v>144</v>
      </c>
    </row>
    <row r="17" spans="1:14">
      <c r="A17">
        <v>1.3</v>
      </c>
      <c r="B17">
        <v>1</v>
      </c>
      <c r="C17" t="s">
        <v>85</v>
      </c>
      <c r="D17" t="s">
        <v>86</v>
      </c>
      <c r="E17" t="s">
        <v>87</v>
      </c>
      <c r="F17" t="s">
        <v>88</v>
      </c>
      <c r="G17" s="1">
        <v>70179006</v>
      </c>
      <c r="H17" s="1">
        <v>73761001</v>
      </c>
      <c r="I17">
        <v>0</v>
      </c>
      <c r="J17">
        <v>0.31011699999999998</v>
      </c>
      <c r="K17">
        <v>138875005</v>
      </c>
      <c r="N17" t="s">
        <v>148</v>
      </c>
    </row>
    <row r="18" spans="1:14">
      <c r="A18">
        <v>3</v>
      </c>
      <c r="B18">
        <v>3.3</v>
      </c>
      <c r="C18" t="s">
        <v>13</v>
      </c>
      <c r="D18" t="s">
        <v>14</v>
      </c>
      <c r="E18" t="s">
        <v>15</v>
      </c>
      <c r="F18" t="s">
        <v>16</v>
      </c>
      <c r="G18">
        <v>70317007</v>
      </c>
      <c r="H18" s="1">
        <v>17369002</v>
      </c>
      <c r="I18">
        <v>0.94490099999999999</v>
      </c>
      <c r="J18">
        <v>0.83455699999999999</v>
      </c>
      <c r="K18">
        <v>70317007</v>
      </c>
      <c r="M18">
        <v>70317007</v>
      </c>
      <c r="N18" t="s">
        <v>130</v>
      </c>
    </row>
    <row r="19" spans="1:14">
      <c r="A19">
        <v>2</v>
      </c>
      <c r="B19">
        <v>1</v>
      </c>
      <c r="C19" t="s">
        <v>77</v>
      </c>
      <c r="D19" t="s">
        <v>78</v>
      </c>
      <c r="E19" t="s">
        <v>79</v>
      </c>
      <c r="F19" t="s">
        <v>80</v>
      </c>
      <c r="G19" s="1">
        <v>73211009</v>
      </c>
      <c r="H19" s="1">
        <v>38341003</v>
      </c>
      <c r="I19">
        <v>0.36001100000000003</v>
      </c>
      <c r="J19">
        <v>0.50367200000000001</v>
      </c>
      <c r="K19" s="2">
        <v>1.2394600836296499E+17</v>
      </c>
      <c r="M19">
        <v>362965005</v>
      </c>
      <c r="N19" t="s">
        <v>146</v>
      </c>
    </row>
    <row r="20" spans="1:14">
      <c r="A20">
        <v>1</v>
      </c>
      <c r="B20">
        <v>1</v>
      </c>
      <c r="C20" t="s">
        <v>93</v>
      </c>
      <c r="D20" t="s">
        <v>94</v>
      </c>
      <c r="E20" t="s">
        <v>95</v>
      </c>
      <c r="F20" t="s">
        <v>96</v>
      </c>
      <c r="G20" s="1">
        <v>74400008</v>
      </c>
      <c r="H20" s="1">
        <v>64859006</v>
      </c>
      <c r="I20">
        <v>0.30774899999999999</v>
      </c>
      <c r="J20">
        <v>0.47555999999999998</v>
      </c>
      <c r="K20">
        <v>123946008</v>
      </c>
      <c r="M20">
        <v>123946008</v>
      </c>
      <c r="N20" t="s">
        <v>150</v>
      </c>
    </row>
    <row r="21" spans="1:14">
      <c r="A21">
        <v>2.2999999999999998</v>
      </c>
      <c r="B21">
        <v>1.3</v>
      </c>
      <c r="C21" t="s">
        <v>49</v>
      </c>
      <c r="D21" t="s">
        <v>50</v>
      </c>
      <c r="E21" t="s">
        <v>51</v>
      </c>
      <c r="F21" t="s">
        <v>52</v>
      </c>
      <c r="G21" s="1">
        <v>79619009</v>
      </c>
      <c r="H21" s="1">
        <v>49436004</v>
      </c>
      <c r="I21">
        <v>0.66123500000000002</v>
      </c>
      <c r="J21">
        <v>0.53554400000000002</v>
      </c>
      <c r="K21">
        <v>56265001</v>
      </c>
      <c r="M21">
        <v>56265001</v>
      </c>
      <c r="N21" t="s">
        <v>139</v>
      </c>
    </row>
    <row r="22" spans="1:14">
      <c r="A22">
        <v>3.3</v>
      </c>
      <c r="B22">
        <v>3</v>
      </c>
      <c r="C22" t="s">
        <v>17</v>
      </c>
      <c r="D22" t="s">
        <v>18</v>
      </c>
      <c r="E22" t="s">
        <v>19</v>
      </c>
      <c r="F22" t="s">
        <v>20</v>
      </c>
      <c r="G22">
        <v>80891009</v>
      </c>
      <c r="H22" s="1">
        <v>74281007</v>
      </c>
      <c r="I22">
        <v>0.93349800000000005</v>
      </c>
      <c r="J22">
        <v>0.66911500000000002</v>
      </c>
      <c r="K22">
        <v>80891009</v>
      </c>
      <c r="M22">
        <v>80891009</v>
      </c>
      <c r="N22" t="s">
        <v>131</v>
      </c>
    </row>
    <row r="23" spans="1:14">
      <c r="A23">
        <v>1</v>
      </c>
      <c r="B23">
        <v>1</v>
      </c>
      <c r="C23" t="s">
        <v>119</v>
      </c>
      <c r="D23" t="s">
        <v>120</v>
      </c>
      <c r="E23" t="s">
        <v>121</v>
      </c>
      <c r="F23" t="s">
        <v>122</v>
      </c>
      <c r="G23" s="1">
        <v>87715008</v>
      </c>
      <c r="H23" s="1">
        <v>420054005</v>
      </c>
      <c r="I23">
        <v>0.51581100000000002</v>
      </c>
      <c r="J23">
        <v>0.47555999999999998</v>
      </c>
      <c r="K23">
        <v>76712006</v>
      </c>
      <c r="M23">
        <v>76712006</v>
      </c>
      <c r="N23" t="s">
        <v>157</v>
      </c>
    </row>
    <row r="24" spans="1:14">
      <c r="A24">
        <v>2.7</v>
      </c>
      <c r="B24">
        <v>2</v>
      </c>
      <c r="C24" t="s">
        <v>29</v>
      </c>
      <c r="D24" t="s">
        <v>30</v>
      </c>
      <c r="E24" t="s">
        <v>31</v>
      </c>
      <c r="F24" t="s">
        <v>32</v>
      </c>
      <c r="G24">
        <v>125369001</v>
      </c>
      <c r="H24" s="1">
        <v>415582006</v>
      </c>
      <c r="I24">
        <v>0.460841</v>
      </c>
      <c r="J24">
        <v>0.57233699999999998</v>
      </c>
      <c r="K24">
        <v>49755003</v>
      </c>
      <c r="M24">
        <v>49755003</v>
      </c>
      <c r="N24" t="s">
        <v>134</v>
      </c>
    </row>
    <row r="25" spans="1:14">
      <c r="A25">
        <v>2.7</v>
      </c>
      <c r="B25">
        <v>1.8</v>
      </c>
      <c r="C25" t="s">
        <v>33</v>
      </c>
      <c r="D25" t="s">
        <v>34</v>
      </c>
      <c r="E25" t="s">
        <v>35</v>
      </c>
      <c r="F25" t="s">
        <v>36</v>
      </c>
      <c r="G25" s="1">
        <v>128462008</v>
      </c>
      <c r="H25">
        <v>443961001</v>
      </c>
      <c r="I25">
        <v>0.70559000000000005</v>
      </c>
      <c r="J25">
        <v>0.73777999999999999</v>
      </c>
      <c r="K25">
        <v>363346000</v>
      </c>
      <c r="M25">
        <v>363346000</v>
      </c>
      <c r="N25" t="s">
        <v>135</v>
      </c>
    </row>
    <row r="26" spans="1:14">
      <c r="A26">
        <v>1.3</v>
      </c>
      <c r="B26">
        <v>1</v>
      </c>
      <c r="C26" t="s">
        <v>89</v>
      </c>
      <c r="D26" t="s">
        <v>90</v>
      </c>
      <c r="E26" t="s">
        <v>91</v>
      </c>
      <c r="F26" t="s">
        <v>92</v>
      </c>
      <c r="G26">
        <v>128863005</v>
      </c>
      <c r="H26" s="1">
        <v>126692004</v>
      </c>
      <c r="I26">
        <v>0.34359899999999999</v>
      </c>
      <c r="J26">
        <v>0.50367200000000001</v>
      </c>
      <c r="K26" s="2">
        <v>1.2394600836296499E+17</v>
      </c>
      <c r="M26">
        <v>362965005</v>
      </c>
      <c r="N26" t="s">
        <v>149</v>
      </c>
    </row>
    <row r="27" spans="1:14">
      <c r="A27">
        <v>3</v>
      </c>
      <c r="B27">
        <v>2.8</v>
      </c>
      <c r="C27" t="s">
        <v>21</v>
      </c>
      <c r="D27" t="s">
        <v>22</v>
      </c>
      <c r="E27" t="s">
        <v>23</v>
      </c>
      <c r="F27" t="s">
        <v>24</v>
      </c>
      <c r="G27" s="1">
        <v>230690007</v>
      </c>
      <c r="H27" s="1">
        <v>55641003</v>
      </c>
      <c r="I27">
        <v>0</v>
      </c>
      <c r="J27">
        <v>0.37010100000000001</v>
      </c>
      <c r="K27">
        <v>138875005</v>
      </c>
      <c r="N27" t="s">
        <v>132</v>
      </c>
    </row>
    <row r="28" spans="1:14">
      <c r="A28">
        <v>2</v>
      </c>
      <c r="B28">
        <v>1.3</v>
      </c>
      <c r="C28" t="s">
        <v>53</v>
      </c>
      <c r="D28" t="s">
        <v>54</v>
      </c>
      <c r="E28" t="s">
        <v>55</v>
      </c>
      <c r="F28" t="s">
        <v>56</v>
      </c>
      <c r="G28" s="1">
        <v>254935002</v>
      </c>
      <c r="H28" s="1">
        <v>1386000</v>
      </c>
      <c r="I28">
        <v>0.45512599999999998</v>
      </c>
      <c r="J28">
        <v>0.73777999999999999</v>
      </c>
      <c r="K28">
        <v>399902003</v>
      </c>
      <c r="M28">
        <v>399902003</v>
      </c>
      <c r="N28" t="s">
        <v>140</v>
      </c>
    </row>
    <row r="29" spans="1:14">
      <c r="A29">
        <v>1.7</v>
      </c>
      <c r="B29">
        <v>1.2</v>
      </c>
      <c r="C29" t="s">
        <v>57</v>
      </c>
      <c r="D29" t="s">
        <v>58</v>
      </c>
      <c r="E29" t="s">
        <v>59</v>
      </c>
      <c r="F29" t="s">
        <v>60</v>
      </c>
      <c r="G29" s="1">
        <v>255631004</v>
      </c>
      <c r="H29" s="1">
        <v>106190000</v>
      </c>
      <c r="I29">
        <v>0</v>
      </c>
      <c r="J29">
        <v>0.47555999999999998</v>
      </c>
      <c r="K29">
        <v>138875005</v>
      </c>
      <c r="N29" t="s">
        <v>141</v>
      </c>
    </row>
    <row r="30" spans="1:14">
      <c r="A30">
        <v>2.2999999999999998</v>
      </c>
      <c r="B30">
        <v>1.3</v>
      </c>
      <c r="C30" t="s">
        <v>45</v>
      </c>
      <c r="D30" t="s">
        <v>46</v>
      </c>
      <c r="E30" t="s">
        <v>47</v>
      </c>
      <c r="F30" t="s">
        <v>48</v>
      </c>
      <c r="G30" s="1">
        <v>373421000</v>
      </c>
      <c r="H30" s="1">
        <v>51197009</v>
      </c>
      <c r="I30">
        <v>0.22711000000000001</v>
      </c>
      <c r="J30">
        <v>0.47555999999999998</v>
      </c>
      <c r="K30">
        <v>118234003</v>
      </c>
      <c r="M30">
        <v>118234003</v>
      </c>
      <c r="N30" t="s">
        <v>138</v>
      </c>
    </row>
  </sheetData>
  <sortState ref="A2:N30">
    <sortCondition ref="G2:G30"/>
    <sortCondition ref="H2:H30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C2" sqref="C2:H30"/>
    </sheetView>
  </sheetViews>
  <sheetFormatPr defaultRowHeight="15"/>
  <sheetData>
    <row r="1" spans="1:8">
      <c r="A1" t="s">
        <v>123</v>
      </c>
      <c r="B1" t="s">
        <v>124</v>
      </c>
      <c r="C1" t="s">
        <v>8</v>
      </c>
      <c r="D1" t="s">
        <v>9</v>
      </c>
      <c r="E1" t="s">
        <v>125</v>
      </c>
      <c r="F1" t="s">
        <v>126</v>
      </c>
      <c r="G1" t="s">
        <v>127</v>
      </c>
      <c r="H1" t="s">
        <v>128</v>
      </c>
    </row>
    <row r="2" spans="1:8">
      <c r="A2">
        <v>11381005</v>
      </c>
      <c r="B2">
        <v>61968008</v>
      </c>
      <c r="C2">
        <v>0</v>
      </c>
      <c r="D2">
        <v>0.38779000000000002</v>
      </c>
      <c r="E2">
        <v>138875005</v>
      </c>
      <c r="H2" t="s">
        <v>145</v>
      </c>
    </row>
    <row r="3" spans="1:8">
      <c r="A3">
        <v>12856003</v>
      </c>
      <c r="B3">
        <v>244568009</v>
      </c>
      <c r="C3">
        <v>0.26366000000000001</v>
      </c>
      <c r="D3">
        <v>0.353634</v>
      </c>
      <c r="E3">
        <v>123037004</v>
      </c>
      <c r="G3">
        <v>123037004</v>
      </c>
      <c r="H3" t="s">
        <v>156</v>
      </c>
    </row>
    <row r="4" spans="1:8">
      <c r="A4">
        <v>13200003</v>
      </c>
      <c r="B4">
        <v>57190000</v>
      </c>
      <c r="C4">
        <v>0.32616800000000001</v>
      </c>
      <c r="D4">
        <v>0.42766300000000002</v>
      </c>
      <c r="E4">
        <v>362965005</v>
      </c>
      <c r="G4">
        <v>362965005</v>
      </c>
      <c r="H4" t="s">
        <v>154</v>
      </c>
    </row>
    <row r="5" spans="1:8">
      <c r="A5">
        <v>24700007</v>
      </c>
      <c r="B5">
        <v>69322001</v>
      </c>
      <c r="C5">
        <v>0.25573600000000002</v>
      </c>
      <c r="D5">
        <v>0.57233699999999998</v>
      </c>
      <c r="E5">
        <v>64572001</v>
      </c>
      <c r="G5">
        <v>64572001</v>
      </c>
      <c r="H5" t="s">
        <v>153</v>
      </c>
    </row>
    <row r="6" spans="1:8">
      <c r="A6">
        <v>32498003</v>
      </c>
      <c r="B6">
        <v>179344006</v>
      </c>
      <c r="C6">
        <v>0</v>
      </c>
      <c r="D6">
        <v>0.32375999999999999</v>
      </c>
      <c r="E6">
        <v>138875005</v>
      </c>
      <c r="H6" t="s">
        <v>147</v>
      </c>
    </row>
    <row r="7" spans="1:8">
      <c r="A7">
        <v>35489007</v>
      </c>
      <c r="B7">
        <v>128045006</v>
      </c>
      <c r="C7">
        <v>0.28428500000000001</v>
      </c>
      <c r="D7">
        <v>0.57233699999999998</v>
      </c>
      <c r="E7">
        <v>64572001</v>
      </c>
      <c r="G7">
        <v>64572001</v>
      </c>
      <c r="H7" t="s">
        <v>151</v>
      </c>
    </row>
    <row r="8" spans="1:8">
      <c r="A8">
        <v>39772007</v>
      </c>
      <c r="B8">
        <v>15825003</v>
      </c>
      <c r="C8">
        <v>0</v>
      </c>
      <c r="D8">
        <v>0.353634</v>
      </c>
      <c r="E8">
        <v>138875005</v>
      </c>
      <c r="H8" t="s">
        <v>155</v>
      </c>
    </row>
    <row r="9" spans="1:8">
      <c r="A9">
        <v>42343007</v>
      </c>
      <c r="B9">
        <v>19242006</v>
      </c>
      <c r="C9">
        <v>0.53832500000000005</v>
      </c>
      <c r="D9">
        <v>0.53554400000000002</v>
      </c>
      <c r="E9" s="2">
        <v>1.18946009399902E+17</v>
      </c>
      <c r="G9">
        <v>118946009</v>
      </c>
      <c r="H9" t="s">
        <v>136</v>
      </c>
    </row>
    <row r="10" spans="1:8">
      <c r="A10">
        <v>42399005</v>
      </c>
      <c r="B10">
        <v>42399005</v>
      </c>
      <c r="C10">
        <v>1</v>
      </c>
      <c r="D10">
        <v>1</v>
      </c>
      <c r="E10">
        <v>42399005</v>
      </c>
      <c r="G10">
        <v>42399005</v>
      </c>
      <c r="H10" t="s">
        <v>129</v>
      </c>
    </row>
    <row r="11" spans="1:8">
      <c r="A11">
        <v>48500005</v>
      </c>
      <c r="B11">
        <v>58214004</v>
      </c>
      <c r="C11">
        <v>0.65831799999999996</v>
      </c>
      <c r="D11">
        <v>0.66911500000000002</v>
      </c>
      <c r="E11">
        <v>74732009</v>
      </c>
      <c r="G11">
        <v>74732009</v>
      </c>
      <c r="H11" t="s">
        <v>133</v>
      </c>
    </row>
    <row r="12" spans="1:8">
      <c r="A12">
        <v>51615001</v>
      </c>
      <c r="B12">
        <v>126713003</v>
      </c>
      <c r="C12">
        <v>0.78255300000000005</v>
      </c>
      <c r="D12">
        <v>0.73777999999999999</v>
      </c>
      <c r="E12">
        <v>19829001</v>
      </c>
      <c r="G12">
        <v>19829001</v>
      </c>
      <c r="H12" t="s">
        <v>137</v>
      </c>
    </row>
    <row r="13" spans="1:8">
      <c r="A13">
        <v>55822004</v>
      </c>
      <c r="B13">
        <v>363346000</v>
      </c>
      <c r="C13">
        <v>0.31739299999999998</v>
      </c>
      <c r="D13">
        <v>0.50367200000000001</v>
      </c>
      <c r="E13">
        <v>64572001</v>
      </c>
      <c r="G13">
        <v>64572001</v>
      </c>
      <c r="H13" t="s">
        <v>152</v>
      </c>
    </row>
    <row r="14" spans="1:8">
      <c r="A14">
        <v>57406009</v>
      </c>
      <c r="B14">
        <v>396275006</v>
      </c>
      <c r="C14">
        <v>0.33565600000000001</v>
      </c>
      <c r="D14">
        <v>0.47555999999999998</v>
      </c>
      <c r="E14" s="2">
        <v>1.2394600836296499E+17</v>
      </c>
      <c r="G14">
        <v>362965005</v>
      </c>
      <c r="H14" t="s">
        <v>143</v>
      </c>
    </row>
    <row r="15" spans="1:8">
      <c r="A15">
        <v>59282003</v>
      </c>
      <c r="B15">
        <v>22298006</v>
      </c>
      <c r="C15">
        <v>0.31053999999999998</v>
      </c>
      <c r="D15">
        <v>0.57233699999999998</v>
      </c>
      <c r="E15">
        <v>123946008</v>
      </c>
      <c r="G15">
        <v>123946008</v>
      </c>
      <c r="H15" t="s">
        <v>142</v>
      </c>
    </row>
    <row r="16" spans="1:8">
      <c r="A16">
        <v>69896004</v>
      </c>
      <c r="B16">
        <v>200936003</v>
      </c>
      <c r="C16">
        <v>0.32008999999999999</v>
      </c>
      <c r="D16">
        <v>0.53554400000000002</v>
      </c>
      <c r="E16">
        <v>123946008</v>
      </c>
      <c r="G16">
        <v>123946008</v>
      </c>
      <c r="H16" t="s">
        <v>144</v>
      </c>
    </row>
    <row r="17" spans="1:8">
      <c r="A17">
        <v>70179006</v>
      </c>
      <c r="B17">
        <v>73761001</v>
      </c>
      <c r="C17">
        <v>0</v>
      </c>
      <c r="D17">
        <v>0.31011699999999998</v>
      </c>
      <c r="E17">
        <v>138875005</v>
      </c>
      <c r="H17" t="s">
        <v>148</v>
      </c>
    </row>
    <row r="18" spans="1:8">
      <c r="A18">
        <v>70317007</v>
      </c>
      <c r="B18">
        <v>17369002</v>
      </c>
      <c r="C18">
        <v>0.94490099999999999</v>
      </c>
      <c r="D18">
        <v>0.83455699999999999</v>
      </c>
      <c r="E18">
        <v>70317007</v>
      </c>
      <c r="G18">
        <v>70317007</v>
      </c>
      <c r="H18" t="s">
        <v>130</v>
      </c>
    </row>
    <row r="19" spans="1:8">
      <c r="A19">
        <v>73211009</v>
      </c>
      <c r="B19">
        <v>38341003</v>
      </c>
      <c r="C19">
        <v>0.36001100000000003</v>
      </c>
      <c r="D19">
        <v>0.50367200000000001</v>
      </c>
      <c r="E19" s="2">
        <v>1.2394600836296499E+17</v>
      </c>
      <c r="G19">
        <v>362965005</v>
      </c>
      <c r="H19" t="s">
        <v>146</v>
      </c>
    </row>
    <row r="20" spans="1:8">
      <c r="A20">
        <v>74400008</v>
      </c>
      <c r="B20">
        <v>64859006</v>
      </c>
      <c r="C20">
        <v>0.30774899999999999</v>
      </c>
      <c r="D20">
        <v>0.47555999999999998</v>
      </c>
      <c r="E20">
        <v>123946008</v>
      </c>
      <c r="G20">
        <v>123946008</v>
      </c>
      <c r="H20" t="s">
        <v>150</v>
      </c>
    </row>
    <row r="21" spans="1:8">
      <c r="A21">
        <v>79619009</v>
      </c>
      <c r="B21">
        <v>49436004</v>
      </c>
      <c r="C21">
        <v>0.66123500000000002</v>
      </c>
      <c r="D21">
        <v>0.53554400000000002</v>
      </c>
      <c r="E21">
        <v>56265001</v>
      </c>
      <c r="G21">
        <v>56265001</v>
      </c>
      <c r="H21" t="s">
        <v>139</v>
      </c>
    </row>
    <row r="22" spans="1:8">
      <c r="A22">
        <v>80891009</v>
      </c>
      <c r="B22">
        <v>74281007</v>
      </c>
      <c r="C22">
        <v>0.93349800000000005</v>
      </c>
      <c r="D22">
        <v>0.66911500000000002</v>
      </c>
      <c r="E22">
        <v>80891009</v>
      </c>
      <c r="G22">
        <v>80891009</v>
      </c>
      <c r="H22" t="s">
        <v>131</v>
      </c>
    </row>
    <row r="23" spans="1:8">
      <c r="A23">
        <v>87715008</v>
      </c>
      <c r="B23">
        <v>420054005</v>
      </c>
      <c r="C23">
        <v>0.51581100000000002</v>
      </c>
      <c r="D23">
        <v>0.47555999999999998</v>
      </c>
      <c r="E23">
        <v>76712006</v>
      </c>
      <c r="G23">
        <v>76712006</v>
      </c>
      <c r="H23" t="s">
        <v>157</v>
      </c>
    </row>
    <row r="24" spans="1:8">
      <c r="A24">
        <v>125369001</v>
      </c>
      <c r="B24">
        <v>415582006</v>
      </c>
      <c r="C24">
        <v>0.460841</v>
      </c>
      <c r="D24">
        <v>0.57233699999999998</v>
      </c>
      <c r="E24">
        <v>49755003</v>
      </c>
      <c r="G24">
        <v>49755003</v>
      </c>
      <c r="H24" t="s">
        <v>134</v>
      </c>
    </row>
    <row r="25" spans="1:8">
      <c r="A25">
        <v>128462008</v>
      </c>
      <c r="B25">
        <v>443961001</v>
      </c>
      <c r="C25">
        <v>0.70559000000000005</v>
      </c>
      <c r="D25">
        <v>0.73777999999999999</v>
      </c>
      <c r="E25">
        <v>363346000</v>
      </c>
      <c r="G25">
        <v>363346000</v>
      </c>
      <c r="H25" t="s">
        <v>135</v>
      </c>
    </row>
    <row r="26" spans="1:8">
      <c r="A26">
        <v>128863005</v>
      </c>
      <c r="B26">
        <v>126692004</v>
      </c>
      <c r="C26">
        <v>0.34359899999999999</v>
      </c>
      <c r="D26">
        <v>0.50367200000000001</v>
      </c>
      <c r="E26" s="2">
        <v>1.2394600836296499E+17</v>
      </c>
      <c r="G26">
        <v>362965005</v>
      </c>
      <c r="H26" t="s">
        <v>149</v>
      </c>
    </row>
    <row r="27" spans="1:8">
      <c r="A27">
        <v>230690007</v>
      </c>
      <c r="B27">
        <v>55641003</v>
      </c>
      <c r="C27">
        <v>0</v>
      </c>
      <c r="D27">
        <v>0.37010100000000001</v>
      </c>
      <c r="E27">
        <v>138875005</v>
      </c>
      <c r="H27" t="s">
        <v>132</v>
      </c>
    </row>
    <row r="28" spans="1:8">
      <c r="A28">
        <v>254935002</v>
      </c>
      <c r="B28">
        <v>1386000</v>
      </c>
      <c r="C28">
        <v>0.45512599999999998</v>
      </c>
      <c r="D28">
        <v>0.73777999999999999</v>
      </c>
      <c r="E28">
        <v>399902003</v>
      </c>
      <c r="G28">
        <v>399902003</v>
      </c>
      <c r="H28" t="s">
        <v>140</v>
      </c>
    </row>
    <row r="29" spans="1:8">
      <c r="A29">
        <v>255631004</v>
      </c>
      <c r="B29">
        <v>106190000</v>
      </c>
      <c r="C29">
        <v>0</v>
      </c>
      <c r="D29">
        <v>0.47555999999999998</v>
      </c>
      <c r="E29">
        <v>138875005</v>
      </c>
      <c r="H29" t="s">
        <v>141</v>
      </c>
    </row>
    <row r="30" spans="1:8">
      <c r="A30">
        <v>373421000</v>
      </c>
      <c r="B30">
        <v>51197009</v>
      </c>
      <c r="C30">
        <v>0.22711000000000001</v>
      </c>
      <c r="D30">
        <v>0.47555999999999998</v>
      </c>
      <c r="E30">
        <v>118234003</v>
      </c>
      <c r="G30">
        <v>118234003</v>
      </c>
      <c r="H30" t="s">
        <v>138</v>
      </c>
    </row>
  </sheetData>
  <sortState ref="A2:H30">
    <sortCondition ref="A2:A30"/>
    <sortCondition ref="B2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K30" sqref="K30"/>
    </sheetView>
  </sheetViews>
  <sheetFormatPr defaultRowHeight="15"/>
  <cols>
    <col min="1" max="1" width="20.140625" customWidth="1"/>
    <col min="2" max="2" width="18.5703125" customWidth="1"/>
    <col min="3" max="3" width="18.5703125" style="7" customWidth="1"/>
    <col min="4" max="4" width="22.5703125" style="7" customWidth="1"/>
    <col min="5" max="5" width="18.5703125" style="7" customWidth="1"/>
    <col min="6" max="6" width="24.42578125" style="7" customWidth="1"/>
    <col min="7" max="7" width="19.28515625" customWidth="1"/>
    <col min="9" max="9" width="12.7109375" customWidth="1"/>
  </cols>
  <sheetData>
    <row r="1" spans="1:10">
      <c r="A1" t="s">
        <v>123</v>
      </c>
      <c r="B1" t="s">
        <v>124</v>
      </c>
      <c r="C1" s="7" t="s">
        <v>206</v>
      </c>
      <c r="D1" s="7" t="s">
        <v>205</v>
      </c>
      <c r="E1" s="7" t="s">
        <v>204</v>
      </c>
      <c r="F1" s="7" t="s">
        <v>207</v>
      </c>
      <c r="G1" t="s">
        <v>125</v>
      </c>
      <c r="H1" t="s">
        <v>126</v>
      </c>
      <c r="I1" t="s">
        <v>127</v>
      </c>
      <c r="J1" t="s">
        <v>128</v>
      </c>
    </row>
    <row r="2" spans="1:10">
      <c r="A2">
        <v>11381005</v>
      </c>
      <c r="B2">
        <v>61968008</v>
      </c>
      <c r="C2" s="7">
        <v>0.38779000000000002</v>
      </c>
      <c r="D2" s="7">
        <v>0</v>
      </c>
      <c r="E2" s="7">
        <v>0</v>
      </c>
      <c r="F2" s="7">
        <f>D2-E2</f>
        <v>0</v>
      </c>
      <c r="G2">
        <v>138875005</v>
      </c>
      <c r="J2" t="s">
        <v>145</v>
      </c>
    </row>
    <row r="3" spans="1:10">
      <c r="A3">
        <v>12856003</v>
      </c>
      <c r="B3">
        <v>244568009</v>
      </c>
      <c r="C3" s="7">
        <v>0.353634</v>
      </c>
      <c r="D3" s="7">
        <v>0.26366000000000001</v>
      </c>
      <c r="E3" s="7">
        <v>0.26611800000000002</v>
      </c>
      <c r="F3" s="7">
        <f t="shared" ref="F3:F30" si="0">D3-E3</f>
        <v>-2.4580000000000157E-3</v>
      </c>
      <c r="G3">
        <v>123037004</v>
      </c>
      <c r="I3">
        <v>123037004</v>
      </c>
      <c r="J3" t="s">
        <v>156</v>
      </c>
    </row>
    <row r="4" spans="1:10">
      <c r="A4">
        <v>13200003</v>
      </c>
      <c r="B4">
        <v>57190000</v>
      </c>
      <c r="C4" s="8">
        <v>0.42766300000000002</v>
      </c>
      <c r="D4" s="7">
        <v>0.32616800000000001</v>
      </c>
      <c r="E4" s="7">
        <v>0.32199699999999998</v>
      </c>
      <c r="F4" s="7">
        <f t="shared" si="0"/>
        <v>4.1710000000000358E-3</v>
      </c>
      <c r="G4">
        <v>362965005</v>
      </c>
      <c r="I4">
        <v>362965005</v>
      </c>
      <c r="J4" t="s">
        <v>154</v>
      </c>
    </row>
    <row r="5" spans="1:10">
      <c r="A5">
        <v>24700007</v>
      </c>
      <c r="B5">
        <v>69322001</v>
      </c>
      <c r="C5" s="7">
        <v>0.53554400000000002</v>
      </c>
      <c r="D5" s="7">
        <v>0.25573600000000002</v>
      </c>
      <c r="E5" s="7">
        <v>0.24898000000000001</v>
      </c>
      <c r="F5" s="7">
        <f t="shared" si="0"/>
        <v>6.756000000000012E-3</v>
      </c>
      <c r="G5">
        <v>64572001</v>
      </c>
      <c r="I5" s="2">
        <v>64572001</v>
      </c>
      <c r="J5" t="s">
        <v>203</v>
      </c>
    </row>
    <row r="6" spans="1:10">
      <c r="A6">
        <v>32498003</v>
      </c>
      <c r="B6">
        <v>179344006</v>
      </c>
      <c r="C6" s="7">
        <v>0.32375999999999999</v>
      </c>
      <c r="D6" s="7">
        <v>0</v>
      </c>
      <c r="E6" s="7">
        <v>0</v>
      </c>
      <c r="F6" s="7">
        <f t="shared" si="0"/>
        <v>0</v>
      </c>
      <c r="G6">
        <v>138875005</v>
      </c>
      <c r="J6" t="s">
        <v>147</v>
      </c>
    </row>
    <row r="7" spans="1:10">
      <c r="A7">
        <v>35489007</v>
      </c>
      <c r="B7">
        <v>128045006</v>
      </c>
      <c r="C7" s="7">
        <v>0.57233699999999998</v>
      </c>
      <c r="D7" s="7">
        <v>0.28428500000000001</v>
      </c>
      <c r="E7" s="7">
        <v>0.27649699999999999</v>
      </c>
      <c r="F7" s="7">
        <f t="shared" si="0"/>
        <v>7.7880000000000171E-3</v>
      </c>
      <c r="G7">
        <v>64572001</v>
      </c>
      <c r="I7">
        <v>64572001</v>
      </c>
      <c r="J7" t="s">
        <v>151</v>
      </c>
    </row>
    <row r="8" spans="1:10">
      <c r="A8">
        <v>39772007</v>
      </c>
      <c r="B8">
        <v>15825003</v>
      </c>
      <c r="C8" s="7">
        <v>0.353634</v>
      </c>
      <c r="D8" s="7">
        <v>0</v>
      </c>
      <c r="E8" s="7">
        <v>0</v>
      </c>
      <c r="F8" s="7">
        <f t="shared" si="0"/>
        <v>0</v>
      </c>
      <c r="G8">
        <v>138875005</v>
      </c>
      <c r="J8" t="s">
        <v>155</v>
      </c>
    </row>
    <row r="9" spans="1:10">
      <c r="A9">
        <v>42343007</v>
      </c>
      <c r="B9">
        <v>19242006</v>
      </c>
      <c r="C9" s="7">
        <v>0.53554400000000002</v>
      </c>
      <c r="D9" s="7">
        <v>0.53832500000000005</v>
      </c>
      <c r="E9" s="7">
        <v>0.54019399999999995</v>
      </c>
      <c r="F9" s="7">
        <f t="shared" si="0"/>
        <v>-1.8689999999998985E-3</v>
      </c>
      <c r="G9" s="2">
        <v>1.18946009399902E+17</v>
      </c>
      <c r="I9" s="2">
        <v>118946009</v>
      </c>
      <c r="J9" t="s">
        <v>136</v>
      </c>
    </row>
    <row r="10" spans="1:10">
      <c r="A10">
        <v>42399005</v>
      </c>
      <c r="B10">
        <v>42399005</v>
      </c>
      <c r="C10" s="7">
        <v>1</v>
      </c>
      <c r="D10" s="7">
        <v>1</v>
      </c>
      <c r="E10" s="7">
        <v>1</v>
      </c>
      <c r="F10" s="7">
        <f t="shared" si="0"/>
        <v>0</v>
      </c>
      <c r="G10">
        <v>42399005</v>
      </c>
      <c r="I10">
        <v>42399005</v>
      </c>
      <c r="J10" t="s">
        <v>129</v>
      </c>
    </row>
    <row r="11" spans="1:10">
      <c r="A11">
        <v>48500005</v>
      </c>
      <c r="B11">
        <v>58214004</v>
      </c>
      <c r="C11" s="7">
        <v>0.66911500000000002</v>
      </c>
      <c r="D11" s="7">
        <v>0.65831799999999996</v>
      </c>
      <c r="E11" s="7">
        <v>0.65504799999999996</v>
      </c>
      <c r="F11" s="7">
        <f t="shared" si="0"/>
        <v>3.2699999999999951E-3</v>
      </c>
      <c r="G11">
        <v>74732009</v>
      </c>
      <c r="I11">
        <v>74732009</v>
      </c>
      <c r="J11" t="s">
        <v>133</v>
      </c>
    </row>
    <row r="12" spans="1:10">
      <c r="A12">
        <v>51615001</v>
      </c>
      <c r="B12">
        <v>126713003</v>
      </c>
      <c r="C12" s="7">
        <v>0.73777999999999999</v>
      </c>
      <c r="D12" s="7">
        <v>0.78255300000000005</v>
      </c>
      <c r="E12" s="7">
        <v>0.77912099999999995</v>
      </c>
      <c r="F12" s="7">
        <f t="shared" si="0"/>
        <v>3.4320000000001016E-3</v>
      </c>
      <c r="G12">
        <v>19829001</v>
      </c>
      <c r="I12">
        <v>19829001</v>
      </c>
      <c r="J12" t="s">
        <v>137</v>
      </c>
    </row>
    <row r="13" spans="1:10">
      <c r="A13">
        <v>55822004</v>
      </c>
      <c r="B13">
        <v>363346000</v>
      </c>
      <c r="C13" s="7">
        <v>0.50367200000000001</v>
      </c>
      <c r="D13" s="7">
        <v>0.31739299999999998</v>
      </c>
      <c r="E13" s="7">
        <v>0.30703200000000003</v>
      </c>
      <c r="F13" s="7">
        <f t="shared" si="0"/>
        <v>1.0360999999999954E-2</v>
      </c>
      <c r="G13">
        <v>64572001</v>
      </c>
      <c r="I13">
        <v>64572001</v>
      </c>
      <c r="J13" t="s">
        <v>152</v>
      </c>
    </row>
    <row r="14" spans="1:10">
      <c r="A14">
        <v>57406009</v>
      </c>
      <c r="B14">
        <v>396275006</v>
      </c>
      <c r="C14" s="7">
        <v>0.50367200000000001</v>
      </c>
      <c r="D14" s="7">
        <v>0.33565600000000001</v>
      </c>
      <c r="E14" s="7">
        <v>0.33259899999999998</v>
      </c>
      <c r="F14" s="7">
        <f t="shared" si="0"/>
        <v>3.0570000000000319E-3</v>
      </c>
      <c r="G14" s="2">
        <v>6.4572001123945999E+25</v>
      </c>
      <c r="I14">
        <v>362965005</v>
      </c>
      <c r="J14" s="6" t="s">
        <v>202</v>
      </c>
    </row>
    <row r="15" spans="1:10">
      <c r="A15">
        <v>59282003</v>
      </c>
      <c r="B15">
        <v>22298006</v>
      </c>
      <c r="C15" s="7">
        <v>0.57233699999999998</v>
      </c>
      <c r="D15" s="7">
        <v>0.31053999999999998</v>
      </c>
      <c r="E15" s="7">
        <v>0.30593500000000001</v>
      </c>
      <c r="F15" s="7">
        <f t="shared" si="0"/>
        <v>4.6049999999999702E-3</v>
      </c>
      <c r="G15">
        <v>123946008</v>
      </c>
      <c r="I15">
        <v>123946008</v>
      </c>
      <c r="J15" t="s">
        <v>142</v>
      </c>
    </row>
    <row r="16" spans="1:10">
      <c r="A16">
        <v>69896004</v>
      </c>
      <c r="B16">
        <v>200936003</v>
      </c>
      <c r="C16" s="7">
        <v>0.53554400000000002</v>
      </c>
      <c r="D16" s="7">
        <v>0.32008999999999999</v>
      </c>
      <c r="E16" s="7">
        <v>0.31194499999999997</v>
      </c>
      <c r="F16" s="7">
        <f t="shared" si="0"/>
        <v>8.1450000000000133E-3</v>
      </c>
      <c r="G16">
        <v>123946008</v>
      </c>
      <c r="I16">
        <v>123946008</v>
      </c>
      <c r="J16" t="s">
        <v>144</v>
      </c>
    </row>
    <row r="17" spans="1:10">
      <c r="A17">
        <v>70179006</v>
      </c>
      <c r="B17">
        <v>73761001</v>
      </c>
      <c r="C17" s="7">
        <v>0.31011699999999998</v>
      </c>
      <c r="D17" s="7">
        <v>0</v>
      </c>
      <c r="E17" s="7">
        <v>0</v>
      </c>
      <c r="F17" s="7">
        <f t="shared" si="0"/>
        <v>0</v>
      </c>
      <c r="G17">
        <v>138875005</v>
      </c>
      <c r="J17" t="s">
        <v>148</v>
      </c>
    </row>
    <row r="18" spans="1:10">
      <c r="A18">
        <v>70317007</v>
      </c>
      <c r="B18">
        <v>17369002</v>
      </c>
      <c r="C18" s="7">
        <v>0.83455699999999999</v>
      </c>
      <c r="D18" s="7">
        <v>0.94490099999999999</v>
      </c>
      <c r="E18" s="7">
        <v>0.94967199999999996</v>
      </c>
      <c r="F18" s="7">
        <f t="shared" si="0"/>
        <v>-4.7709999999999697E-3</v>
      </c>
      <c r="G18">
        <v>70317007</v>
      </c>
      <c r="I18">
        <v>70317007</v>
      </c>
      <c r="J18" t="s">
        <v>130</v>
      </c>
    </row>
    <row r="19" spans="1:10">
      <c r="A19">
        <v>73211009</v>
      </c>
      <c r="B19">
        <v>38341003</v>
      </c>
      <c r="C19" s="7">
        <v>0.50367200000000001</v>
      </c>
      <c r="D19" s="7">
        <v>0.36001100000000003</v>
      </c>
      <c r="E19" s="7">
        <v>0.35845500000000002</v>
      </c>
      <c r="F19" s="7">
        <f t="shared" si="0"/>
        <v>1.5560000000000018E-3</v>
      </c>
      <c r="G19" s="2">
        <v>1.2394600836296499E+17</v>
      </c>
      <c r="I19" s="2">
        <v>362965005</v>
      </c>
      <c r="J19" t="s">
        <v>146</v>
      </c>
    </row>
    <row r="20" spans="1:10">
      <c r="A20">
        <v>74400008</v>
      </c>
      <c r="B20">
        <v>64859006</v>
      </c>
      <c r="C20" s="7">
        <v>0.47555999999999998</v>
      </c>
      <c r="D20" s="7">
        <v>0.30774899999999999</v>
      </c>
      <c r="E20" s="7">
        <v>0.299896</v>
      </c>
      <c r="F20" s="7">
        <f t="shared" si="0"/>
        <v>7.8529999999999989E-3</v>
      </c>
      <c r="G20">
        <v>123946008</v>
      </c>
      <c r="I20">
        <v>123946008</v>
      </c>
      <c r="J20" t="s">
        <v>150</v>
      </c>
    </row>
    <row r="21" spans="1:10">
      <c r="A21">
        <v>79619009</v>
      </c>
      <c r="B21">
        <v>49436004</v>
      </c>
      <c r="C21" s="7">
        <v>0.53554400000000002</v>
      </c>
      <c r="D21" s="7">
        <v>0.66123500000000002</v>
      </c>
      <c r="E21" s="7">
        <v>0.66912000000000005</v>
      </c>
      <c r="F21" s="7">
        <f t="shared" si="0"/>
        <v>-7.8850000000000309E-3</v>
      </c>
      <c r="G21">
        <v>56265001</v>
      </c>
      <c r="I21">
        <v>56265001</v>
      </c>
      <c r="J21" t="s">
        <v>139</v>
      </c>
    </row>
    <row r="22" spans="1:10">
      <c r="A22">
        <v>80891009</v>
      </c>
      <c r="B22">
        <v>74281007</v>
      </c>
      <c r="C22" s="7">
        <v>0.66911500000000002</v>
      </c>
      <c r="D22" s="7">
        <v>0.93349800000000005</v>
      </c>
      <c r="E22" s="7">
        <v>0.93318999999999996</v>
      </c>
      <c r="F22" s="7">
        <f t="shared" si="0"/>
        <v>3.0800000000008598E-4</v>
      </c>
      <c r="G22">
        <v>80891009</v>
      </c>
      <c r="I22">
        <v>80891009</v>
      </c>
      <c r="J22" t="s">
        <v>131</v>
      </c>
    </row>
    <row r="23" spans="1:10">
      <c r="A23">
        <v>87715008</v>
      </c>
      <c r="B23">
        <v>420054005</v>
      </c>
      <c r="C23" s="7">
        <v>0.47555999999999998</v>
      </c>
      <c r="D23" s="7">
        <v>0.51581100000000002</v>
      </c>
      <c r="E23" s="7">
        <v>0.507498</v>
      </c>
      <c r="F23" s="7">
        <f t="shared" si="0"/>
        <v>8.3130000000000148E-3</v>
      </c>
      <c r="G23">
        <v>76712006</v>
      </c>
      <c r="I23">
        <v>76712006</v>
      </c>
      <c r="J23" t="s">
        <v>157</v>
      </c>
    </row>
    <row r="24" spans="1:10">
      <c r="A24">
        <v>125369001</v>
      </c>
      <c r="B24">
        <v>415582006</v>
      </c>
      <c r="C24" s="7">
        <v>0.57233699999999998</v>
      </c>
      <c r="D24" s="7">
        <v>0.460841</v>
      </c>
      <c r="E24" s="7">
        <v>0.463812</v>
      </c>
      <c r="F24" s="7">
        <f t="shared" si="0"/>
        <v>-2.9710000000000014E-3</v>
      </c>
      <c r="G24">
        <v>49755003</v>
      </c>
      <c r="I24">
        <v>49755003</v>
      </c>
      <c r="J24" t="s">
        <v>134</v>
      </c>
    </row>
    <row r="25" spans="1:10">
      <c r="A25">
        <v>128462008</v>
      </c>
      <c r="B25">
        <v>443961001</v>
      </c>
      <c r="C25" s="7">
        <v>0</v>
      </c>
      <c r="D25" s="7">
        <v>0.70559000000000005</v>
      </c>
      <c r="E25" s="7">
        <v>0</v>
      </c>
      <c r="F25" s="7">
        <f t="shared" si="0"/>
        <v>0.70559000000000005</v>
      </c>
    </row>
    <row r="26" spans="1:10">
      <c r="A26">
        <v>128863005</v>
      </c>
      <c r="B26">
        <v>126692004</v>
      </c>
      <c r="C26" s="7">
        <v>0.50367200000000001</v>
      </c>
      <c r="D26" s="7">
        <v>0.34359899999999999</v>
      </c>
      <c r="E26" s="7">
        <v>0.33538499999999999</v>
      </c>
      <c r="F26" s="7">
        <f t="shared" si="0"/>
        <v>8.2139999999999991E-3</v>
      </c>
      <c r="G26" s="2">
        <v>1.2394600836296499E+17</v>
      </c>
      <c r="I26">
        <v>362965005</v>
      </c>
      <c r="J26" t="s">
        <v>149</v>
      </c>
    </row>
    <row r="27" spans="1:10">
      <c r="A27">
        <v>230690007</v>
      </c>
      <c r="B27">
        <v>55641003</v>
      </c>
      <c r="C27" s="7">
        <v>0.37010100000000001</v>
      </c>
      <c r="D27" s="7">
        <v>0</v>
      </c>
      <c r="E27" s="7">
        <v>0</v>
      </c>
      <c r="F27" s="7">
        <f t="shared" si="0"/>
        <v>0</v>
      </c>
      <c r="G27">
        <v>138875005</v>
      </c>
      <c r="J27" t="s">
        <v>132</v>
      </c>
    </row>
    <row r="28" spans="1:10">
      <c r="A28">
        <v>254935002</v>
      </c>
      <c r="B28">
        <v>1386000</v>
      </c>
      <c r="C28" s="7">
        <v>0.73777999999999999</v>
      </c>
      <c r="D28" s="7">
        <v>0.45512599999999998</v>
      </c>
      <c r="E28" s="7">
        <v>0.456036</v>
      </c>
      <c r="F28" s="7">
        <f t="shared" si="0"/>
        <v>-9.100000000000219E-4</v>
      </c>
      <c r="G28">
        <v>399902003</v>
      </c>
      <c r="I28">
        <v>399902003</v>
      </c>
      <c r="J28" t="s">
        <v>140</v>
      </c>
    </row>
    <row r="29" spans="1:10">
      <c r="A29">
        <v>255631004</v>
      </c>
      <c r="B29">
        <v>106190000</v>
      </c>
      <c r="C29" s="7">
        <v>0.47555999999999998</v>
      </c>
      <c r="D29" s="7">
        <v>0</v>
      </c>
      <c r="E29" s="7">
        <v>0</v>
      </c>
      <c r="F29" s="7">
        <f t="shared" si="0"/>
        <v>0</v>
      </c>
      <c r="G29">
        <v>138875005</v>
      </c>
      <c r="I29" s="2"/>
      <c r="J29" t="s">
        <v>141</v>
      </c>
    </row>
    <row r="30" spans="1:10">
      <c r="A30">
        <v>373421000</v>
      </c>
      <c r="B30">
        <v>51197009</v>
      </c>
      <c r="C30" s="7">
        <v>0.47555999999999998</v>
      </c>
      <c r="D30" s="7">
        <v>0.22711000000000001</v>
      </c>
      <c r="E30" s="7">
        <v>0.220358</v>
      </c>
      <c r="F30" s="7">
        <f t="shared" si="0"/>
        <v>6.752000000000008E-3</v>
      </c>
      <c r="G30">
        <v>118234003</v>
      </c>
      <c r="I30">
        <v>118234003</v>
      </c>
      <c r="J30" t="s">
        <v>138</v>
      </c>
    </row>
  </sheetData>
  <sortState ref="A2:H30">
    <sortCondition ref="A2:A30"/>
    <sortCondition ref="B2:B30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E31" sqref="E31"/>
    </sheetView>
  </sheetViews>
  <sheetFormatPr defaultRowHeight="15"/>
  <cols>
    <col min="1" max="1" width="16" customWidth="1"/>
    <col min="2" max="2" width="15.7109375" customWidth="1"/>
    <col min="4" max="4" width="15.7109375" customWidth="1"/>
    <col min="5" max="5" width="12.42578125" customWidth="1"/>
    <col min="6" max="6" width="11" customWidth="1"/>
    <col min="8" max="8" width="16" customWidth="1"/>
  </cols>
  <sheetData>
    <row r="1" spans="1:9">
      <c r="A1" t="s">
        <v>123</v>
      </c>
      <c r="B1" t="s">
        <v>124</v>
      </c>
      <c r="C1" t="s">
        <v>187</v>
      </c>
      <c r="D1" t="s">
        <v>8</v>
      </c>
      <c r="E1" t="s">
        <v>9</v>
      </c>
      <c r="F1" t="s">
        <v>125</v>
      </c>
      <c r="G1" t="s">
        <v>126</v>
      </c>
      <c r="H1" t="s">
        <v>127</v>
      </c>
      <c r="I1" t="s">
        <v>128</v>
      </c>
    </row>
    <row r="2" spans="1:9">
      <c r="A2">
        <v>11381005</v>
      </c>
      <c r="B2">
        <v>61968008</v>
      </c>
      <c r="C2">
        <v>2</v>
      </c>
      <c r="D2">
        <v>0</v>
      </c>
      <c r="E2">
        <v>0.39308799999999999</v>
      </c>
      <c r="F2">
        <v>138875005</v>
      </c>
      <c r="I2" t="s">
        <v>208</v>
      </c>
    </row>
    <row r="3" spans="1:9">
      <c r="A3">
        <v>12856003</v>
      </c>
      <c r="B3">
        <v>244568009</v>
      </c>
      <c r="C3">
        <v>1</v>
      </c>
      <c r="D3">
        <v>0.26538200000000001</v>
      </c>
      <c r="E3">
        <v>0.30801800000000001</v>
      </c>
      <c r="F3">
        <v>123037004</v>
      </c>
      <c r="H3">
        <v>123037004</v>
      </c>
      <c r="I3" t="s">
        <v>209</v>
      </c>
    </row>
    <row r="4" spans="1:9">
      <c r="A4">
        <v>13200003</v>
      </c>
      <c r="B4">
        <v>57190000</v>
      </c>
      <c r="C4">
        <v>1</v>
      </c>
      <c r="D4">
        <v>0.31702999999999998</v>
      </c>
      <c r="E4">
        <v>0.41433999999999999</v>
      </c>
      <c r="F4">
        <v>362965005</v>
      </c>
      <c r="H4">
        <v>362965005</v>
      </c>
      <c r="I4" t="s">
        <v>154</v>
      </c>
    </row>
    <row r="5" spans="1:9">
      <c r="A5">
        <v>24700007</v>
      </c>
      <c r="B5">
        <v>69322001</v>
      </c>
      <c r="C5">
        <v>1</v>
      </c>
      <c r="D5">
        <v>0.245278</v>
      </c>
      <c r="E5">
        <v>0.52473199999999998</v>
      </c>
      <c r="F5">
        <v>64572001</v>
      </c>
      <c r="H5">
        <v>64572001</v>
      </c>
      <c r="I5" t="s">
        <v>203</v>
      </c>
    </row>
    <row r="6" spans="1:9">
      <c r="A6">
        <v>32498003</v>
      </c>
      <c r="B6">
        <v>179344006</v>
      </c>
      <c r="C6">
        <v>1.7</v>
      </c>
      <c r="D6">
        <v>0</v>
      </c>
      <c r="E6">
        <v>0.35543799999999998</v>
      </c>
      <c r="F6">
        <v>138875005</v>
      </c>
      <c r="I6" t="s">
        <v>210</v>
      </c>
    </row>
    <row r="7" spans="1:9">
      <c r="A7">
        <v>35489007</v>
      </c>
      <c r="B7">
        <v>128045006</v>
      </c>
      <c r="C7">
        <v>1</v>
      </c>
      <c r="D7">
        <v>0.26528800000000002</v>
      </c>
      <c r="E7">
        <v>0.56238200000000005</v>
      </c>
      <c r="F7">
        <v>64572001</v>
      </c>
      <c r="H7">
        <v>64572001</v>
      </c>
      <c r="I7" t="s">
        <v>151</v>
      </c>
    </row>
    <row r="8" spans="1:9">
      <c r="A8">
        <v>39772007</v>
      </c>
      <c r="B8">
        <v>15825003</v>
      </c>
      <c r="C8">
        <v>1</v>
      </c>
      <c r="D8">
        <v>0</v>
      </c>
      <c r="E8">
        <v>0.30801800000000001</v>
      </c>
      <c r="F8">
        <v>138875005</v>
      </c>
      <c r="I8" t="s">
        <v>211</v>
      </c>
    </row>
    <row r="9" spans="1:9">
      <c r="A9">
        <v>42343007</v>
      </c>
      <c r="B9">
        <v>19242006</v>
      </c>
      <c r="C9">
        <v>3</v>
      </c>
      <c r="D9">
        <v>0.417354</v>
      </c>
      <c r="E9">
        <v>0.52473199999999998</v>
      </c>
      <c r="F9">
        <v>406123005</v>
      </c>
      <c r="H9">
        <v>406123005</v>
      </c>
      <c r="I9" t="s">
        <v>212</v>
      </c>
    </row>
    <row r="10" spans="1:9">
      <c r="A10">
        <v>42399005</v>
      </c>
      <c r="B10">
        <v>42399005</v>
      </c>
      <c r="C10">
        <v>4</v>
      </c>
      <c r="D10">
        <v>1</v>
      </c>
      <c r="E10">
        <v>1</v>
      </c>
      <c r="F10">
        <v>42399005</v>
      </c>
      <c r="H10">
        <v>42399005</v>
      </c>
      <c r="I10" t="s">
        <v>129</v>
      </c>
    </row>
    <row r="11" spans="1:9">
      <c r="A11">
        <v>48500005</v>
      </c>
      <c r="B11">
        <v>58214004</v>
      </c>
      <c r="C11">
        <v>3</v>
      </c>
      <c r="D11">
        <v>0.64530600000000005</v>
      </c>
      <c r="E11">
        <v>0.661412</v>
      </c>
      <c r="F11">
        <v>74732009</v>
      </c>
      <c r="H11">
        <v>74732009</v>
      </c>
      <c r="I11" t="s">
        <v>133</v>
      </c>
    </row>
    <row r="12" spans="1:9">
      <c r="A12">
        <v>51615001</v>
      </c>
      <c r="B12">
        <v>126713003</v>
      </c>
      <c r="C12">
        <v>1.7</v>
      </c>
      <c r="D12">
        <v>0.75232299999999996</v>
      </c>
      <c r="E12">
        <v>0.661412</v>
      </c>
      <c r="F12">
        <v>19829001</v>
      </c>
      <c r="H12">
        <v>19829001</v>
      </c>
      <c r="I12" t="s">
        <v>213</v>
      </c>
    </row>
    <row r="13" spans="1:9">
      <c r="A13">
        <v>55822004</v>
      </c>
      <c r="B13">
        <v>363346000</v>
      </c>
      <c r="C13">
        <v>1</v>
      </c>
      <c r="D13">
        <v>0.30631000000000003</v>
      </c>
      <c r="E13">
        <v>0.49211899999999997</v>
      </c>
      <c r="F13">
        <v>64572001</v>
      </c>
      <c r="H13">
        <v>64572001</v>
      </c>
      <c r="I13" t="s">
        <v>152</v>
      </c>
    </row>
    <row r="14" spans="1:9">
      <c r="A14">
        <v>57406009</v>
      </c>
      <c r="B14">
        <v>396275006</v>
      </c>
      <c r="C14">
        <v>2</v>
      </c>
      <c r="D14">
        <v>0.326324</v>
      </c>
      <c r="E14">
        <v>0.49211899999999997</v>
      </c>
      <c r="F14" s="2">
        <v>1.2394600836296499E+17</v>
      </c>
      <c r="H14">
        <v>362965005</v>
      </c>
      <c r="I14" t="s">
        <v>214</v>
      </c>
    </row>
    <row r="15" spans="1:9">
      <c r="A15">
        <v>59282003</v>
      </c>
      <c r="B15">
        <v>22298006</v>
      </c>
      <c r="C15">
        <v>1.7</v>
      </c>
      <c r="D15">
        <v>0.57857099999999995</v>
      </c>
      <c r="E15">
        <v>0.49211899999999997</v>
      </c>
      <c r="F15" s="2">
        <v>1.1894600949600999E+25</v>
      </c>
      <c r="H15">
        <v>118946009</v>
      </c>
      <c r="I15" s="6" t="s">
        <v>215</v>
      </c>
    </row>
    <row r="16" spans="1:9">
      <c r="A16">
        <v>69896004</v>
      </c>
      <c r="B16">
        <v>200936003</v>
      </c>
      <c r="C16">
        <v>2</v>
      </c>
      <c r="D16">
        <v>0.31534099999999998</v>
      </c>
      <c r="E16">
        <v>0.52473199999999998</v>
      </c>
      <c r="F16">
        <v>123946008</v>
      </c>
      <c r="H16">
        <v>123946008</v>
      </c>
      <c r="I16" t="s">
        <v>144</v>
      </c>
    </row>
    <row r="17" spans="1:9">
      <c r="A17">
        <v>70179006</v>
      </c>
      <c r="B17">
        <v>73761001</v>
      </c>
      <c r="C17">
        <v>1.3</v>
      </c>
      <c r="D17">
        <v>0</v>
      </c>
      <c r="E17">
        <v>0.338588</v>
      </c>
      <c r="F17">
        <v>138875005</v>
      </c>
      <c r="I17" t="s">
        <v>216</v>
      </c>
    </row>
    <row r="18" spans="1:9">
      <c r="A18">
        <v>70317007</v>
      </c>
      <c r="B18">
        <v>17369002</v>
      </c>
      <c r="C18">
        <v>3</v>
      </c>
      <c r="D18">
        <v>0.90859500000000004</v>
      </c>
      <c r="E18">
        <v>0.83070600000000006</v>
      </c>
      <c r="F18">
        <v>70317007</v>
      </c>
      <c r="H18">
        <v>70317007</v>
      </c>
      <c r="I18" t="s">
        <v>130</v>
      </c>
    </row>
    <row r="19" spans="1:9">
      <c r="A19">
        <v>73211009</v>
      </c>
      <c r="B19">
        <v>38341003</v>
      </c>
      <c r="C19">
        <v>2</v>
      </c>
      <c r="D19">
        <v>0.360122</v>
      </c>
      <c r="E19">
        <v>0.49211899999999997</v>
      </c>
      <c r="F19">
        <v>362965005</v>
      </c>
      <c r="H19">
        <v>362965005</v>
      </c>
      <c r="I19" t="s">
        <v>217</v>
      </c>
    </row>
    <row r="20" spans="1:9">
      <c r="A20">
        <v>74400008</v>
      </c>
      <c r="B20">
        <v>64859006</v>
      </c>
      <c r="C20">
        <v>1</v>
      </c>
      <c r="D20">
        <v>0.289935</v>
      </c>
      <c r="E20">
        <v>0.43761800000000001</v>
      </c>
      <c r="F20" s="2">
        <v>1.18234003123946E+17</v>
      </c>
      <c r="H20">
        <v>123946008</v>
      </c>
      <c r="I20" t="s">
        <v>218</v>
      </c>
    </row>
    <row r="21" spans="1:9">
      <c r="A21">
        <v>79619009</v>
      </c>
      <c r="B21">
        <v>49436004</v>
      </c>
      <c r="C21">
        <v>2.2999999999999998</v>
      </c>
      <c r="D21">
        <v>0.65154999999999996</v>
      </c>
      <c r="E21">
        <v>0.52473199999999998</v>
      </c>
      <c r="F21">
        <v>56265001</v>
      </c>
      <c r="H21">
        <v>56265001</v>
      </c>
      <c r="I21" t="s">
        <v>139</v>
      </c>
    </row>
    <row r="22" spans="1:9">
      <c r="A22">
        <v>80891009</v>
      </c>
      <c r="B22">
        <v>74281007</v>
      </c>
      <c r="C22">
        <v>3.3</v>
      </c>
      <c r="D22">
        <v>0.92951799999999996</v>
      </c>
      <c r="E22">
        <v>0.661412</v>
      </c>
      <c r="F22">
        <v>80891009</v>
      </c>
      <c r="H22">
        <v>80891009</v>
      </c>
      <c r="I22" t="s">
        <v>131</v>
      </c>
    </row>
    <row r="23" spans="1:9">
      <c r="A23">
        <v>87715008</v>
      </c>
      <c r="B23">
        <v>420054005</v>
      </c>
      <c r="C23">
        <v>1</v>
      </c>
      <c r="D23">
        <v>0</v>
      </c>
      <c r="E23">
        <v>0</v>
      </c>
    </row>
    <row r="24" spans="1:9">
      <c r="A24">
        <v>125369001</v>
      </c>
      <c r="B24">
        <v>415582006</v>
      </c>
      <c r="C24">
        <v>2.7</v>
      </c>
      <c r="D24">
        <v>0</v>
      </c>
      <c r="E24">
        <v>0</v>
      </c>
    </row>
    <row r="25" spans="1:9">
      <c r="A25">
        <v>128462008</v>
      </c>
      <c r="B25">
        <v>443961001</v>
      </c>
      <c r="C25">
        <v>2.7</v>
      </c>
      <c r="D25">
        <v>0</v>
      </c>
      <c r="E25">
        <v>0</v>
      </c>
    </row>
    <row r="26" spans="1:9">
      <c r="A26">
        <v>128863005</v>
      </c>
      <c r="B26">
        <v>126692004</v>
      </c>
      <c r="C26">
        <v>1.3</v>
      </c>
      <c r="D26">
        <v>0.32651000000000002</v>
      </c>
      <c r="E26">
        <v>0.49211899999999997</v>
      </c>
      <c r="F26" s="2">
        <v>1.2394600836296499E+17</v>
      </c>
      <c r="H26">
        <v>362965005</v>
      </c>
      <c r="I26" t="s">
        <v>219</v>
      </c>
    </row>
    <row r="27" spans="1:9">
      <c r="A27">
        <v>230690007</v>
      </c>
      <c r="B27">
        <v>55641003</v>
      </c>
      <c r="C27" s="4">
        <v>3</v>
      </c>
      <c r="D27">
        <v>0</v>
      </c>
      <c r="E27">
        <v>0.35543799999999998</v>
      </c>
      <c r="F27">
        <v>138875005</v>
      </c>
      <c r="I27" t="s">
        <v>220</v>
      </c>
    </row>
    <row r="28" spans="1:9">
      <c r="A28">
        <v>254935002</v>
      </c>
      <c r="B28">
        <v>1386000</v>
      </c>
      <c r="C28">
        <v>2</v>
      </c>
      <c r="D28">
        <v>0.61280400000000002</v>
      </c>
      <c r="E28">
        <v>0.60691200000000001</v>
      </c>
      <c r="F28" s="2">
        <v>2.3853001399902E+16</v>
      </c>
      <c r="H28">
        <v>23853001</v>
      </c>
      <c r="I28" t="s">
        <v>221</v>
      </c>
    </row>
    <row r="29" spans="1:9">
      <c r="A29">
        <v>255631004</v>
      </c>
      <c r="B29">
        <v>106190000</v>
      </c>
      <c r="C29">
        <v>1.7</v>
      </c>
      <c r="D29">
        <v>0</v>
      </c>
      <c r="E29">
        <v>0.39308799999999999</v>
      </c>
      <c r="F29">
        <v>138875005</v>
      </c>
      <c r="I29" t="s">
        <v>222</v>
      </c>
    </row>
    <row r="30" spans="1:9">
      <c r="A30">
        <v>373421000</v>
      </c>
      <c r="B30">
        <v>51197009</v>
      </c>
      <c r="C30">
        <v>2.2999999999999998</v>
      </c>
      <c r="D30">
        <v>0.39763999999999999</v>
      </c>
      <c r="E30">
        <v>0.46335100000000001</v>
      </c>
      <c r="F30" s="2">
        <v>1.18234003404684E+26</v>
      </c>
      <c r="H30">
        <v>406123005</v>
      </c>
      <c r="I30" s="6" t="s">
        <v>223</v>
      </c>
    </row>
    <row r="31" spans="1:9">
      <c r="D31">
        <f>CORREL(D2:D30,C2:C30)</f>
        <v>0.49366955600039053</v>
      </c>
      <c r="E31">
        <f>CORREL(C2:C30,E2:E30)</f>
        <v>0.37165666641592165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C1" sqref="C1:D29"/>
    </sheetView>
  </sheetViews>
  <sheetFormatPr defaultRowHeight="15"/>
  <sheetData>
    <row r="1" spans="1:8">
      <c r="A1" t="s">
        <v>10</v>
      </c>
      <c r="B1" t="s">
        <v>10</v>
      </c>
      <c r="C1">
        <v>1</v>
      </c>
      <c r="D1">
        <v>1</v>
      </c>
      <c r="E1" t="s">
        <v>10</v>
      </c>
      <c r="G1" t="s">
        <v>10</v>
      </c>
      <c r="H1" t="s">
        <v>224</v>
      </c>
    </row>
    <row r="2" spans="1:8">
      <c r="A2" t="s">
        <v>13</v>
      </c>
      <c r="B2" t="s">
        <v>14</v>
      </c>
      <c r="C2">
        <v>0.85364899999999999</v>
      </c>
      <c r="D2">
        <v>0.99313099999999999</v>
      </c>
      <c r="E2" t="s">
        <v>13</v>
      </c>
      <c r="G2" t="s">
        <v>13</v>
      </c>
      <c r="H2" t="s">
        <v>225</v>
      </c>
    </row>
    <row r="3" spans="1:8">
      <c r="A3" t="s">
        <v>17</v>
      </c>
      <c r="B3" t="s">
        <v>18</v>
      </c>
      <c r="C3">
        <v>0.85364899999999999</v>
      </c>
      <c r="D3">
        <v>0.95050999999999997</v>
      </c>
      <c r="E3" t="s">
        <v>17</v>
      </c>
      <c r="G3" t="s">
        <v>17</v>
      </c>
      <c r="H3" t="s">
        <v>226</v>
      </c>
    </row>
    <row r="4" spans="1:8">
      <c r="A4" t="s">
        <v>21</v>
      </c>
      <c r="B4" t="s">
        <v>22</v>
      </c>
      <c r="C4">
        <v>0.70729799999999998</v>
      </c>
      <c r="D4">
        <v>0.64950300000000005</v>
      </c>
      <c r="E4" t="s">
        <v>227</v>
      </c>
      <c r="G4" t="s">
        <v>228</v>
      </c>
      <c r="H4" t="s">
        <v>229</v>
      </c>
    </row>
    <row r="5" spans="1:8">
      <c r="A5" t="s">
        <v>25</v>
      </c>
      <c r="B5" t="s">
        <v>26</v>
      </c>
      <c r="C5">
        <v>0.70729799999999998</v>
      </c>
      <c r="D5">
        <v>0.52597099999999997</v>
      </c>
      <c r="E5" t="s">
        <v>230</v>
      </c>
      <c r="G5" t="s">
        <v>230</v>
      </c>
      <c r="H5" t="s">
        <v>231</v>
      </c>
    </row>
    <row r="6" spans="1:8">
      <c r="A6" t="s">
        <v>29</v>
      </c>
      <c r="B6" t="s">
        <v>30</v>
      </c>
      <c r="C6">
        <v>0.66018399999999999</v>
      </c>
      <c r="D6">
        <v>0</v>
      </c>
      <c r="E6" t="s">
        <v>232</v>
      </c>
      <c r="H6" t="s">
        <v>233</v>
      </c>
    </row>
    <row r="7" spans="1:8">
      <c r="A7" t="s">
        <v>33</v>
      </c>
      <c r="B7" t="s">
        <v>34</v>
      </c>
      <c r="C7">
        <v>0.76803900000000003</v>
      </c>
      <c r="D7">
        <v>0.77157399999999998</v>
      </c>
      <c r="E7" t="s">
        <v>234</v>
      </c>
      <c r="G7" t="s">
        <v>234</v>
      </c>
      <c r="H7" t="s">
        <v>235</v>
      </c>
    </row>
    <row r="8" spans="1:8">
      <c r="A8" t="s">
        <v>37</v>
      </c>
      <c r="B8" t="s">
        <v>38</v>
      </c>
      <c r="C8">
        <v>0.66018399999999999</v>
      </c>
      <c r="D8">
        <v>0.55813400000000002</v>
      </c>
      <c r="E8" t="s">
        <v>236</v>
      </c>
      <c r="G8" t="s">
        <v>237</v>
      </c>
      <c r="H8" t="s">
        <v>238</v>
      </c>
    </row>
    <row r="9" spans="1:8">
      <c r="A9" t="s">
        <v>41</v>
      </c>
      <c r="B9" t="s">
        <v>42</v>
      </c>
      <c r="C9">
        <v>0.76803900000000003</v>
      </c>
      <c r="D9">
        <v>0.62867700000000004</v>
      </c>
      <c r="E9" t="s">
        <v>239</v>
      </c>
      <c r="G9" t="s">
        <v>240</v>
      </c>
      <c r="H9" t="s">
        <v>241</v>
      </c>
    </row>
    <row r="10" spans="1:8">
      <c r="A10" t="s">
        <v>45</v>
      </c>
      <c r="B10" t="s">
        <v>46</v>
      </c>
      <c r="C10">
        <v>0.70729799999999998</v>
      </c>
      <c r="D10">
        <v>0.75834199999999996</v>
      </c>
      <c r="E10" t="s">
        <v>242</v>
      </c>
      <c r="G10" t="s">
        <v>243</v>
      </c>
      <c r="H10" t="s">
        <v>244</v>
      </c>
    </row>
    <row r="11" spans="1:8">
      <c r="A11" t="s">
        <v>49</v>
      </c>
      <c r="B11" t="s">
        <v>50</v>
      </c>
      <c r="C11">
        <v>0.66018399999999999</v>
      </c>
      <c r="D11">
        <v>0.68276800000000004</v>
      </c>
      <c r="E11" t="s">
        <v>245</v>
      </c>
      <c r="G11" t="s">
        <v>245</v>
      </c>
      <c r="H11" t="s">
        <v>246</v>
      </c>
    </row>
    <row r="12" spans="1:8">
      <c r="A12" t="s">
        <v>53</v>
      </c>
      <c r="B12" t="s">
        <v>54</v>
      </c>
      <c r="C12">
        <v>0.70729799999999998</v>
      </c>
      <c r="D12">
        <v>0.67749000000000004</v>
      </c>
      <c r="E12" t="s">
        <v>247</v>
      </c>
      <c r="G12" t="s">
        <v>248</v>
      </c>
      <c r="H12" s="6" t="s">
        <v>249</v>
      </c>
    </row>
    <row r="13" spans="1:8">
      <c r="A13" t="s">
        <v>57</v>
      </c>
      <c r="B13" t="s">
        <v>58</v>
      </c>
      <c r="C13">
        <v>0.62168800000000002</v>
      </c>
      <c r="D13">
        <v>8.8496000000000005E-2</v>
      </c>
      <c r="E13" t="s">
        <v>250</v>
      </c>
      <c r="G13" t="s">
        <v>250</v>
      </c>
      <c r="H13" t="s">
        <v>251</v>
      </c>
    </row>
    <row r="14" spans="1:8">
      <c r="A14" t="s">
        <v>61</v>
      </c>
      <c r="B14" t="s">
        <v>62</v>
      </c>
      <c r="C14">
        <v>0.76803900000000003</v>
      </c>
      <c r="D14">
        <v>0.58947499999999997</v>
      </c>
      <c r="E14" t="s">
        <v>252</v>
      </c>
      <c r="G14" t="s">
        <v>253</v>
      </c>
      <c r="H14" t="s">
        <v>254</v>
      </c>
    </row>
    <row r="15" spans="1:8">
      <c r="A15" t="s">
        <v>65</v>
      </c>
      <c r="B15" t="s">
        <v>66</v>
      </c>
      <c r="C15">
        <v>0.66018399999999999</v>
      </c>
      <c r="D15">
        <v>0.42155100000000001</v>
      </c>
      <c r="E15" t="s">
        <v>255</v>
      </c>
      <c r="G15" t="s">
        <v>256</v>
      </c>
      <c r="H15" t="s">
        <v>257</v>
      </c>
    </row>
    <row r="16" spans="1:8">
      <c r="A16" t="s">
        <v>69</v>
      </c>
      <c r="B16" t="s">
        <v>70</v>
      </c>
      <c r="C16">
        <v>0.76803900000000003</v>
      </c>
      <c r="D16">
        <v>0.64214199999999999</v>
      </c>
      <c r="E16" t="s">
        <v>258</v>
      </c>
      <c r="G16" t="s">
        <v>258</v>
      </c>
      <c r="H16" t="s">
        <v>259</v>
      </c>
    </row>
    <row r="17" spans="1:8">
      <c r="A17" t="s">
        <v>73</v>
      </c>
      <c r="B17" t="s">
        <v>74</v>
      </c>
      <c r="C17">
        <v>0.62168800000000002</v>
      </c>
      <c r="D17">
        <v>0.18562699999999999</v>
      </c>
      <c r="E17" t="s">
        <v>260</v>
      </c>
      <c r="G17" t="s">
        <v>260</v>
      </c>
      <c r="H17" t="s">
        <v>261</v>
      </c>
    </row>
    <row r="18" spans="1:8">
      <c r="A18" t="s">
        <v>77</v>
      </c>
      <c r="B18" t="s">
        <v>78</v>
      </c>
      <c r="C18">
        <v>0.66018399999999999</v>
      </c>
      <c r="D18">
        <v>0.44755</v>
      </c>
      <c r="E18" t="s">
        <v>262</v>
      </c>
      <c r="G18" t="s">
        <v>263</v>
      </c>
      <c r="H18" t="s">
        <v>264</v>
      </c>
    </row>
    <row r="19" spans="1:8">
      <c r="A19" t="s">
        <v>81</v>
      </c>
      <c r="B19" t="s">
        <v>82</v>
      </c>
      <c r="C19">
        <v>0.56094699999999997</v>
      </c>
      <c r="D19">
        <v>0</v>
      </c>
      <c r="E19" t="s">
        <v>232</v>
      </c>
      <c r="H19" t="s">
        <v>265</v>
      </c>
    </row>
    <row r="20" spans="1:8">
      <c r="A20" t="s">
        <v>85</v>
      </c>
      <c r="B20" t="s">
        <v>86</v>
      </c>
      <c r="C20">
        <v>0.66018399999999999</v>
      </c>
      <c r="D20">
        <v>0</v>
      </c>
      <c r="E20" t="s">
        <v>232</v>
      </c>
      <c r="H20" t="s">
        <v>266</v>
      </c>
    </row>
    <row r="21" spans="1:8">
      <c r="A21" t="s">
        <v>89</v>
      </c>
      <c r="B21" t="s">
        <v>90</v>
      </c>
      <c r="C21">
        <v>0.66018399999999999</v>
      </c>
      <c r="D21">
        <v>0.36333599999999999</v>
      </c>
      <c r="E21" t="s">
        <v>267</v>
      </c>
      <c r="G21" t="s">
        <v>268</v>
      </c>
      <c r="H21" t="s">
        <v>269</v>
      </c>
    </row>
    <row r="22" spans="1:8">
      <c r="A22" t="s">
        <v>93</v>
      </c>
      <c r="B22" t="s">
        <v>94</v>
      </c>
      <c r="C22">
        <v>0.70729799999999998</v>
      </c>
      <c r="D22">
        <v>0.466138</v>
      </c>
      <c r="E22" t="s">
        <v>270</v>
      </c>
      <c r="G22" t="s">
        <v>270</v>
      </c>
      <c r="H22" t="s">
        <v>271</v>
      </c>
    </row>
    <row r="23" spans="1:8">
      <c r="A23" t="s">
        <v>97</v>
      </c>
      <c r="B23" t="s">
        <v>98</v>
      </c>
      <c r="C23">
        <v>0.62168800000000002</v>
      </c>
      <c r="D23">
        <v>0.37934699999999999</v>
      </c>
      <c r="E23" t="s">
        <v>272</v>
      </c>
      <c r="G23" t="s">
        <v>268</v>
      </c>
      <c r="H23" t="s">
        <v>273</v>
      </c>
    </row>
    <row r="24" spans="1:8">
      <c r="A24" t="s">
        <v>101</v>
      </c>
      <c r="B24" t="s">
        <v>33</v>
      </c>
      <c r="C24">
        <v>0.62168800000000002</v>
      </c>
      <c r="D24">
        <v>0.40093499999999999</v>
      </c>
      <c r="E24" t="s">
        <v>274</v>
      </c>
      <c r="G24" t="s">
        <v>268</v>
      </c>
      <c r="H24" s="6" t="s">
        <v>275</v>
      </c>
    </row>
    <row r="25" spans="1:8">
      <c r="A25" t="s">
        <v>103</v>
      </c>
      <c r="B25" t="s">
        <v>104</v>
      </c>
      <c r="C25">
        <v>0.66018399999999999</v>
      </c>
      <c r="D25">
        <v>0.39267099999999999</v>
      </c>
      <c r="E25" t="s">
        <v>276</v>
      </c>
      <c r="G25" t="s">
        <v>268</v>
      </c>
      <c r="H25" t="s">
        <v>277</v>
      </c>
    </row>
    <row r="26" spans="1:8">
      <c r="A26" t="s">
        <v>107</v>
      </c>
      <c r="B26" t="s">
        <v>108</v>
      </c>
      <c r="C26">
        <v>0.62168800000000002</v>
      </c>
      <c r="D26">
        <v>0.36415799999999998</v>
      </c>
      <c r="E26" t="s">
        <v>278</v>
      </c>
      <c r="G26" t="s">
        <v>268</v>
      </c>
      <c r="H26" t="s">
        <v>279</v>
      </c>
    </row>
    <row r="27" spans="1:8">
      <c r="A27" t="s">
        <v>111</v>
      </c>
      <c r="B27" t="s">
        <v>112</v>
      </c>
      <c r="C27">
        <v>0.56094699999999997</v>
      </c>
      <c r="D27">
        <v>0</v>
      </c>
      <c r="E27" t="s">
        <v>232</v>
      </c>
      <c r="H27" t="s">
        <v>280</v>
      </c>
    </row>
    <row r="28" spans="1:8">
      <c r="A28" t="s">
        <v>115</v>
      </c>
      <c r="B28" t="s">
        <v>116</v>
      </c>
      <c r="C28">
        <v>0.56094699999999997</v>
      </c>
      <c r="D28">
        <v>0</v>
      </c>
      <c r="E28" t="s">
        <v>232</v>
      </c>
      <c r="H28" t="s">
        <v>281</v>
      </c>
    </row>
    <row r="29" spans="1:8">
      <c r="A29" t="s">
        <v>119</v>
      </c>
      <c r="B29" t="s">
        <v>120</v>
      </c>
      <c r="C29">
        <v>0.66018399999999999</v>
      </c>
      <c r="D29">
        <v>0.60402400000000001</v>
      </c>
      <c r="E29" t="s">
        <v>282</v>
      </c>
      <c r="G29" t="s">
        <v>283</v>
      </c>
      <c r="H29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32"/>
  <sheetViews>
    <sheetView tabSelected="1" topLeftCell="Q1" workbookViewId="0">
      <selection activeCell="AD2" sqref="AD2"/>
    </sheetView>
  </sheetViews>
  <sheetFormatPr defaultRowHeight="15"/>
  <cols>
    <col min="7" max="7" width="13.140625" customWidth="1"/>
    <col min="8" max="9" width="22.42578125" customWidth="1"/>
    <col min="11" max="11" width="16.28515625" customWidth="1"/>
    <col min="13" max="13" width="17.28515625" customWidth="1"/>
    <col min="14" max="14" width="20" customWidth="1"/>
    <col min="17" max="17" width="15.5703125" customWidth="1"/>
    <col min="19" max="19" width="17.140625" customWidth="1"/>
    <col min="21" max="21" width="10.42578125" customWidth="1"/>
    <col min="22" max="22" width="20" customWidth="1"/>
    <col min="25" max="25" width="13.85546875" customWidth="1"/>
    <col min="27" max="27" width="15" customWidth="1"/>
  </cols>
  <sheetData>
    <row r="1" spans="1:30">
      <c r="A1" t="s">
        <v>2</v>
      </c>
      <c r="B1" t="s">
        <v>3</v>
      </c>
      <c r="C1" t="s">
        <v>0</v>
      </c>
      <c r="D1" t="s">
        <v>1</v>
      </c>
      <c r="E1" s="7" t="s">
        <v>285</v>
      </c>
      <c r="F1" s="7" t="s">
        <v>286</v>
      </c>
      <c r="G1" t="s">
        <v>298</v>
      </c>
      <c r="H1" t="s">
        <v>297</v>
      </c>
      <c r="I1" t="s">
        <v>290</v>
      </c>
      <c r="J1" t="s">
        <v>291</v>
      </c>
      <c r="K1" t="s">
        <v>8</v>
      </c>
      <c r="L1" t="s">
        <v>292</v>
      </c>
      <c r="M1" t="s">
        <v>293</v>
      </c>
      <c r="N1" t="s">
        <v>296</v>
      </c>
      <c r="O1" t="s">
        <v>293</v>
      </c>
      <c r="P1" t="s">
        <v>290</v>
      </c>
      <c r="Q1" t="s">
        <v>8</v>
      </c>
      <c r="R1" t="s">
        <v>9</v>
      </c>
      <c r="S1" t="s">
        <v>289</v>
      </c>
      <c r="T1" t="s">
        <v>291</v>
      </c>
      <c r="U1" t="s">
        <v>294</v>
      </c>
      <c r="V1" t="s">
        <v>295</v>
      </c>
      <c r="W1" t="s">
        <v>301</v>
      </c>
      <c r="X1" t="s">
        <v>300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D1" t="s">
        <v>299</v>
      </c>
    </row>
    <row r="2" spans="1:30">
      <c r="A2" t="s">
        <v>10</v>
      </c>
      <c r="B2" t="s">
        <v>10</v>
      </c>
      <c r="C2">
        <v>4</v>
      </c>
      <c r="D2">
        <v>4</v>
      </c>
      <c r="E2" s="7">
        <v>4.2195077049999998</v>
      </c>
      <c r="F2" s="7">
        <v>1</v>
      </c>
      <c r="G2" s="7">
        <v>1</v>
      </c>
      <c r="H2" s="7">
        <v>3.5608110000000002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3.631237</v>
      </c>
      <c r="T2" s="7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3.6265339999999999</v>
      </c>
      <c r="AB2">
        <v>1</v>
      </c>
      <c r="AC2">
        <v>1</v>
      </c>
      <c r="AD2">
        <v>1</v>
      </c>
    </row>
    <row r="3" spans="1:30">
      <c r="A3" t="s">
        <v>13</v>
      </c>
      <c r="B3" t="s">
        <v>14</v>
      </c>
      <c r="C3">
        <v>3</v>
      </c>
      <c r="D3">
        <v>3.3</v>
      </c>
      <c r="E3" s="7">
        <v>3.5263605249999999</v>
      </c>
      <c r="F3" s="7">
        <v>0.5</v>
      </c>
      <c r="G3" s="7">
        <v>0.83572800000000003</v>
      </c>
      <c r="H3" s="7">
        <v>2.6345619999999998</v>
      </c>
      <c r="I3" s="7">
        <v>0.89364900000000003</v>
      </c>
      <c r="J3" s="7">
        <v>0.80774500000000005</v>
      </c>
      <c r="K3" s="7">
        <v>0.94383799999999995</v>
      </c>
      <c r="L3" s="7">
        <v>0.5</v>
      </c>
      <c r="M3" s="7">
        <v>0.95666499999999999</v>
      </c>
      <c r="N3" s="7">
        <v>0.5</v>
      </c>
      <c r="O3" s="7">
        <v>0.99359600000000003</v>
      </c>
      <c r="P3" s="7">
        <v>0.98635499999999998</v>
      </c>
      <c r="Q3" s="7">
        <v>0.99313099999999999</v>
      </c>
      <c r="R3" s="7">
        <v>0.85364899999999999</v>
      </c>
      <c r="S3" s="7">
        <v>3.4146580000000002</v>
      </c>
      <c r="T3" s="7">
        <v>0.97307699999999997</v>
      </c>
      <c r="U3">
        <v>0.83927200000000002</v>
      </c>
      <c r="V3">
        <v>9.3545000000000003E-2</v>
      </c>
      <c r="W3">
        <v>0.98095600000000005</v>
      </c>
      <c r="X3">
        <v>0.5</v>
      </c>
      <c r="Y3">
        <v>0.99100900000000003</v>
      </c>
      <c r="Z3">
        <v>0.85012900000000002</v>
      </c>
      <c r="AA3">
        <v>3.335442</v>
      </c>
      <c r="AB3">
        <v>0.96262499999999995</v>
      </c>
      <c r="AC3">
        <v>0.99038700000000002</v>
      </c>
      <c r="AD3">
        <v>8.7756000000000001E-2</v>
      </c>
    </row>
    <row r="4" spans="1:30">
      <c r="A4" t="s">
        <v>17</v>
      </c>
      <c r="B4" t="s">
        <v>18</v>
      </c>
      <c r="C4">
        <v>3.3</v>
      </c>
      <c r="D4">
        <v>3</v>
      </c>
      <c r="E4" s="7">
        <v>2.8332133439999998</v>
      </c>
      <c r="F4" s="7">
        <v>0.25</v>
      </c>
      <c r="G4" s="7">
        <v>0.67145600000000005</v>
      </c>
      <c r="H4" s="7">
        <v>2.4574910000000001</v>
      </c>
      <c r="I4" s="7">
        <v>0.87651100000000004</v>
      </c>
      <c r="J4" s="7">
        <v>0.780169</v>
      </c>
      <c r="K4" s="7">
        <v>0.93419200000000002</v>
      </c>
      <c r="L4" s="7">
        <v>0.25</v>
      </c>
      <c r="M4" s="7">
        <v>0.94276599999999999</v>
      </c>
      <c r="N4" s="7">
        <v>0.5</v>
      </c>
      <c r="O4" s="7">
        <v>0.95485200000000003</v>
      </c>
      <c r="P4" s="7">
        <v>0.90568800000000005</v>
      </c>
      <c r="Q4" s="7">
        <v>0.95050999999999997</v>
      </c>
      <c r="R4" s="7">
        <v>0.85364899999999999</v>
      </c>
      <c r="S4" s="7">
        <v>2.6362260000000002</v>
      </c>
      <c r="T4" s="7">
        <v>0.82763200000000003</v>
      </c>
      <c r="U4">
        <v>3.3059999999999999E-2</v>
      </c>
      <c r="V4">
        <v>7.4674000000000004E-2</v>
      </c>
      <c r="W4">
        <v>0.76200699999999999</v>
      </c>
      <c r="X4">
        <v>0.5</v>
      </c>
      <c r="Y4">
        <v>0.88447699999999996</v>
      </c>
      <c r="Z4">
        <v>0.85012900000000002</v>
      </c>
      <c r="AA4">
        <v>1.951003</v>
      </c>
      <c r="AB4">
        <v>0.61551800000000001</v>
      </c>
      <c r="AC4">
        <v>0.86493100000000001</v>
      </c>
      <c r="AD4">
        <v>6.4146999999999996E-2</v>
      </c>
    </row>
    <row r="5" spans="1:30">
      <c r="A5" t="s">
        <v>21</v>
      </c>
      <c r="B5" t="s">
        <v>22</v>
      </c>
      <c r="C5">
        <v>3</v>
      </c>
      <c r="D5">
        <v>2.8</v>
      </c>
      <c r="E5" s="7">
        <v>1.5804503759999999</v>
      </c>
      <c r="F5" s="7">
        <v>7.1428570999999996E-2</v>
      </c>
      <c r="G5" s="7">
        <v>0.374558</v>
      </c>
      <c r="H5" s="7">
        <v>9.4252000000000002E-2</v>
      </c>
      <c r="I5" s="7">
        <v>1.25E-4</v>
      </c>
      <c r="J5" s="7">
        <v>6.3E-5</v>
      </c>
      <c r="K5" s="7">
        <v>2.5099999999999998E-4</v>
      </c>
      <c r="L5" s="7">
        <v>7.1429000000000006E-2</v>
      </c>
      <c r="M5" s="7">
        <v>0.118363</v>
      </c>
      <c r="N5" s="7">
        <v>0.25</v>
      </c>
      <c r="O5" s="7">
        <v>0.66456899999999997</v>
      </c>
      <c r="P5" s="7">
        <v>0.480937</v>
      </c>
      <c r="Q5" s="7">
        <v>0.64950300000000005</v>
      </c>
      <c r="R5" s="7">
        <v>0.70729799999999998</v>
      </c>
      <c r="S5" s="7">
        <v>1.016348</v>
      </c>
      <c r="T5" s="7">
        <v>0.31660100000000002</v>
      </c>
      <c r="U5">
        <v>0</v>
      </c>
      <c r="V5">
        <v>7.2432999999999997E-2</v>
      </c>
      <c r="W5">
        <v>0.51722800000000002</v>
      </c>
      <c r="X5">
        <v>0.2</v>
      </c>
      <c r="Y5">
        <v>0.69836100000000001</v>
      </c>
      <c r="Z5">
        <v>0.65201100000000001</v>
      </c>
      <c r="AA5">
        <v>1.1139870000000001</v>
      </c>
      <c r="AB5">
        <v>0.348825</v>
      </c>
      <c r="AC5">
        <v>0.68180700000000005</v>
      </c>
      <c r="AD5">
        <v>6.0086000000000001E-2</v>
      </c>
    </row>
    <row r="6" spans="1:30">
      <c r="A6" t="s">
        <v>25</v>
      </c>
      <c r="B6" t="s">
        <v>26</v>
      </c>
      <c r="C6">
        <v>3</v>
      </c>
      <c r="D6">
        <v>2.2000000000000002</v>
      </c>
      <c r="E6" s="7">
        <v>1.511457504</v>
      </c>
      <c r="F6" s="7">
        <v>6.6666666999999999E-2</v>
      </c>
      <c r="G6" s="7">
        <v>0.358207</v>
      </c>
      <c r="H6" s="7">
        <v>0.26753399999999999</v>
      </c>
      <c r="I6" s="7">
        <v>8.9136999999999994E-2</v>
      </c>
      <c r="J6" s="7">
        <v>4.6647000000000001E-2</v>
      </c>
      <c r="K6" s="7">
        <v>0.163684</v>
      </c>
      <c r="L6" s="7">
        <v>6.6667000000000004E-2</v>
      </c>
      <c r="M6" s="7">
        <v>0.263152</v>
      </c>
      <c r="N6" s="7">
        <v>0.25</v>
      </c>
      <c r="O6" s="7">
        <v>0.551701</v>
      </c>
      <c r="P6" s="7">
        <v>0.356825</v>
      </c>
      <c r="Q6" s="7">
        <v>0.52597099999999997</v>
      </c>
      <c r="R6" s="7">
        <v>0.70729799999999998</v>
      </c>
      <c r="S6" s="7">
        <v>0.74489899999999998</v>
      </c>
      <c r="T6" s="7">
        <v>0.21715599999999999</v>
      </c>
      <c r="U6">
        <v>0</v>
      </c>
      <c r="V6">
        <v>6.5533999999999995E-2</v>
      </c>
      <c r="W6">
        <v>0.85637700000000005</v>
      </c>
      <c r="X6">
        <v>0.25</v>
      </c>
      <c r="Y6">
        <v>0.92457</v>
      </c>
      <c r="Z6">
        <v>0.70025899999999996</v>
      </c>
      <c r="AA6">
        <v>2.282403</v>
      </c>
      <c r="AB6">
        <v>0.74882700000000002</v>
      </c>
      <c r="AC6">
        <v>0.92263200000000001</v>
      </c>
      <c r="AD6">
        <v>6.6205E-2</v>
      </c>
    </row>
    <row r="7" spans="1:30">
      <c r="A7" s="4" t="s">
        <v>29</v>
      </c>
      <c r="B7" s="4" t="s">
        <v>30</v>
      </c>
      <c r="C7">
        <v>2.7</v>
      </c>
      <c r="D7">
        <v>2</v>
      </c>
      <c r="E7" s="7">
        <v>0</v>
      </c>
      <c r="F7" s="7">
        <v>0</v>
      </c>
      <c r="G7" s="7">
        <v>0</v>
      </c>
      <c r="H7" s="7">
        <v>0.68786999999999998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0.2</v>
      </c>
      <c r="O7" s="7">
        <v>0</v>
      </c>
      <c r="P7" s="7">
        <v>0</v>
      </c>
      <c r="Q7" s="7">
        <v>0</v>
      </c>
      <c r="R7" s="7">
        <v>0.66018399999999999</v>
      </c>
      <c r="S7" s="7">
        <v>-6.0700000000000001E-4</v>
      </c>
      <c r="T7" s="7">
        <v>0</v>
      </c>
      <c r="U7">
        <v>0</v>
      </c>
      <c r="V7">
        <v>8.6913000000000004E-2</v>
      </c>
      <c r="W7">
        <v>0</v>
      </c>
      <c r="X7">
        <v>0</v>
      </c>
      <c r="Y7">
        <v>0</v>
      </c>
      <c r="Z7">
        <v>0</v>
      </c>
      <c r="AA7">
        <v>0.66501999999999994</v>
      </c>
      <c r="AB7">
        <v>0</v>
      </c>
      <c r="AC7">
        <v>0</v>
      </c>
      <c r="AD7">
        <v>3.8200999999999999E-2</v>
      </c>
    </row>
    <row r="8" spans="1:30">
      <c r="A8" t="s">
        <v>33</v>
      </c>
      <c r="B8" t="s">
        <v>34</v>
      </c>
      <c r="C8">
        <v>2.7</v>
      </c>
      <c r="D8">
        <v>1.8</v>
      </c>
      <c r="E8" s="7">
        <v>3.1208954169999998</v>
      </c>
      <c r="F8" s="7">
        <v>0.33333333300000001</v>
      </c>
      <c r="G8" s="7">
        <v>0.73963500000000004</v>
      </c>
      <c r="H8" s="7">
        <v>1.3408979999999999</v>
      </c>
      <c r="I8" s="7">
        <v>0.55223699999999998</v>
      </c>
      <c r="J8" s="7">
        <v>0.38144099999999997</v>
      </c>
      <c r="K8" s="7">
        <v>0.71153699999999998</v>
      </c>
      <c r="L8" s="7">
        <v>0.33333299999999999</v>
      </c>
      <c r="M8" s="7">
        <v>0.76680499999999996</v>
      </c>
      <c r="N8" s="7">
        <v>0.33333299999999999</v>
      </c>
      <c r="O8" s="7">
        <v>0.80902700000000005</v>
      </c>
      <c r="P8" s="7">
        <v>0.62809999999999999</v>
      </c>
      <c r="Q8" s="7">
        <v>0.77157399999999998</v>
      </c>
      <c r="R8" s="7">
        <v>0.76803900000000003</v>
      </c>
      <c r="S8" s="7">
        <v>1.525757</v>
      </c>
      <c r="T8" s="7">
        <v>0.45783200000000002</v>
      </c>
      <c r="U8">
        <v>0</v>
      </c>
      <c r="V8">
        <v>3.3804000000000001E-2</v>
      </c>
      <c r="W8">
        <v>0.50155000000000005</v>
      </c>
      <c r="X8">
        <v>0.25</v>
      </c>
      <c r="Y8">
        <v>0.69432400000000005</v>
      </c>
      <c r="Z8">
        <v>0.70025899999999996</v>
      </c>
      <c r="AA8">
        <v>1.1017650000000001</v>
      </c>
      <c r="AB8">
        <v>0.33471200000000001</v>
      </c>
      <c r="AC8">
        <v>0.66804300000000005</v>
      </c>
      <c r="AD8">
        <v>3.4694000000000003E-2</v>
      </c>
    </row>
    <row r="9" spans="1:30">
      <c r="A9" t="s">
        <v>37</v>
      </c>
      <c r="B9" t="s">
        <v>38</v>
      </c>
      <c r="C9">
        <v>3</v>
      </c>
      <c r="D9">
        <v>1.4</v>
      </c>
      <c r="E9" s="7">
        <v>2.2735975559999999</v>
      </c>
      <c r="F9" s="7">
        <v>0.14285714299999999</v>
      </c>
      <c r="G9" s="7">
        <v>0.53883000000000003</v>
      </c>
      <c r="H9" s="7">
        <v>0.75590800000000002</v>
      </c>
      <c r="I9" s="7">
        <v>0.371948</v>
      </c>
      <c r="J9" s="7">
        <v>0.228462</v>
      </c>
      <c r="K9" s="7">
        <v>0.54221799999999998</v>
      </c>
      <c r="L9" s="7">
        <v>0.14285700000000001</v>
      </c>
      <c r="M9" s="7">
        <v>0.558832</v>
      </c>
      <c r="N9" s="7">
        <v>0.2</v>
      </c>
      <c r="O9" s="7">
        <v>0.56255900000000003</v>
      </c>
      <c r="P9" s="7">
        <v>0.38709199999999999</v>
      </c>
      <c r="Q9" s="7">
        <v>0.55813400000000002</v>
      </c>
      <c r="R9" s="7">
        <v>0.66018399999999999</v>
      </c>
      <c r="S9" s="7">
        <v>0.76803299999999997</v>
      </c>
      <c r="T9" s="7">
        <v>0.23999599999999999</v>
      </c>
      <c r="U9">
        <v>0</v>
      </c>
      <c r="V9">
        <v>5.6299000000000002E-2</v>
      </c>
      <c r="W9">
        <v>0.44821100000000003</v>
      </c>
      <c r="X9">
        <v>0.14285700000000001</v>
      </c>
      <c r="Y9">
        <v>0.62186900000000001</v>
      </c>
      <c r="Z9">
        <v>0.57926</v>
      </c>
      <c r="AA9">
        <v>0.90451300000000001</v>
      </c>
      <c r="AB9">
        <v>0.28883500000000001</v>
      </c>
      <c r="AC9">
        <v>0.61898600000000004</v>
      </c>
      <c r="AD9">
        <v>6.2176000000000002E-2</v>
      </c>
    </row>
    <row r="10" spans="1:30">
      <c r="A10" t="s">
        <v>41</v>
      </c>
      <c r="B10" t="s">
        <v>42</v>
      </c>
      <c r="C10">
        <v>1.7</v>
      </c>
      <c r="D10">
        <v>1.4</v>
      </c>
      <c r="E10" s="7">
        <v>2.8332133439999998</v>
      </c>
      <c r="F10" s="7">
        <v>0.25</v>
      </c>
      <c r="G10" s="7">
        <v>0.67145600000000005</v>
      </c>
      <c r="H10" s="7">
        <v>1.4040010000000001</v>
      </c>
      <c r="I10" s="7">
        <v>0.62203600000000003</v>
      </c>
      <c r="J10" s="7">
        <v>0.45141599999999998</v>
      </c>
      <c r="K10" s="7">
        <v>0.76698200000000005</v>
      </c>
      <c r="L10" s="7">
        <v>0.25</v>
      </c>
      <c r="M10" s="7">
        <v>0.78280300000000003</v>
      </c>
      <c r="N10" s="7">
        <v>0.33333299999999999</v>
      </c>
      <c r="O10" s="7">
        <v>0.65189399999999997</v>
      </c>
      <c r="P10" s="7">
        <v>0.45844600000000002</v>
      </c>
      <c r="Q10" s="7">
        <v>0.62867700000000004</v>
      </c>
      <c r="R10" s="7">
        <v>0.76803900000000003</v>
      </c>
      <c r="S10" s="7">
        <v>0.98192400000000002</v>
      </c>
      <c r="T10" s="7">
        <v>0.29739199999999999</v>
      </c>
      <c r="U10">
        <v>0</v>
      </c>
      <c r="V10">
        <v>3.9265000000000001E-2</v>
      </c>
      <c r="W10">
        <v>0.70609999999999995</v>
      </c>
      <c r="X10">
        <v>0.25</v>
      </c>
      <c r="Y10">
        <v>0.83986000000000005</v>
      </c>
      <c r="Z10">
        <v>0.70025899999999996</v>
      </c>
      <c r="AA10">
        <v>1.6779919999999999</v>
      </c>
      <c r="AB10">
        <v>0.54571400000000003</v>
      </c>
      <c r="AC10">
        <v>0.82773600000000003</v>
      </c>
      <c r="AD10">
        <v>4.0697999999999998E-2</v>
      </c>
    </row>
    <row r="11" spans="1:30">
      <c r="A11" t="s">
        <v>45</v>
      </c>
      <c r="B11" t="s">
        <v>46</v>
      </c>
      <c r="C11">
        <v>2.2999999999999998</v>
      </c>
      <c r="D11">
        <v>1.3</v>
      </c>
      <c r="E11" s="7">
        <v>2.2735975559999999</v>
      </c>
      <c r="F11" s="7">
        <v>0.14285714299999999</v>
      </c>
      <c r="G11" s="7">
        <v>0.53883000000000003</v>
      </c>
      <c r="H11" s="7">
        <v>0.228351</v>
      </c>
      <c r="I11" s="7">
        <v>0.126856</v>
      </c>
      <c r="J11" s="7">
        <v>6.7724000000000006E-2</v>
      </c>
      <c r="K11" s="7">
        <v>0.22514999999999999</v>
      </c>
      <c r="L11" s="7">
        <v>0.14285700000000001</v>
      </c>
      <c r="M11" s="7">
        <v>0.232571</v>
      </c>
      <c r="N11" s="7">
        <v>0.25</v>
      </c>
      <c r="O11" s="7">
        <v>0.76212599999999997</v>
      </c>
      <c r="P11" s="7">
        <v>0.61075000000000002</v>
      </c>
      <c r="Q11" s="7">
        <v>0.75834199999999996</v>
      </c>
      <c r="R11" s="7">
        <v>0.70729799999999998</v>
      </c>
      <c r="S11" s="7">
        <v>1.3304530000000001</v>
      </c>
      <c r="T11" s="7">
        <v>0.43962600000000002</v>
      </c>
      <c r="U11">
        <v>0</v>
      </c>
      <c r="V11">
        <v>0.100049</v>
      </c>
      <c r="W11">
        <v>0.226656</v>
      </c>
      <c r="X11">
        <v>0.14285700000000001</v>
      </c>
      <c r="Y11">
        <v>0.37651299999999999</v>
      </c>
      <c r="Z11">
        <v>0.57926</v>
      </c>
      <c r="AA11">
        <v>0.43063699999999999</v>
      </c>
      <c r="AB11">
        <v>0.12781300000000001</v>
      </c>
      <c r="AC11">
        <v>0.36955100000000002</v>
      </c>
      <c r="AD11">
        <v>9.6535999999999997E-2</v>
      </c>
    </row>
    <row r="12" spans="1:30">
      <c r="A12" t="s">
        <v>49</v>
      </c>
      <c r="B12" t="s">
        <v>50</v>
      </c>
      <c r="C12">
        <v>2.2999999999999998</v>
      </c>
      <c r="D12">
        <v>1.3</v>
      </c>
      <c r="E12" s="7">
        <v>2.2735975559999999</v>
      </c>
      <c r="F12" s="7">
        <v>0.14285714299999999</v>
      </c>
      <c r="G12" s="7">
        <v>0.53883000000000003</v>
      </c>
      <c r="H12" s="7">
        <v>1.0641689999999999</v>
      </c>
      <c r="I12" s="7">
        <v>0.51011600000000001</v>
      </c>
      <c r="J12" s="7">
        <v>0.342387</v>
      </c>
      <c r="K12" s="7">
        <v>0.67559899999999995</v>
      </c>
      <c r="L12" s="7">
        <v>0.14285700000000001</v>
      </c>
      <c r="M12" s="7">
        <v>0.68340100000000004</v>
      </c>
      <c r="N12" s="7">
        <v>0.2</v>
      </c>
      <c r="O12" s="7">
        <v>0.68401999999999996</v>
      </c>
      <c r="P12" s="7">
        <v>0.51833600000000002</v>
      </c>
      <c r="Q12" s="7">
        <v>0.68276800000000004</v>
      </c>
      <c r="R12" s="7">
        <v>0.66018399999999999</v>
      </c>
      <c r="S12" s="7">
        <v>1.07159</v>
      </c>
      <c r="T12" s="7">
        <v>0.34983300000000001</v>
      </c>
      <c r="U12">
        <v>0</v>
      </c>
      <c r="V12">
        <v>5.6003999999999998E-2</v>
      </c>
      <c r="W12">
        <v>0.65186299999999997</v>
      </c>
      <c r="X12">
        <v>0.2</v>
      </c>
      <c r="Y12">
        <v>0.79006600000000005</v>
      </c>
      <c r="Z12">
        <v>0.65201100000000001</v>
      </c>
      <c r="AA12">
        <v>1.44163</v>
      </c>
      <c r="AB12">
        <v>0.48352899999999999</v>
      </c>
      <c r="AC12">
        <v>0.789246</v>
      </c>
      <c r="AD12">
        <v>6.0047999999999997E-2</v>
      </c>
    </row>
    <row r="13" spans="1:30">
      <c r="A13" t="s">
        <v>53</v>
      </c>
      <c r="B13" t="s">
        <v>54</v>
      </c>
      <c r="C13">
        <v>2</v>
      </c>
      <c r="D13">
        <v>1.3</v>
      </c>
      <c r="E13" s="7">
        <v>2.8332133439999998</v>
      </c>
      <c r="F13" s="7">
        <v>0.25</v>
      </c>
      <c r="G13" s="7">
        <v>0.67145600000000005</v>
      </c>
      <c r="H13" s="7">
        <v>1.029639</v>
      </c>
      <c r="I13" s="7">
        <v>0.44673600000000002</v>
      </c>
      <c r="J13" s="7">
        <v>0.28761100000000001</v>
      </c>
      <c r="K13" s="7">
        <v>0.61757799999999996</v>
      </c>
      <c r="L13" s="7">
        <v>0.25</v>
      </c>
      <c r="M13" s="7">
        <v>0.67127999999999999</v>
      </c>
      <c r="N13" s="7">
        <v>0.25</v>
      </c>
      <c r="O13" s="7">
        <v>0.70209100000000002</v>
      </c>
      <c r="P13" s="7">
        <v>0.51227599999999995</v>
      </c>
      <c r="Q13" s="7">
        <v>0.67749000000000004</v>
      </c>
      <c r="R13" s="7">
        <v>0.70729799999999998</v>
      </c>
      <c r="S13" s="7">
        <v>1.125802</v>
      </c>
      <c r="T13" s="7">
        <v>0.34433599999999998</v>
      </c>
      <c r="U13" s="6">
        <v>0</v>
      </c>
      <c r="V13">
        <v>4.5023000000000001E-2</v>
      </c>
      <c r="W13">
        <v>0.49413800000000002</v>
      </c>
      <c r="X13">
        <v>0.25</v>
      </c>
      <c r="Y13">
        <v>0.68862800000000002</v>
      </c>
      <c r="Z13">
        <v>0.70025899999999996</v>
      </c>
      <c r="AA13">
        <v>1.084768</v>
      </c>
      <c r="AB13">
        <v>0.32814300000000002</v>
      </c>
      <c r="AC13">
        <v>0.66143600000000002</v>
      </c>
      <c r="AD13">
        <v>3.9037000000000002E-2</v>
      </c>
    </row>
    <row r="14" spans="1:30">
      <c r="A14" t="s">
        <v>57</v>
      </c>
      <c r="B14" t="s">
        <v>58</v>
      </c>
      <c r="C14">
        <v>1.7</v>
      </c>
      <c r="D14">
        <v>1.2</v>
      </c>
      <c r="E14" s="7">
        <v>2.2735975559999999</v>
      </c>
      <c r="F14" s="7">
        <v>0.14285714299999999</v>
      </c>
      <c r="G14" s="7">
        <v>0.53883000000000003</v>
      </c>
      <c r="H14" s="7">
        <v>0.37215999999999999</v>
      </c>
      <c r="I14" s="7">
        <v>9.5198000000000005E-2</v>
      </c>
      <c r="J14" s="7">
        <v>4.9978000000000002E-2</v>
      </c>
      <c r="K14" s="7">
        <v>0.173845</v>
      </c>
      <c r="L14" s="7">
        <v>0.14285700000000001</v>
      </c>
      <c r="M14" s="7">
        <v>0.33917199999999997</v>
      </c>
      <c r="N14" s="7">
        <v>0.16666700000000001</v>
      </c>
      <c r="O14" s="7">
        <v>0.42816700000000002</v>
      </c>
      <c r="P14" s="7">
        <v>4.6296999999999998E-2</v>
      </c>
      <c r="Q14" s="7">
        <v>8.8496000000000005E-2</v>
      </c>
      <c r="R14" s="7">
        <v>0.62168800000000002</v>
      </c>
      <c r="S14" s="7">
        <v>0.51363599999999998</v>
      </c>
      <c r="T14" s="7">
        <v>2.3696999999999999E-2</v>
      </c>
      <c r="U14">
        <v>0</v>
      </c>
      <c r="V14">
        <v>6.1130000000000004E-3</v>
      </c>
      <c r="W14">
        <v>4.2566E-2</v>
      </c>
      <c r="X14">
        <v>0.16666700000000001</v>
      </c>
      <c r="Y14">
        <v>0.394208</v>
      </c>
      <c r="Z14">
        <v>0.61258999999999997</v>
      </c>
      <c r="AA14">
        <v>0.458233</v>
      </c>
      <c r="AB14">
        <v>2.1746000000000001E-2</v>
      </c>
      <c r="AC14">
        <v>8.1655000000000005E-2</v>
      </c>
      <c r="AD14">
        <v>1.3736999999999999E-2</v>
      </c>
    </row>
    <row r="15" spans="1:30">
      <c r="A15" t="s">
        <v>61</v>
      </c>
      <c r="B15" t="s">
        <v>62</v>
      </c>
      <c r="C15">
        <v>1.7</v>
      </c>
      <c r="D15">
        <v>1.2</v>
      </c>
      <c r="E15" s="7">
        <v>2.4277482359999998</v>
      </c>
      <c r="F15" s="7">
        <v>0.16666666699999999</v>
      </c>
      <c r="G15" s="7">
        <v>0.57536299999999996</v>
      </c>
      <c r="H15" s="7">
        <v>0.40688200000000002</v>
      </c>
      <c r="I15" s="7">
        <v>0.183034</v>
      </c>
      <c r="J15" s="7">
        <v>0.10073600000000001</v>
      </c>
      <c r="K15" s="7">
        <v>0.30943199999999998</v>
      </c>
      <c r="L15" s="7">
        <v>0.16666700000000001</v>
      </c>
      <c r="M15" s="7">
        <v>0.36269299999999999</v>
      </c>
      <c r="N15" s="7">
        <v>0.33333299999999999</v>
      </c>
      <c r="O15" s="7">
        <v>0.60893699999999995</v>
      </c>
      <c r="P15" s="7">
        <v>0.41791200000000001</v>
      </c>
      <c r="Q15" s="7">
        <v>0.58947499999999997</v>
      </c>
      <c r="R15" s="7">
        <v>0.76803900000000003</v>
      </c>
      <c r="S15" s="7">
        <v>0.87336100000000005</v>
      </c>
      <c r="T15" s="7">
        <v>0.264152</v>
      </c>
      <c r="U15">
        <v>0</v>
      </c>
      <c r="V15">
        <v>4.8027E-2</v>
      </c>
      <c r="W15">
        <v>0.50277700000000003</v>
      </c>
      <c r="X15">
        <v>0.2</v>
      </c>
      <c r="Y15">
        <v>0.68040100000000003</v>
      </c>
      <c r="Z15">
        <v>0.65201100000000001</v>
      </c>
      <c r="AA15">
        <v>1.060719</v>
      </c>
      <c r="AB15">
        <v>0.33580599999999999</v>
      </c>
      <c r="AC15">
        <v>0.66913</v>
      </c>
      <c r="AD15">
        <v>3.7107000000000001E-2</v>
      </c>
    </row>
    <row r="16" spans="1:30">
      <c r="A16" t="s">
        <v>65</v>
      </c>
      <c r="B16" t="s">
        <v>66</v>
      </c>
      <c r="C16">
        <v>2</v>
      </c>
      <c r="D16">
        <v>1.1000000000000001</v>
      </c>
      <c r="E16" s="7">
        <v>2.1400661630000002</v>
      </c>
      <c r="F16" s="7">
        <v>0.125</v>
      </c>
      <c r="G16" s="7">
        <v>0.50718399999999997</v>
      </c>
      <c r="H16" s="7">
        <v>0.42166999999999999</v>
      </c>
      <c r="I16" s="7">
        <v>0.1971</v>
      </c>
      <c r="J16" s="7">
        <v>0.109324</v>
      </c>
      <c r="K16" s="7">
        <v>0.32929599999999998</v>
      </c>
      <c r="L16" s="7">
        <v>0.125</v>
      </c>
      <c r="M16" s="7">
        <v>0.37246499999999999</v>
      </c>
      <c r="N16" s="7">
        <v>0.2</v>
      </c>
      <c r="O16" s="7">
        <v>0.44735599999999998</v>
      </c>
      <c r="P16" s="7">
        <v>0.267067</v>
      </c>
      <c r="Q16" s="7">
        <v>0.42155100000000001</v>
      </c>
      <c r="R16" s="7">
        <v>0.66018399999999999</v>
      </c>
      <c r="S16" s="7">
        <v>0.54623299999999997</v>
      </c>
      <c r="T16" s="7">
        <v>0.154112</v>
      </c>
      <c r="U16">
        <v>0</v>
      </c>
      <c r="V16">
        <v>4.3500999999999998E-2</v>
      </c>
      <c r="W16">
        <v>0.31082799999999999</v>
      </c>
      <c r="X16">
        <v>0.2</v>
      </c>
      <c r="Y16">
        <v>0.49529299999999998</v>
      </c>
      <c r="Z16">
        <v>0.65201100000000001</v>
      </c>
      <c r="AA16">
        <v>0.63239900000000004</v>
      </c>
      <c r="AB16">
        <v>0.18401200000000001</v>
      </c>
      <c r="AC16">
        <v>0.474246</v>
      </c>
      <c r="AD16">
        <v>4.5046999999999997E-2</v>
      </c>
    </row>
    <row r="17" spans="1:30">
      <c r="A17" t="s">
        <v>69</v>
      </c>
      <c r="B17" t="s">
        <v>70</v>
      </c>
      <c r="C17">
        <v>2</v>
      </c>
      <c r="D17">
        <v>1.1000000000000001</v>
      </c>
      <c r="E17" s="7">
        <v>2.2735975559999999</v>
      </c>
      <c r="F17" s="7">
        <v>0.14285714299999999</v>
      </c>
      <c r="G17" s="7">
        <v>0.53883000000000003</v>
      </c>
      <c r="H17" s="7">
        <v>0.44227699999999998</v>
      </c>
      <c r="I17" s="7">
        <v>0.18863199999999999</v>
      </c>
      <c r="J17" s="7">
        <v>0.10413799999999999</v>
      </c>
      <c r="K17" s="7">
        <v>0.31739400000000001</v>
      </c>
      <c r="L17" s="7">
        <v>0.14285700000000001</v>
      </c>
      <c r="M17" s="7">
        <v>0.38584400000000002</v>
      </c>
      <c r="N17" s="7">
        <v>0.33333299999999999</v>
      </c>
      <c r="O17" s="7">
        <v>0.66106799999999999</v>
      </c>
      <c r="P17" s="7">
        <v>0.472908</v>
      </c>
      <c r="Q17" s="7">
        <v>0.64214199999999999</v>
      </c>
      <c r="R17" s="7">
        <v>0.76803900000000003</v>
      </c>
      <c r="S17" s="7">
        <v>1.006721</v>
      </c>
      <c r="T17" s="7">
        <v>0.30967899999999998</v>
      </c>
      <c r="U17">
        <v>0</v>
      </c>
      <c r="V17">
        <v>7.7951000000000006E-2</v>
      </c>
      <c r="W17">
        <v>0.574735</v>
      </c>
      <c r="X17">
        <v>0.33333299999999999</v>
      </c>
      <c r="Y17">
        <v>0.74698600000000004</v>
      </c>
      <c r="Z17">
        <v>0.76246100000000006</v>
      </c>
      <c r="AA17">
        <v>1.274316</v>
      </c>
      <c r="AB17">
        <v>0.403248</v>
      </c>
      <c r="AC17">
        <v>0.72994499999999995</v>
      </c>
      <c r="AD17">
        <v>6.9122000000000003E-2</v>
      </c>
    </row>
    <row r="18" spans="1:30">
      <c r="A18" t="s">
        <v>73</v>
      </c>
      <c r="B18" t="s">
        <v>74</v>
      </c>
      <c r="C18">
        <v>2</v>
      </c>
      <c r="D18">
        <v>1</v>
      </c>
      <c r="E18" s="7">
        <v>1.6545583479999999</v>
      </c>
      <c r="F18" s="7">
        <v>7.6923077000000006E-2</v>
      </c>
      <c r="G18" s="7">
        <v>0.392121</v>
      </c>
      <c r="H18" s="7">
        <v>0.10219399999999999</v>
      </c>
      <c r="I18" s="7">
        <v>1.27E-4</v>
      </c>
      <c r="J18" s="7">
        <v>6.3E-5</v>
      </c>
      <c r="K18" s="7">
        <v>2.5300000000000002E-4</v>
      </c>
      <c r="L18" s="7">
        <v>7.6923000000000005E-2</v>
      </c>
      <c r="M18" s="7">
        <v>0.12556100000000001</v>
      </c>
      <c r="N18" s="7">
        <v>0.16666700000000001</v>
      </c>
      <c r="O18" s="7">
        <v>0.242058</v>
      </c>
      <c r="P18" s="7">
        <v>0.102309</v>
      </c>
      <c r="Q18" s="7">
        <v>0.18562699999999999</v>
      </c>
      <c r="R18" s="7">
        <v>0.62168800000000002</v>
      </c>
      <c r="S18" s="7">
        <v>0.24280299999999999</v>
      </c>
      <c r="T18" s="7">
        <v>5.3912000000000002E-2</v>
      </c>
      <c r="U18">
        <v>0</v>
      </c>
      <c r="V18">
        <v>9.835E-3</v>
      </c>
      <c r="W18">
        <v>0.17760999999999999</v>
      </c>
      <c r="X18">
        <v>0.16666700000000001</v>
      </c>
      <c r="Y18">
        <v>0.32130500000000001</v>
      </c>
      <c r="Z18">
        <v>0.61258999999999997</v>
      </c>
      <c r="AA18">
        <v>0.34912700000000002</v>
      </c>
      <c r="AB18">
        <v>9.7460000000000005E-2</v>
      </c>
      <c r="AC18">
        <v>0.30164600000000003</v>
      </c>
      <c r="AD18">
        <v>4.875E-3</v>
      </c>
    </row>
    <row r="19" spans="1:30">
      <c r="A19" t="s">
        <v>77</v>
      </c>
      <c r="B19" t="s">
        <v>78</v>
      </c>
      <c r="C19">
        <v>2</v>
      </c>
      <c r="D19">
        <v>1</v>
      </c>
      <c r="E19" s="7">
        <v>2.1400661630000002</v>
      </c>
      <c r="F19" s="7">
        <v>0.125</v>
      </c>
      <c r="G19" s="7">
        <v>0.50718399999999997</v>
      </c>
      <c r="H19" s="7">
        <v>0.53673899999999997</v>
      </c>
      <c r="I19" s="7">
        <v>0.21688499999999999</v>
      </c>
      <c r="J19" s="7">
        <v>0.12163300000000001</v>
      </c>
      <c r="K19" s="7">
        <v>0.35645900000000003</v>
      </c>
      <c r="L19" s="7">
        <v>0.125</v>
      </c>
      <c r="M19" s="7">
        <v>0.44376399999999999</v>
      </c>
      <c r="N19" s="7">
        <v>0.2</v>
      </c>
      <c r="O19" s="7">
        <v>0.50058800000000003</v>
      </c>
      <c r="P19" s="7">
        <v>0.28828599999999999</v>
      </c>
      <c r="Q19" s="7">
        <v>0.44755</v>
      </c>
      <c r="R19" s="7">
        <v>0.66018399999999999</v>
      </c>
      <c r="S19" s="7">
        <v>0.642652</v>
      </c>
      <c r="T19" s="7">
        <v>0.16841999999999999</v>
      </c>
      <c r="U19">
        <v>0</v>
      </c>
      <c r="V19">
        <v>6.9262000000000004E-2</v>
      </c>
      <c r="W19">
        <v>0.32286199999999998</v>
      </c>
      <c r="X19">
        <v>0.2</v>
      </c>
      <c r="Y19">
        <v>0.53368899999999997</v>
      </c>
      <c r="Z19">
        <v>0.65201100000000001</v>
      </c>
      <c r="AA19">
        <v>0.70740899999999995</v>
      </c>
      <c r="AB19">
        <v>0.19250800000000001</v>
      </c>
      <c r="AC19">
        <v>0.488126</v>
      </c>
      <c r="AD19">
        <v>5.2853999999999998E-2</v>
      </c>
    </row>
    <row r="20" spans="1:30">
      <c r="A20" t="s">
        <v>81</v>
      </c>
      <c r="B20" t="s">
        <v>82</v>
      </c>
      <c r="C20">
        <v>1.7</v>
      </c>
      <c r="D20">
        <v>1</v>
      </c>
      <c r="E20" s="7">
        <v>1.821612432</v>
      </c>
      <c r="F20" s="7">
        <v>9.0909090999999997E-2</v>
      </c>
      <c r="G20" s="7">
        <v>0.43171199999999998</v>
      </c>
      <c r="H20" s="7">
        <v>9.1350000000000008E-3</v>
      </c>
      <c r="I20" s="7">
        <v>1.15E-4</v>
      </c>
      <c r="J20" s="7">
        <v>5.7000000000000003E-5</v>
      </c>
      <c r="K20" s="7">
        <v>2.3000000000000001E-4</v>
      </c>
      <c r="L20" s="7">
        <v>9.0909000000000004E-2</v>
      </c>
      <c r="M20" s="7">
        <v>3.7510000000000002E-2</v>
      </c>
      <c r="N20" s="7">
        <v>0.125</v>
      </c>
      <c r="O20" s="7">
        <v>0</v>
      </c>
      <c r="P20" s="7">
        <v>0</v>
      </c>
      <c r="Q20" s="7">
        <v>0</v>
      </c>
      <c r="R20" s="7">
        <v>0.56094699999999997</v>
      </c>
      <c r="S20" s="7">
        <v>1.0480000000000001E-3</v>
      </c>
      <c r="T20" s="7">
        <v>0</v>
      </c>
      <c r="U20">
        <v>0</v>
      </c>
      <c r="V20">
        <v>1.5751000000000001E-2</v>
      </c>
      <c r="W20">
        <v>2.8357E-2</v>
      </c>
      <c r="X20">
        <v>0.111111</v>
      </c>
      <c r="Y20">
        <v>7.7182000000000001E-2</v>
      </c>
      <c r="Z20">
        <v>0.524922</v>
      </c>
      <c r="AA20">
        <v>5.1896999999999999E-2</v>
      </c>
      <c r="AB20">
        <v>1.4383E-2</v>
      </c>
      <c r="AC20">
        <v>5.5150999999999999E-2</v>
      </c>
      <c r="AD20">
        <v>1.3136E-2</v>
      </c>
    </row>
    <row r="21" spans="1:30">
      <c r="A21" t="s">
        <v>85</v>
      </c>
      <c r="B21" t="s">
        <v>86</v>
      </c>
      <c r="C21">
        <v>1.3</v>
      </c>
      <c r="D21">
        <v>1</v>
      </c>
      <c r="E21" s="7">
        <v>1.511457504</v>
      </c>
      <c r="F21" s="7">
        <v>6.6666666999999999E-2</v>
      </c>
      <c r="G21" s="7">
        <v>0.358207</v>
      </c>
      <c r="H21" s="7">
        <v>-1.5678999999999998E-2</v>
      </c>
      <c r="I21" s="7">
        <v>1.12E-4</v>
      </c>
      <c r="J21" s="7">
        <v>5.5999999999999999E-5</v>
      </c>
      <c r="K21" s="7">
        <v>2.24E-4</v>
      </c>
      <c r="L21" s="7">
        <v>6.6667000000000004E-2</v>
      </c>
      <c r="M21" s="7">
        <v>1.2612999999999999E-2</v>
      </c>
      <c r="N21" s="7">
        <v>0.2</v>
      </c>
      <c r="O21" s="7">
        <v>0</v>
      </c>
      <c r="P21" s="7">
        <v>0</v>
      </c>
      <c r="Q21" s="7">
        <v>0</v>
      </c>
      <c r="R21" s="7">
        <v>0.66018399999999999</v>
      </c>
      <c r="S21" s="7">
        <v>-1.5748999999999999E-2</v>
      </c>
      <c r="T21" s="7">
        <v>0</v>
      </c>
      <c r="U21">
        <v>0</v>
      </c>
      <c r="V21">
        <v>2.1146999999999999E-2</v>
      </c>
      <c r="W21">
        <v>0.35455500000000001</v>
      </c>
      <c r="X21">
        <v>0.16666700000000001</v>
      </c>
      <c r="Y21">
        <v>0.52689399999999997</v>
      </c>
      <c r="Z21">
        <v>0.61258999999999997</v>
      </c>
      <c r="AA21">
        <v>0.69371899999999997</v>
      </c>
      <c r="AB21">
        <v>0.215477</v>
      </c>
      <c r="AC21">
        <v>0.52349999999999997</v>
      </c>
      <c r="AD21">
        <v>1.5343000000000001E-2</v>
      </c>
    </row>
    <row r="22" spans="1:30">
      <c r="A22" t="s">
        <v>89</v>
      </c>
      <c r="B22" t="s">
        <v>90</v>
      </c>
      <c r="C22">
        <v>1.3</v>
      </c>
      <c r="D22">
        <v>1</v>
      </c>
      <c r="E22" s="7">
        <v>2.1400661630000002</v>
      </c>
      <c r="F22" s="7">
        <v>0.125</v>
      </c>
      <c r="G22" s="7">
        <v>0.50718399999999997</v>
      </c>
      <c r="H22" s="7">
        <v>0.44062000000000001</v>
      </c>
      <c r="I22" s="7">
        <v>0.20025499999999999</v>
      </c>
      <c r="J22" s="7">
        <v>0.11126900000000001</v>
      </c>
      <c r="K22" s="7">
        <v>0.33368799999999998</v>
      </c>
      <c r="L22" s="7">
        <v>0.125</v>
      </c>
      <c r="M22" s="7">
        <v>0.38477899999999998</v>
      </c>
      <c r="N22" s="7">
        <v>0.2</v>
      </c>
      <c r="O22" s="7">
        <v>0.386519</v>
      </c>
      <c r="P22" s="7">
        <v>0.221998</v>
      </c>
      <c r="Q22" s="7">
        <v>0.36333599999999999</v>
      </c>
      <c r="R22" s="7">
        <v>0.66018399999999999</v>
      </c>
      <c r="S22" s="7">
        <v>0.44634299999999999</v>
      </c>
      <c r="T22" s="7">
        <v>0.124858</v>
      </c>
      <c r="U22">
        <v>0</v>
      </c>
      <c r="V22">
        <v>6.1016000000000001E-2</v>
      </c>
      <c r="W22">
        <v>0.32858300000000001</v>
      </c>
      <c r="X22">
        <v>0.14285700000000001</v>
      </c>
      <c r="Y22">
        <v>0.50311300000000003</v>
      </c>
      <c r="Z22">
        <v>0.57926</v>
      </c>
      <c r="AA22">
        <v>0.64722800000000003</v>
      </c>
      <c r="AB22">
        <v>0.19658999999999999</v>
      </c>
      <c r="AC22">
        <v>0.49463699999999999</v>
      </c>
      <c r="AD22">
        <v>5.6491E-2</v>
      </c>
    </row>
    <row r="23" spans="1:30">
      <c r="A23" t="s">
        <v>93</v>
      </c>
      <c r="B23" t="s">
        <v>94</v>
      </c>
      <c r="C23">
        <v>1</v>
      </c>
      <c r="D23">
        <v>1</v>
      </c>
      <c r="E23" s="7">
        <v>2.0222831280000002</v>
      </c>
      <c r="F23" s="7">
        <v>0.111111111</v>
      </c>
      <c r="G23" s="7">
        <v>0.47926999999999997</v>
      </c>
      <c r="H23" s="7">
        <v>0.38780599999999998</v>
      </c>
      <c r="I23" s="7">
        <v>0.18007400000000001</v>
      </c>
      <c r="J23" s="7">
        <v>9.8946000000000006E-2</v>
      </c>
      <c r="K23" s="7">
        <v>0.30519200000000002</v>
      </c>
      <c r="L23" s="7">
        <v>0.111111</v>
      </c>
      <c r="M23" s="7">
        <v>0.34987200000000002</v>
      </c>
      <c r="N23" s="7">
        <v>0.25</v>
      </c>
      <c r="O23" s="7">
        <v>0.47407700000000003</v>
      </c>
      <c r="P23" s="7">
        <v>0.303898</v>
      </c>
      <c r="Q23" s="7">
        <v>0.466138</v>
      </c>
      <c r="R23" s="7">
        <v>0.70729799999999998</v>
      </c>
      <c r="S23" s="7">
        <v>0.593472</v>
      </c>
      <c r="T23" s="7">
        <v>0.179175</v>
      </c>
      <c r="U23">
        <v>0</v>
      </c>
      <c r="V23">
        <v>6.0047000000000003E-2</v>
      </c>
      <c r="W23">
        <v>0.293597</v>
      </c>
      <c r="X23">
        <v>0.14285700000000001</v>
      </c>
      <c r="Y23">
        <v>0.46504699999999999</v>
      </c>
      <c r="Z23">
        <v>0.57926</v>
      </c>
      <c r="AA23">
        <v>0.57703499999999996</v>
      </c>
      <c r="AB23">
        <v>0.17205599999999999</v>
      </c>
      <c r="AC23">
        <v>0.45392399999999999</v>
      </c>
      <c r="AD23">
        <v>6.1457999999999999E-2</v>
      </c>
    </row>
    <row r="24" spans="1:30">
      <c r="A24" t="s">
        <v>97</v>
      </c>
      <c r="B24" t="s">
        <v>98</v>
      </c>
      <c r="C24">
        <v>1</v>
      </c>
      <c r="D24">
        <v>1</v>
      </c>
      <c r="E24" s="7">
        <v>2.4277482359999998</v>
      </c>
      <c r="F24" s="7">
        <v>0.16666666699999999</v>
      </c>
      <c r="G24" s="7">
        <v>0.57536299999999996</v>
      </c>
      <c r="H24" s="7">
        <v>0.46433000000000002</v>
      </c>
      <c r="I24" s="7">
        <v>0.15221000000000001</v>
      </c>
      <c r="J24" s="7">
        <v>8.2374000000000003E-2</v>
      </c>
      <c r="K24" s="7">
        <v>0.264206</v>
      </c>
      <c r="L24" s="7">
        <v>0.16666700000000001</v>
      </c>
      <c r="M24" s="7">
        <v>0.39985999999999999</v>
      </c>
      <c r="N24" s="7">
        <v>0.16666700000000001</v>
      </c>
      <c r="O24" s="7">
        <v>0.42718800000000001</v>
      </c>
      <c r="P24" s="7">
        <v>0.23407</v>
      </c>
      <c r="Q24" s="7">
        <v>0.37934699999999999</v>
      </c>
      <c r="R24" s="7">
        <v>0.62168800000000002</v>
      </c>
      <c r="S24" s="7">
        <v>0.51200100000000004</v>
      </c>
      <c r="T24" s="7">
        <v>0.132548</v>
      </c>
      <c r="U24">
        <v>0</v>
      </c>
      <c r="V24">
        <v>6.8829000000000001E-2</v>
      </c>
      <c r="W24">
        <v>0.269567</v>
      </c>
      <c r="X24">
        <v>0.16666700000000001</v>
      </c>
      <c r="Y24">
        <v>0.45677699999999999</v>
      </c>
      <c r="Z24">
        <v>0.61258999999999997</v>
      </c>
      <c r="AA24">
        <v>0.56241399999999997</v>
      </c>
      <c r="AB24">
        <v>0.15578</v>
      </c>
      <c r="AC24">
        <v>0.42465999999999998</v>
      </c>
      <c r="AD24">
        <v>7.0817000000000005E-2</v>
      </c>
    </row>
    <row r="25" spans="1:30">
      <c r="A25" t="s">
        <v>101</v>
      </c>
      <c r="B25" t="s">
        <v>33</v>
      </c>
      <c r="C25">
        <v>1</v>
      </c>
      <c r="D25">
        <v>1</v>
      </c>
      <c r="E25" s="7">
        <v>2.0222831280000002</v>
      </c>
      <c r="F25" s="7">
        <v>0.111111111</v>
      </c>
      <c r="G25" s="7">
        <v>0.47926999999999997</v>
      </c>
      <c r="H25" s="7">
        <v>0.49545099999999997</v>
      </c>
      <c r="I25" s="7">
        <v>0.156468</v>
      </c>
      <c r="J25" s="7">
        <v>8.4874000000000005E-2</v>
      </c>
      <c r="K25" s="7">
        <v>0.270596</v>
      </c>
      <c r="L25" s="7">
        <v>0.111111</v>
      </c>
      <c r="M25" s="7">
        <v>0.41911999999999999</v>
      </c>
      <c r="N25" s="7">
        <v>0.16666700000000001</v>
      </c>
      <c r="O25" s="7">
        <v>0.476883</v>
      </c>
      <c r="P25" s="7">
        <v>0.25073099999999998</v>
      </c>
      <c r="Q25" s="7">
        <v>0.40093499999999999</v>
      </c>
      <c r="R25" s="7">
        <v>0.62168800000000002</v>
      </c>
      <c r="S25" s="7">
        <v>0.59856399999999998</v>
      </c>
      <c r="T25" s="7">
        <v>0.14333499999999999</v>
      </c>
      <c r="U25" s="6">
        <v>0</v>
      </c>
      <c r="V25">
        <v>3.9480000000000001E-2</v>
      </c>
      <c r="W25">
        <v>0.25689499999999998</v>
      </c>
      <c r="X25">
        <v>0.16666700000000001</v>
      </c>
      <c r="Y25">
        <v>0.42009000000000002</v>
      </c>
      <c r="Z25">
        <v>0.61258999999999997</v>
      </c>
      <c r="AA25">
        <v>0.50002100000000005</v>
      </c>
      <c r="AB25">
        <v>0.14737800000000001</v>
      </c>
      <c r="AC25">
        <v>0.408777</v>
      </c>
      <c r="AD25">
        <v>3.2868000000000001E-2</v>
      </c>
    </row>
    <row r="26" spans="1:30">
      <c r="A26" t="s">
        <v>103</v>
      </c>
      <c r="B26" t="s">
        <v>104</v>
      </c>
      <c r="C26">
        <v>1</v>
      </c>
      <c r="D26">
        <v>1</v>
      </c>
      <c r="E26" s="7">
        <v>2.4277482359999998</v>
      </c>
      <c r="F26" s="7">
        <v>0.16666666699999999</v>
      </c>
      <c r="G26" s="7">
        <v>0.57536299999999996</v>
      </c>
      <c r="H26" s="7">
        <v>0.404362</v>
      </c>
      <c r="I26" s="7">
        <v>0.144292</v>
      </c>
      <c r="J26" s="7">
        <v>7.7756000000000006E-2</v>
      </c>
      <c r="K26" s="7">
        <v>0.252195</v>
      </c>
      <c r="L26" s="7">
        <v>0.16666700000000001</v>
      </c>
      <c r="M26" s="7">
        <v>0.361014</v>
      </c>
      <c r="N26" s="7">
        <v>0.2</v>
      </c>
      <c r="O26" s="7">
        <v>0.45850600000000002</v>
      </c>
      <c r="P26" s="7">
        <v>0.24429999999999999</v>
      </c>
      <c r="Q26" s="7">
        <v>0.39267099999999999</v>
      </c>
      <c r="R26" s="7">
        <v>0.66018399999999999</v>
      </c>
      <c r="S26" s="7">
        <v>0.56567299999999998</v>
      </c>
      <c r="T26" s="7">
        <v>0.13914699999999999</v>
      </c>
      <c r="U26">
        <v>0</v>
      </c>
      <c r="V26">
        <v>7.2156999999999999E-2</v>
      </c>
      <c r="W26">
        <v>0.277314</v>
      </c>
      <c r="X26">
        <v>0.16666700000000001</v>
      </c>
      <c r="Y26">
        <v>0.47755199999999998</v>
      </c>
      <c r="Z26">
        <v>0.61258999999999997</v>
      </c>
      <c r="AA26">
        <v>0.59955499999999995</v>
      </c>
      <c r="AB26">
        <v>0.16097800000000001</v>
      </c>
      <c r="AC26">
        <v>0.43421500000000002</v>
      </c>
      <c r="AD26">
        <v>5.2762999999999997E-2</v>
      </c>
    </row>
    <row r="27" spans="1:30">
      <c r="A27" t="s">
        <v>107</v>
      </c>
      <c r="B27" t="s">
        <v>108</v>
      </c>
      <c r="C27">
        <v>1</v>
      </c>
      <c r="D27">
        <v>1</v>
      </c>
      <c r="E27" s="7">
        <v>1.916922612</v>
      </c>
      <c r="F27" s="7">
        <v>0.1</v>
      </c>
      <c r="G27" s="7">
        <v>0.45429999999999998</v>
      </c>
      <c r="H27" s="7">
        <v>0.38572699999999999</v>
      </c>
      <c r="I27" s="7">
        <v>0.19122700000000001</v>
      </c>
      <c r="J27" s="7">
        <v>0.105722</v>
      </c>
      <c r="K27" s="7">
        <v>0.32105800000000001</v>
      </c>
      <c r="L27" s="7">
        <v>0.1</v>
      </c>
      <c r="M27" s="7">
        <v>0.34845900000000002</v>
      </c>
      <c r="N27" s="7">
        <v>0.16666700000000001</v>
      </c>
      <c r="O27" s="7">
        <v>0.38869399999999998</v>
      </c>
      <c r="P27" s="7">
        <v>0.222612</v>
      </c>
      <c r="Q27" s="7">
        <v>0.36415799999999998</v>
      </c>
      <c r="R27" s="7">
        <v>0.62168800000000002</v>
      </c>
      <c r="S27" s="7">
        <v>0.44974799999999998</v>
      </c>
      <c r="T27" s="7">
        <v>0.125247</v>
      </c>
      <c r="U27">
        <v>0</v>
      </c>
      <c r="V27">
        <v>6.2079000000000002E-2</v>
      </c>
      <c r="W27">
        <v>0.26158799999999999</v>
      </c>
      <c r="X27">
        <v>0.16666700000000001</v>
      </c>
      <c r="Y27">
        <v>0.43408999999999998</v>
      </c>
      <c r="Z27">
        <v>0.61258999999999997</v>
      </c>
      <c r="AA27">
        <v>0.52337299999999998</v>
      </c>
      <c r="AB27">
        <v>0.150475</v>
      </c>
      <c r="AC27">
        <v>0.41469600000000001</v>
      </c>
      <c r="AD27">
        <v>5.7112000000000003E-2</v>
      </c>
    </row>
    <row r="28" spans="1:30">
      <c r="A28" t="s">
        <v>111</v>
      </c>
      <c r="B28" t="s">
        <v>112</v>
      </c>
      <c r="C28">
        <v>1</v>
      </c>
      <c r="D28">
        <v>1</v>
      </c>
      <c r="E28" s="7">
        <v>1.6545583479999999</v>
      </c>
      <c r="F28" s="7">
        <v>7.6923077000000006E-2</v>
      </c>
      <c r="G28" s="7">
        <v>0.392121</v>
      </c>
      <c r="H28" s="7">
        <v>1.73E-4</v>
      </c>
      <c r="I28" s="7">
        <v>1.1400000000000001E-4</v>
      </c>
      <c r="J28" s="7">
        <v>5.7000000000000003E-5</v>
      </c>
      <c r="K28" s="7">
        <v>2.2800000000000001E-4</v>
      </c>
      <c r="L28" s="7">
        <v>7.6923000000000005E-2</v>
      </c>
      <c r="M28" s="7">
        <v>2.8589E-2</v>
      </c>
      <c r="N28" s="7">
        <v>0.125</v>
      </c>
      <c r="O28" s="7">
        <v>0</v>
      </c>
      <c r="P28" s="7">
        <v>0</v>
      </c>
      <c r="Q28" s="7">
        <v>0</v>
      </c>
      <c r="R28" s="7">
        <v>0.56094699999999997</v>
      </c>
      <c r="S28" s="7">
        <v>7.6829999999999996E-2</v>
      </c>
      <c r="T28" s="7">
        <v>0</v>
      </c>
      <c r="U28">
        <v>0</v>
      </c>
      <c r="V28">
        <v>3.4981999999999999E-2</v>
      </c>
      <c r="W28">
        <v>0.231345</v>
      </c>
      <c r="X28">
        <v>0.111111</v>
      </c>
      <c r="Y28">
        <v>0.38539699999999999</v>
      </c>
      <c r="Z28">
        <v>0.524922</v>
      </c>
      <c r="AA28">
        <v>0.44439600000000001</v>
      </c>
      <c r="AB28">
        <v>0.130803</v>
      </c>
      <c r="AC28">
        <v>0.37575999999999998</v>
      </c>
      <c r="AD28">
        <v>4.2630000000000001E-2</v>
      </c>
    </row>
    <row r="29" spans="1:30">
      <c r="A29" t="s">
        <v>115</v>
      </c>
      <c r="B29" t="s">
        <v>116</v>
      </c>
      <c r="C29">
        <v>1</v>
      </c>
      <c r="D29">
        <v>1</v>
      </c>
      <c r="E29" s="7">
        <v>1.5804503759999999</v>
      </c>
      <c r="F29" s="7">
        <v>7.1428570999999996E-2</v>
      </c>
      <c r="G29" s="7">
        <v>0.374558</v>
      </c>
      <c r="H29" s="7">
        <v>0.26910299999999998</v>
      </c>
      <c r="I29" s="7">
        <v>0.122699</v>
      </c>
      <c r="J29" s="7">
        <v>6.5359E-2</v>
      </c>
      <c r="K29" s="7">
        <v>0.21857799999999999</v>
      </c>
      <c r="L29" s="7">
        <v>7.1429000000000006E-2</v>
      </c>
      <c r="M29" s="7">
        <v>0.264351</v>
      </c>
      <c r="N29" s="7">
        <v>0.125</v>
      </c>
      <c r="O29" s="7">
        <v>0</v>
      </c>
      <c r="P29" s="7">
        <v>0</v>
      </c>
      <c r="Q29" s="7">
        <v>0</v>
      </c>
      <c r="R29" s="7">
        <v>0.56094699999999997</v>
      </c>
      <c r="S29" s="7">
        <v>-1.0858E-2</v>
      </c>
      <c r="T29" s="7">
        <v>0</v>
      </c>
      <c r="U29">
        <v>0</v>
      </c>
      <c r="V29">
        <v>2.0629999999999999E-2</v>
      </c>
      <c r="W29">
        <v>0.18778</v>
      </c>
      <c r="X29">
        <v>0.125</v>
      </c>
      <c r="Y29">
        <v>0.32550000000000001</v>
      </c>
      <c r="Z29">
        <v>0.55038799999999999</v>
      </c>
      <c r="AA29">
        <v>0.35509400000000002</v>
      </c>
      <c r="AB29">
        <v>0.103619</v>
      </c>
      <c r="AC29">
        <v>0.316187</v>
      </c>
      <c r="AD29">
        <v>2.3755999999999999E-2</v>
      </c>
    </row>
    <row r="30" spans="1:30">
      <c r="A30" t="s">
        <v>119</v>
      </c>
      <c r="B30" t="s">
        <v>120</v>
      </c>
      <c r="C30">
        <v>1</v>
      </c>
      <c r="D30">
        <v>1</v>
      </c>
      <c r="E30" s="7">
        <v>2.0222831280000002</v>
      </c>
      <c r="F30" s="7">
        <v>0.111111111</v>
      </c>
      <c r="G30" s="7">
        <v>0.47926999999999997</v>
      </c>
      <c r="H30" s="7">
        <v>0.66988800000000004</v>
      </c>
      <c r="I30" s="7">
        <v>0.34756300000000001</v>
      </c>
      <c r="J30" s="7">
        <v>0.21033399999999999</v>
      </c>
      <c r="K30" s="7">
        <v>0.51583999999999997</v>
      </c>
      <c r="L30" s="7">
        <v>0.111111</v>
      </c>
      <c r="M30" s="7">
        <v>0.51665000000000005</v>
      </c>
      <c r="N30" s="7">
        <v>0.2</v>
      </c>
      <c r="O30" s="7">
        <v>0.60530399999999995</v>
      </c>
      <c r="P30" s="7">
        <v>0.43269000000000002</v>
      </c>
      <c r="Q30" s="7">
        <v>0.60402400000000001</v>
      </c>
      <c r="R30" s="7">
        <v>0.66018399999999999</v>
      </c>
      <c r="S30" s="7">
        <v>0.86469600000000002</v>
      </c>
      <c r="T30" s="7">
        <v>0.27607199999999998</v>
      </c>
      <c r="U30">
        <v>0</v>
      </c>
      <c r="V30">
        <v>5.6281999999999999E-2</v>
      </c>
      <c r="W30">
        <v>0.22956399999999999</v>
      </c>
      <c r="X30">
        <v>0.14285700000000001</v>
      </c>
      <c r="Y30">
        <v>0.37528600000000001</v>
      </c>
      <c r="Z30">
        <v>0.57926</v>
      </c>
      <c r="AA30">
        <v>0.42875099999999999</v>
      </c>
      <c r="AB30">
        <v>0.129665</v>
      </c>
      <c r="AC30">
        <v>0.37340800000000002</v>
      </c>
      <c r="AD30">
        <v>6.8462999999999996E-2</v>
      </c>
    </row>
    <row r="31" spans="1:30">
      <c r="A31" t="s">
        <v>287</v>
      </c>
      <c r="C31" s="7">
        <f>MAX(E31:AC31)</f>
        <v>0.72575421755651592</v>
      </c>
      <c r="E31" s="7">
        <f t="shared" ref="E31:V31" si="0">CORREL($C$2:$C$30, E2:E30)</f>
        <v>0.33813193496979055</v>
      </c>
      <c r="F31" s="7">
        <f t="shared" si="0"/>
        <v>0.54811703773337972</v>
      </c>
      <c r="G31" s="9">
        <f t="shared" si="0"/>
        <v>0.33813183795909918</v>
      </c>
      <c r="H31" s="8">
        <f t="shared" si="0"/>
        <v>0.64205889769776514</v>
      </c>
      <c r="I31" s="9">
        <f t="shared" si="0"/>
        <v>0.55574279327570908</v>
      </c>
      <c r="J31" s="8">
        <f t="shared" si="0"/>
        <v>0.60871807715818649</v>
      </c>
      <c r="K31" s="9">
        <f t="shared" si="0"/>
        <v>0.47018805554036291</v>
      </c>
      <c r="L31" s="8">
        <f t="shared" si="0"/>
        <v>0.54811698897621264</v>
      </c>
      <c r="M31" s="9">
        <f t="shared" si="0"/>
        <v>0.45463604003758074</v>
      </c>
      <c r="N31" s="8">
        <f t="shared" si="0"/>
        <v>0.67411345885575724</v>
      </c>
      <c r="O31" s="9">
        <f t="shared" si="0"/>
        <v>0.58278143488823853</v>
      </c>
      <c r="P31" s="9">
        <f t="shared" si="0"/>
        <v>0.67201314708657323</v>
      </c>
      <c r="Q31" s="9">
        <f t="shared" si="0"/>
        <v>0.59814741768929613</v>
      </c>
      <c r="R31" s="8">
        <f t="shared" si="0"/>
        <v>0.70040681107786273</v>
      </c>
      <c r="S31" s="8">
        <f t="shared" si="0"/>
        <v>0.69205638515598489</v>
      </c>
      <c r="T31" s="8">
        <f t="shared" si="0"/>
        <v>0.69983465992092997</v>
      </c>
      <c r="U31" s="8">
        <f t="shared" si="0"/>
        <v>0.52516928313958722</v>
      </c>
      <c r="V31" s="8">
        <f t="shared" si="0"/>
        <v>0.5038599797355483</v>
      </c>
      <c r="W31" s="8">
        <f t="shared" ref="W31" si="1">CORREL($C$2:$C$30, W2:W30)</f>
        <v>0.64401016225440011</v>
      </c>
      <c r="X31" s="8">
        <f t="shared" ref="X31:AC31" si="2">CORREL($C$2:$C$30, X2:X30)</f>
        <v>0.62765512887210639</v>
      </c>
      <c r="Y31" s="8">
        <f t="shared" si="2"/>
        <v>0.5599631943154616</v>
      </c>
      <c r="Z31" s="8">
        <f t="shared" si="2"/>
        <v>0.34338619748756949</v>
      </c>
      <c r="AA31" s="8">
        <f t="shared" si="2"/>
        <v>0.72575421755651592</v>
      </c>
      <c r="AB31" s="8">
        <f t="shared" si="2"/>
        <v>0.68502311788019954</v>
      </c>
      <c r="AC31" s="8">
        <f t="shared" si="2"/>
        <v>0.55315549962621557</v>
      </c>
      <c r="AD31" s="8">
        <f t="shared" ref="AD31" si="3">CORREL($C$2:$C$30, AD2:AD30)</f>
        <v>0.49037133473274547</v>
      </c>
    </row>
    <row r="32" spans="1:30">
      <c r="A32" t="s">
        <v>288</v>
      </c>
      <c r="C32" s="7">
        <f>MAX(E32:AC32)</f>
        <v>0.86236323264343406</v>
      </c>
      <c r="E32" s="7">
        <f t="shared" ref="E32:T32" si="4">CORREL($D$2:$D$30, E2:E30)</f>
        <v>0.45125065534204351</v>
      </c>
      <c r="F32" s="7">
        <f t="shared" si="4"/>
        <v>0.71509286572157149</v>
      </c>
      <c r="G32" s="9">
        <f t="shared" si="4"/>
        <v>0.45125059951775254</v>
      </c>
      <c r="H32" s="8">
        <f t="shared" si="4"/>
        <v>0.79904223243435191</v>
      </c>
      <c r="I32" s="9">
        <f t="shared" si="4"/>
        <v>0.67171737843085433</v>
      </c>
      <c r="J32" s="8">
        <f t="shared" si="4"/>
        <v>0.76289960449748029</v>
      </c>
      <c r="K32" s="9">
        <f t="shared" si="4"/>
        <v>0.54819919328856537</v>
      </c>
      <c r="L32" s="8">
        <f t="shared" si="4"/>
        <v>0.71509306391616956</v>
      </c>
      <c r="M32" s="9">
        <f t="shared" si="4"/>
        <v>0.53827780915706114</v>
      </c>
      <c r="N32" s="8">
        <f t="shared" si="4"/>
        <v>0.82500543914782332</v>
      </c>
      <c r="O32" s="9">
        <f t="shared" si="4"/>
        <v>0.60234882652156507</v>
      </c>
      <c r="P32" s="9">
        <f t="shared" si="4"/>
        <v>0.74292081339057059</v>
      </c>
      <c r="Q32" s="9">
        <f t="shared" si="4"/>
        <v>0.62154024049348322</v>
      </c>
      <c r="R32" s="8">
        <f t="shared" si="4"/>
        <v>0.79971694825688644</v>
      </c>
      <c r="S32" s="8">
        <f t="shared" si="4"/>
        <v>0.83801648572155418</v>
      </c>
      <c r="T32" s="8">
        <f t="shared" si="4"/>
        <v>0.82561137776067772</v>
      </c>
      <c r="U32" s="8">
        <f t="shared" ref="U32:V32" si="5">CORREL($D$2:$D$30, U2:U30)</f>
        <v>0.75832220118679583</v>
      </c>
      <c r="V32" s="8">
        <f t="shared" si="5"/>
        <v>0.64292620171978943</v>
      </c>
      <c r="W32" s="8">
        <f t="shared" ref="W32" si="6">CORREL($D$2:$D$30, W2:W30)</f>
        <v>0.72614946607230335</v>
      </c>
      <c r="X32" s="8">
        <f t="shared" ref="X32:AC32" si="7">CORREL($D$2:$D$30, X2:X30)</f>
        <v>0.78929513396376227</v>
      </c>
      <c r="Y32" s="8">
        <f t="shared" si="7"/>
        <v>0.61767891281593801</v>
      </c>
      <c r="Z32" s="8">
        <f t="shared" si="7"/>
        <v>0.4512589461160636</v>
      </c>
      <c r="AA32" s="8">
        <f t="shared" si="7"/>
        <v>0.86236323264343406</v>
      </c>
      <c r="AB32" s="8">
        <f t="shared" si="7"/>
        <v>0.80296202398643446</v>
      </c>
      <c r="AC32" s="8">
        <f t="shared" si="7"/>
        <v>0.61269097097428127</v>
      </c>
      <c r="AD32" s="8">
        <f t="shared" ref="AD32" si="8">CORREL($D$2:$D$30, AD2:AD30)</f>
        <v>0.63048173781375894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PhyscPedSnomed-lin</vt:lpstr>
      <vt:lpstr>benchmark-sct-out</vt:lpstr>
      <vt:lpstr>Sheet2</vt:lpstr>
      <vt:lpstr>snomed-2009</vt:lpstr>
      <vt:lpstr>snomed-2004</vt:lpstr>
      <vt:lpstr>Sheet1</vt:lpstr>
      <vt:lpstr>umls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2012-01-10T13:49:31Z</dcterms:created>
  <dcterms:modified xsi:type="dcterms:W3CDTF">2012-01-26T18:44:10Z</dcterms:modified>
</cp:coreProperties>
</file>