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2435" windowHeight="6945" tabRatio="921" firstSheet="1" activeTab="1"/>
  </bookViews>
  <sheets>
    <sheet name="05-09 cutoffVsF1" sheetId="9" r:id="rId1"/>
    <sheet name="05-09 bestByExp" sheetId="8" r:id="rId2"/>
    <sheet name="04-30-eval" sheetId="4" r:id="rId3"/>
    <sheet name="05-03 bestByClassDist" sheetId="3" r:id="rId4"/>
    <sheet name="05-02-VecVsKern" sheetId="2" r:id="rId5"/>
    <sheet name="04-30-AmbertVsCui" sheetId="1" r:id="rId6"/>
    <sheet name="Sheet1" sheetId="5" r:id="rId7"/>
    <sheet name="Sheet2" sheetId="6" r:id="rId8"/>
    <sheet name="05-09 eval_test" sheetId="10" r:id="rId9"/>
    <sheet name="vecVsKern0.07" sheetId="12" r:id="rId10"/>
    <sheet name="gallstones-features" sheetId="13" r:id="rId11"/>
  </sheets>
  <calcPr calcId="144525"/>
</workbook>
</file>

<file path=xl/calcChain.xml><?xml version="1.0" encoding="utf-8"?>
<calcChain xmlns="http://schemas.openxmlformats.org/spreadsheetml/2006/main">
  <c r="J18" i="8" l="1"/>
  <c r="J3" i="9"/>
  <c r="J4" i="9"/>
  <c r="J5" i="9"/>
  <c r="J6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2" i="8"/>
  <c r="D18" i="8"/>
  <c r="C18" i="8"/>
  <c r="I3" i="9"/>
  <c r="I4" i="9"/>
  <c r="I5" i="9"/>
  <c r="I6" i="9"/>
  <c r="I2" i="9"/>
  <c r="H3" i="9"/>
  <c r="H4" i="9"/>
  <c r="H5" i="9"/>
  <c r="H6" i="9"/>
  <c r="H2" i="9"/>
  <c r="G3" i="9"/>
  <c r="G4" i="9"/>
  <c r="G5" i="9"/>
  <c r="G6" i="9"/>
  <c r="G2" i="9"/>
  <c r="F3" i="9"/>
  <c r="F4" i="9"/>
  <c r="F5" i="9"/>
  <c r="F6" i="9"/>
  <c r="F2" i="9"/>
  <c r="E3" i="9"/>
  <c r="E4" i="9"/>
  <c r="E5" i="9"/>
  <c r="E6" i="9"/>
  <c r="E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2" i="8"/>
  <c r="H18" i="8" s="1"/>
  <c r="L20" i="5"/>
  <c r="B28" i="3"/>
  <c r="B29" i="3"/>
  <c r="A29" i="3"/>
  <c r="A28" i="3"/>
  <c r="A31" i="3"/>
  <c r="B31" i="3"/>
  <c r="B30" i="3"/>
  <c r="A30" i="3"/>
  <c r="B23" i="3"/>
  <c r="B24" i="3"/>
  <c r="B25" i="3"/>
  <c r="A25" i="3"/>
  <c r="A24" i="3"/>
  <c r="A23" i="3"/>
</calcChain>
</file>

<file path=xl/sharedStrings.xml><?xml version="1.0" encoding="utf-8"?>
<sst xmlns="http://schemas.openxmlformats.org/spreadsheetml/2006/main" count="543" uniqueCount="166">
  <si>
    <t>label</t>
  </si>
  <si>
    <t>disease</t>
  </si>
  <si>
    <t>Asthma</t>
  </si>
  <si>
    <t>Hypertension</t>
  </si>
  <si>
    <t>Hypertriglyceridemia</t>
  </si>
  <si>
    <t>OA</t>
  </si>
  <si>
    <t>Obesity</t>
  </si>
  <si>
    <t>OSA</t>
  </si>
  <si>
    <t>PVD</t>
  </si>
  <si>
    <t>Venous Insufficiency</t>
  </si>
  <si>
    <t>CAD</t>
  </si>
  <si>
    <t>CHF</t>
  </si>
  <si>
    <t>Depression</t>
  </si>
  <si>
    <t>Diabetes</t>
  </si>
  <si>
    <t>Gallstones</t>
  </si>
  <si>
    <t>GERD</t>
  </si>
  <si>
    <t>Gout</t>
  </si>
  <si>
    <t>Hypercholesterolemia</t>
  </si>
  <si>
    <t>word + concept</t>
  </si>
  <si>
    <t>word</t>
  </si>
  <si>
    <t>ambert_f1</t>
  </si>
  <si>
    <t>bocuis_f1</t>
  </si>
  <si>
    <t>nrskern_f1</t>
  </si>
  <si>
    <t>semkern_f1</t>
  </si>
  <si>
    <t>f1</t>
  </si>
  <si>
    <t>M</t>
  </si>
  <si>
    <t>Y</t>
  </si>
  <si>
    <t>N</t>
  </si>
  <si>
    <t>disease_id</t>
  </si>
  <si>
    <t>1 maybe - duplicated in training &amp; test set, not enough data to learn a pattern</t>
  </si>
  <si>
    <t>2 maybes  - little data to learn a pattern</t>
  </si>
  <si>
    <t>focus on these first, beacause they have a few maybes that can be used for training</t>
  </si>
  <si>
    <t>then do these, they have no maybes, but not a great f1 score</t>
  </si>
  <si>
    <t>bocuis0.1</t>
  </si>
  <si>
    <t>bocuis0.09</t>
  </si>
  <si>
    <t>lchkern0.07</t>
  </si>
  <si>
    <t>linkern0.07</t>
  </si>
  <si>
    <t>semkern0.07</t>
  </si>
  <si>
    <t>ambert50</t>
  </si>
  <si>
    <t>bocuis0.07</t>
  </si>
  <si>
    <t>bocuis0.05</t>
  </si>
  <si>
    <t>ambert75</t>
  </si>
  <si>
    <t>ambert125</t>
  </si>
  <si>
    <t>ambert100</t>
  </si>
  <si>
    <t>bocuis0.03</t>
  </si>
  <si>
    <t>experiment</t>
  </si>
  <si>
    <t>C0678181</t>
  </si>
  <si>
    <t>C0709711</t>
  </si>
  <si>
    <t>zocor</t>
  </si>
  <si>
    <t>zocor 5mg</t>
  </si>
  <si>
    <t>C0699142</t>
  </si>
  <si>
    <t>tylenol</t>
  </si>
  <si>
    <t>C1274013</t>
  </si>
  <si>
    <t>C0017245</t>
  </si>
  <si>
    <t>Gemfibrozil</t>
  </si>
  <si>
    <t>C0003367</t>
  </si>
  <si>
    <t>C0723893</t>
  </si>
  <si>
    <t>Tricor</t>
  </si>
  <si>
    <t>C0008320</t>
  </si>
  <si>
    <t>C0041004</t>
  </si>
  <si>
    <t>Cholecystectomy</t>
  </si>
  <si>
    <t>Triglyceride</t>
  </si>
  <si>
    <t>C1274012</t>
  </si>
  <si>
    <t>C0740087</t>
  </si>
  <si>
    <t>Nasal oxygen catheter</t>
  </si>
  <si>
    <t>C0020699</t>
  </si>
  <si>
    <t>Hysterectomy</t>
  </si>
  <si>
    <t>C0579044</t>
  </si>
  <si>
    <t>C0579042</t>
  </si>
  <si>
    <t>C0542526</t>
  </si>
  <si>
    <t>dist</t>
  </si>
  <si>
    <t>lin</t>
  </si>
  <si>
    <t>lch</t>
  </si>
  <si>
    <t>Duplicate concept</t>
  </si>
  <si>
    <t>Antilipemic agent</t>
  </si>
  <si>
    <t>Ambiguous concept</t>
  </si>
  <si>
    <t>Bruise of palate</t>
  </si>
  <si>
    <t>Bruise of tongue</t>
  </si>
  <si>
    <t>Bruise of oral cavity</t>
  </si>
  <si>
    <t>umls sim lch + Par/chd</t>
  </si>
  <si>
    <t>par/chd</t>
  </si>
  <si>
    <t>using just PAR/CHD relationships</t>
  </si>
  <si>
    <t>C0593906</t>
  </si>
  <si>
    <t>lipitor</t>
  </si>
  <si>
    <t>C0003277</t>
  </si>
  <si>
    <t>C2093625</t>
  </si>
  <si>
    <t>C1140168</t>
  </si>
  <si>
    <t>C0087111</t>
  </si>
  <si>
    <t>C0728940</t>
  </si>
  <si>
    <t>medications, vaccines</t>
  </si>
  <si>
    <t>Anticholesteremic Agents</t>
  </si>
  <si>
    <t>NCI Thesaurus</t>
  </si>
  <si>
    <t>Therapeutic Procedure</t>
  </si>
  <si>
    <t>Excision</t>
  </si>
  <si>
    <t>Path Length</t>
  </si>
  <si>
    <t>Concept 1</t>
  </si>
  <si>
    <t>Concept 2</t>
  </si>
  <si>
    <t>Least Common Subsumer</t>
  </si>
  <si>
    <t>Lin</t>
  </si>
  <si>
    <t>LCH</t>
  </si>
  <si>
    <t>Organic Chemical, Pharmacologic Substance</t>
  </si>
  <si>
    <t>TUI1</t>
  </si>
  <si>
    <t>TUI2</t>
  </si>
  <si>
    <t>Therapeutic or Preventive Procedure</t>
  </si>
  <si>
    <t>Medical Device</t>
  </si>
  <si>
    <t>Lipid,Biologically Active Substance</t>
  </si>
  <si>
    <t>bb</t>
  </si>
  <si>
    <t>ambert</t>
  </si>
  <si>
    <t>nekern</t>
  </si>
  <si>
    <t>rbskern</t>
  </si>
  <si>
    <t>bocuis-ambert</t>
  </si>
  <si>
    <t>Semantic Kernel</t>
  </si>
  <si>
    <t>Words+Concepts</t>
  </si>
  <si>
    <t>Words</t>
  </si>
  <si>
    <t>cutoff</t>
  </si>
  <si>
    <t>zf1</t>
  </si>
  <si>
    <t>word+concept</t>
  </si>
  <si>
    <t>asthma</t>
  </si>
  <si>
    <t>chf</t>
  </si>
  <si>
    <t>depression</t>
  </si>
  <si>
    <t>gallstones</t>
  </si>
  <si>
    <t>gout</t>
  </si>
  <si>
    <t>label_id</t>
  </si>
  <si>
    <t>ontocuis</t>
  </si>
  <si>
    <t>ontocuis-best</t>
  </si>
  <si>
    <t>cui</t>
  </si>
  <si>
    <t>ncuiword</t>
  </si>
  <si>
    <t>cholecystectomy</t>
  </si>
  <si>
    <t>axid</t>
  </si>
  <si>
    <t>ready</t>
  </si>
  <si>
    <t>gallop</t>
  </si>
  <si>
    <t>melena</t>
  </si>
  <si>
    <t>afternoon</t>
  </si>
  <si>
    <t>sensory</t>
  </si>
  <si>
    <t>nystatin</t>
  </si>
  <si>
    <t>open</t>
  </si>
  <si>
    <t>deficit</t>
  </si>
  <si>
    <t>neurologically</t>
  </si>
  <si>
    <t>ah</t>
  </si>
  <si>
    <t>adjust</t>
  </si>
  <si>
    <t>anticoagulate</t>
  </si>
  <si>
    <t>respiratory</t>
  </si>
  <si>
    <t>staph</t>
  </si>
  <si>
    <t>just</t>
  </si>
  <si>
    <t>persist</t>
  </si>
  <si>
    <t>determine</t>
  </si>
  <si>
    <t>node</t>
  </si>
  <si>
    <t>Cholecystectomies</t>
  </si>
  <si>
    <t>Has urgency</t>
  </si>
  <si>
    <t>Nasal oxygen cannula</t>
  </si>
  <si>
    <t>Excision procedure on uterus</t>
  </si>
  <si>
    <t>Paroxysmal</t>
  </si>
  <si>
    <t>Deterioration of status</t>
  </si>
  <si>
    <t>Biliary Calculi</t>
  </si>
  <si>
    <t>Bladder</t>
  </si>
  <si>
    <t>Entire spine</t>
  </si>
  <si>
    <t>Biliary operations</t>
  </si>
  <si>
    <t>Cholecystostomies</t>
  </si>
  <si>
    <t>Celioscopic Cholecystectomies</t>
  </si>
  <si>
    <t>Gallbladder operation</t>
  </si>
  <si>
    <t>Repair of gallbladder</t>
  </si>
  <si>
    <t>Percutaneous cholecystostomy</t>
  </si>
  <si>
    <t>Biliary tract repair</t>
  </si>
  <si>
    <t>Biliary tract excision</t>
  </si>
  <si>
    <t>Biliary contrast radiog</t>
  </si>
  <si>
    <t>ontocuis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</si>
</sst>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'05-09 cutoffVsF1'!$F$1</c:f>
              <c:strCache>
                <c:ptCount val="1"/>
                <c:pt idx="0">
                  <c:v>Asthma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cutoffVsF1'!$F$2:$F$6</c:f>
              <c:numCache>
                <c:formatCode>General</c:formatCode>
                <c:ptCount val="5"/>
                <c:pt idx="0">
                  <c:v>0.75674354031598001</c:v>
                </c:pt>
                <c:pt idx="1">
                  <c:v>0.86121267799219803</c:v>
                </c:pt>
                <c:pt idx="2">
                  <c:v>0.95038783436226604</c:v>
                </c:pt>
                <c:pt idx="3">
                  <c:v>0.92625116141245101</c:v>
                </c:pt>
                <c:pt idx="4">
                  <c:v>0.924463458484995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'05-09 cutoffVsF1'!$G$1</c:f>
              <c:strCache>
                <c:ptCount val="1"/>
                <c:pt idx="0">
                  <c:v>CAD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cutoffVsF1'!$G$2:$G$6</c:f>
              <c:numCache>
                <c:formatCode>General</c:formatCode>
                <c:ptCount val="5"/>
                <c:pt idx="0">
                  <c:v>0.59808003351412298</c:v>
                </c:pt>
                <c:pt idx="1">
                  <c:v>0.59731073184244299</c:v>
                </c:pt>
                <c:pt idx="2">
                  <c:v>0.55624421446221595</c:v>
                </c:pt>
                <c:pt idx="3">
                  <c:v>0.47963231400766199</c:v>
                </c:pt>
                <c:pt idx="4">
                  <c:v>0.48109893478944199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'05-09 cutoffVsF1'!$H$1</c:f>
              <c:strCache>
                <c:ptCount val="1"/>
                <c:pt idx="0">
                  <c:v>CHF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cutoffVsF1'!$H$2:$H$6</c:f>
              <c:numCache>
                <c:formatCode>General</c:formatCode>
                <c:ptCount val="5"/>
                <c:pt idx="0">
                  <c:v>0.87335342783312997</c:v>
                </c:pt>
                <c:pt idx="1">
                  <c:v>0.851196716267413</c:v>
                </c:pt>
                <c:pt idx="2">
                  <c:v>0.8905919498889</c:v>
                </c:pt>
                <c:pt idx="3">
                  <c:v>0.593478016952943</c:v>
                </c:pt>
                <c:pt idx="4">
                  <c:v>0.62412700265503895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'05-09 cutoffVsF1'!$I$1</c:f>
              <c:strCache>
                <c:ptCount val="1"/>
                <c:pt idx="0">
                  <c:v>Depression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cutoffVsF1'!$I$2:$I$6</c:f>
              <c:numCache>
                <c:formatCode>General</c:formatCode>
                <c:ptCount val="5"/>
                <c:pt idx="0">
                  <c:v>0.76062087991225702</c:v>
                </c:pt>
                <c:pt idx="1">
                  <c:v>0.85694544996993605</c:v>
                </c:pt>
                <c:pt idx="2">
                  <c:v>0.93570261794715603</c:v>
                </c:pt>
                <c:pt idx="3">
                  <c:v>0.91023270240448495</c:v>
                </c:pt>
                <c:pt idx="4">
                  <c:v>0.91023270240448495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0080"/>
        <c:axId val="49475968"/>
      </c:scatterChart>
      <c:valAx>
        <c:axId val="494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75968"/>
        <c:crosses val="autoZero"/>
        <c:crossBetween val="midCat"/>
      </c:valAx>
      <c:valAx>
        <c:axId val="49475968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7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'05-09 bestByExp'!$C$1</c:f>
              <c:strCache>
                <c:ptCount val="1"/>
                <c:pt idx="0">
                  <c:v>Words</c:v>
                </c:pt>
              </c:strCache>
            </c:strRef>
          </c:tx>
          <c:invertIfNegative val="0"/>
          <c:cat>
            <c:strRef>
              <c:f>'05-09 bestByExp'!$A$2:$A$17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bestByExp'!$C$2:$C$17</c:f>
              <c:numCache>
                <c:formatCode>General</c:formatCode>
                <c:ptCount val="16"/>
                <c:pt idx="0">
                  <c:v>0.94617490658579595</c:v>
                </c:pt>
                <c:pt idx="1">
                  <c:v>0.584284269765035</c:v>
                </c:pt>
                <c:pt idx="2">
                  <c:v>0.90732957198119901</c:v>
                </c:pt>
                <c:pt idx="3">
                  <c:v>0.94125971866870395</c:v>
                </c:pt>
                <c:pt idx="4">
                  <c:v>0.60213837196612696</c:v>
                </c:pt>
                <c:pt idx="5">
                  <c:v>0.89079754041494097</c:v>
                </c:pt>
                <c:pt idx="6">
                  <c:v>0.883813621203003</c:v>
                </c:pt>
                <c:pt idx="7">
                  <c:v>0.65281965139387199</c:v>
                </c:pt>
                <c:pt idx="8">
                  <c:v>0.51841559871778597</c:v>
                </c:pt>
                <c:pt idx="9">
                  <c:v>0.76615402585558101</c:v>
                </c:pt>
                <c:pt idx="10">
                  <c:v>0.873240310261861</c:v>
                </c:pt>
                <c:pt idx="11">
                  <c:v>0.60240250537602102</c:v>
                </c:pt>
                <c:pt idx="12">
                  <c:v>0.97042383924398701</c:v>
                </c:pt>
                <c:pt idx="13">
                  <c:v>0.64448303696585596</c:v>
                </c:pt>
                <c:pt idx="14">
                  <c:v>0.88910994058597703</c:v>
                </c:pt>
                <c:pt idx="15">
                  <c:v>0.74208096520086897</c:v>
                </c:pt>
              </c:numCache>
            </c:numRef>
          </c:val>
        </c:ser>
        <c:ser>
          <c:idx val="1"/>
          <c:order val="1"/>
          <c:tx>
            <c:strRef>
              <c:f>'05-09 bestByExp'!$D$1</c:f>
              <c:strCache>
                <c:ptCount val="1"/>
                <c:pt idx="0">
                  <c:v>Words+Concepts</c:v>
                </c:pt>
              </c:strCache>
            </c:strRef>
          </c:tx>
          <c:invertIfNegative val="0"/>
          <c:cat>
            <c:strRef>
              <c:f>'05-09 bestByExp'!$A$2:$A$17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bestByExp'!$D$2:$D$17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0.59808003351412298</c:v>
                </c:pt>
                <c:pt idx="2">
                  <c:v>0.8905919498889</c:v>
                </c:pt>
                <c:pt idx="3">
                  <c:v>0.93570261794715603</c:v>
                </c:pt>
                <c:pt idx="4">
                  <c:v>0.571452077468104</c:v>
                </c:pt>
                <c:pt idx="5">
                  <c:v>0.89595436135713802</c:v>
                </c:pt>
                <c:pt idx="6">
                  <c:v>0.86370646635315595</c:v>
                </c:pt>
                <c:pt idx="7">
                  <c:v>0.63775621578207897</c:v>
                </c:pt>
                <c:pt idx="8">
                  <c:v>0.54921738607890502</c:v>
                </c:pt>
                <c:pt idx="9">
                  <c:v>0.78542502001772696</c:v>
                </c:pt>
                <c:pt idx="10">
                  <c:v>0.88418333952228301</c:v>
                </c:pt>
                <c:pt idx="11">
                  <c:v>0.61316852053507198</c:v>
                </c:pt>
                <c:pt idx="12">
                  <c:v>0.96917174457699695</c:v>
                </c:pt>
                <c:pt idx="13">
                  <c:v>0.64291386894301095</c:v>
                </c:pt>
                <c:pt idx="14">
                  <c:v>0.92299437668031703</c:v>
                </c:pt>
                <c:pt idx="15">
                  <c:v>0.72482997008859396</c:v>
                </c:pt>
              </c:numCache>
            </c:numRef>
          </c:val>
        </c:ser>
        <c:ser>
          <c:idx val="2"/>
          <c:order val="2"/>
          <c:tx>
            <c:strRef>
              <c:f>'05-09 bestByExp'!$F$1</c:f>
              <c:strCache>
                <c:ptCount val="1"/>
                <c:pt idx="0">
                  <c:v>Semantic Kernel</c:v>
                </c:pt>
              </c:strCache>
            </c:strRef>
          </c:tx>
          <c:invertIfNegative val="0"/>
          <c:cat>
            <c:strRef>
              <c:f>'05-09 bestByExp'!$A$2:$A$17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bestByExp'!$F$2:$F$17</c:f>
              <c:numCache>
                <c:formatCode>General</c:formatCode>
                <c:ptCount val="16"/>
                <c:pt idx="0">
                  <c:v>0.898146416678407</c:v>
                </c:pt>
                <c:pt idx="1">
                  <c:v>0.53911745715053405</c:v>
                </c:pt>
                <c:pt idx="2">
                  <c:v>0.58620854822053703</c:v>
                </c:pt>
                <c:pt idx="3">
                  <c:v>0.93442211978499901</c:v>
                </c:pt>
                <c:pt idx="4">
                  <c:v>0.51533857207082401</c:v>
                </c:pt>
                <c:pt idx="5">
                  <c:v>0.89081987756710002</c:v>
                </c:pt>
                <c:pt idx="6">
                  <c:v>0.49699948202414601</c:v>
                </c:pt>
                <c:pt idx="7">
                  <c:v>0.62191950651099703</c:v>
                </c:pt>
                <c:pt idx="8">
                  <c:v>0.48486244609848</c:v>
                </c:pt>
                <c:pt idx="9">
                  <c:v>0.57202108548168895</c:v>
                </c:pt>
                <c:pt idx="10">
                  <c:v>0.78332222519350903</c:v>
                </c:pt>
                <c:pt idx="11">
                  <c:v>0.55160570709517698</c:v>
                </c:pt>
                <c:pt idx="12">
                  <c:v>0.63501177050791902</c:v>
                </c:pt>
                <c:pt idx="13">
                  <c:v>0.62422954842253597</c:v>
                </c:pt>
                <c:pt idx="14">
                  <c:v>0.59681340123896098</c:v>
                </c:pt>
                <c:pt idx="15">
                  <c:v>0.50644876434107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1824"/>
        <c:axId val="49663360"/>
      </c:barChart>
      <c:catAx>
        <c:axId val="496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663360"/>
        <c:crosses val="autoZero"/>
        <c:auto val="1"/>
        <c:lblAlgn val="ctr"/>
        <c:lblOffset val="100"/>
        <c:noMultiLvlLbl val="0"/>
      </c:catAx>
      <c:valAx>
        <c:axId val="49663360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'05-03 bestByClassDist'!$F$1</c:f>
              <c:strCache>
                <c:ptCount val="1"/>
                <c:pt idx="0">
                  <c:v>f1</c:v>
                </c:pt>
              </c:strCache>
            </c:strRef>
          </c:tx>
          <c:spPr>
            <a:ln w="28575">
              <a:noFill/>
            </a:ln>
          </c:spPr>
          <c:xVal>
            <c:numRef>
              <c:f>'05-03 bestByClassDist'!$E$2:$E$17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'05-03 bestByClassDist'!$F$2:$F$17</c:f>
              <c:numCache>
                <c:formatCode>General</c:formatCode>
                <c:ptCount val="16"/>
                <c:pt idx="0">
                  <c:v>0.54921738607890502</c:v>
                </c:pt>
                <c:pt idx="1">
                  <c:v>0.59808003351412298</c:v>
                </c:pt>
                <c:pt idx="2">
                  <c:v>0.60672108537561498</c:v>
                </c:pt>
                <c:pt idx="3">
                  <c:v>0.61571193603009</c:v>
                </c:pt>
                <c:pt idx="4">
                  <c:v>0.63775621578207897</c:v>
                </c:pt>
                <c:pt idx="5">
                  <c:v>0.64291386894301095</c:v>
                </c:pt>
                <c:pt idx="6">
                  <c:v>0.72367121695177705</c:v>
                </c:pt>
                <c:pt idx="7">
                  <c:v>0.78542502001772696</c:v>
                </c:pt>
                <c:pt idx="8">
                  <c:v>0.86370646635315595</c:v>
                </c:pt>
                <c:pt idx="9">
                  <c:v>0.87827161195859704</c:v>
                </c:pt>
                <c:pt idx="10">
                  <c:v>0.88454013348201499</c:v>
                </c:pt>
                <c:pt idx="11">
                  <c:v>0.89555306441556304</c:v>
                </c:pt>
                <c:pt idx="12">
                  <c:v>0.92299437668031703</c:v>
                </c:pt>
                <c:pt idx="13">
                  <c:v>0.94082026541111996</c:v>
                </c:pt>
                <c:pt idx="14">
                  <c:v>0.95038783436226604</c:v>
                </c:pt>
                <c:pt idx="15">
                  <c:v>0.97020653956053204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5648"/>
        <c:axId val="51172480"/>
      </c:scatterChart>
      <c:valAx>
        <c:axId val="496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72480"/>
        <c:crosses val="autoZero"/>
        <c:crossBetween val="midCat"/>
      </c:valAx>
      <c:valAx>
        <c:axId val="51172480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7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'05-02-VecVsKern'!$B$1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val>
            <c:numRef>
              <c:f>'05-02-VecVsKern'!$B$2:$B$17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'05-02-VecVsKern'!$C$1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val>
            <c:numRef>
              <c:f>'05-02-VecVsKern'!$C$2:$C$17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ser>
          <c:idx val="2"/>
          <c:order val="2"/>
          <c:tx>
            <c:strRef>
              <c:f>'05-02-VecVsKern'!$D$1</c:f>
              <c:strCache>
                <c:ptCount val="1"/>
                <c:pt idx="0">
                  <c:v>nrskern_f1</c:v>
                </c:pt>
              </c:strCache>
            </c:strRef>
          </c:tx>
          <c:invertIfNegative val="0"/>
          <c:val>
            <c:numRef>
              <c:f>'05-02-VecVsKern'!$D$2:$D$17</c:f>
              <c:numCache>
                <c:formatCode>General</c:formatCode>
                <c:ptCount val="16"/>
                <c:pt idx="0">
                  <c:v>0.91282450286654104</c:v>
                </c:pt>
                <c:pt idx="1">
                  <c:v>0.75432705683977497</c:v>
                </c:pt>
                <c:pt idx="2">
                  <c:v>0.76553442465281696</c:v>
                </c:pt>
                <c:pt idx="3">
                  <c:v>0.55816516091491197</c:v>
                </c:pt>
                <c:pt idx="4">
                  <c:v>0.63143656592125397</c:v>
                </c:pt>
                <c:pt idx="5">
                  <c:v>0.62041531873715605</c:v>
                </c:pt>
                <c:pt idx="6">
                  <c:v>0.56893273113891396</c:v>
                </c:pt>
                <c:pt idx="7">
                  <c:v>0.57486260048837601</c:v>
                </c:pt>
                <c:pt idx="8">
                  <c:v>0.53407624866802805</c:v>
                </c:pt>
                <c:pt idx="9">
                  <c:v>0.57850581360740705</c:v>
                </c:pt>
                <c:pt idx="10">
                  <c:v>0.94082026541111996</c:v>
                </c:pt>
                <c:pt idx="11">
                  <c:v>0.56065091304782899</c:v>
                </c:pt>
                <c:pt idx="12">
                  <c:v>0.87215821351152101</c:v>
                </c:pt>
                <c:pt idx="13">
                  <c:v>0.48877322414285101</c:v>
                </c:pt>
                <c:pt idx="14">
                  <c:v>0.62251063930252004</c:v>
                </c:pt>
                <c:pt idx="15">
                  <c:v>0.48841623525436301</c:v>
                </c:pt>
              </c:numCache>
            </c:numRef>
          </c:val>
        </c:ser>
        <c:ser>
          <c:idx val="3"/>
          <c:order val="3"/>
          <c:tx>
            <c:strRef>
              <c:f>'05-02-VecVsKern'!$E$1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val>
            <c:numRef>
              <c:f>'05-02-VecVsKern'!$E$2:$E$17</c:f>
              <c:numCache>
                <c:formatCode>General</c:formatCode>
                <c:ptCount val="16"/>
                <c:pt idx="0">
                  <c:v>0.898146416678407</c:v>
                </c:pt>
                <c:pt idx="1">
                  <c:v>0.57202108548168895</c:v>
                </c:pt>
                <c:pt idx="2">
                  <c:v>0.78332222519350903</c:v>
                </c:pt>
                <c:pt idx="3">
                  <c:v>0.55160570709517698</c:v>
                </c:pt>
                <c:pt idx="4">
                  <c:v>0.63501177050791902</c:v>
                </c:pt>
                <c:pt idx="5">
                  <c:v>0.62422954842253597</c:v>
                </c:pt>
                <c:pt idx="6">
                  <c:v>0.59681340123896098</c:v>
                </c:pt>
                <c:pt idx="7">
                  <c:v>0.50644876434107</c:v>
                </c:pt>
                <c:pt idx="8">
                  <c:v>0.53911745715053405</c:v>
                </c:pt>
                <c:pt idx="9">
                  <c:v>0.58620854822053703</c:v>
                </c:pt>
                <c:pt idx="10">
                  <c:v>0.93442211978499901</c:v>
                </c:pt>
                <c:pt idx="11">
                  <c:v>0.51533857207082401</c:v>
                </c:pt>
                <c:pt idx="12">
                  <c:v>0.89081987756710002</c:v>
                </c:pt>
                <c:pt idx="13">
                  <c:v>0.49699948202414601</c:v>
                </c:pt>
                <c:pt idx="14">
                  <c:v>0.62191950651099703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26976"/>
        <c:axId val="51328512"/>
      </c:barChart>
      <c:catAx>
        <c:axId val="513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51328512"/>
        <c:crosses val="autoZero"/>
        <c:auto val="1"/>
        <c:lblAlgn val="ctr"/>
        <c:lblOffset val="100"/>
        <c:noMultiLvlLbl val="0"/>
      </c:catAx>
      <c:valAx>
        <c:axId val="513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'04-30-AmbertVsCui'!$C$1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'04-30-AmbertVsCui'!$C$2:$C$17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'04-30-AmbertVsCui'!$D$1</c:f>
              <c:strCache>
                <c:ptCount val="1"/>
                <c:pt idx="0">
                  <c:v>word + concept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'04-30-AmbertVsCui'!$D$2:$D$17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49376"/>
        <c:axId val="51350912"/>
      </c:barChart>
      <c:catAx>
        <c:axId val="513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1350912"/>
        <c:crosses val="autoZero"/>
        <c:auto val="1"/>
        <c:lblAlgn val="ctr"/>
        <c:lblOffset val="100"/>
        <c:noMultiLvlLbl val="0"/>
      </c:catAx>
      <c:valAx>
        <c:axId val="513509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'05-09 eval_test'!$C$1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eval_test'!$C$2:$C$17</c:f>
              <c:numCache>
                <c:formatCode>General</c:formatCode>
                <c:ptCount val="16"/>
                <c:pt idx="0">
                  <c:v>0.96575461844814003</c:v>
                </c:pt>
                <c:pt idx="1">
                  <c:v>0.58987856676718997</c:v>
                </c:pt>
                <c:pt idx="2">
                  <c:v>0.597255720447604</c:v>
                </c:pt>
                <c:pt idx="3">
                  <c:v>0.900512409577646</c:v>
                </c:pt>
                <c:pt idx="4">
                  <c:v>0.91106084124824604</c:v>
                </c:pt>
                <c:pt idx="5">
                  <c:v>0.96383407329235704</c:v>
                </c:pt>
                <c:pt idx="6">
                  <c:v>0.57122630114852502</c:v>
                </c:pt>
                <c:pt idx="7">
                  <c:v>0.95838664019560904</c:v>
                </c:pt>
                <c:pt idx="8">
                  <c:v>0.79913743382820002</c:v>
                </c:pt>
                <c:pt idx="9">
                  <c:v>0.79742667910260401</c:v>
                </c:pt>
                <c:pt idx="10">
                  <c:v>0.64230661982042303</c:v>
                </c:pt>
                <c:pt idx="11">
                  <c:v>0.58221749002532097</c:v>
                </c:pt>
                <c:pt idx="12">
                  <c:v>0.49594233580321601</c:v>
                </c:pt>
                <c:pt idx="13">
                  <c:v>0.59889358808552495</c:v>
                </c:pt>
                <c:pt idx="14">
                  <c:v>0.60169652058211498</c:v>
                </c:pt>
                <c:pt idx="15">
                  <c:v>0.94275177163009705</c:v>
                </c:pt>
              </c:numCache>
            </c:numRef>
          </c:val>
        </c:ser>
        <c:ser>
          <c:idx val="1"/>
          <c:order val="1"/>
          <c:tx>
            <c:strRef>
              <c:f>'05-09 eval_test'!$D$1</c:f>
              <c:strCache>
                <c:ptCount val="1"/>
                <c:pt idx="0">
                  <c:v>word+concept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eval_test'!$D$2:$D$17</c:f>
              <c:numCache>
                <c:formatCode>General</c:formatCode>
                <c:ptCount val="16"/>
                <c:pt idx="0">
                  <c:v>0.95904999999999996</c:v>
                </c:pt>
                <c:pt idx="1">
                  <c:v>0.59162668062677903</c:v>
                </c:pt>
                <c:pt idx="2">
                  <c:v>0.59594863756259997</c:v>
                </c:pt>
                <c:pt idx="3">
                  <c:v>0.90412301986948196</c:v>
                </c:pt>
                <c:pt idx="4">
                  <c:v>0.90661040372951196</c:v>
                </c:pt>
                <c:pt idx="5">
                  <c:v>0.97708193021057299</c:v>
                </c:pt>
                <c:pt idx="6">
                  <c:v>0.56806935511639101</c:v>
                </c:pt>
                <c:pt idx="7">
                  <c:v>0.95705840459443403</c:v>
                </c:pt>
                <c:pt idx="8">
                  <c:v>0.79339146847342701</c:v>
                </c:pt>
                <c:pt idx="9">
                  <c:v>0.81037443008432697</c:v>
                </c:pt>
                <c:pt idx="10">
                  <c:v>0.81546507650873801</c:v>
                </c:pt>
                <c:pt idx="11">
                  <c:v>0.57682835764555895</c:v>
                </c:pt>
                <c:pt idx="12">
                  <c:v>0.49326036282558</c:v>
                </c:pt>
                <c:pt idx="13">
                  <c:v>0.62326345275710304</c:v>
                </c:pt>
                <c:pt idx="14">
                  <c:v>0.60549518541560399</c:v>
                </c:pt>
                <c:pt idx="15">
                  <c:v>0.83132179840744702</c:v>
                </c:pt>
              </c:numCache>
            </c:numRef>
          </c:val>
        </c:ser>
        <c:ser>
          <c:idx val="2"/>
          <c:order val="2"/>
          <c:tx>
            <c:strRef>
              <c:f>'05-09 eval_test'!$E$1</c:f>
              <c:strCache>
                <c:ptCount val="1"/>
                <c:pt idx="0">
                  <c:v>ambert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eval_test'!$E$2:$E$17</c:f>
              <c:numCache>
                <c:formatCode>General</c:formatCode>
                <c:ptCount val="16"/>
                <c:pt idx="0">
                  <c:v>0.97</c:v>
                </c:pt>
                <c:pt idx="1">
                  <c:v>0.63</c:v>
                </c:pt>
                <c:pt idx="2">
                  <c:v>0.61199999999999999</c:v>
                </c:pt>
                <c:pt idx="3">
                  <c:v>0.93500000000000005</c:v>
                </c:pt>
                <c:pt idx="4">
                  <c:v>0.91500000000000004</c:v>
                </c:pt>
                <c:pt idx="5">
                  <c:v>0.96099999999999997</c:v>
                </c:pt>
                <c:pt idx="6">
                  <c:v>0.57899999999999996</c:v>
                </c:pt>
                <c:pt idx="7">
                  <c:v>0.98099999999999998</c:v>
                </c:pt>
                <c:pt idx="8">
                  <c:v>0.91200000000000003</c:v>
                </c:pt>
                <c:pt idx="9">
                  <c:v>0.89900000000000002</c:v>
                </c:pt>
                <c:pt idx="10">
                  <c:v>0.876</c:v>
                </c:pt>
                <c:pt idx="11">
                  <c:v>0.63100000000000001</c:v>
                </c:pt>
                <c:pt idx="12">
                  <c:v>0.97299999999999998</c:v>
                </c:pt>
                <c:pt idx="13">
                  <c:v>0.65300000000000002</c:v>
                </c:pt>
                <c:pt idx="14">
                  <c:v>0.623</c:v>
                </c:pt>
                <c:pt idx="15">
                  <c:v>0.72499999999999998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7344"/>
        <c:axId val="52218880"/>
      </c:barChart>
      <c:catAx>
        <c:axId val="522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2218880"/>
        <c:crosses val="autoZero"/>
        <c:auto val="1"/>
        <c:lblAlgn val="ctr"/>
        <c:lblOffset val="100"/>
        <c:noMultiLvlLbl val="0"/>
      </c:catAx>
      <c:valAx>
        <c:axId val="52218880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vecVsKern0.07!$C$1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vecVsKern0.07!$C$2:$C$6</c:f>
              <c:numCache>
                <c:formatCode>General</c:formatCode>
                <c:ptCount val="5"/>
                <c:pt idx="0">
                  <c:v>0.90967281672681599</c:v>
                </c:pt>
                <c:pt idx="1">
                  <c:v>0.87827161195859704</c:v>
                </c:pt>
                <c:pt idx="2">
                  <c:v>0.84899016721815701</c:v>
                </c:pt>
                <c:pt idx="3">
                  <c:v>0.83763321005960301</c:v>
                </c:pt>
                <c:pt idx="4">
                  <c:v>0.61150439986707295</c:v>
                </c:pt>
              </c:numCache>
            </c:numRef>
          </c:val>
        </c:ser>
        <c:ser>
          <c:idx val="1"/>
          <c:order val="1"/>
          <c:tx>
            <c:strRef>
              <c:f>vecVsKern0.07!$D$1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vecVsKern0.07!$D$2:$D$6</c:f>
              <c:numCache>
                <c:formatCode>General</c:formatCode>
                <c:ptCount val="5"/>
                <c:pt idx="0">
                  <c:v>0.95038783436226604</c:v>
                </c:pt>
                <c:pt idx="1">
                  <c:v>0.87335342783312997</c:v>
                </c:pt>
                <c:pt idx="2">
                  <c:v>0.93570261794715603</c:v>
                </c:pt>
                <c:pt idx="3">
                  <c:v>0.89555306441556304</c:v>
                </c:pt>
                <c:pt idx="4">
                  <c:v>0.63775621578207897</c:v>
                </c:pt>
              </c:numCache>
            </c:numRef>
          </c:val>
        </c:ser>
        <c:ser>
          <c:idx val="2"/>
          <c:order val="2"/>
          <c:tx>
            <c:strRef>
              <c:f>vecVsKern0.07!$F$1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vecVsKern0.07!$F$2:$F$6</c:f>
              <c:numCache>
                <c:formatCode>General</c:formatCode>
                <c:ptCount val="5"/>
                <c:pt idx="0">
                  <c:v>0.898146416678407</c:v>
                </c:pt>
                <c:pt idx="1">
                  <c:v>0.58620854822053703</c:v>
                </c:pt>
                <c:pt idx="2">
                  <c:v>0.93442211978499901</c:v>
                </c:pt>
                <c:pt idx="3">
                  <c:v>0.89081987756710002</c:v>
                </c:pt>
                <c:pt idx="4">
                  <c:v>0.62191950651099703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6304"/>
        <c:axId val="51267840"/>
      </c:barChart>
      <c:catAx>
        <c:axId val="512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1267840"/>
        <c:crosses val="autoZero"/>
        <c:auto val="1"/>
        <c:lblAlgn val="ctr"/>
        <c:lblOffset val="100"/>
        <c:noMultiLvlLbl val="0"/>
      </c:catAx>
      <c:valAx>
        <c:axId val="5126784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66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22</xdr:row>
      <xdr:rowOff>28575</xdr:rowOff>
    </xdr:from>
    <xdr:to>
      <xdr:col>10</xdr:col>
      <xdr:colOff>571500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133350</xdr:rowOff>
    </xdr:from>
    <xdr:to>
      <xdr:col>15</xdr:col>
      <xdr:colOff>457200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180975</xdr:rowOff>
    </xdr:from>
    <xdr:to>
      <xdr:col>13</xdr:col>
      <xdr:colOff>552450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76200</xdr:rowOff>
    </xdr:from>
    <xdr:to>
      <xdr:col>14</xdr:col>
      <xdr:colOff>38100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76200</xdr:rowOff>
    </xdr:from>
    <xdr:to>
      <xdr:col>13</xdr:col>
      <xdr:colOff>371475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6" sqref="J6"/>
    </sheetView>
  </sheetViews>
  <sheetFormatPr defaultRowHeight="15" x14ac:dyDescent="0.25"/>
  <sheetData>
    <row r="1" spans="1:10" x14ac:dyDescent="0.25">
      <c r="A1" t="s">
        <v>1</v>
      </c>
      <c r="B1" t="s">
        <v>114</v>
      </c>
      <c r="C1" t="s">
        <v>115</v>
      </c>
      <c r="F1" t="s">
        <v>2</v>
      </c>
      <c r="G1" t="s">
        <v>10</v>
      </c>
      <c r="H1" t="s">
        <v>11</v>
      </c>
      <c r="I1" t="s">
        <v>12</v>
      </c>
      <c r="J1" t="s">
        <v>5</v>
      </c>
    </row>
    <row r="2" spans="1:10" x14ac:dyDescent="0.25">
      <c r="A2" t="s">
        <v>2</v>
      </c>
      <c r="B2">
        <v>0.03</v>
      </c>
      <c r="C2">
        <v>0.75674354031598001</v>
      </c>
      <c r="E2">
        <f>B2</f>
        <v>0.03</v>
      </c>
      <c r="F2">
        <f>C2</f>
        <v>0.75674354031598001</v>
      </c>
      <c r="G2">
        <f>C7</f>
        <v>0.59808003351412298</v>
      </c>
      <c r="H2">
        <f>C12</f>
        <v>0.87335342783312997</v>
      </c>
      <c r="I2">
        <f>C17</f>
        <v>0.76062087991225702</v>
      </c>
      <c r="J2">
        <f>C57</f>
        <v>0.467775681777721</v>
      </c>
    </row>
    <row r="3" spans="1:10" x14ac:dyDescent="0.25">
      <c r="A3" t="s">
        <v>2</v>
      </c>
      <c r="B3">
        <v>0.05</v>
      </c>
      <c r="C3">
        <v>0.86121267799219803</v>
      </c>
      <c r="E3">
        <f t="shared" ref="E3:E6" si="0">B3</f>
        <v>0.05</v>
      </c>
      <c r="F3">
        <f t="shared" ref="F3:F6" si="1">C3</f>
        <v>0.86121267799219803</v>
      </c>
      <c r="G3">
        <f t="shared" ref="G3:G6" si="2">C8</f>
        <v>0.59731073184244299</v>
      </c>
      <c r="H3">
        <f t="shared" ref="H3:H6" si="3">C13</f>
        <v>0.851196716267413</v>
      </c>
      <c r="I3">
        <f t="shared" ref="I3:I6" si="4">C18</f>
        <v>0.85694544996993605</v>
      </c>
      <c r="J3">
        <f t="shared" ref="J3:J6" si="5">C58</f>
        <v>0.53025225839940604</v>
      </c>
    </row>
    <row r="4" spans="1:10" x14ac:dyDescent="0.25">
      <c r="A4" t="s">
        <v>2</v>
      </c>
      <c r="B4">
        <v>7.0000000000000007E-2</v>
      </c>
      <c r="C4">
        <v>0.95038783436226604</v>
      </c>
      <c r="E4">
        <f t="shared" si="0"/>
        <v>7.0000000000000007E-2</v>
      </c>
      <c r="F4">
        <f t="shared" si="1"/>
        <v>0.95038783436226604</v>
      </c>
      <c r="G4">
        <f t="shared" si="2"/>
        <v>0.55624421446221595</v>
      </c>
      <c r="H4">
        <f t="shared" si="3"/>
        <v>0.8905919498889</v>
      </c>
      <c r="I4">
        <f t="shared" si="4"/>
        <v>0.93570261794715603</v>
      </c>
      <c r="J4">
        <f t="shared" si="5"/>
        <v>0.58731428257601104</v>
      </c>
    </row>
    <row r="5" spans="1:10" x14ac:dyDescent="0.25">
      <c r="A5" t="s">
        <v>2</v>
      </c>
      <c r="B5">
        <v>0.09</v>
      </c>
      <c r="C5">
        <v>0.92625116141245101</v>
      </c>
      <c r="E5">
        <f t="shared" si="0"/>
        <v>0.09</v>
      </c>
      <c r="F5">
        <f t="shared" si="1"/>
        <v>0.92625116141245101</v>
      </c>
      <c r="G5">
        <f t="shared" si="2"/>
        <v>0.47963231400766199</v>
      </c>
      <c r="H5">
        <f t="shared" si="3"/>
        <v>0.593478016952943</v>
      </c>
      <c r="I5">
        <f t="shared" si="4"/>
        <v>0.91023270240448495</v>
      </c>
      <c r="J5">
        <f t="shared" si="5"/>
        <v>0.61316852053507198</v>
      </c>
    </row>
    <row r="6" spans="1:10" x14ac:dyDescent="0.25">
      <c r="A6" t="s">
        <v>2</v>
      </c>
      <c r="B6">
        <v>0.1</v>
      </c>
      <c r="C6">
        <v>0.924463458484995</v>
      </c>
      <c r="E6">
        <f t="shared" si="0"/>
        <v>0.1</v>
      </c>
      <c r="F6">
        <f t="shared" si="1"/>
        <v>0.924463458484995</v>
      </c>
      <c r="G6">
        <f t="shared" si="2"/>
        <v>0.48109893478944199</v>
      </c>
      <c r="H6">
        <f t="shared" si="3"/>
        <v>0.62412700265503895</v>
      </c>
      <c r="I6">
        <f t="shared" si="4"/>
        <v>0.91023270240448495</v>
      </c>
      <c r="J6">
        <f t="shared" si="5"/>
        <v>0.60100173771466203</v>
      </c>
    </row>
    <row r="7" spans="1:10" x14ac:dyDescent="0.25">
      <c r="A7" t="s">
        <v>10</v>
      </c>
      <c r="B7">
        <v>0.03</v>
      </c>
      <c r="C7">
        <v>0.59808003351412298</v>
      </c>
    </row>
    <row r="8" spans="1:10" x14ac:dyDescent="0.25">
      <c r="A8" t="s">
        <v>10</v>
      </c>
      <c r="B8">
        <v>0.05</v>
      </c>
      <c r="C8">
        <v>0.59731073184244299</v>
      </c>
    </row>
    <row r="9" spans="1:10" x14ac:dyDescent="0.25">
      <c r="A9" t="s">
        <v>10</v>
      </c>
      <c r="B9">
        <v>7.0000000000000007E-2</v>
      </c>
      <c r="C9">
        <v>0.55624421446221595</v>
      </c>
    </row>
    <row r="10" spans="1:10" x14ac:dyDescent="0.25">
      <c r="A10" t="s">
        <v>10</v>
      </c>
      <c r="B10">
        <v>0.09</v>
      </c>
      <c r="C10">
        <v>0.47963231400766199</v>
      </c>
    </row>
    <row r="11" spans="1:10" x14ac:dyDescent="0.25">
      <c r="A11" t="s">
        <v>10</v>
      </c>
      <c r="B11">
        <v>0.1</v>
      </c>
      <c r="C11">
        <v>0.48109893478944199</v>
      </c>
    </row>
    <row r="12" spans="1:10" x14ac:dyDescent="0.25">
      <c r="A12" t="s">
        <v>11</v>
      </c>
      <c r="B12">
        <v>0.03</v>
      </c>
      <c r="C12">
        <v>0.87335342783312997</v>
      </c>
    </row>
    <row r="13" spans="1:10" x14ac:dyDescent="0.25">
      <c r="A13" t="s">
        <v>11</v>
      </c>
      <c r="B13">
        <v>0.05</v>
      </c>
      <c r="C13">
        <v>0.851196716267413</v>
      </c>
    </row>
    <row r="14" spans="1:10" x14ac:dyDescent="0.25">
      <c r="A14" t="s">
        <v>11</v>
      </c>
      <c r="B14">
        <v>7.0000000000000007E-2</v>
      </c>
      <c r="C14">
        <v>0.8905919498889</v>
      </c>
    </row>
    <row r="15" spans="1:10" x14ac:dyDescent="0.25">
      <c r="A15" t="s">
        <v>11</v>
      </c>
      <c r="B15">
        <v>0.09</v>
      </c>
      <c r="C15">
        <v>0.593478016952943</v>
      </c>
    </row>
    <row r="16" spans="1:10" x14ac:dyDescent="0.25">
      <c r="A16" t="s">
        <v>11</v>
      </c>
      <c r="B16">
        <v>0.1</v>
      </c>
      <c r="C16">
        <v>0.62412700265503895</v>
      </c>
    </row>
    <row r="17" spans="1:3" x14ac:dyDescent="0.25">
      <c r="A17" t="s">
        <v>12</v>
      </c>
      <c r="B17">
        <v>0.03</v>
      </c>
      <c r="C17">
        <v>0.76062087991225702</v>
      </c>
    </row>
    <row r="18" spans="1:3" x14ac:dyDescent="0.25">
      <c r="A18" t="s">
        <v>12</v>
      </c>
      <c r="B18">
        <v>0.05</v>
      </c>
      <c r="C18">
        <v>0.85694544996993605</v>
      </c>
    </row>
    <row r="19" spans="1:3" x14ac:dyDescent="0.25">
      <c r="A19" t="s">
        <v>12</v>
      </c>
      <c r="B19">
        <v>7.0000000000000007E-2</v>
      </c>
      <c r="C19">
        <v>0.93570261794715603</v>
      </c>
    </row>
    <row r="20" spans="1:3" x14ac:dyDescent="0.25">
      <c r="A20" t="s">
        <v>12</v>
      </c>
      <c r="B20">
        <v>0.09</v>
      </c>
      <c r="C20">
        <v>0.91023270240448495</v>
      </c>
    </row>
    <row r="21" spans="1:3" x14ac:dyDescent="0.25">
      <c r="A21" t="s">
        <v>12</v>
      </c>
      <c r="B21">
        <v>0.1</v>
      </c>
      <c r="C21">
        <v>0.91023270240448495</v>
      </c>
    </row>
    <row r="22" spans="1:3" x14ac:dyDescent="0.25">
      <c r="A22" t="s">
        <v>13</v>
      </c>
      <c r="B22">
        <v>0.03</v>
      </c>
      <c r="C22">
        <v>0.54704456936698997</v>
      </c>
    </row>
    <row r="23" spans="1:3" x14ac:dyDescent="0.25">
      <c r="A23" t="s">
        <v>13</v>
      </c>
      <c r="B23">
        <v>0.05</v>
      </c>
      <c r="C23">
        <v>0.571452077468104</v>
      </c>
    </row>
    <row r="24" spans="1:3" x14ac:dyDescent="0.25">
      <c r="A24" t="s">
        <v>13</v>
      </c>
      <c r="B24">
        <v>7.0000000000000007E-2</v>
      </c>
      <c r="C24">
        <v>0.51269312050452098</v>
      </c>
    </row>
    <row r="25" spans="1:3" x14ac:dyDescent="0.25">
      <c r="A25" t="s">
        <v>13</v>
      </c>
      <c r="B25">
        <v>0.09</v>
      </c>
      <c r="C25">
        <v>0.42417098975383999</v>
      </c>
    </row>
    <row r="26" spans="1:3" x14ac:dyDescent="0.25">
      <c r="A26" t="s">
        <v>13</v>
      </c>
      <c r="B26">
        <v>0.1</v>
      </c>
      <c r="C26">
        <v>0.423358969601485</v>
      </c>
    </row>
    <row r="27" spans="1:3" x14ac:dyDescent="0.25">
      <c r="A27" t="s">
        <v>14</v>
      </c>
      <c r="B27">
        <v>0.03</v>
      </c>
      <c r="C27">
        <v>0.61605015817308295</v>
      </c>
    </row>
    <row r="28" spans="1:3" x14ac:dyDescent="0.25">
      <c r="A28" t="s">
        <v>14</v>
      </c>
      <c r="B28">
        <v>0.05</v>
      </c>
      <c r="C28">
        <v>0.86102925336325498</v>
      </c>
    </row>
    <row r="29" spans="1:3" x14ac:dyDescent="0.25">
      <c r="A29" t="s">
        <v>14</v>
      </c>
      <c r="B29">
        <v>7.0000000000000007E-2</v>
      </c>
      <c r="C29">
        <v>0.89595436135713802</v>
      </c>
    </row>
    <row r="30" spans="1:3" x14ac:dyDescent="0.25">
      <c r="A30" t="s">
        <v>14</v>
      </c>
      <c r="B30">
        <v>0.09</v>
      </c>
      <c r="C30">
        <v>0.82842789361843905</v>
      </c>
    </row>
    <row r="31" spans="1:3" x14ac:dyDescent="0.25">
      <c r="A31" t="s">
        <v>14</v>
      </c>
      <c r="B31">
        <v>0.1</v>
      </c>
      <c r="C31">
        <v>0.82510317654575205</v>
      </c>
    </row>
    <row r="32" spans="1:3" x14ac:dyDescent="0.25">
      <c r="A32" t="s">
        <v>15</v>
      </c>
      <c r="B32">
        <v>0.03</v>
      </c>
      <c r="C32">
        <v>0.41181757418132903</v>
      </c>
    </row>
    <row r="33" spans="1:3" x14ac:dyDescent="0.25">
      <c r="A33" t="s">
        <v>15</v>
      </c>
      <c r="B33">
        <v>0.05</v>
      </c>
      <c r="C33">
        <v>0.464476411698238</v>
      </c>
    </row>
    <row r="34" spans="1:3" x14ac:dyDescent="0.25">
      <c r="A34" t="s">
        <v>15</v>
      </c>
      <c r="B34">
        <v>7.0000000000000007E-2</v>
      </c>
      <c r="C34">
        <v>0.60016229474434402</v>
      </c>
    </row>
    <row r="35" spans="1:3" x14ac:dyDescent="0.25">
      <c r="A35" t="s">
        <v>15</v>
      </c>
      <c r="B35">
        <v>0.09</v>
      </c>
      <c r="C35">
        <v>0.86370646635315595</v>
      </c>
    </row>
    <row r="36" spans="1:3" x14ac:dyDescent="0.25">
      <c r="A36" t="s">
        <v>15</v>
      </c>
      <c r="B36">
        <v>0.1</v>
      </c>
      <c r="C36">
        <v>0.85037831753826298</v>
      </c>
    </row>
    <row r="37" spans="1:3" x14ac:dyDescent="0.25">
      <c r="A37" t="s">
        <v>16</v>
      </c>
      <c r="B37">
        <v>0.03</v>
      </c>
      <c r="C37">
        <v>0.53025809795710999</v>
      </c>
    </row>
    <row r="38" spans="1:3" x14ac:dyDescent="0.25">
      <c r="A38" t="s">
        <v>16</v>
      </c>
      <c r="B38">
        <v>0.05</v>
      </c>
      <c r="C38">
        <v>0.60039361249169099</v>
      </c>
    </row>
    <row r="39" spans="1:3" x14ac:dyDescent="0.25">
      <c r="A39" t="s">
        <v>16</v>
      </c>
      <c r="B39">
        <v>7.0000000000000007E-2</v>
      </c>
      <c r="C39">
        <v>0.63775621578207897</v>
      </c>
    </row>
    <row r="40" spans="1:3" x14ac:dyDescent="0.25">
      <c r="A40" t="s">
        <v>16</v>
      </c>
      <c r="B40">
        <v>0.09</v>
      </c>
      <c r="C40">
        <v>0.60004668335712097</v>
      </c>
    </row>
    <row r="41" spans="1:3" x14ac:dyDescent="0.25">
      <c r="A41" t="s">
        <v>16</v>
      </c>
      <c r="B41">
        <v>0.1</v>
      </c>
      <c r="C41">
        <v>0.59957752234344797</v>
      </c>
    </row>
    <row r="42" spans="1:3" x14ac:dyDescent="0.25">
      <c r="A42" t="s">
        <v>17</v>
      </c>
      <c r="B42">
        <v>0.03</v>
      </c>
      <c r="C42">
        <v>0.54921738607890502</v>
      </c>
    </row>
    <row r="43" spans="1:3" x14ac:dyDescent="0.25">
      <c r="A43" t="s">
        <v>17</v>
      </c>
      <c r="B43">
        <v>0.05</v>
      </c>
      <c r="C43">
        <v>0.51554635341252797</v>
      </c>
    </row>
    <row r="44" spans="1:3" x14ac:dyDescent="0.25">
      <c r="A44" t="s">
        <v>17</v>
      </c>
      <c r="B44">
        <v>7.0000000000000007E-2</v>
      </c>
      <c r="C44">
        <v>0.49083468377601802</v>
      </c>
    </row>
    <row r="45" spans="1:3" x14ac:dyDescent="0.25">
      <c r="A45" t="s">
        <v>17</v>
      </c>
      <c r="B45">
        <v>0.09</v>
      </c>
      <c r="C45">
        <v>0.28824749420073398</v>
      </c>
    </row>
    <row r="46" spans="1:3" x14ac:dyDescent="0.25">
      <c r="A46" t="s">
        <v>17</v>
      </c>
      <c r="B46">
        <v>0.1</v>
      </c>
      <c r="C46">
        <v>0.28643837565701702</v>
      </c>
    </row>
    <row r="47" spans="1:3" x14ac:dyDescent="0.25">
      <c r="A47" t="s">
        <v>3</v>
      </c>
      <c r="B47">
        <v>0.03</v>
      </c>
      <c r="C47">
        <v>0.68144683067357203</v>
      </c>
    </row>
    <row r="48" spans="1:3" x14ac:dyDescent="0.25">
      <c r="A48" t="s">
        <v>3</v>
      </c>
      <c r="B48">
        <v>0.05</v>
      </c>
      <c r="C48">
        <v>0.78542502001772696</v>
      </c>
    </row>
    <row r="49" spans="1:3" x14ac:dyDescent="0.25">
      <c r="A49" t="s">
        <v>3</v>
      </c>
      <c r="B49">
        <v>7.0000000000000007E-2</v>
      </c>
      <c r="C49">
        <v>0.61934468782709995</v>
      </c>
    </row>
    <row r="50" spans="1:3" x14ac:dyDescent="0.25">
      <c r="A50" t="s">
        <v>3</v>
      </c>
      <c r="B50">
        <v>0.09</v>
      </c>
      <c r="C50">
        <v>0.46554731170608799</v>
      </c>
    </row>
    <row r="51" spans="1:3" x14ac:dyDescent="0.25">
      <c r="A51" t="s">
        <v>3</v>
      </c>
      <c r="B51">
        <v>0.1</v>
      </c>
      <c r="C51">
        <v>0.46505011626519699</v>
      </c>
    </row>
    <row r="52" spans="1:3" x14ac:dyDescent="0.25">
      <c r="A52" t="s">
        <v>4</v>
      </c>
      <c r="B52">
        <v>0.03</v>
      </c>
      <c r="C52">
        <v>0.49107479946410199</v>
      </c>
    </row>
    <row r="53" spans="1:3" x14ac:dyDescent="0.25">
      <c r="A53" t="s">
        <v>4</v>
      </c>
      <c r="B53">
        <v>0.05</v>
      </c>
      <c r="C53">
        <v>0.58605766418947003</v>
      </c>
    </row>
    <row r="54" spans="1:3" x14ac:dyDescent="0.25">
      <c r="A54" t="s">
        <v>4</v>
      </c>
      <c r="B54">
        <v>7.0000000000000007E-2</v>
      </c>
      <c r="C54">
        <v>0.80807796131696796</v>
      </c>
    </row>
    <row r="55" spans="1:3" x14ac:dyDescent="0.25">
      <c r="A55" t="s">
        <v>4</v>
      </c>
      <c r="B55">
        <v>0.09</v>
      </c>
      <c r="C55">
        <v>0.88418333952228301</v>
      </c>
    </row>
    <row r="56" spans="1:3" x14ac:dyDescent="0.25">
      <c r="A56" t="s">
        <v>4</v>
      </c>
      <c r="B56">
        <v>0.1</v>
      </c>
      <c r="C56">
        <v>0.69793977855130895</v>
      </c>
    </row>
    <row r="57" spans="1:3" x14ac:dyDescent="0.25">
      <c r="A57" t="s">
        <v>5</v>
      </c>
      <c r="B57">
        <v>0.03</v>
      </c>
      <c r="C57">
        <v>0.467775681777721</v>
      </c>
    </row>
    <row r="58" spans="1:3" x14ac:dyDescent="0.25">
      <c r="A58" t="s">
        <v>5</v>
      </c>
      <c r="B58">
        <v>0.05</v>
      </c>
      <c r="C58">
        <v>0.53025225839940604</v>
      </c>
    </row>
    <row r="59" spans="1:3" x14ac:dyDescent="0.25">
      <c r="A59" t="s">
        <v>5</v>
      </c>
      <c r="B59">
        <v>7.0000000000000007E-2</v>
      </c>
      <c r="C59">
        <v>0.58731428257601104</v>
      </c>
    </row>
    <row r="60" spans="1:3" x14ac:dyDescent="0.25">
      <c r="A60" t="s">
        <v>5</v>
      </c>
      <c r="B60">
        <v>0.09</v>
      </c>
      <c r="C60">
        <v>0.61316852053507198</v>
      </c>
    </row>
    <row r="61" spans="1:3" x14ac:dyDescent="0.25">
      <c r="A61" t="s">
        <v>5</v>
      </c>
      <c r="B61">
        <v>0.1</v>
      </c>
      <c r="C61">
        <v>0.60100173771466203</v>
      </c>
    </row>
    <row r="62" spans="1:3" x14ac:dyDescent="0.25">
      <c r="A62" t="s">
        <v>6</v>
      </c>
      <c r="B62">
        <v>0.03</v>
      </c>
      <c r="C62">
        <v>0.921395284453009</v>
      </c>
    </row>
    <row r="63" spans="1:3" x14ac:dyDescent="0.25">
      <c r="A63" t="s">
        <v>6</v>
      </c>
      <c r="B63">
        <v>0.05</v>
      </c>
      <c r="C63">
        <v>0.96917110078011603</v>
      </c>
    </row>
    <row r="64" spans="1:3" x14ac:dyDescent="0.25">
      <c r="A64" t="s">
        <v>6</v>
      </c>
      <c r="B64">
        <v>7.0000000000000007E-2</v>
      </c>
      <c r="C64">
        <v>0.64384345757303796</v>
      </c>
    </row>
    <row r="65" spans="1:3" x14ac:dyDescent="0.25">
      <c r="A65" t="s">
        <v>6</v>
      </c>
      <c r="B65">
        <v>0.09</v>
      </c>
      <c r="C65">
        <v>0.96917174457699695</v>
      </c>
    </row>
    <row r="66" spans="1:3" x14ac:dyDescent="0.25">
      <c r="A66" t="s">
        <v>6</v>
      </c>
      <c r="B66">
        <v>0.1</v>
      </c>
      <c r="C66">
        <v>0.96895510713425004</v>
      </c>
    </row>
    <row r="67" spans="1:3" x14ac:dyDescent="0.25">
      <c r="A67" t="s">
        <v>7</v>
      </c>
      <c r="B67">
        <v>0.03</v>
      </c>
      <c r="C67">
        <v>0.57771428047679696</v>
      </c>
    </row>
    <row r="68" spans="1:3" x14ac:dyDescent="0.25">
      <c r="A68" t="s">
        <v>7</v>
      </c>
      <c r="B68">
        <v>0.05</v>
      </c>
      <c r="C68">
        <v>0.63021781295127199</v>
      </c>
    </row>
    <row r="69" spans="1:3" x14ac:dyDescent="0.25">
      <c r="A69" t="s">
        <v>7</v>
      </c>
      <c r="B69">
        <v>7.0000000000000007E-2</v>
      </c>
      <c r="C69">
        <v>0.64184793215746205</v>
      </c>
    </row>
    <row r="70" spans="1:3" x14ac:dyDescent="0.25">
      <c r="A70" t="s">
        <v>7</v>
      </c>
      <c r="B70">
        <v>0.09</v>
      </c>
      <c r="C70">
        <v>0.64291386894301095</v>
      </c>
    </row>
    <row r="71" spans="1:3" x14ac:dyDescent="0.25">
      <c r="A71" t="s">
        <v>7</v>
      </c>
      <c r="B71">
        <v>0.1</v>
      </c>
      <c r="C71">
        <v>0.64291386894301095</v>
      </c>
    </row>
    <row r="72" spans="1:3" x14ac:dyDescent="0.25">
      <c r="A72" t="s">
        <v>8</v>
      </c>
      <c r="B72">
        <v>0.03</v>
      </c>
      <c r="C72">
        <v>0.57365732839269501</v>
      </c>
    </row>
    <row r="73" spans="1:3" x14ac:dyDescent="0.25">
      <c r="A73" t="s">
        <v>8</v>
      </c>
      <c r="B73">
        <v>0.05</v>
      </c>
      <c r="C73">
        <v>0.59884335920036302</v>
      </c>
    </row>
    <row r="74" spans="1:3" x14ac:dyDescent="0.25">
      <c r="A74" t="s">
        <v>8</v>
      </c>
      <c r="B74">
        <v>7.0000000000000007E-2</v>
      </c>
      <c r="C74">
        <v>0.65177646691584101</v>
      </c>
    </row>
    <row r="75" spans="1:3" x14ac:dyDescent="0.25">
      <c r="A75" t="s">
        <v>8</v>
      </c>
      <c r="B75">
        <v>0.09</v>
      </c>
      <c r="C75">
        <v>0.92299437668031703</v>
      </c>
    </row>
    <row r="76" spans="1:3" x14ac:dyDescent="0.25">
      <c r="A76" t="s">
        <v>8</v>
      </c>
      <c r="B76">
        <v>0.1</v>
      </c>
      <c r="C76">
        <v>0.90105444825515402</v>
      </c>
    </row>
    <row r="77" spans="1:3" x14ac:dyDescent="0.25">
      <c r="A77" t="s">
        <v>9</v>
      </c>
      <c r="B77">
        <v>0.03</v>
      </c>
      <c r="C77">
        <v>0.58823649601910299</v>
      </c>
    </row>
    <row r="78" spans="1:3" x14ac:dyDescent="0.25">
      <c r="A78" t="s">
        <v>9</v>
      </c>
      <c r="B78">
        <v>0.05</v>
      </c>
      <c r="C78">
        <v>0.62809912183406802</v>
      </c>
    </row>
    <row r="79" spans="1:3" x14ac:dyDescent="0.25">
      <c r="A79" t="s">
        <v>9</v>
      </c>
      <c r="B79">
        <v>7.0000000000000007E-2</v>
      </c>
      <c r="C79">
        <v>0.61748282962183598</v>
      </c>
    </row>
    <row r="80" spans="1:3" x14ac:dyDescent="0.25">
      <c r="A80" t="s">
        <v>9</v>
      </c>
      <c r="B80">
        <v>0.09</v>
      </c>
      <c r="C80">
        <v>0.72482997008859396</v>
      </c>
    </row>
    <row r="81" spans="1:3" x14ac:dyDescent="0.25">
      <c r="A81" t="s">
        <v>9</v>
      </c>
      <c r="B81">
        <v>0.1</v>
      </c>
      <c r="C81">
        <v>0.482778303151563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25" sqref="M25"/>
    </sheetView>
  </sheetViews>
  <sheetFormatPr defaultRowHeight="15" x14ac:dyDescent="0.25"/>
  <cols>
    <col min="1" max="1" width="11.5703125" customWidth="1"/>
  </cols>
  <sheetData>
    <row r="1" spans="1:6" x14ac:dyDescent="0.25">
      <c r="A1" t="s">
        <v>0</v>
      </c>
      <c r="B1" t="s">
        <v>122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117</v>
      </c>
      <c r="B2">
        <v>1</v>
      </c>
      <c r="C2">
        <v>0.90967281672681599</v>
      </c>
      <c r="D2">
        <v>0.95038783436226604</v>
      </c>
      <c r="E2">
        <v>0.91282450286654104</v>
      </c>
      <c r="F2">
        <v>0.898146416678407</v>
      </c>
    </row>
    <row r="3" spans="1:6" x14ac:dyDescent="0.25">
      <c r="A3" t="s">
        <v>118</v>
      </c>
      <c r="B3">
        <v>3</v>
      </c>
      <c r="C3">
        <v>0.87827161195859704</v>
      </c>
      <c r="D3">
        <v>0.87335342783312997</v>
      </c>
      <c r="E3">
        <v>0.57850581360740705</v>
      </c>
      <c r="F3">
        <v>0.58620854822053703</v>
      </c>
    </row>
    <row r="4" spans="1:6" x14ac:dyDescent="0.25">
      <c r="A4" t="s">
        <v>119</v>
      </c>
      <c r="B4">
        <v>4</v>
      </c>
      <c r="C4">
        <v>0.84899016721815701</v>
      </c>
      <c r="D4">
        <v>0.93570261794715603</v>
      </c>
      <c r="E4">
        <v>0.94082026541111996</v>
      </c>
      <c r="F4">
        <v>0.93442211978499901</v>
      </c>
    </row>
    <row r="5" spans="1:6" x14ac:dyDescent="0.25">
      <c r="A5" t="s">
        <v>120</v>
      </c>
      <c r="B5">
        <v>6</v>
      </c>
      <c r="C5">
        <v>0.83763321005960301</v>
      </c>
      <c r="D5">
        <v>0.89555306441556304</v>
      </c>
      <c r="E5">
        <v>0.87215821351152101</v>
      </c>
      <c r="F5">
        <v>0.89081987756710002</v>
      </c>
    </row>
    <row r="6" spans="1:6" x14ac:dyDescent="0.25">
      <c r="A6" t="s">
        <v>121</v>
      </c>
      <c r="B6">
        <v>8</v>
      </c>
      <c r="C6">
        <v>0.61150439986707295</v>
      </c>
      <c r="D6">
        <v>0.63775621578207897</v>
      </c>
      <c r="E6">
        <v>0.62251063930252004</v>
      </c>
      <c r="F6">
        <v>0.62191950651099703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E8" sqref="E8"/>
    </sheetView>
  </sheetViews>
  <sheetFormatPr defaultRowHeight="15" x14ac:dyDescent="0.25"/>
  <cols>
    <col min="2" max="2" width="8" style="5" customWidth="1"/>
    <col min="3" max="3" width="22.7109375" customWidth="1"/>
    <col min="4" max="4" width="14.140625" customWidth="1"/>
    <col min="5" max="5" width="24.28515625" customWidth="1"/>
    <col min="6" max="6" width="9.140625" style="5"/>
    <col min="7" max="7" width="16.28515625" customWidth="1"/>
    <col min="9" max="9" width="9.140625" customWidth="1"/>
  </cols>
  <sheetData>
    <row r="1" spans="2:9" x14ac:dyDescent="0.25">
      <c r="B1" s="5" t="s">
        <v>120</v>
      </c>
    </row>
    <row r="2" spans="2:9" x14ac:dyDescent="0.25">
      <c r="B2" s="5" t="s">
        <v>19</v>
      </c>
      <c r="D2" t="s">
        <v>125</v>
      </c>
      <c r="F2" s="5" t="s">
        <v>126</v>
      </c>
      <c r="H2" t="s">
        <v>123</v>
      </c>
    </row>
    <row r="3" spans="2:9" ht="45" x14ac:dyDescent="0.25">
      <c r="B3" s="6">
        <v>0.39453601167156999</v>
      </c>
      <c r="C3" s="3" t="s">
        <v>127</v>
      </c>
      <c r="D3" s="3">
        <v>0.39407756052084802</v>
      </c>
      <c r="E3" s="3" t="s">
        <v>147</v>
      </c>
      <c r="F3" s="6">
        <v>7.3767176416964106E-2</v>
      </c>
      <c r="G3" s="3" t="s">
        <v>137</v>
      </c>
      <c r="H3" s="3">
        <v>0.35039752639032801</v>
      </c>
      <c r="I3" s="3" t="s">
        <v>156</v>
      </c>
    </row>
    <row r="4" spans="2:9" ht="45" x14ac:dyDescent="0.25">
      <c r="B4" s="6">
        <v>0.13494917236031501</v>
      </c>
      <c r="C4" s="3" t="s">
        <v>128</v>
      </c>
      <c r="D4" s="3">
        <v>7.7153438617393294E-2</v>
      </c>
      <c r="E4" s="3" t="s">
        <v>148</v>
      </c>
      <c r="F4" s="6">
        <v>6.6736614121460799E-2</v>
      </c>
      <c r="G4" s="3" t="s">
        <v>138</v>
      </c>
      <c r="H4" s="3">
        <v>0.35039752639032801</v>
      </c>
      <c r="I4" s="3" t="s">
        <v>147</v>
      </c>
    </row>
    <row r="5" spans="2:9" ht="45" x14ac:dyDescent="0.25">
      <c r="B5" s="6">
        <v>0.14142148770358001</v>
      </c>
      <c r="C5" s="3" t="s">
        <v>132</v>
      </c>
      <c r="D5" s="3">
        <v>7.5074457911798995E-2</v>
      </c>
      <c r="E5" s="3" t="s">
        <v>149</v>
      </c>
      <c r="F5" s="6">
        <v>6.5374722676645902E-2</v>
      </c>
      <c r="G5" s="3" t="s">
        <v>139</v>
      </c>
      <c r="H5" s="3">
        <v>0.35039752639032801</v>
      </c>
      <c r="I5" s="3" t="s">
        <v>157</v>
      </c>
    </row>
    <row r="6" spans="2:9" ht="75" x14ac:dyDescent="0.25">
      <c r="B6" s="6">
        <v>0.156904028159988</v>
      </c>
      <c r="C6" s="3" t="s">
        <v>129</v>
      </c>
      <c r="D6" s="3">
        <v>7.4768089625143905E-2</v>
      </c>
      <c r="E6" s="3" t="s">
        <v>150</v>
      </c>
      <c r="F6" s="6">
        <v>6.41475448086887E-2</v>
      </c>
      <c r="G6" s="3" t="s">
        <v>140</v>
      </c>
      <c r="H6" s="3">
        <v>0.35039752639032801</v>
      </c>
      <c r="I6" s="3" t="s">
        <v>158</v>
      </c>
    </row>
    <row r="7" spans="2:9" ht="60" x14ac:dyDescent="0.25">
      <c r="B7" s="6">
        <v>0.15445509019717901</v>
      </c>
      <c r="C7" s="3" t="s">
        <v>130</v>
      </c>
      <c r="D7" s="3">
        <v>7.2146220589035095E-2</v>
      </c>
      <c r="E7" s="3" t="s">
        <v>151</v>
      </c>
      <c r="F7" s="6">
        <v>6.3528491997369999E-2</v>
      </c>
      <c r="G7" s="3" t="s">
        <v>141</v>
      </c>
      <c r="H7" s="3">
        <v>0.35039752639032801</v>
      </c>
      <c r="I7" s="3" t="s">
        <v>159</v>
      </c>
    </row>
    <row r="8" spans="2:9" ht="45" x14ac:dyDescent="0.25">
      <c r="B8" s="6">
        <v>0.13036047208096499</v>
      </c>
      <c r="C8" s="3" t="s">
        <v>131</v>
      </c>
      <c r="D8" s="3">
        <v>6.9498134354751606E-2</v>
      </c>
      <c r="E8" s="3" t="s">
        <v>152</v>
      </c>
      <c r="F8" s="6">
        <v>6.2711046077359195E-2</v>
      </c>
      <c r="G8" s="3" t="s">
        <v>142</v>
      </c>
      <c r="H8" s="3">
        <v>0.35039752639032801</v>
      </c>
      <c r="I8" s="3" t="s">
        <v>160</v>
      </c>
    </row>
    <row r="9" spans="2:9" ht="60" x14ac:dyDescent="0.25">
      <c r="B9" s="6">
        <v>0.1401792703585</v>
      </c>
      <c r="C9" s="3" t="s">
        <v>133</v>
      </c>
      <c r="D9" s="3">
        <v>6.9252308706953106E-2</v>
      </c>
      <c r="E9" s="3" t="s">
        <v>153</v>
      </c>
      <c r="F9" s="6">
        <v>6.04042778178547E-2</v>
      </c>
      <c r="G9" s="3" t="s">
        <v>143</v>
      </c>
      <c r="H9" s="3">
        <v>0.35039752639032801</v>
      </c>
      <c r="I9" s="3" t="s">
        <v>161</v>
      </c>
    </row>
    <row r="10" spans="2:9" ht="45" x14ac:dyDescent="0.25">
      <c r="B10" s="6">
        <v>0.14078543467052201</v>
      </c>
      <c r="C10" s="3" t="s">
        <v>134</v>
      </c>
      <c r="D10" s="3">
        <v>6.8956784423806206E-2</v>
      </c>
      <c r="E10" s="3" t="s">
        <v>154</v>
      </c>
      <c r="F10" s="6">
        <v>5.99708204939884E-2</v>
      </c>
      <c r="G10" s="3" t="s">
        <v>144</v>
      </c>
      <c r="H10" s="3">
        <v>0.35039752639032801</v>
      </c>
      <c r="I10" s="3" t="s">
        <v>162</v>
      </c>
    </row>
    <row r="11" spans="2:9" ht="45" x14ac:dyDescent="0.25">
      <c r="B11" s="6">
        <v>0.134141625163058</v>
      </c>
      <c r="C11" s="3" t="s">
        <v>135</v>
      </c>
      <c r="D11" s="3">
        <v>6.8956784423806206E-2</v>
      </c>
      <c r="E11" s="3" t="s">
        <v>154</v>
      </c>
      <c r="F11" s="6">
        <v>5.8264395434375803E-2</v>
      </c>
      <c r="G11" s="3" t="s">
        <v>145</v>
      </c>
      <c r="H11" s="3">
        <v>0.35039752639032801</v>
      </c>
      <c r="I11" s="3" t="s">
        <v>163</v>
      </c>
    </row>
    <row r="12" spans="2:9" ht="45" x14ac:dyDescent="0.25">
      <c r="B12" s="6">
        <v>0.138110423087903</v>
      </c>
      <c r="C12" s="3" t="s">
        <v>136</v>
      </c>
      <c r="D12" s="3">
        <v>6.8238246776135894E-2</v>
      </c>
      <c r="E12" s="3" t="s">
        <v>155</v>
      </c>
      <c r="F12" s="6">
        <v>5.82003855312518E-2</v>
      </c>
      <c r="G12" s="3" t="s">
        <v>146</v>
      </c>
      <c r="H12" s="3">
        <v>0.34448010441904497</v>
      </c>
      <c r="I12" s="3" t="s">
        <v>164</v>
      </c>
    </row>
    <row r="13" spans="2:9" x14ac:dyDescent="0.25">
      <c r="B13" s="6"/>
      <c r="C13" s="3"/>
      <c r="H13" s="3"/>
      <c r="I13" s="3"/>
    </row>
    <row r="14" spans="2:9" x14ac:dyDescent="0.25">
      <c r="B14" s="6"/>
      <c r="C14" s="3"/>
      <c r="H14" s="3"/>
      <c r="I14" s="3"/>
    </row>
    <row r="15" spans="2:9" x14ac:dyDescent="0.25">
      <c r="B15" s="6"/>
      <c r="C15" s="3"/>
      <c r="H15" s="3"/>
      <c r="I15" s="3"/>
    </row>
    <row r="16" spans="2:9" x14ac:dyDescent="0.25">
      <c r="B16" s="6"/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5" sqref="A5"/>
    </sheetView>
  </sheetViews>
  <sheetFormatPr defaultRowHeight="15" x14ac:dyDescent="0.25"/>
  <cols>
    <col min="1" max="1" width="13.85546875" customWidth="1"/>
    <col min="8" max="8" width="15.28515625" customWidth="1"/>
  </cols>
  <sheetData>
    <row r="1" spans="1:14" x14ac:dyDescent="0.25">
      <c r="A1" t="s">
        <v>1</v>
      </c>
      <c r="B1" t="s">
        <v>0</v>
      </c>
      <c r="C1" t="s">
        <v>113</v>
      </c>
      <c r="D1" t="s">
        <v>112</v>
      </c>
      <c r="E1" t="s">
        <v>108</v>
      </c>
      <c r="F1" t="s">
        <v>111</v>
      </c>
      <c r="G1" t="s">
        <v>109</v>
      </c>
      <c r="H1" t="s">
        <v>110</v>
      </c>
      <c r="I1" t="s">
        <v>123</v>
      </c>
      <c r="J1" t="s">
        <v>124</v>
      </c>
      <c r="M1" t="s">
        <v>165</v>
      </c>
    </row>
    <row r="2" spans="1:14" x14ac:dyDescent="0.25">
      <c r="A2" t="s">
        <v>2</v>
      </c>
      <c r="B2">
        <v>1</v>
      </c>
      <c r="C2">
        <v>0.94617490658579595</v>
      </c>
      <c r="D2">
        <v>0.95038783436226604</v>
      </c>
      <c r="E2">
        <v>0</v>
      </c>
      <c r="F2">
        <v>0.898146416678407</v>
      </c>
      <c r="G2">
        <v>0</v>
      </c>
      <c r="H2">
        <f>D2-C2</f>
        <v>4.2129277764700879E-3</v>
      </c>
      <c r="I2" s="3">
        <v>0.96356802957863197</v>
      </c>
      <c r="J2" s="1">
        <f>I2-MAX(D2,C2)</f>
        <v>1.3180195216365931E-2</v>
      </c>
      <c r="L2" s="3">
        <v>0.96356802957863197</v>
      </c>
      <c r="M2" s="4">
        <v>0.35</v>
      </c>
      <c r="N2" s="4">
        <v>0.35</v>
      </c>
    </row>
    <row r="3" spans="1:14" x14ac:dyDescent="0.25">
      <c r="A3" t="s">
        <v>10</v>
      </c>
      <c r="B3">
        <v>2</v>
      </c>
      <c r="C3">
        <v>0.584284269765035</v>
      </c>
      <c r="D3">
        <v>0.59808003351412298</v>
      </c>
      <c r="E3">
        <v>0.53251455653478497</v>
      </c>
      <c r="F3">
        <v>0.53911745715053405</v>
      </c>
      <c r="G3">
        <v>0.54041048353047305</v>
      </c>
      <c r="H3">
        <f t="shared" ref="H3:H17" si="0">D3-C3</f>
        <v>1.3795763749087975E-2</v>
      </c>
      <c r="I3" s="3">
        <v>0.59325744725960805</v>
      </c>
      <c r="J3">
        <f t="shared" ref="J3:K17" si="1">I3-MAX(D3,C3)</f>
        <v>-4.8225862545149267E-3</v>
      </c>
      <c r="L3" s="3">
        <v>0.59325744725960805</v>
      </c>
      <c r="M3" s="4">
        <v>0.03</v>
      </c>
      <c r="N3" s="4">
        <v>0.03</v>
      </c>
    </row>
    <row r="4" spans="1:14" x14ac:dyDescent="0.25">
      <c r="A4" t="s">
        <v>11</v>
      </c>
      <c r="B4">
        <v>3</v>
      </c>
      <c r="C4">
        <v>0.90732957198119901</v>
      </c>
      <c r="D4">
        <v>0.8905919498889</v>
      </c>
      <c r="E4">
        <v>0</v>
      </c>
      <c r="F4">
        <v>0.58620854822053703</v>
      </c>
      <c r="G4">
        <v>0</v>
      </c>
      <c r="H4">
        <f t="shared" si="0"/>
        <v>-1.6737622092299009E-2</v>
      </c>
      <c r="I4" s="3">
        <v>0.91739512981606197</v>
      </c>
      <c r="J4" s="7">
        <f t="shared" si="1"/>
        <v>1.0065557834862959E-2</v>
      </c>
      <c r="L4" s="3">
        <v>0.91739512981606197</v>
      </c>
      <c r="M4" s="3">
        <v>0.25</v>
      </c>
      <c r="N4" s="3">
        <v>0.25</v>
      </c>
    </row>
    <row r="5" spans="1:14" x14ac:dyDescent="0.25">
      <c r="A5" t="s">
        <v>12</v>
      </c>
      <c r="B5">
        <v>4</v>
      </c>
      <c r="C5">
        <v>0.94125971866870395</v>
      </c>
      <c r="D5">
        <v>0.93570261794715603</v>
      </c>
      <c r="E5">
        <v>0</v>
      </c>
      <c r="F5">
        <v>0.93442211978499901</v>
      </c>
      <c r="G5">
        <v>0</v>
      </c>
      <c r="H5">
        <f t="shared" si="0"/>
        <v>-5.557100721547914E-3</v>
      </c>
      <c r="I5" s="3">
        <v>0.91524203687775096</v>
      </c>
      <c r="J5" s="1">
        <f t="shared" si="1"/>
        <v>-2.6017681790952984E-2</v>
      </c>
      <c r="L5" s="3">
        <v>0.91524203687775096</v>
      </c>
      <c r="M5" s="4">
        <v>0.35</v>
      </c>
      <c r="N5" s="4">
        <v>0.35</v>
      </c>
    </row>
    <row r="6" spans="1:14" x14ac:dyDescent="0.25">
      <c r="A6" t="s">
        <v>13</v>
      </c>
      <c r="B6">
        <v>5</v>
      </c>
      <c r="C6">
        <v>0.60213837196612696</v>
      </c>
      <c r="D6">
        <v>0.571452077468104</v>
      </c>
      <c r="E6">
        <v>0.48756923764334598</v>
      </c>
      <c r="F6">
        <v>0.51533857207082401</v>
      </c>
      <c r="G6">
        <v>0.51409451706172704</v>
      </c>
      <c r="H6">
        <f t="shared" si="0"/>
        <v>-3.0686294498022959E-2</v>
      </c>
      <c r="I6" s="3">
        <v>0.59426119023281399</v>
      </c>
      <c r="J6">
        <f t="shared" si="1"/>
        <v>-7.8771817333129768E-3</v>
      </c>
      <c r="L6" s="3">
        <v>0.59426119023281399</v>
      </c>
      <c r="M6" s="4">
        <v>0.03</v>
      </c>
      <c r="N6" s="4">
        <v>0.03</v>
      </c>
    </row>
    <row r="7" spans="1:14" x14ac:dyDescent="0.25">
      <c r="A7" t="s">
        <v>14</v>
      </c>
      <c r="B7">
        <v>6</v>
      </c>
      <c r="C7">
        <v>0.89079754041494097</v>
      </c>
      <c r="D7">
        <v>0.89595436135713802</v>
      </c>
      <c r="E7">
        <v>0.871449910772646</v>
      </c>
      <c r="F7">
        <v>0.89081987756710002</v>
      </c>
      <c r="G7">
        <v>0.86722614606655701</v>
      </c>
      <c r="H7">
        <f t="shared" si="0"/>
        <v>5.156820942197049E-3</v>
      </c>
      <c r="I7" s="3">
        <v>0.93796706381106099</v>
      </c>
      <c r="J7" s="1">
        <f t="shared" si="1"/>
        <v>4.2012702453922968E-2</v>
      </c>
      <c r="L7" s="3">
        <v>0.93796706381106099</v>
      </c>
      <c r="M7" s="3">
        <v>0.3</v>
      </c>
      <c r="N7" s="3">
        <v>0.3</v>
      </c>
    </row>
    <row r="8" spans="1:14" x14ac:dyDescent="0.25">
      <c r="A8" t="s">
        <v>15</v>
      </c>
      <c r="B8">
        <v>7</v>
      </c>
      <c r="C8">
        <v>0.883813621203003</v>
      </c>
      <c r="D8">
        <v>0.86370646635315595</v>
      </c>
      <c r="E8">
        <v>0</v>
      </c>
      <c r="F8">
        <v>0.49699948202414601</v>
      </c>
      <c r="G8">
        <v>0</v>
      </c>
      <c r="H8">
        <f t="shared" si="0"/>
        <v>-2.0107154849847042E-2</v>
      </c>
      <c r="I8" s="3">
        <v>0.88757772237187305</v>
      </c>
      <c r="J8">
        <f t="shared" si="1"/>
        <v>3.7641011688700488E-3</v>
      </c>
      <c r="L8" s="3">
        <v>0.88757772237187305</v>
      </c>
      <c r="M8" s="3">
        <v>0.15</v>
      </c>
      <c r="N8" s="3">
        <v>0.15</v>
      </c>
    </row>
    <row r="9" spans="1:14" x14ac:dyDescent="0.25">
      <c r="A9" t="s">
        <v>16</v>
      </c>
      <c r="B9">
        <v>8</v>
      </c>
      <c r="C9">
        <v>0.65281965139387199</v>
      </c>
      <c r="D9">
        <v>0.63775621578207897</v>
      </c>
      <c r="E9">
        <v>0</v>
      </c>
      <c r="F9">
        <v>0.62191950651099703</v>
      </c>
      <c r="G9">
        <v>0</v>
      </c>
      <c r="H9">
        <f t="shared" si="0"/>
        <v>-1.5063435611793019E-2</v>
      </c>
      <c r="I9" s="3">
        <v>0.63814624672216802</v>
      </c>
      <c r="J9" s="1">
        <f t="shared" si="1"/>
        <v>-1.4673404671703971E-2</v>
      </c>
      <c r="L9" s="3">
        <v>0.63814624672216802</v>
      </c>
      <c r="M9" s="4">
        <v>0.35</v>
      </c>
      <c r="N9" s="4">
        <v>0.35</v>
      </c>
    </row>
    <row r="10" spans="1:14" x14ac:dyDescent="0.25">
      <c r="A10" t="s">
        <v>17</v>
      </c>
      <c r="B10">
        <v>9</v>
      </c>
      <c r="C10">
        <v>0.51841559871778597</v>
      </c>
      <c r="D10">
        <v>0.54921738607890502</v>
      </c>
      <c r="E10">
        <v>0</v>
      </c>
      <c r="F10">
        <v>0.48486244609848</v>
      </c>
      <c r="G10">
        <v>0</v>
      </c>
      <c r="H10">
        <f t="shared" si="0"/>
        <v>3.0801787361119048E-2</v>
      </c>
      <c r="I10" s="3">
        <v>0.56329562518866705</v>
      </c>
      <c r="J10" s="1">
        <f t="shared" si="1"/>
        <v>1.4078239109762025E-2</v>
      </c>
      <c r="L10" s="3">
        <v>0.56329562518866705</v>
      </c>
      <c r="M10" s="3">
        <v>7.0000000000000007E-2</v>
      </c>
      <c r="N10" s="3">
        <v>7.0000000000000007E-2</v>
      </c>
    </row>
    <row r="11" spans="1:14" x14ac:dyDescent="0.25">
      <c r="A11" t="s">
        <v>3</v>
      </c>
      <c r="B11">
        <v>10</v>
      </c>
      <c r="C11">
        <v>0.76615402585558101</v>
      </c>
      <c r="D11">
        <v>0.78542502001772696</v>
      </c>
      <c r="E11">
        <v>0.52726585225165001</v>
      </c>
      <c r="F11">
        <v>0.57202108548168895</v>
      </c>
      <c r="G11">
        <v>0.63544378595325701</v>
      </c>
      <c r="H11">
        <f t="shared" si="0"/>
        <v>1.9270994162145949E-2</v>
      </c>
      <c r="I11" s="3">
        <v>0.78618027427974302</v>
      </c>
      <c r="J11">
        <f t="shared" si="1"/>
        <v>7.552542620160585E-4</v>
      </c>
      <c r="L11" s="3">
        <v>0.78618027427974302</v>
      </c>
      <c r="M11" s="4">
        <v>0.03</v>
      </c>
      <c r="N11" s="4">
        <v>0.03</v>
      </c>
    </row>
    <row r="12" spans="1:14" x14ac:dyDescent="0.25">
      <c r="A12" t="s">
        <v>4</v>
      </c>
      <c r="B12">
        <v>11</v>
      </c>
      <c r="C12">
        <v>0.873240310261861</v>
      </c>
      <c r="D12">
        <v>0.88418333952228301</v>
      </c>
      <c r="E12">
        <v>0.842189478247515</v>
      </c>
      <c r="F12">
        <v>0.78332222519350903</v>
      </c>
      <c r="G12">
        <v>0.88006922279788002</v>
      </c>
      <c r="H12">
        <f t="shared" si="0"/>
        <v>1.094302926042201E-2</v>
      </c>
      <c r="I12" s="3">
        <v>0.87901522279491495</v>
      </c>
      <c r="J12">
        <f t="shared" si="1"/>
        <v>-5.1681167273680551E-3</v>
      </c>
      <c r="L12" s="3">
        <v>0.87901522279491495</v>
      </c>
      <c r="M12" s="3">
        <v>0.1</v>
      </c>
      <c r="N12" s="3">
        <v>0.1</v>
      </c>
    </row>
    <row r="13" spans="1:14" x14ac:dyDescent="0.25">
      <c r="A13" t="s">
        <v>5</v>
      </c>
      <c r="B13">
        <v>12</v>
      </c>
      <c r="C13">
        <v>0.60240250537602102</v>
      </c>
      <c r="D13">
        <v>0.61316852053507198</v>
      </c>
      <c r="E13">
        <v>0</v>
      </c>
      <c r="F13">
        <v>0.55160570709517698</v>
      </c>
      <c r="G13">
        <v>0</v>
      </c>
      <c r="H13">
        <f t="shared" si="0"/>
        <v>1.0766015159050957E-2</v>
      </c>
      <c r="I13" s="3">
        <v>0.85188798503800101</v>
      </c>
      <c r="J13" s="1">
        <f t="shared" si="1"/>
        <v>0.23871946450292902</v>
      </c>
      <c r="L13" s="3">
        <v>0.85188798503800001</v>
      </c>
      <c r="M13" s="3">
        <v>0.25</v>
      </c>
      <c r="N13" s="3">
        <v>0.25</v>
      </c>
    </row>
    <row r="14" spans="1:14" x14ac:dyDescent="0.25">
      <c r="A14" t="s">
        <v>6</v>
      </c>
      <c r="B14">
        <v>13</v>
      </c>
      <c r="C14">
        <v>0.97042383924398701</v>
      </c>
      <c r="D14">
        <v>0.96917174457699695</v>
      </c>
      <c r="E14">
        <v>0</v>
      </c>
      <c r="F14">
        <v>0.63501177050791902</v>
      </c>
      <c r="G14">
        <v>0</v>
      </c>
      <c r="H14">
        <f t="shared" si="0"/>
        <v>-1.2520946669900557E-3</v>
      </c>
      <c r="I14" s="3">
        <v>0.96791061413608104</v>
      </c>
      <c r="J14">
        <f t="shared" si="1"/>
        <v>-2.5132251079059698E-3</v>
      </c>
      <c r="L14" s="3">
        <v>0.96791061413608104</v>
      </c>
      <c r="M14" s="4">
        <v>0.03</v>
      </c>
      <c r="N14" s="4">
        <v>0.03</v>
      </c>
    </row>
    <row r="15" spans="1:14" x14ac:dyDescent="0.25">
      <c r="A15" t="s">
        <v>7</v>
      </c>
      <c r="B15">
        <v>14</v>
      </c>
      <c r="C15">
        <v>0.64448303696585596</v>
      </c>
      <c r="D15">
        <v>0.64291386894301095</v>
      </c>
      <c r="E15">
        <v>0.63964110746875102</v>
      </c>
      <c r="F15">
        <v>0.62422954842253597</v>
      </c>
      <c r="G15">
        <v>0.62171146047717496</v>
      </c>
      <c r="H15">
        <f t="shared" si="0"/>
        <v>-1.5691680228450133E-3</v>
      </c>
      <c r="I15" s="3">
        <v>0.64085157850621499</v>
      </c>
      <c r="J15">
        <f t="shared" si="1"/>
        <v>-3.6314584596409683E-3</v>
      </c>
      <c r="L15" s="3">
        <v>0.64085157850621499</v>
      </c>
      <c r="M15" s="4">
        <v>0.35</v>
      </c>
      <c r="N15" s="4">
        <v>0.35</v>
      </c>
    </row>
    <row r="16" spans="1:14" x14ac:dyDescent="0.25">
      <c r="A16" t="s">
        <v>8</v>
      </c>
      <c r="B16">
        <v>15</v>
      </c>
      <c r="C16">
        <v>0.88910994058597703</v>
      </c>
      <c r="D16">
        <v>0.92299437668031703</v>
      </c>
      <c r="E16">
        <v>0</v>
      </c>
      <c r="F16">
        <v>0.59681340123896098</v>
      </c>
      <c r="G16">
        <v>0</v>
      </c>
      <c r="H16">
        <f t="shared" si="0"/>
        <v>3.3884436094339998E-2</v>
      </c>
      <c r="I16" s="3">
        <v>0.89838728303433202</v>
      </c>
      <c r="J16" s="1">
        <f t="shared" si="1"/>
        <v>-2.4607093645985012E-2</v>
      </c>
      <c r="L16" s="3">
        <v>0.89838728303433302</v>
      </c>
      <c r="M16" s="3">
        <v>0.25</v>
      </c>
      <c r="N16" s="3">
        <v>0.25</v>
      </c>
    </row>
    <row r="17" spans="1:14" x14ac:dyDescent="0.25">
      <c r="A17" t="s">
        <v>9</v>
      </c>
      <c r="B17">
        <v>16</v>
      </c>
      <c r="C17">
        <v>0.74208096520086897</v>
      </c>
      <c r="D17">
        <v>0.72482997008859396</v>
      </c>
      <c r="E17">
        <v>0.69168894212730503</v>
      </c>
      <c r="F17">
        <v>0.50644876434107</v>
      </c>
      <c r="G17">
        <v>0.60683383618254805</v>
      </c>
      <c r="H17">
        <f t="shared" si="0"/>
        <v>-1.7250995112275014E-2</v>
      </c>
      <c r="I17" s="3">
        <v>0.73954636128220597</v>
      </c>
      <c r="J17">
        <f t="shared" si="1"/>
        <v>-2.5346039186630032E-3</v>
      </c>
      <c r="L17" s="3">
        <v>0.73954636128220597</v>
      </c>
      <c r="M17" s="3">
        <v>0.1</v>
      </c>
      <c r="N17" s="3">
        <v>0.1</v>
      </c>
    </row>
    <row r="18" spans="1:14" x14ac:dyDescent="0.25">
      <c r="C18">
        <f>AVERAGE(C2:C17)</f>
        <v>0.77593299213666334</v>
      </c>
      <c r="D18">
        <f>AVERAGE(D2:D17)</f>
        <v>0.77722098644473925</v>
      </c>
      <c r="H18">
        <f>SUM(H2:H17)</f>
        <v>2.0607908929213048E-2</v>
      </c>
      <c r="J18">
        <f>SUM(J2:J17)-J13</f>
        <v>-7.9893022642478773E-3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33" workbookViewId="0">
      <selection activeCell="B71" sqref="B71"/>
    </sheetView>
  </sheetViews>
  <sheetFormatPr defaultRowHeight="15" x14ac:dyDescent="0.25"/>
  <sheetData>
    <row r="1" spans="1:3" x14ac:dyDescent="0.25">
      <c r="A1" t="s">
        <v>0</v>
      </c>
      <c r="B1" t="s">
        <v>24</v>
      </c>
      <c r="C1" t="s">
        <v>45</v>
      </c>
    </row>
    <row r="2" spans="1:3" x14ac:dyDescent="0.25">
      <c r="A2">
        <v>1</v>
      </c>
      <c r="B2">
        <v>0.95038783436226604</v>
      </c>
      <c r="C2" t="s">
        <v>39</v>
      </c>
    </row>
    <row r="3" spans="1:3" x14ac:dyDescent="0.25">
      <c r="A3">
        <v>1</v>
      </c>
      <c r="B3">
        <v>0.92533404927652696</v>
      </c>
      <c r="C3" t="s">
        <v>34</v>
      </c>
    </row>
    <row r="4" spans="1:3" x14ac:dyDescent="0.25">
      <c r="A4">
        <v>1</v>
      </c>
      <c r="B4">
        <v>0.924463458484995</v>
      </c>
      <c r="C4" t="s">
        <v>33</v>
      </c>
    </row>
    <row r="5" spans="1:3" x14ac:dyDescent="0.25">
      <c r="A5">
        <v>1</v>
      </c>
      <c r="B5">
        <v>0.90967281672681599</v>
      </c>
      <c r="C5" t="s">
        <v>38</v>
      </c>
    </row>
    <row r="6" spans="1:3" x14ac:dyDescent="0.25">
      <c r="A6">
        <v>1</v>
      </c>
      <c r="B6">
        <v>0.868801627001073</v>
      </c>
      <c r="C6" t="s">
        <v>40</v>
      </c>
    </row>
    <row r="7" spans="1:3" x14ac:dyDescent="0.25">
      <c r="A7">
        <v>1</v>
      </c>
      <c r="B7">
        <v>0.85758018042120399</v>
      </c>
      <c r="C7" t="s">
        <v>41</v>
      </c>
    </row>
    <row r="8" spans="1:3" x14ac:dyDescent="0.25">
      <c r="A8">
        <v>1</v>
      </c>
      <c r="B8">
        <v>0.83611403543266904</v>
      </c>
      <c r="C8" t="s">
        <v>43</v>
      </c>
    </row>
    <row r="9" spans="1:3" x14ac:dyDescent="0.25">
      <c r="A9">
        <v>1</v>
      </c>
      <c r="B9">
        <v>0.82080985825178499</v>
      </c>
      <c r="C9" t="s">
        <v>42</v>
      </c>
    </row>
    <row r="10" spans="1:3" x14ac:dyDescent="0.25">
      <c r="A10">
        <v>1</v>
      </c>
      <c r="B10">
        <v>0.75867410455542605</v>
      </c>
      <c r="C10" t="s">
        <v>44</v>
      </c>
    </row>
    <row r="11" spans="1:3" x14ac:dyDescent="0.25">
      <c r="A11">
        <v>10</v>
      </c>
      <c r="B11">
        <v>0.78542502001772696</v>
      </c>
      <c r="C11" t="s">
        <v>40</v>
      </c>
    </row>
    <row r="12" spans="1:3" x14ac:dyDescent="0.25">
      <c r="A12">
        <v>10</v>
      </c>
      <c r="B12">
        <v>0.77769042543323796</v>
      </c>
      <c r="C12" t="s">
        <v>41</v>
      </c>
    </row>
    <row r="13" spans="1:3" x14ac:dyDescent="0.25">
      <c r="A13">
        <v>10</v>
      </c>
      <c r="B13">
        <v>0.75246872969248901</v>
      </c>
      <c r="C13" t="s">
        <v>42</v>
      </c>
    </row>
    <row r="14" spans="1:3" x14ac:dyDescent="0.25">
      <c r="A14">
        <v>10</v>
      </c>
      <c r="B14">
        <v>0.74524694753562304</v>
      </c>
      <c r="C14" t="s">
        <v>38</v>
      </c>
    </row>
    <row r="15" spans="1:3" x14ac:dyDescent="0.25">
      <c r="A15">
        <v>10</v>
      </c>
      <c r="B15">
        <v>0.73865152916861399</v>
      </c>
      <c r="C15" t="s">
        <v>43</v>
      </c>
    </row>
    <row r="16" spans="1:3" x14ac:dyDescent="0.25">
      <c r="A16">
        <v>10</v>
      </c>
      <c r="B16">
        <v>0.68144683067357203</v>
      </c>
      <c r="C16" t="s">
        <v>44</v>
      </c>
    </row>
    <row r="17" spans="1:3" x14ac:dyDescent="0.25">
      <c r="A17">
        <v>10</v>
      </c>
      <c r="B17">
        <v>0.62451842962338</v>
      </c>
      <c r="C17" t="s">
        <v>39</v>
      </c>
    </row>
    <row r="18" spans="1:3" x14ac:dyDescent="0.25">
      <c r="A18">
        <v>10</v>
      </c>
      <c r="B18">
        <v>0.46505011626519599</v>
      </c>
      <c r="C18" t="s">
        <v>33</v>
      </c>
    </row>
    <row r="19" spans="1:3" x14ac:dyDescent="0.25">
      <c r="A19">
        <v>10</v>
      </c>
      <c r="B19">
        <v>0.46505011626519599</v>
      </c>
      <c r="C19" t="s">
        <v>34</v>
      </c>
    </row>
    <row r="20" spans="1:3" x14ac:dyDescent="0.25">
      <c r="A20">
        <v>11</v>
      </c>
      <c r="B20">
        <v>0.88454013348201499</v>
      </c>
      <c r="C20" t="s">
        <v>34</v>
      </c>
    </row>
    <row r="21" spans="1:3" x14ac:dyDescent="0.25">
      <c r="A21">
        <v>11</v>
      </c>
      <c r="B21">
        <v>0.80807796131696896</v>
      </c>
      <c r="C21" t="s">
        <v>39</v>
      </c>
    </row>
    <row r="22" spans="1:3" x14ac:dyDescent="0.25">
      <c r="A22">
        <v>11</v>
      </c>
      <c r="B22">
        <v>0.71076136667649303</v>
      </c>
      <c r="C22" t="s">
        <v>33</v>
      </c>
    </row>
    <row r="23" spans="1:3" x14ac:dyDescent="0.25">
      <c r="A23">
        <v>11</v>
      </c>
      <c r="B23">
        <v>0.70576021033756398</v>
      </c>
      <c r="C23" t="s">
        <v>38</v>
      </c>
    </row>
    <row r="24" spans="1:3" x14ac:dyDescent="0.25">
      <c r="A24">
        <v>11</v>
      </c>
      <c r="B24">
        <v>0.59922048187841703</v>
      </c>
      <c r="C24" t="s">
        <v>41</v>
      </c>
    </row>
    <row r="25" spans="1:3" x14ac:dyDescent="0.25">
      <c r="A25">
        <v>11</v>
      </c>
      <c r="B25">
        <v>0.58605766418947003</v>
      </c>
      <c r="C25" t="s">
        <v>40</v>
      </c>
    </row>
    <row r="26" spans="1:3" x14ac:dyDescent="0.25">
      <c r="A26">
        <v>11</v>
      </c>
      <c r="B26">
        <v>0.58146881729826105</v>
      </c>
      <c r="C26" t="s">
        <v>42</v>
      </c>
    </row>
    <row r="27" spans="1:3" x14ac:dyDescent="0.25">
      <c r="A27">
        <v>11</v>
      </c>
      <c r="B27">
        <v>0.575200830623111</v>
      </c>
      <c r="C27" t="s">
        <v>43</v>
      </c>
    </row>
    <row r="28" spans="1:3" x14ac:dyDescent="0.25">
      <c r="A28">
        <v>11</v>
      </c>
      <c r="B28">
        <v>0.49107479946410199</v>
      </c>
      <c r="C28" t="s">
        <v>44</v>
      </c>
    </row>
    <row r="29" spans="1:3" x14ac:dyDescent="0.25">
      <c r="A29">
        <v>12</v>
      </c>
      <c r="B29">
        <v>0.61571193603009</v>
      </c>
      <c r="C29" t="s">
        <v>34</v>
      </c>
    </row>
    <row r="30" spans="1:3" x14ac:dyDescent="0.25">
      <c r="A30">
        <v>12</v>
      </c>
      <c r="B30">
        <v>0.60100173771466203</v>
      </c>
      <c r="C30" t="s">
        <v>33</v>
      </c>
    </row>
    <row r="31" spans="1:3" x14ac:dyDescent="0.25">
      <c r="A31">
        <v>12</v>
      </c>
      <c r="B31">
        <v>0.58731428257601104</v>
      </c>
      <c r="C31" t="s">
        <v>39</v>
      </c>
    </row>
    <row r="32" spans="1:3" x14ac:dyDescent="0.25">
      <c r="A32">
        <v>12</v>
      </c>
      <c r="B32">
        <v>0.53025225839940604</v>
      </c>
      <c r="C32" t="s">
        <v>40</v>
      </c>
    </row>
    <row r="33" spans="1:3" x14ac:dyDescent="0.25">
      <c r="A33">
        <v>12</v>
      </c>
      <c r="B33">
        <v>0.51434947845219303</v>
      </c>
      <c r="C33" t="s">
        <v>38</v>
      </c>
    </row>
    <row r="34" spans="1:3" x14ac:dyDescent="0.25">
      <c r="A34">
        <v>12</v>
      </c>
      <c r="B34">
        <v>0.47996596590121599</v>
      </c>
      <c r="C34" t="s">
        <v>41</v>
      </c>
    </row>
    <row r="35" spans="1:3" x14ac:dyDescent="0.25">
      <c r="A35">
        <v>12</v>
      </c>
      <c r="B35">
        <v>0.46797216277619902</v>
      </c>
      <c r="C35" t="s">
        <v>43</v>
      </c>
    </row>
    <row r="36" spans="1:3" x14ac:dyDescent="0.25">
      <c r="A36">
        <v>12</v>
      </c>
      <c r="B36">
        <v>0.467775681777721</v>
      </c>
      <c r="C36" t="s">
        <v>44</v>
      </c>
    </row>
    <row r="37" spans="1:3" x14ac:dyDescent="0.25">
      <c r="A37">
        <v>12</v>
      </c>
      <c r="B37">
        <v>0.46215135064030199</v>
      </c>
      <c r="C37" t="s">
        <v>42</v>
      </c>
    </row>
    <row r="38" spans="1:3" x14ac:dyDescent="0.25">
      <c r="A38">
        <v>13</v>
      </c>
      <c r="B38">
        <v>0.97020653956053204</v>
      </c>
      <c r="C38" t="s">
        <v>33</v>
      </c>
    </row>
    <row r="39" spans="1:3" x14ac:dyDescent="0.25">
      <c r="A39">
        <v>13</v>
      </c>
      <c r="B39">
        <v>0.96917110078011603</v>
      </c>
      <c r="C39" t="s">
        <v>40</v>
      </c>
    </row>
    <row r="40" spans="1:3" x14ac:dyDescent="0.25">
      <c r="A40">
        <v>13</v>
      </c>
      <c r="B40">
        <v>0.96895510713425004</v>
      </c>
      <c r="C40" t="s">
        <v>34</v>
      </c>
    </row>
    <row r="41" spans="1:3" x14ac:dyDescent="0.25">
      <c r="A41">
        <v>13</v>
      </c>
      <c r="B41">
        <v>0.921395284453009</v>
      </c>
      <c r="C41" t="s">
        <v>44</v>
      </c>
    </row>
    <row r="42" spans="1:3" x14ac:dyDescent="0.25">
      <c r="A42">
        <v>13</v>
      </c>
      <c r="B42">
        <v>0.87657427024380397</v>
      </c>
      <c r="C42" t="s">
        <v>38</v>
      </c>
    </row>
    <row r="43" spans="1:3" x14ac:dyDescent="0.25">
      <c r="A43">
        <v>13</v>
      </c>
      <c r="B43">
        <v>0.86019397309710199</v>
      </c>
      <c r="C43" t="s">
        <v>43</v>
      </c>
    </row>
    <row r="44" spans="1:3" x14ac:dyDescent="0.25">
      <c r="A44">
        <v>13</v>
      </c>
      <c r="B44">
        <v>0.85378118947480597</v>
      </c>
      <c r="C44" t="s">
        <v>42</v>
      </c>
    </row>
    <row r="45" spans="1:3" x14ac:dyDescent="0.25">
      <c r="A45">
        <v>13</v>
      </c>
      <c r="B45">
        <v>0.74062546574748001</v>
      </c>
      <c r="C45" t="s">
        <v>41</v>
      </c>
    </row>
    <row r="46" spans="1:3" x14ac:dyDescent="0.25">
      <c r="A46">
        <v>13</v>
      </c>
      <c r="B46">
        <v>0.64407567364548801</v>
      </c>
      <c r="C46" t="s">
        <v>39</v>
      </c>
    </row>
    <row r="47" spans="1:3" x14ac:dyDescent="0.25">
      <c r="A47">
        <v>14</v>
      </c>
      <c r="B47">
        <v>0.64291386894301095</v>
      </c>
      <c r="C47" t="s">
        <v>34</v>
      </c>
    </row>
    <row r="48" spans="1:3" x14ac:dyDescent="0.25">
      <c r="A48">
        <v>14</v>
      </c>
      <c r="B48">
        <v>0.64291386894301095</v>
      </c>
      <c r="C48" t="s">
        <v>33</v>
      </c>
    </row>
    <row r="49" spans="1:3" x14ac:dyDescent="0.25">
      <c r="A49">
        <v>14</v>
      </c>
      <c r="B49">
        <v>0.64184793215746205</v>
      </c>
      <c r="C49" t="s">
        <v>39</v>
      </c>
    </row>
    <row r="50" spans="1:3" x14ac:dyDescent="0.25">
      <c r="A50">
        <v>14</v>
      </c>
      <c r="B50">
        <v>0.63027178942269502</v>
      </c>
      <c r="C50" t="s">
        <v>38</v>
      </c>
    </row>
    <row r="51" spans="1:3" x14ac:dyDescent="0.25">
      <c r="A51">
        <v>14</v>
      </c>
      <c r="B51">
        <v>0.63021781295127199</v>
      </c>
      <c r="C51" t="s">
        <v>40</v>
      </c>
    </row>
    <row r="52" spans="1:3" x14ac:dyDescent="0.25">
      <c r="A52">
        <v>14</v>
      </c>
      <c r="B52">
        <v>0.60932727265675501</v>
      </c>
      <c r="C52" t="s">
        <v>41</v>
      </c>
    </row>
    <row r="53" spans="1:3" x14ac:dyDescent="0.25">
      <c r="A53">
        <v>14</v>
      </c>
      <c r="B53">
        <v>0.59517324585013298</v>
      </c>
      <c r="C53" t="s">
        <v>42</v>
      </c>
    </row>
    <row r="54" spans="1:3" x14ac:dyDescent="0.25">
      <c r="A54">
        <v>14</v>
      </c>
      <c r="B54">
        <v>0.59221208686262405</v>
      </c>
      <c r="C54" t="s">
        <v>43</v>
      </c>
    </row>
    <row r="55" spans="1:3" x14ac:dyDescent="0.25">
      <c r="A55">
        <v>14</v>
      </c>
      <c r="B55">
        <v>0.57771428047679696</v>
      </c>
      <c r="C55" t="s">
        <v>44</v>
      </c>
    </row>
    <row r="56" spans="1:3" x14ac:dyDescent="0.25">
      <c r="A56">
        <v>15</v>
      </c>
      <c r="B56">
        <v>0.92299437668031703</v>
      </c>
      <c r="C56" t="s">
        <v>34</v>
      </c>
    </row>
    <row r="57" spans="1:3" x14ac:dyDescent="0.25">
      <c r="A57">
        <v>15</v>
      </c>
      <c r="B57">
        <v>0.90105444825515402</v>
      </c>
      <c r="C57" t="s">
        <v>33</v>
      </c>
    </row>
    <row r="58" spans="1:3" x14ac:dyDescent="0.25">
      <c r="A58">
        <v>15</v>
      </c>
      <c r="B58">
        <v>0.65666907434103305</v>
      </c>
      <c r="C58" t="s">
        <v>39</v>
      </c>
    </row>
    <row r="59" spans="1:3" x14ac:dyDescent="0.25">
      <c r="A59">
        <v>15</v>
      </c>
      <c r="B59">
        <v>0.65655666315362504</v>
      </c>
      <c r="C59" t="s">
        <v>38</v>
      </c>
    </row>
    <row r="60" spans="1:3" x14ac:dyDescent="0.25">
      <c r="A60">
        <v>15</v>
      </c>
      <c r="B60">
        <v>0.59884335920036302</v>
      </c>
      <c r="C60" t="s">
        <v>40</v>
      </c>
    </row>
    <row r="61" spans="1:3" x14ac:dyDescent="0.25">
      <c r="A61">
        <v>15</v>
      </c>
      <c r="B61">
        <v>0.57988573160071399</v>
      </c>
      <c r="C61" t="s">
        <v>41</v>
      </c>
    </row>
    <row r="62" spans="1:3" x14ac:dyDescent="0.25">
      <c r="A62">
        <v>15</v>
      </c>
      <c r="B62">
        <v>0.57365732839269501</v>
      </c>
      <c r="C62" t="s">
        <v>44</v>
      </c>
    </row>
    <row r="63" spans="1:3" x14ac:dyDescent="0.25">
      <c r="A63">
        <v>15</v>
      </c>
      <c r="B63">
        <v>0.56651070050686703</v>
      </c>
      <c r="C63" t="s">
        <v>43</v>
      </c>
    </row>
    <row r="64" spans="1:3" x14ac:dyDescent="0.25">
      <c r="A64">
        <v>15</v>
      </c>
      <c r="B64">
        <v>0.54039417529836797</v>
      </c>
      <c r="C64" t="s">
        <v>42</v>
      </c>
    </row>
    <row r="65" spans="1:3" x14ac:dyDescent="0.25">
      <c r="A65">
        <v>16</v>
      </c>
      <c r="B65">
        <v>0.72367121695177705</v>
      </c>
      <c r="C65" t="s">
        <v>34</v>
      </c>
    </row>
    <row r="66" spans="1:3" x14ac:dyDescent="0.25">
      <c r="A66">
        <v>16</v>
      </c>
      <c r="B66">
        <v>0.62809912183406802</v>
      </c>
      <c r="C66" t="s">
        <v>40</v>
      </c>
    </row>
    <row r="67" spans="1:3" x14ac:dyDescent="0.25">
      <c r="A67">
        <v>16</v>
      </c>
      <c r="B67">
        <v>0.61748282962183598</v>
      </c>
      <c r="C67" t="s">
        <v>39</v>
      </c>
    </row>
    <row r="68" spans="1:3" x14ac:dyDescent="0.25">
      <c r="A68">
        <v>16</v>
      </c>
      <c r="B68">
        <v>0.607017779992719</v>
      </c>
      <c r="C68" t="s">
        <v>43</v>
      </c>
    </row>
    <row r="69" spans="1:3" x14ac:dyDescent="0.25">
      <c r="A69">
        <v>16</v>
      </c>
      <c r="B69">
        <v>0.60147369858931898</v>
      </c>
      <c r="C69" t="s">
        <v>42</v>
      </c>
    </row>
    <row r="70" spans="1:3" x14ac:dyDescent="0.25">
      <c r="A70">
        <v>16</v>
      </c>
      <c r="B70">
        <v>0.58823649601910299</v>
      </c>
      <c r="C70" t="s">
        <v>44</v>
      </c>
    </row>
    <row r="71" spans="1:3" x14ac:dyDescent="0.25">
      <c r="A71">
        <v>16</v>
      </c>
      <c r="B71">
        <v>0.58044341835045399</v>
      </c>
      <c r="C71" t="s">
        <v>41</v>
      </c>
    </row>
    <row r="72" spans="1:3" x14ac:dyDescent="0.25">
      <c r="A72">
        <v>16</v>
      </c>
      <c r="B72">
        <v>0.56395008869696195</v>
      </c>
      <c r="C72" t="s">
        <v>38</v>
      </c>
    </row>
    <row r="73" spans="1:3" x14ac:dyDescent="0.25">
      <c r="A73">
        <v>16</v>
      </c>
      <c r="B73">
        <v>0.48813491173753398</v>
      </c>
      <c r="C73" t="s">
        <v>33</v>
      </c>
    </row>
    <row r="74" spans="1:3" x14ac:dyDescent="0.25">
      <c r="A74">
        <v>2</v>
      </c>
      <c r="B74">
        <v>0.59808003351412298</v>
      </c>
      <c r="C74" t="s">
        <v>44</v>
      </c>
    </row>
    <row r="75" spans="1:3" x14ac:dyDescent="0.25">
      <c r="A75">
        <v>2</v>
      </c>
      <c r="B75">
        <v>0.59731073184244299</v>
      </c>
      <c r="C75" t="s">
        <v>40</v>
      </c>
    </row>
    <row r="76" spans="1:3" x14ac:dyDescent="0.25">
      <c r="A76">
        <v>2</v>
      </c>
      <c r="B76">
        <v>0.58568232376698504</v>
      </c>
      <c r="C76" t="s">
        <v>43</v>
      </c>
    </row>
    <row r="77" spans="1:3" x14ac:dyDescent="0.25">
      <c r="A77">
        <v>2</v>
      </c>
      <c r="B77">
        <v>0.58459259740028802</v>
      </c>
      <c r="C77" t="s">
        <v>42</v>
      </c>
    </row>
    <row r="78" spans="1:3" x14ac:dyDescent="0.25">
      <c r="A78">
        <v>2</v>
      </c>
      <c r="B78">
        <v>0.58244953271768196</v>
      </c>
      <c r="C78" t="s">
        <v>41</v>
      </c>
    </row>
    <row r="79" spans="1:3" x14ac:dyDescent="0.25">
      <c r="A79">
        <v>2</v>
      </c>
      <c r="B79">
        <v>0.57425638606630403</v>
      </c>
      <c r="C79" t="s">
        <v>38</v>
      </c>
    </row>
    <row r="80" spans="1:3" x14ac:dyDescent="0.25">
      <c r="A80">
        <v>2</v>
      </c>
      <c r="B80">
        <v>0.55624421446221595</v>
      </c>
      <c r="C80" t="s">
        <v>39</v>
      </c>
    </row>
    <row r="81" spans="1:3" x14ac:dyDescent="0.25">
      <c r="A81">
        <v>2</v>
      </c>
      <c r="B81">
        <v>0.48109893478944299</v>
      </c>
      <c r="C81" t="s">
        <v>33</v>
      </c>
    </row>
    <row r="82" spans="1:3" x14ac:dyDescent="0.25">
      <c r="A82">
        <v>2</v>
      </c>
      <c r="B82">
        <v>0.47963231400766199</v>
      </c>
      <c r="C82" t="s">
        <v>34</v>
      </c>
    </row>
    <row r="83" spans="1:3" x14ac:dyDescent="0.25">
      <c r="A83">
        <v>3</v>
      </c>
      <c r="B83">
        <v>0.87827161195859704</v>
      </c>
      <c r="C83" t="s">
        <v>42</v>
      </c>
    </row>
    <row r="84" spans="1:3" x14ac:dyDescent="0.25">
      <c r="A84">
        <v>3</v>
      </c>
      <c r="B84">
        <v>0.87335342783312997</v>
      </c>
      <c r="C84" t="s">
        <v>44</v>
      </c>
    </row>
    <row r="85" spans="1:3" x14ac:dyDescent="0.25">
      <c r="A85">
        <v>3</v>
      </c>
      <c r="B85">
        <v>0.86022550009208798</v>
      </c>
      <c r="C85" t="s">
        <v>39</v>
      </c>
    </row>
    <row r="86" spans="1:3" x14ac:dyDescent="0.25">
      <c r="A86">
        <v>3</v>
      </c>
      <c r="B86">
        <v>0.851196716267413</v>
      </c>
      <c r="C86" t="s">
        <v>40</v>
      </c>
    </row>
    <row r="87" spans="1:3" x14ac:dyDescent="0.25">
      <c r="A87">
        <v>3</v>
      </c>
      <c r="B87">
        <v>0.83304494557192099</v>
      </c>
      <c r="C87" t="s">
        <v>43</v>
      </c>
    </row>
    <row r="88" spans="1:3" x14ac:dyDescent="0.25">
      <c r="A88">
        <v>3</v>
      </c>
      <c r="B88">
        <v>0.64451841898435602</v>
      </c>
      <c r="C88" t="s">
        <v>41</v>
      </c>
    </row>
    <row r="89" spans="1:3" x14ac:dyDescent="0.25">
      <c r="A89">
        <v>3</v>
      </c>
      <c r="B89">
        <v>0.62684756495913796</v>
      </c>
      <c r="C89" t="s">
        <v>33</v>
      </c>
    </row>
    <row r="90" spans="1:3" x14ac:dyDescent="0.25">
      <c r="A90">
        <v>3</v>
      </c>
      <c r="B90">
        <v>0.593478016952943</v>
      </c>
      <c r="C90" t="s">
        <v>34</v>
      </c>
    </row>
    <row r="91" spans="1:3" x14ac:dyDescent="0.25">
      <c r="A91">
        <v>3</v>
      </c>
      <c r="B91">
        <v>0.57937649820924697</v>
      </c>
      <c r="C91" t="s">
        <v>38</v>
      </c>
    </row>
    <row r="92" spans="1:3" x14ac:dyDescent="0.25">
      <c r="A92">
        <v>4</v>
      </c>
      <c r="B92">
        <v>0.93570261794715603</v>
      </c>
      <c r="C92" t="s">
        <v>39</v>
      </c>
    </row>
    <row r="93" spans="1:3" x14ac:dyDescent="0.25">
      <c r="A93">
        <v>4</v>
      </c>
      <c r="B93">
        <v>0.91023270240448495</v>
      </c>
      <c r="C93" t="s">
        <v>34</v>
      </c>
    </row>
    <row r="94" spans="1:3" x14ac:dyDescent="0.25">
      <c r="A94">
        <v>4</v>
      </c>
      <c r="B94">
        <v>0.91023270240448495</v>
      </c>
      <c r="C94" t="s">
        <v>33</v>
      </c>
    </row>
    <row r="95" spans="1:3" x14ac:dyDescent="0.25">
      <c r="A95">
        <v>4</v>
      </c>
      <c r="B95">
        <v>0.85694544996993605</v>
      </c>
      <c r="C95" t="s">
        <v>40</v>
      </c>
    </row>
    <row r="96" spans="1:3" x14ac:dyDescent="0.25">
      <c r="A96">
        <v>4</v>
      </c>
      <c r="B96">
        <v>0.84899016721815701</v>
      </c>
      <c r="C96" t="s">
        <v>38</v>
      </c>
    </row>
    <row r="97" spans="1:3" x14ac:dyDescent="0.25">
      <c r="A97">
        <v>4</v>
      </c>
      <c r="B97">
        <v>0.83522534267366</v>
      </c>
      <c r="C97" t="s">
        <v>41</v>
      </c>
    </row>
    <row r="98" spans="1:3" x14ac:dyDescent="0.25">
      <c r="A98">
        <v>4</v>
      </c>
      <c r="B98">
        <v>0.77684060885756301</v>
      </c>
      <c r="C98" t="s">
        <v>42</v>
      </c>
    </row>
    <row r="99" spans="1:3" x14ac:dyDescent="0.25">
      <c r="A99">
        <v>4</v>
      </c>
      <c r="B99">
        <v>0.77667633604638697</v>
      </c>
      <c r="C99" t="s">
        <v>43</v>
      </c>
    </row>
    <row r="100" spans="1:3" x14ac:dyDescent="0.25">
      <c r="A100">
        <v>4</v>
      </c>
      <c r="B100">
        <v>0.76062087991225702</v>
      </c>
      <c r="C100" t="s">
        <v>44</v>
      </c>
    </row>
    <row r="101" spans="1:3" x14ac:dyDescent="0.25">
      <c r="A101">
        <v>5</v>
      </c>
      <c r="B101">
        <v>0.60672108537561498</v>
      </c>
      <c r="C101" t="s">
        <v>42</v>
      </c>
    </row>
    <row r="102" spans="1:3" x14ac:dyDescent="0.25">
      <c r="A102">
        <v>5</v>
      </c>
      <c r="B102">
        <v>0.60188810653084601</v>
      </c>
      <c r="C102" t="s">
        <v>43</v>
      </c>
    </row>
    <row r="103" spans="1:3" x14ac:dyDescent="0.25">
      <c r="A103">
        <v>5</v>
      </c>
      <c r="B103">
        <v>0.596057102216066</v>
      </c>
      <c r="C103" t="s">
        <v>41</v>
      </c>
    </row>
    <row r="104" spans="1:3" x14ac:dyDescent="0.25">
      <c r="A104">
        <v>5</v>
      </c>
      <c r="B104">
        <v>0.571452077468104</v>
      </c>
      <c r="C104" t="s">
        <v>40</v>
      </c>
    </row>
    <row r="105" spans="1:3" x14ac:dyDescent="0.25">
      <c r="A105">
        <v>5</v>
      </c>
      <c r="B105">
        <v>0.56713578928773101</v>
      </c>
      <c r="C105" t="s">
        <v>38</v>
      </c>
    </row>
    <row r="106" spans="1:3" x14ac:dyDescent="0.25">
      <c r="A106">
        <v>5</v>
      </c>
      <c r="B106">
        <v>0.54704456936698997</v>
      </c>
      <c r="C106" t="s">
        <v>44</v>
      </c>
    </row>
    <row r="107" spans="1:3" x14ac:dyDescent="0.25">
      <c r="A107">
        <v>5</v>
      </c>
      <c r="B107">
        <v>0.51296959414235999</v>
      </c>
      <c r="C107" t="s">
        <v>39</v>
      </c>
    </row>
    <row r="108" spans="1:3" x14ac:dyDescent="0.25">
      <c r="A108">
        <v>5</v>
      </c>
      <c r="B108">
        <v>0.42417098975383999</v>
      </c>
      <c r="C108" t="s">
        <v>34</v>
      </c>
    </row>
    <row r="109" spans="1:3" x14ac:dyDescent="0.25">
      <c r="A109">
        <v>5</v>
      </c>
      <c r="B109">
        <v>0.42323162666029002</v>
      </c>
      <c r="C109" t="s">
        <v>33</v>
      </c>
    </row>
    <row r="110" spans="1:3" x14ac:dyDescent="0.25">
      <c r="A110">
        <v>6</v>
      </c>
      <c r="B110">
        <v>0.89555306441556304</v>
      </c>
      <c r="C110" t="s">
        <v>39</v>
      </c>
    </row>
    <row r="111" spans="1:3" x14ac:dyDescent="0.25">
      <c r="A111">
        <v>6</v>
      </c>
      <c r="B111">
        <v>0.86102925336325498</v>
      </c>
      <c r="C111" t="s">
        <v>40</v>
      </c>
    </row>
    <row r="112" spans="1:3" x14ac:dyDescent="0.25">
      <c r="A112">
        <v>6</v>
      </c>
      <c r="B112">
        <v>0.83763321005960301</v>
      </c>
      <c r="C112" t="s">
        <v>38</v>
      </c>
    </row>
    <row r="113" spans="1:3" x14ac:dyDescent="0.25">
      <c r="A113">
        <v>6</v>
      </c>
      <c r="B113">
        <v>0.82683421732596796</v>
      </c>
      <c r="C113" t="s">
        <v>34</v>
      </c>
    </row>
    <row r="114" spans="1:3" x14ac:dyDescent="0.25">
      <c r="A114">
        <v>6</v>
      </c>
      <c r="B114">
        <v>0.82683421732596796</v>
      </c>
      <c r="C114" t="s">
        <v>33</v>
      </c>
    </row>
    <row r="115" spans="1:3" x14ac:dyDescent="0.25">
      <c r="A115">
        <v>6</v>
      </c>
      <c r="B115">
        <v>0.80641865065975804</v>
      </c>
      <c r="C115" t="s">
        <v>41</v>
      </c>
    </row>
    <row r="116" spans="1:3" x14ac:dyDescent="0.25">
      <c r="A116">
        <v>6</v>
      </c>
      <c r="B116">
        <v>0.75625495640643003</v>
      </c>
      <c r="C116" t="s">
        <v>43</v>
      </c>
    </row>
    <row r="117" spans="1:3" x14ac:dyDescent="0.25">
      <c r="A117">
        <v>6</v>
      </c>
      <c r="B117">
        <v>0.75312004993824699</v>
      </c>
      <c r="C117" t="s">
        <v>42</v>
      </c>
    </row>
    <row r="118" spans="1:3" x14ac:dyDescent="0.25">
      <c r="A118">
        <v>6</v>
      </c>
      <c r="B118">
        <v>0.61605015817308295</v>
      </c>
      <c r="C118" t="s">
        <v>44</v>
      </c>
    </row>
    <row r="119" spans="1:3" x14ac:dyDescent="0.25">
      <c r="A119">
        <v>7</v>
      </c>
      <c r="B119">
        <v>0.86370646635315595</v>
      </c>
      <c r="C119" t="s">
        <v>34</v>
      </c>
    </row>
    <row r="120" spans="1:3" x14ac:dyDescent="0.25">
      <c r="A120">
        <v>7</v>
      </c>
      <c r="B120">
        <v>0.85114450757415006</v>
      </c>
      <c r="C120" t="s">
        <v>33</v>
      </c>
    </row>
    <row r="121" spans="1:3" x14ac:dyDescent="0.25">
      <c r="A121">
        <v>7</v>
      </c>
      <c r="B121">
        <v>0.60016229474434402</v>
      </c>
      <c r="C121" t="s">
        <v>39</v>
      </c>
    </row>
    <row r="122" spans="1:3" x14ac:dyDescent="0.25">
      <c r="A122">
        <v>7</v>
      </c>
      <c r="B122">
        <v>0.51684790017469295</v>
      </c>
      <c r="C122" t="s">
        <v>38</v>
      </c>
    </row>
    <row r="123" spans="1:3" x14ac:dyDescent="0.25">
      <c r="A123">
        <v>7</v>
      </c>
      <c r="B123">
        <v>0.501905903836246</v>
      </c>
      <c r="C123" t="s">
        <v>41</v>
      </c>
    </row>
    <row r="124" spans="1:3" x14ac:dyDescent="0.25">
      <c r="A124">
        <v>7</v>
      </c>
      <c r="B124">
        <v>0.47799022971633398</v>
      </c>
      <c r="C124" t="s">
        <v>43</v>
      </c>
    </row>
    <row r="125" spans="1:3" x14ac:dyDescent="0.25">
      <c r="A125">
        <v>7</v>
      </c>
      <c r="B125">
        <v>0.472771406528739</v>
      </c>
      <c r="C125" t="s">
        <v>42</v>
      </c>
    </row>
    <row r="126" spans="1:3" x14ac:dyDescent="0.25">
      <c r="A126">
        <v>7</v>
      </c>
      <c r="B126">
        <v>0.464476411698238</v>
      </c>
      <c r="C126" t="s">
        <v>40</v>
      </c>
    </row>
    <row r="127" spans="1:3" x14ac:dyDescent="0.25">
      <c r="A127">
        <v>7</v>
      </c>
      <c r="B127">
        <v>0.41181757418132903</v>
      </c>
      <c r="C127" t="s">
        <v>44</v>
      </c>
    </row>
    <row r="128" spans="1:3" x14ac:dyDescent="0.25">
      <c r="A128">
        <v>8</v>
      </c>
      <c r="B128">
        <v>0.63775621578207897</v>
      </c>
      <c r="C128" t="s">
        <v>39</v>
      </c>
    </row>
    <row r="129" spans="1:3" x14ac:dyDescent="0.25">
      <c r="A129">
        <v>8</v>
      </c>
      <c r="B129">
        <v>0.61150439986707295</v>
      </c>
      <c r="C129" t="s">
        <v>38</v>
      </c>
    </row>
    <row r="130" spans="1:3" x14ac:dyDescent="0.25">
      <c r="A130">
        <v>8</v>
      </c>
      <c r="B130">
        <v>0.61007538161425301</v>
      </c>
      <c r="C130" t="s">
        <v>34</v>
      </c>
    </row>
    <row r="131" spans="1:3" x14ac:dyDescent="0.25">
      <c r="A131">
        <v>8</v>
      </c>
      <c r="B131">
        <v>0.60004668335712097</v>
      </c>
      <c r="C131" t="s">
        <v>33</v>
      </c>
    </row>
    <row r="132" spans="1:3" x14ac:dyDescent="0.25">
      <c r="A132">
        <v>8</v>
      </c>
      <c r="B132">
        <v>0.59689714353589896</v>
      </c>
      <c r="C132" t="s">
        <v>40</v>
      </c>
    </row>
    <row r="133" spans="1:3" x14ac:dyDescent="0.25">
      <c r="A133">
        <v>8</v>
      </c>
      <c r="B133">
        <v>0.58820214777008395</v>
      </c>
      <c r="C133" t="s">
        <v>41</v>
      </c>
    </row>
    <row r="134" spans="1:3" x14ac:dyDescent="0.25">
      <c r="A134">
        <v>8</v>
      </c>
      <c r="B134">
        <v>0.58315186406444997</v>
      </c>
      <c r="C134" t="s">
        <v>43</v>
      </c>
    </row>
    <row r="135" spans="1:3" x14ac:dyDescent="0.25">
      <c r="A135">
        <v>8</v>
      </c>
      <c r="B135">
        <v>0.57910624765984797</v>
      </c>
      <c r="C135" t="s">
        <v>42</v>
      </c>
    </row>
    <row r="136" spans="1:3" x14ac:dyDescent="0.25">
      <c r="A136">
        <v>8</v>
      </c>
      <c r="B136">
        <v>0.53025809795710999</v>
      </c>
      <c r="C136" t="s">
        <v>44</v>
      </c>
    </row>
    <row r="137" spans="1:3" x14ac:dyDescent="0.25">
      <c r="A137">
        <v>9</v>
      </c>
      <c r="B137">
        <v>0.54921738607890502</v>
      </c>
      <c r="C137" t="s">
        <v>44</v>
      </c>
    </row>
    <row r="138" spans="1:3" x14ac:dyDescent="0.25">
      <c r="A138">
        <v>9</v>
      </c>
      <c r="B138">
        <v>0.52814825112223196</v>
      </c>
      <c r="C138" t="s">
        <v>43</v>
      </c>
    </row>
    <row r="139" spans="1:3" x14ac:dyDescent="0.25">
      <c r="A139">
        <v>9</v>
      </c>
      <c r="B139">
        <v>0.52661874656656105</v>
      </c>
      <c r="C139" t="s">
        <v>42</v>
      </c>
    </row>
    <row r="140" spans="1:3" x14ac:dyDescent="0.25">
      <c r="A140">
        <v>9</v>
      </c>
      <c r="B140">
        <v>0.52250065045650396</v>
      </c>
      <c r="C140" t="s">
        <v>41</v>
      </c>
    </row>
    <row r="141" spans="1:3" x14ac:dyDescent="0.25">
      <c r="A141">
        <v>9</v>
      </c>
      <c r="B141">
        <v>0.51554635341252797</v>
      </c>
      <c r="C141" t="s">
        <v>40</v>
      </c>
    </row>
    <row r="142" spans="1:3" x14ac:dyDescent="0.25">
      <c r="A142">
        <v>9</v>
      </c>
      <c r="B142">
        <v>0.49216250875793199</v>
      </c>
      <c r="C142" t="s">
        <v>39</v>
      </c>
    </row>
    <row r="143" spans="1:3" x14ac:dyDescent="0.25">
      <c r="A143">
        <v>9</v>
      </c>
      <c r="B143">
        <v>0.48780422129281698</v>
      </c>
      <c r="C143" t="s">
        <v>38</v>
      </c>
    </row>
    <row r="144" spans="1:3" x14ac:dyDescent="0.25">
      <c r="A144">
        <v>9</v>
      </c>
      <c r="B144">
        <v>0.43720329523326301</v>
      </c>
      <c r="C144" t="s">
        <v>37</v>
      </c>
    </row>
    <row r="145" spans="1:3" x14ac:dyDescent="0.25">
      <c r="A145">
        <v>9</v>
      </c>
      <c r="B145">
        <v>0.43606659080181598</v>
      </c>
      <c r="C145" t="s">
        <v>36</v>
      </c>
    </row>
    <row r="146" spans="1:3" x14ac:dyDescent="0.25">
      <c r="A146">
        <v>9</v>
      </c>
      <c r="B146">
        <v>0.43315127237123802</v>
      </c>
      <c r="C146" t="s">
        <v>35</v>
      </c>
    </row>
    <row r="147" spans="1:3" x14ac:dyDescent="0.25">
      <c r="A147">
        <v>9</v>
      </c>
      <c r="B147">
        <v>0.28824749420073398</v>
      </c>
      <c r="C147" t="s">
        <v>34</v>
      </c>
    </row>
    <row r="148" spans="1:3" x14ac:dyDescent="0.25">
      <c r="A148">
        <v>9</v>
      </c>
      <c r="B148">
        <v>0.28643837565701702</v>
      </c>
      <c r="C14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3" sqref="D33"/>
    </sheetView>
  </sheetViews>
  <sheetFormatPr defaultRowHeight="15" x14ac:dyDescent="0.25"/>
  <cols>
    <col min="2" max="2" width="26.5703125" customWidth="1"/>
  </cols>
  <sheetData>
    <row r="1" spans="1:6" x14ac:dyDescent="0.25">
      <c r="A1" t="s">
        <v>28</v>
      </c>
      <c r="B1" t="s">
        <v>1</v>
      </c>
      <c r="C1" t="s">
        <v>27</v>
      </c>
      <c r="D1" t="s">
        <v>26</v>
      </c>
      <c r="E1" t="s">
        <v>25</v>
      </c>
      <c r="F1" t="s">
        <v>24</v>
      </c>
    </row>
    <row r="2" spans="1:6" x14ac:dyDescent="0.25">
      <c r="A2" s="1">
        <v>9</v>
      </c>
      <c r="B2" s="1" t="s">
        <v>17</v>
      </c>
      <c r="C2" s="1">
        <v>287</v>
      </c>
      <c r="D2" s="1">
        <v>315</v>
      </c>
      <c r="E2" s="1">
        <v>1</v>
      </c>
      <c r="F2" s="1">
        <v>0.54921738607890502</v>
      </c>
    </row>
    <row r="3" spans="1:6" x14ac:dyDescent="0.25">
      <c r="A3" s="2">
        <v>2</v>
      </c>
      <c r="B3" s="1" t="s">
        <v>10</v>
      </c>
      <c r="C3" s="1">
        <v>265</v>
      </c>
      <c r="D3" s="1">
        <v>391</v>
      </c>
      <c r="E3" s="1">
        <v>5</v>
      </c>
      <c r="F3" s="1">
        <v>0.59808003351412298</v>
      </c>
    </row>
    <row r="4" spans="1:6" x14ac:dyDescent="0.25">
      <c r="A4" s="2">
        <v>5</v>
      </c>
      <c r="B4" s="1" t="s">
        <v>13</v>
      </c>
      <c r="C4" s="1">
        <v>205</v>
      </c>
      <c r="D4" s="1">
        <v>473</v>
      </c>
      <c r="E4" s="1">
        <v>5</v>
      </c>
      <c r="F4" s="1">
        <v>0.60672108537561498</v>
      </c>
    </row>
    <row r="5" spans="1:6" x14ac:dyDescent="0.25">
      <c r="A5">
        <v>12</v>
      </c>
      <c r="B5" t="s">
        <v>5</v>
      </c>
      <c r="C5">
        <v>554</v>
      </c>
      <c r="D5">
        <v>117</v>
      </c>
      <c r="E5">
        <v>1</v>
      </c>
      <c r="F5">
        <v>0.61571193603009</v>
      </c>
    </row>
    <row r="6" spans="1:6" x14ac:dyDescent="0.25">
      <c r="A6">
        <v>8</v>
      </c>
      <c r="B6" t="s">
        <v>16</v>
      </c>
      <c r="C6">
        <v>616</v>
      </c>
      <c r="D6">
        <v>94</v>
      </c>
      <c r="E6">
        <v>2</v>
      </c>
      <c r="F6">
        <v>0.63775621578207897</v>
      </c>
    </row>
    <row r="7" spans="1:6" x14ac:dyDescent="0.25">
      <c r="A7" s="2">
        <v>14</v>
      </c>
      <c r="B7" s="1" t="s">
        <v>7</v>
      </c>
      <c r="C7" s="1">
        <v>606</v>
      </c>
      <c r="D7" s="1">
        <v>99</v>
      </c>
      <c r="E7" s="1">
        <v>8</v>
      </c>
      <c r="F7" s="1">
        <v>0.64291386894301095</v>
      </c>
    </row>
    <row r="8" spans="1:6" x14ac:dyDescent="0.25">
      <c r="A8" s="1">
        <v>16</v>
      </c>
      <c r="B8" s="1" t="s">
        <v>9</v>
      </c>
      <c r="C8" s="1">
        <v>577</v>
      </c>
      <c r="D8" s="1">
        <v>54</v>
      </c>
      <c r="E8" s="1">
        <v>0</v>
      </c>
      <c r="F8" s="1">
        <v>0.72367121695177705</v>
      </c>
    </row>
    <row r="9" spans="1:6" x14ac:dyDescent="0.25">
      <c r="A9" s="1">
        <v>10</v>
      </c>
      <c r="B9" s="1" t="s">
        <v>3</v>
      </c>
      <c r="C9" s="1">
        <v>127</v>
      </c>
      <c r="D9" s="1">
        <v>511</v>
      </c>
      <c r="E9" s="1">
        <v>0</v>
      </c>
      <c r="F9" s="1">
        <v>0.78542502001772696</v>
      </c>
    </row>
    <row r="10" spans="1:6" x14ac:dyDescent="0.25">
      <c r="A10">
        <v>7</v>
      </c>
      <c r="B10" t="s">
        <v>15</v>
      </c>
      <c r="C10">
        <v>447</v>
      </c>
      <c r="D10">
        <v>144</v>
      </c>
      <c r="E10">
        <v>1</v>
      </c>
      <c r="F10">
        <v>0.86370646635315595</v>
      </c>
    </row>
    <row r="11" spans="1:6" x14ac:dyDescent="0.25">
      <c r="A11">
        <v>3</v>
      </c>
      <c r="B11" t="s">
        <v>11</v>
      </c>
      <c r="C11">
        <v>318</v>
      </c>
      <c r="D11">
        <v>308</v>
      </c>
      <c r="E11">
        <v>1</v>
      </c>
      <c r="F11">
        <v>0.87827161195859704</v>
      </c>
    </row>
    <row r="12" spans="1:6" x14ac:dyDescent="0.25">
      <c r="A12" s="1">
        <v>11</v>
      </c>
      <c r="B12" s="1" t="s">
        <v>4</v>
      </c>
      <c r="C12" s="1">
        <v>665</v>
      </c>
      <c r="D12" s="1">
        <v>37</v>
      </c>
      <c r="E12" s="1">
        <v>0</v>
      </c>
      <c r="F12" s="1">
        <v>0.88454013348201499</v>
      </c>
    </row>
    <row r="13" spans="1:6" x14ac:dyDescent="0.25">
      <c r="A13" s="1">
        <v>6</v>
      </c>
      <c r="B13" s="1" t="s">
        <v>14</v>
      </c>
      <c r="C13" s="1">
        <v>609</v>
      </c>
      <c r="D13" s="1">
        <v>101</v>
      </c>
      <c r="E13" s="1">
        <v>0</v>
      </c>
      <c r="F13" s="1">
        <v>0.89555306441556304</v>
      </c>
    </row>
    <row r="14" spans="1:6" x14ac:dyDescent="0.25">
      <c r="A14">
        <v>15</v>
      </c>
      <c r="B14" t="s">
        <v>8</v>
      </c>
      <c r="C14">
        <v>556</v>
      </c>
      <c r="D14">
        <v>110</v>
      </c>
      <c r="E14">
        <v>1</v>
      </c>
      <c r="F14">
        <v>0.92299437668031703</v>
      </c>
    </row>
    <row r="15" spans="1:6" x14ac:dyDescent="0.25">
      <c r="A15">
        <v>4</v>
      </c>
      <c r="B15" t="s">
        <v>12</v>
      </c>
      <c r="C15">
        <v>555</v>
      </c>
      <c r="D15">
        <v>142</v>
      </c>
      <c r="E15">
        <v>0</v>
      </c>
      <c r="F15">
        <v>0.94082026541111996</v>
      </c>
    </row>
    <row r="16" spans="1:6" x14ac:dyDescent="0.25">
      <c r="A16">
        <v>1</v>
      </c>
      <c r="B16" t="s">
        <v>2</v>
      </c>
      <c r="C16">
        <v>596</v>
      </c>
      <c r="D16">
        <v>86</v>
      </c>
      <c r="E16">
        <v>0</v>
      </c>
      <c r="F16">
        <v>0.95038783436226604</v>
      </c>
    </row>
    <row r="17" spans="1:6" x14ac:dyDescent="0.25">
      <c r="A17">
        <v>13</v>
      </c>
      <c r="B17" t="s">
        <v>6</v>
      </c>
      <c r="C17">
        <v>379</v>
      </c>
      <c r="D17">
        <v>285</v>
      </c>
      <c r="E17">
        <v>1</v>
      </c>
      <c r="F17">
        <v>0.97020653956053204</v>
      </c>
    </row>
    <row r="20" spans="1:6" x14ac:dyDescent="0.25">
      <c r="A20" t="s">
        <v>29</v>
      </c>
    </row>
    <row r="21" spans="1:6" x14ac:dyDescent="0.25">
      <c r="A21" t="s">
        <v>30</v>
      </c>
    </row>
    <row r="22" spans="1:6" x14ac:dyDescent="0.25">
      <c r="A22" s="1" t="s">
        <v>31</v>
      </c>
    </row>
    <row r="23" spans="1:6" x14ac:dyDescent="0.25">
      <c r="A23">
        <f>A3</f>
        <v>2</v>
      </c>
      <c r="B23" t="str">
        <f>B3</f>
        <v>CAD</v>
      </c>
    </row>
    <row r="24" spans="1:6" x14ac:dyDescent="0.25">
      <c r="A24">
        <f>A4</f>
        <v>5</v>
      </c>
      <c r="B24" t="str">
        <f>B4</f>
        <v>Diabetes</v>
      </c>
    </row>
    <row r="25" spans="1:6" x14ac:dyDescent="0.25">
      <c r="A25">
        <f>A7</f>
        <v>14</v>
      </c>
      <c r="B25" t="str">
        <f>B7</f>
        <v>OSA</v>
      </c>
    </row>
    <row r="27" spans="1:6" x14ac:dyDescent="0.25">
      <c r="A27" s="1" t="s">
        <v>32</v>
      </c>
    </row>
    <row r="28" spans="1:6" x14ac:dyDescent="0.25">
      <c r="A28">
        <f>A8</f>
        <v>16</v>
      </c>
      <c r="B28" t="str">
        <f>B8</f>
        <v>Venous Insufficiency</v>
      </c>
    </row>
    <row r="29" spans="1:6" x14ac:dyDescent="0.25">
      <c r="A29">
        <f>A9</f>
        <v>10</v>
      </c>
      <c r="B29" t="str">
        <f>B9</f>
        <v>Hypertension</v>
      </c>
    </row>
    <row r="30" spans="1:6" x14ac:dyDescent="0.25">
      <c r="A30">
        <f>A12</f>
        <v>11</v>
      </c>
      <c r="B30" t="str">
        <f>B12</f>
        <v>Hypertriglyceridemia</v>
      </c>
    </row>
    <row r="31" spans="1:6" x14ac:dyDescent="0.25">
      <c r="A31">
        <f>A13</f>
        <v>6</v>
      </c>
      <c r="B31" t="str">
        <f>B13</f>
        <v>Gallstones</v>
      </c>
    </row>
  </sheetData>
  <sortState ref="A2:F17">
    <sortCondition ref="F1"/>
  </sortState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>
        <v>1</v>
      </c>
      <c r="B2">
        <v>0.90967281672681599</v>
      </c>
      <c r="C2">
        <v>0.95038783436226604</v>
      </c>
      <c r="D2">
        <v>0.91282450286654104</v>
      </c>
      <c r="E2">
        <v>0.898146416678407</v>
      </c>
    </row>
    <row r="3" spans="1:5" x14ac:dyDescent="0.25">
      <c r="A3">
        <v>10</v>
      </c>
      <c r="B3">
        <v>0.77769042543323796</v>
      </c>
      <c r="C3">
        <v>0.78542502001772696</v>
      </c>
      <c r="D3">
        <v>0.75432705683977497</v>
      </c>
      <c r="E3">
        <v>0.57202108548168895</v>
      </c>
    </row>
    <row r="4" spans="1:5" x14ac:dyDescent="0.25">
      <c r="A4">
        <v>11</v>
      </c>
      <c r="B4">
        <v>0.70576021033756398</v>
      </c>
      <c r="C4">
        <v>0.88454013348201499</v>
      </c>
      <c r="D4">
        <v>0.76553442465281696</v>
      </c>
      <c r="E4">
        <v>0.78332222519350903</v>
      </c>
    </row>
    <row r="5" spans="1:5" x14ac:dyDescent="0.25">
      <c r="A5">
        <v>12</v>
      </c>
      <c r="B5">
        <v>0.51434947845219303</v>
      </c>
      <c r="C5">
        <v>0.61571193603009</v>
      </c>
      <c r="D5">
        <v>0.55816516091491197</v>
      </c>
      <c r="E5">
        <v>0.55160570709517698</v>
      </c>
    </row>
    <row r="6" spans="1:5" x14ac:dyDescent="0.25">
      <c r="A6">
        <v>13</v>
      </c>
      <c r="B6">
        <v>0.87657427024380397</v>
      </c>
      <c r="C6">
        <v>0.97020653956053204</v>
      </c>
      <c r="D6">
        <v>0.63143656592125397</v>
      </c>
      <c r="E6">
        <v>0.63501177050791902</v>
      </c>
    </row>
    <row r="7" spans="1:5" x14ac:dyDescent="0.25">
      <c r="A7">
        <v>14</v>
      </c>
      <c r="B7">
        <v>0.63027178942269502</v>
      </c>
      <c r="C7">
        <v>0.64291386894301095</v>
      </c>
      <c r="D7">
        <v>0.62041531873715605</v>
      </c>
      <c r="E7">
        <v>0.62422954842253597</v>
      </c>
    </row>
    <row r="8" spans="1:5" x14ac:dyDescent="0.25">
      <c r="A8">
        <v>15</v>
      </c>
      <c r="B8">
        <v>0.65655666315362504</v>
      </c>
      <c r="C8">
        <v>0.92299437668031703</v>
      </c>
      <c r="D8">
        <v>0.56893273113891396</v>
      </c>
      <c r="E8">
        <v>0.59681340123896098</v>
      </c>
    </row>
    <row r="9" spans="1:5" x14ac:dyDescent="0.25">
      <c r="A9">
        <v>16</v>
      </c>
      <c r="B9">
        <v>0.607017779992719</v>
      </c>
      <c r="C9">
        <v>0.72367121695177705</v>
      </c>
      <c r="D9">
        <v>0.57486260048837601</v>
      </c>
      <c r="E9">
        <v>0.50644876434107</v>
      </c>
    </row>
    <row r="10" spans="1:5" x14ac:dyDescent="0.25">
      <c r="A10">
        <v>2</v>
      </c>
      <c r="B10">
        <v>0.58568232376698504</v>
      </c>
      <c r="C10">
        <v>0.59808003351412298</v>
      </c>
      <c r="D10">
        <v>0.53407624866802805</v>
      </c>
      <c r="E10">
        <v>0.53911745715053405</v>
      </c>
    </row>
    <row r="11" spans="1:5" x14ac:dyDescent="0.25">
      <c r="A11">
        <v>3</v>
      </c>
      <c r="B11">
        <v>0.87827161195859704</v>
      </c>
      <c r="C11">
        <v>0.87335342783312997</v>
      </c>
      <c r="D11">
        <v>0.57850581360740705</v>
      </c>
      <c r="E11">
        <v>0.58620854822053703</v>
      </c>
    </row>
    <row r="12" spans="1:5" x14ac:dyDescent="0.25">
      <c r="A12">
        <v>4</v>
      </c>
      <c r="B12">
        <v>0.84899016721815701</v>
      </c>
      <c r="C12">
        <v>0.93570261794715603</v>
      </c>
      <c r="D12">
        <v>0.94082026541111996</v>
      </c>
      <c r="E12">
        <v>0.93442211978499901</v>
      </c>
    </row>
    <row r="13" spans="1:5" x14ac:dyDescent="0.25">
      <c r="A13">
        <v>5</v>
      </c>
      <c r="B13">
        <v>0.60672108537561498</v>
      </c>
      <c r="C13">
        <v>0.571452077468104</v>
      </c>
      <c r="D13">
        <v>0.56065091304782899</v>
      </c>
      <c r="E13">
        <v>0.51533857207082401</v>
      </c>
    </row>
    <row r="14" spans="1:5" x14ac:dyDescent="0.25">
      <c r="A14">
        <v>6</v>
      </c>
      <c r="B14">
        <v>0.83763321005960301</v>
      </c>
      <c r="C14">
        <v>0.89555306441556304</v>
      </c>
      <c r="D14">
        <v>0.87215821351152101</v>
      </c>
      <c r="E14">
        <v>0.89081987756710002</v>
      </c>
    </row>
    <row r="15" spans="1:5" x14ac:dyDescent="0.25">
      <c r="A15">
        <v>7</v>
      </c>
      <c r="B15">
        <v>0.51684790017469295</v>
      </c>
      <c r="C15">
        <v>0.86370646635315595</v>
      </c>
      <c r="D15">
        <v>0.48877322414285101</v>
      </c>
      <c r="E15">
        <v>0.49699948202414601</v>
      </c>
    </row>
    <row r="16" spans="1:5" x14ac:dyDescent="0.25">
      <c r="A16">
        <v>8</v>
      </c>
      <c r="B16">
        <v>0.61150439986707295</v>
      </c>
      <c r="C16">
        <v>0.63775621578207897</v>
      </c>
      <c r="D16">
        <v>0.62251063930252004</v>
      </c>
      <c r="E16">
        <v>0.62191950651099703</v>
      </c>
    </row>
    <row r="17" spans="1:5" x14ac:dyDescent="0.25">
      <c r="A17">
        <v>9</v>
      </c>
      <c r="B17">
        <v>0.52814825112223196</v>
      </c>
      <c r="C17">
        <v>0.54921738607890502</v>
      </c>
      <c r="D17">
        <v>0.48841623525436301</v>
      </c>
      <c r="E17" t="s">
        <v>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" sqref="E1:F1048576"/>
    </sheetView>
  </sheetViews>
  <sheetFormatPr defaultRowHeight="15" x14ac:dyDescent="0.25"/>
  <cols>
    <col min="3" max="3" width="21.28515625" customWidth="1"/>
    <col min="4" max="4" width="14.5703125" customWidth="1"/>
  </cols>
  <sheetData>
    <row r="1" spans="1:5" x14ac:dyDescent="0.25">
      <c r="A1" t="s">
        <v>0</v>
      </c>
      <c r="B1" t="s">
        <v>1</v>
      </c>
      <c r="C1" t="s">
        <v>19</v>
      </c>
      <c r="D1" t="s">
        <v>18</v>
      </c>
    </row>
    <row r="2" spans="1:5" x14ac:dyDescent="0.25">
      <c r="A2">
        <v>1</v>
      </c>
      <c r="B2" t="s">
        <v>2</v>
      </c>
      <c r="C2">
        <v>0.90967281672681599</v>
      </c>
      <c r="D2">
        <v>0.95038783436226604</v>
      </c>
      <c r="E2" s="3"/>
    </row>
    <row r="3" spans="1:5" x14ac:dyDescent="0.25">
      <c r="A3">
        <v>10</v>
      </c>
      <c r="B3" t="s">
        <v>3</v>
      </c>
      <c r="C3">
        <v>0.77769042543323796</v>
      </c>
      <c r="D3">
        <v>0.78542502001772696</v>
      </c>
      <c r="E3" s="3"/>
    </row>
    <row r="4" spans="1:5" x14ac:dyDescent="0.25">
      <c r="A4">
        <v>11</v>
      </c>
      <c r="B4" t="s">
        <v>4</v>
      </c>
      <c r="C4">
        <v>0.70576021033756398</v>
      </c>
      <c r="D4">
        <v>0.88454013348201499</v>
      </c>
      <c r="E4" s="3"/>
    </row>
    <row r="5" spans="1:5" x14ac:dyDescent="0.25">
      <c r="A5">
        <v>12</v>
      </c>
      <c r="B5" t="s">
        <v>5</v>
      </c>
      <c r="C5">
        <v>0.51434947845219303</v>
      </c>
      <c r="D5">
        <v>0.61571193603009</v>
      </c>
      <c r="E5" s="4"/>
    </row>
    <row r="6" spans="1:5" x14ac:dyDescent="0.25">
      <c r="A6">
        <v>13</v>
      </c>
      <c r="B6" t="s">
        <v>6</v>
      </c>
      <c r="C6">
        <v>0.87657427024380397</v>
      </c>
      <c r="D6">
        <v>0.97020653956053204</v>
      </c>
      <c r="E6" s="3"/>
    </row>
    <row r="7" spans="1:5" x14ac:dyDescent="0.25">
      <c r="A7">
        <v>14</v>
      </c>
      <c r="B7" t="s">
        <v>7</v>
      </c>
      <c r="C7">
        <v>0.63027178942269502</v>
      </c>
      <c r="D7">
        <v>0.64291386894301095</v>
      </c>
      <c r="E7" s="3"/>
    </row>
    <row r="8" spans="1:5" x14ac:dyDescent="0.25">
      <c r="A8">
        <v>15</v>
      </c>
      <c r="B8" t="s">
        <v>8</v>
      </c>
      <c r="C8">
        <v>0.65655666315362504</v>
      </c>
      <c r="D8">
        <v>0.92299437668031703</v>
      </c>
      <c r="E8" s="3"/>
    </row>
    <row r="9" spans="1:5" x14ac:dyDescent="0.25">
      <c r="A9">
        <v>16</v>
      </c>
      <c r="B9" t="s">
        <v>9</v>
      </c>
      <c r="C9">
        <v>0.607017779992719</v>
      </c>
      <c r="D9">
        <v>0.72367121695177705</v>
      </c>
      <c r="E9" s="3"/>
    </row>
    <row r="10" spans="1:5" x14ac:dyDescent="0.25">
      <c r="A10">
        <v>2</v>
      </c>
      <c r="B10" t="s">
        <v>10</v>
      </c>
      <c r="C10">
        <v>0.58568232376698504</v>
      </c>
      <c r="D10">
        <v>0.59808003351412298</v>
      </c>
      <c r="E10" s="3"/>
    </row>
    <row r="11" spans="1:5" x14ac:dyDescent="0.25">
      <c r="A11">
        <v>3</v>
      </c>
      <c r="B11" t="s">
        <v>11</v>
      </c>
      <c r="C11">
        <v>0.87827161195859704</v>
      </c>
      <c r="D11">
        <v>0.87335342783312997</v>
      </c>
      <c r="E11" s="4"/>
    </row>
    <row r="12" spans="1:5" x14ac:dyDescent="0.25">
      <c r="A12">
        <v>4</v>
      </c>
      <c r="B12" t="s">
        <v>12</v>
      </c>
      <c r="C12">
        <v>0.84899016721815701</v>
      </c>
      <c r="D12">
        <v>0.93570261794715603</v>
      </c>
      <c r="E12" s="3"/>
    </row>
    <row r="13" spans="1:5" x14ac:dyDescent="0.25">
      <c r="A13">
        <v>5</v>
      </c>
      <c r="B13" t="s">
        <v>13</v>
      </c>
      <c r="C13">
        <v>0.60672108537561498</v>
      </c>
      <c r="D13">
        <v>0.571452077468104</v>
      </c>
      <c r="E13" s="4"/>
    </row>
    <row r="14" spans="1:5" x14ac:dyDescent="0.25">
      <c r="A14">
        <v>6</v>
      </c>
      <c r="B14" t="s">
        <v>14</v>
      </c>
      <c r="C14">
        <v>0.83763321005960301</v>
      </c>
      <c r="D14">
        <v>0.89555306441556304</v>
      </c>
      <c r="E14" s="4"/>
    </row>
    <row r="15" spans="1:5" x14ac:dyDescent="0.25">
      <c r="A15">
        <v>7</v>
      </c>
      <c r="B15" t="s">
        <v>15</v>
      </c>
      <c r="C15">
        <v>0.51684790017469295</v>
      </c>
      <c r="D15">
        <v>0.86370646635315595</v>
      </c>
      <c r="E15" s="4"/>
    </row>
    <row r="16" spans="1:5" x14ac:dyDescent="0.25">
      <c r="A16">
        <v>8</v>
      </c>
      <c r="B16" t="s">
        <v>16</v>
      </c>
      <c r="C16">
        <v>0.61150439986707295</v>
      </c>
      <c r="D16">
        <v>0.63775621578207897</v>
      </c>
      <c r="E16" s="3"/>
    </row>
    <row r="17" spans="1:5" x14ac:dyDescent="0.25">
      <c r="A17">
        <v>9</v>
      </c>
      <c r="B17" t="s">
        <v>17</v>
      </c>
      <c r="C17">
        <v>0.52814825112223196</v>
      </c>
      <c r="D17">
        <v>0.54921738607890502</v>
      </c>
      <c r="E17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4" sqref="F4:F5"/>
    </sheetView>
  </sheetViews>
  <sheetFormatPr defaultRowHeight="15" x14ac:dyDescent="0.25"/>
  <cols>
    <col min="3" max="3" width="18" customWidth="1"/>
    <col min="4" max="4" width="23.5703125" customWidth="1"/>
    <col min="6" max="6" width="29" customWidth="1"/>
    <col min="10" max="10" width="19.28515625" customWidth="1"/>
  </cols>
  <sheetData>
    <row r="1" spans="1:11" x14ac:dyDescent="0.25">
      <c r="G1" t="s">
        <v>70</v>
      </c>
      <c r="H1" t="s">
        <v>71</v>
      </c>
      <c r="I1" t="s">
        <v>72</v>
      </c>
      <c r="J1" t="s">
        <v>79</v>
      </c>
      <c r="K1" t="s">
        <v>80</v>
      </c>
    </row>
    <row r="2" spans="1:11" x14ac:dyDescent="0.25">
      <c r="A2" t="s">
        <v>46</v>
      </c>
      <c r="B2" t="s">
        <v>47</v>
      </c>
      <c r="C2" t="s">
        <v>48</v>
      </c>
      <c r="D2" t="s">
        <v>49</v>
      </c>
      <c r="H2">
        <v>0</v>
      </c>
      <c r="I2">
        <v>0</v>
      </c>
      <c r="J2">
        <v>-1</v>
      </c>
    </row>
    <row r="3" spans="1:11" x14ac:dyDescent="0.25">
      <c r="A3" t="s">
        <v>50</v>
      </c>
      <c r="B3" t="s">
        <v>46</v>
      </c>
      <c r="C3" t="s">
        <v>51</v>
      </c>
      <c r="D3" t="s">
        <v>48</v>
      </c>
      <c r="E3" t="s">
        <v>52</v>
      </c>
      <c r="F3" t="s">
        <v>73</v>
      </c>
      <c r="G3">
        <v>4</v>
      </c>
      <c r="H3">
        <v>0</v>
      </c>
      <c r="I3">
        <v>0.66323575552004599</v>
      </c>
      <c r="J3">
        <v>-1</v>
      </c>
    </row>
    <row r="4" spans="1:11" x14ac:dyDescent="0.25">
      <c r="A4" t="s">
        <v>53</v>
      </c>
      <c r="B4" t="s">
        <v>46</v>
      </c>
      <c r="C4" t="s">
        <v>54</v>
      </c>
      <c r="D4" t="s">
        <v>48</v>
      </c>
      <c r="E4" t="s">
        <v>55</v>
      </c>
      <c r="F4" t="s">
        <v>74</v>
      </c>
      <c r="G4">
        <v>2</v>
      </c>
      <c r="H4">
        <v>1.5126100706111101</v>
      </c>
      <c r="I4">
        <v>0.77012264063659097</v>
      </c>
    </row>
    <row r="5" spans="1:11" x14ac:dyDescent="0.25">
      <c r="A5" t="s">
        <v>53</v>
      </c>
      <c r="B5" t="s">
        <v>56</v>
      </c>
      <c r="C5" t="s">
        <v>54</v>
      </c>
      <c r="D5" t="s">
        <v>57</v>
      </c>
      <c r="E5" t="s">
        <v>55</v>
      </c>
      <c r="F5" t="s">
        <v>74</v>
      </c>
      <c r="G5">
        <v>3</v>
      </c>
      <c r="H5">
        <v>1.5126100706111101</v>
      </c>
      <c r="I5">
        <v>0.70992706861037302</v>
      </c>
    </row>
    <row r="6" spans="1:11" x14ac:dyDescent="0.25">
      <c r="A6" t="s">
        <v>58</v>
      </c>
      <c r="B6" t="s">
        <v>59</v>
      </c>
      <c r="C6" t="s">
        <v>60</v>
      </c>
      <c r="D6" t="s">
        <v>61</v>
      </c>
      <c r="E6" t="s">
        <v>62</v>
      </c>
      <c r="F6" t="s">
        <v>75</v>
      </c>
      <c r="G6">
        <v>5</v>
      </c>
      <c r="H6">
        <v>0.24330014591798299</v>
      </c>
      <c r="I6">
        <v>0.62508617494177698</v>
      </c>
    </row>
    <row r="7" spans="1:11" x14ac:dyDescent="0.25">
      <c r="A7" t="s">
        <v>58</v>
      </c>
      <c r="B7" t="s">
        <v>63</v>
      </c>
      <c r="C7" t="s">
        <v>60</v>
      </c>
      <c r="D7" t="s">
        <v>64</v>
      </c>
      <c r="E7" t="s">
        <v>52</v>
      </c>
      <c r="F7" t="s">
        <v>73</v>
      </c>
      <c r="G7">
        <v>4</v>
      </c>
      <c r="H7">
        <v>9.0586856853087205E-2</v>
      </c>
      <c r="I7">
        <v>0.66323575552004599</v>
      </c>
    </row>
    <row r="8" spans="1:11" x14ac:dyDescent="0.25">
      <c r="A8" t="s">
        <v>58</v>
      </c>
      <c r="B8" t="s">
        <v>65</v>
      </c>
      <c r="C8" t="s">
        <v>60</v>
      </c>
      <c r="D8" t="s">
        <v>66</v>
      </c>
      <c r="E8" t="s">
        <v>52</v>
      </c>
      <c r="F8" t="s">
        <v>73</v>
      </c>
      <c r="G8">
        <v>2</v>
      </c>
      <c r="H8">
        <v>0.101212894665905</v>
      </c>
      <c r="I8">
        <v>0.77012264063659097</v>
      </c>
      <c r="K8">
        <v>2.8332000000000002</v>
      </c>
    </row>
    <row r="9" spans="1:11" x14ac:dyDescent="0.25">
      <c r="A9" t="s">
        <v>67</v>
      </c>
      <c r="B9" t="s">
        <v>68</v>
      </c>
      <c r="C9" t="s">
        <v>77</v>
      </c>
      <c r="D9" t="s">
        <v>76</v>
      </c>
      <c r="E9" t="s">
        <v>69</v>
      </c>
      <c r="F9" t="s">
        <v>78</v>
      </c>
      <c r="G9">
        <v>2</v>
      </c>
      <c r="H9">
        <v>0</v>
      </c>
      <c r="I9">
        <v>0.77012264063659097</v>
      </c>
    </row>
    <row r="12" spans="1:11" x14ac:dyDescent="0.25">
      <c r="A12" t="s">
        <v>81</v>
      </c>
    </row>
    <row r="13" spans="1:11" x14ac:dyDescent="0.25">
      <c r="A13" t="s">
        <v>46</v>
      </c>
      <c r="B13" t="s">
        <v>47</v>
      </c>
      <c r="C13" t="s">
        <v>48</v>
      </c>
      <c r="D13" t="s">
        <v>49</v>
      </c>
      <c r="H13">
        <v>0</v>
      </c>
      <c r="I13">
        <v>0</v>
      </c>
    </row>
    <row r="14" spans="1:11" x14ac:dyDescent="0.25">
      <c r="A14" t="s">
        <v>50</v>
      </c>
      <c r="B14" t="s">
        <v>46</v>
      </c>
      <c r="C14" t="s">
        <v>51</v>
      </c>
      <c r="D14" t="s">
        <v>48</v>
      </c>
      <c r="H14">
        <v>0</v>
      </c>
      <c r="I14">
        <v>0</v>
      </c>
    </row>
    <row r="15" spans="1:11" x14ac:dyDescent="0.25">
      <c r="A15" t="s">
        <v>53</v>
      </c>
      <c r="B15" t="s">
        <v>46</v>
      </c>
      <c r="C15" t="s">
        <v>54</v>
      </c>
      <c r="D15" t="s">
        <v>48</v>
      </c>
      <c r="H15">
        <v>0</v>
      </c>
      <c r="I15">
        <v>0</v>
      </c>
    </row>
    <row r="16" spans="1:11" x14ac:dyDescent="0.25">
      <c r="A16" t="s">
        <v>53</v>
      </c>
      <c r="B16" t="s">
        <v>56</v>
      </c>
      <c r="C16" t="s">
        <v>54</v>
      </c>
      <c r="D16" t="s">
        <v>57</v>
      </c>
      <c r="H16">
        <v>0</v>
      </c>
      <c r="I16">
        <v>0</v>
      </c>
    </row>
    <row r="17" spans="1:12" x14ac:dyDescent="0.25">
      <c r="A17" t="s">
        <v>58</v>
      </c>
      <c r="B17" t="s">
        <v>59</v>
      </c>
      <c r="C17" t="s">
        <v>60</v>
      </c>
      <c r="D17" t="s">
        <v>61</v>
      </c>
      <c r="E17" t="s">
        <v>62</v>
      </c>
      <c r="G17">
        <v>15</v>
      </c>
      <c r="H17">
        <v>0.24330014591798299</v>
      </c>
      <c r="I17">
        <v>0.34517737821913702</v>
      </c>
    </row>
    <row r="18" spans="1:12" x14ac:dyDescent="0.25">
      <c r="A18" t="s">
        <v>58</v>
      </c>
      <c r="B18" t="s">
        <v>63</v>
      </c>
      <c r="C18" t="s">
        <v>60</v>
      </c>
      <c r="D18" t="s">
        <v>64</v>
      </c>
      <c r="E18" t="s">
        <v>52</v>
      </c>
      <c r="G18">
        <v>6</v>
      </c>
      <c r="H18">
        <v>9.0586856853087205E-2</v>
      </c>
      <c r="I18">
        <v>0.54042012241720705</v>
      </c>
    </row>
    <row r="19" spans="1:12" x14ac:dyDescent="0.25">
      <c r="A19" t="s">
        <v>58</v>
      </c>
      <c r="B19" t="s">
        <v>65</v>
      </c>
      <c r="C19" t="s">
        <v>60</v>
      </c>
      <c r="D19" t="s">
        <v>66</v>
      </c>
      <c r="E19" t="s">
        <v>52</v>
      </c>
      <c r="G19">
        <v>4</v>
      </c>
      <c r="H19">
        <v>0.101212894665905</v>
      </c>
      <c r="I19">
        <v>0.61988723932980305</v>
      </c>
    </row>
    <row r="20" spans="1:12" x14ac:dyDescent="0.25">
      <c r="A20" t="s">
        <v>67</v>
      </c>
      <c r="B20" t="s">
        <v>68</v>
      </c>
      <c r="C20" t="s">
        <v>77</v>
      </c>
      <c r="D20" t="s">
        <v>76</v>
      </c>
      <c r="E20" t="s">
        <v>69</v>
      </c>
      <c r="F20" t="s">
        <v>78</v>
      </c>
      <c r="G20">
        <v>4</v>
      </c>
      <c r="H20">
        <v>0</v>
      </c>
      <c r="I20">
        <v>0.61988723932980305</v>
      </c>
      <c r="K20">
        <v>3.1208999999999998</v>
      </c>
      <c r="L20">
        <f>EXP(K20+LOG(G20))/2</f>
        <v>20.693358652907829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1" sqref="D1:K8"/>
    </sheetView>
  </sheetViews>
  <sheetFormatPr defaultRowHeight="15" x14ac:dyDescent="0.25"/>
  <cols>
    <col min="4" max="4" width="18.28515625" customWidth="1"/>
    <col min="5" max="5" width="22.7109375" customWidth="1"/>
    <col min="6" max="6" width="21.28515625" customWidth="1"/>
  </cols>
  <sheetData>
    <row r="1" spans="1:11" x14ac:dyDescent="0.25">
      <c r="D1" t="s">
        <v>95</v>
      </c>
      <c r="E1" t="s">
        <v>96</v>
      </c>
      <c r="F1" t="s">
        <v>97</v>
      </c>
      <c r="G1" t="s">
        <v>94</v>
      </c>
      <c r="H1" t="s">
        <v>98</v>
      </c>
      <c r="I1" t="s">
        <v>99</v>
      </c>
      <c r="J1" t="s">
        <v>101</v>
      </c>
      <c r="K1" t="s">
        <v>102</v>
      </c>
    </row>
    <row r="2" spans="1:11" x14ac:dyDescent="0.25">
      <c r="A2" t="s">
        <v>46</v>
      </c>
      <c r="B2" t="s">
        <v>82</v>
      </c>
      <c r="C2" t="s">
        <v>84</v>
      </c>
      <c r="D2" t="s">
        <v>48</v>
      </c>
      <c r="E2" t="s">
        <v>83</v>
      </c>
      <c r="F2" t="s">
        <v>90</v>
      </c>
      <c r="G2">
        <v>3</v>
      </c>
      <c r="H2">
        <v>0.89904381377575004</v>
      </c>
      <c r="I2">
        <v>0.70783684073515096</v>
      </c>
      <c r="J2" t="s">
        <v>100</v>
      </c>
    </row>
    <row r="3" spans="1:11" x14ac:dyDescent="0.25">
      <c r="A3" t="s">
        <v>50</v>
      </c>
      <c r="B3" t="s">
        <v>46</v>
      </c>
      <c r="C3" t="s">
        <v>85</v>
      </c>
      <c r="D3" t="s">
        <v>51</v>
      </c>
      <c r="E3" t="s">
        <v>48</v>
      </c>
      <c r="F3" t="s">
        <v>89</v>
      </c>
      <c r="G3">
        <v>5</v>
      </c>
      <c r="H3">
        <v>0.31695296206907603</v>
      </c>
      <c r="I3">
        <v>0.62238459460407103</v>
      </c>
      <c r="J3" t="s">
        <v>100</v>
      </c>
    </row>
    <row r="4" spans="1:11" x14ac:dyDescent="0.25">
      <c r="A4" t="s">
        <v>53</v>
      </c>
      <c r="B4" t="s">
        <v>46</v>
      </c>
      <c r="C4" t="s">
        <v>55</v>
      </c>
      <c r="D4" t="s">
        <v>54</v>
      </c>
      <c r="E4" t="s">
        <v>48</v>
      </c>
      <c r="F4" t="s">
        <v>74</v>
      </c>
      <c r="G4">
        <v>2</v>
      </c>
      <c r="H4">
        <v>0.79472441984614905</v>
      </c>
      <c r="I4">
        <v>0.76846617423649499</v>
      </c>
      <c r="J4" t="s">
        <v>100</v>
      </c>
    </row>
    <row r="5" spans="1:11" x14ac:dyDescent="0.25">
      <c r="A5" t="s">
        <v>53</v>
      </c>
      <c r="B5" t="s">
        <v>56</v>
      </c>
      <c r="C5" t="s">
        <v>55</v>
      </c>
      <c r="D5" t="s">
        <v>54</v>
      </c>
      <c r="E5" t="s">
        <v>57</v>
      </c>
      <c r="F5" t="s">
        <v>74</v>
      </c>
      <c r="G5">
        <v>3</v>
      </c>
      <c r="H5">
        <v>0.75231887811212395</v>
      </c>
      <c r="I5">
        <v>0.70783684073515096</v>
      </c>
      <c r="J5" t="s">
        <v>100</v>
      </c>
    </row>
    <row r="6" spans="1:11" x14ac:dyDescent="0.25">
      <c r="A6" t="s">
        <v>58</v>
      </c>
      <c r="B6" t="s">
        <v>59</v>
      </c>
      <c r="C6" t="s">
        <v>86</v>
      </c>
      <c r="D6" t="s">
        <v>60</v>
      </c>
      <c r="E6" t="s">
        <v>61</v>
      </c>
      <c r="F6" t="s">
        <v>91</v>
      </c>
      <c r="G6">
        <v>10</v>
      </c>
      <c r="H6">
        <v>0.13298048495300699</v>
      </c>
      <c r="I6">
        <v>0.49464076451910799</v>
      </c>
      <c r="J6" t="s">
        <v>103</v>
      </c>
      <c r="K6" t="s">
        <v>105</v>
      </c>
    </row>
    <row r="7" spans="1:11" x14ac:dyDescent="0.25">
      <c r="A7" t="s">
        <v>58</v>
      </c>
      <c r="B7" t="s">
        <v>63</v>
      </c>
      <c r="C7" t="s">
        <v>87</v>
      </c>
      <c r="D7" t="s">
        <v>60</v>
      </c>
      <c r="E7" t="s">
        <v>64</v>
      </c>
      <c r="F7" t="s">
        <v>92</v>
      </c>
      <c r="G7">
        <v>7</v>
      </c>
      <c r="H7">
        <v>0.27177561728955502</v>
      </c>
      <c r="I7">
        <v>0.561755261102726</v>
      </c>
      <c r="J7" t="s">
        <v>103</v>
      </c>
      <c r="K7" t="s">
        <v>104</v>
      </c>
    </row>
    <row r="8" spans="1:11" x14ac:dyDescent="0.25">
      <c r="A8" t="s">
        <v>58</v>
      </c>
      <c r="B8" t="s">
        <v>65</v>
      </c>
      <c r="C8" t="s">
        <v>88</v>
      </c>
      <c r="D8" t="s">
        <v>60</v>
      </c>
      <c r="E8" t="s">
        <v>66</v>
      </c>
      <c r="F8" t="s">
        <v>93</v>
      </c>
      <c r="G8">
        <v>2</v>
      </c>
      <c r="H8">
        <v>0.76279977188703896</v>
      </c>
      <c r="I8">
        <v>0.76846617423649499</v>
      </c>
      <c r="J8" t="s">
        <v>103</v>
      </c>
      <c r="K8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7" activeCellId="2" sqref="A2:XFD2 A4:XFD4 A7:XFD7"/>
    </sheetView>
  </sheetViews>
  <sheetFormatPr defaultRowHeight="15" x14ac:dyDescent="0.25"/>
  <cols>
    <col min="4" max="4" width="16.28515625" customWidth="1"/>
  </cols>
  <sheetData>
    <row r="1" spans="1:5" x14ac:dyDescent="0.25">
      <c r="A1" t="s">
        <v>1</v>
      </c>
      <c r="B1" t="s">
        <v>0</v>
      </c>
      <c r="C1" t="s">
        <v>19</v>
      </c>
      <c r="D1" t="s">
        <v>116</v>
      </c>
      <c r="E1" t="s">
        <v>107</v>
      </c>
    </row>
    <row r="2" spans="1:5" x14ac:dyDescent="0.25">
      <c r="A2" t="s">
        <v>2</v>
      </c>
      <c r="B2">
        <v>1</v>
      </c>
      <c r="C2">
        <v>0.96575461844814003</v>
      </c>
      <c r="D2">
        <v>0.95904999999999996</v>
      </c>
      <c r="E2">
        <v>0.97</v>
      </c>
    </row>
    <row r="3" spans="1:5" x14ac:dyDescent="0.25">
      <c r="A3" t="s">
        <v>10</v>
      </c>
      <c r="B3">
        <v>2</v>
      </c>
      <c r="C3">
        <v>0.58987856676718997</v>
      </c>
      <c r="D3">
        <v>0.59162668062677903</v>
      </c>
      <c r="E3">
        <v>0.63</v>
      </c>
    </row>
    <row r="4" spans="1:5" x14ac:dyDescent="0.25">
      <c r="A4" t="s">
        <v>11</v>
      </c>
      <c r="B4">
        <v>3</v>
      </c>
      <c r="C4">
        <v>0.597255720447604</v>
      </c>
      <c r="D4">
        <v>0.59594863756259997</v>
      </c>
      <c r="E4">
        <v>0.61199999999999999</v>
      </c>
    </row>
    <row r="5" spans="1:5" x14ac:dyDescent="0.25">
      <c r="A5" t="s">
        <v>12</v>
      </c>
      <c r="B5">
        <v>4</v>
      </c>
      <c r="C5">
        <v>0.900512409577646</v>
      </c>
      <c r="D5">
        <v>0.90412301986948196</v>
      </c>
      <c r="E5">
        <v>0.93500000000000005</v>
      </c>
    </row>
    <row r="6" spans="1:5" x14ac:dyDescent="0.25">
      <c r="A6" t="s">
        <v>13</v>
      </c>
      <c r="B6">
        <v>5</v>
      </c>
      <c r="C6">
        <v>0.91106084124824604</v>
      </c>
      <c r="D6">
        <v>0.90661040372951196</v>
      </c>
      <c r="E6">
        <v>0.91500000000000004</v>
      </c>
    </row>
    <row r="7" spans="1:5" x14ac:dyDescent="0.25">
      <c r="A7" t="s">
        <v>14</v>
      </c>
      <c r="B7">
        <v>6</v>
      </c>
      <c r="C7">
        <v>0.96383407329235704</v>
      </c>
      <c r="D7">
        <v>0.97708193021057299</v>
      </c>
      <c r="E7">
        <v>0.96099999999999997</v>
      </c>
    </row>
    <row r="8" spans="1:5" x14ac:dyDescent="0.25">
      <c r="A8" t="s">
        <v>15</v>
      </c>
      <c r="B8">
        <v>7</v>
      </c>
      <c r="C8">
        <v>0.57122630114852502</v>
      </c>
      <c r="D8">
        <v>0.56806935511639101</v>
      </c>
      <c r="E8">
        <v>0.57899999999999996</v>
      </c>
    </row>
    <row r="9" spans="1:5" x14ac:dyDescent="0.25">
      <c r="A9" t="s">
        <v>16</v>
      </c>
      <c r="B9">
        <v>8</v>
      </c>
      <c r="C9">
        <v>0.95838664019560904</v>
      </c>
      <c r="D9">
        <v>0.95705840459443403</v>
      </c>
      <c r="E9">
        <v>0.98099999999999998</v>
      </c>
    </row>
    <row r="10" spans="1:5" x14ac:dyDescent="0.25">
      <c r="A10" t="s">
        <v>17</v>
      </c>
      <c r="B10">
        <v>9</v>
      </c>
      <c r="C10">
        <v>0.79913743382820002</v>
      </c>
      <c r="D10">
        <v>0.79339146847342701</v>
      </c>
      <c r="E10">
        <v>0.91200000000000003</v>
      </c>
    </row>
    <row r="11" spans="1:5" x14ac:dyDescent="0.25">
      <c r="A11" t="s">
        <v>3</v>
      </c>
      <c r="B11">
        <v>10</v>
      </c>
      <c r="C11">
        <v>0.79742667910260401</v>
      </c>
      <c r="D11">
        <v>0.81037443008432697</v>
      </c>
      <c r="E11">
        <v>0.89900000000000002</v>
      </c>
    </row>
    <row r="12" spans="1:5" x14ac:dyDescent="0.25">
      <c r="A12" t="s">
        <v>4</v>
      </c>
      <c r="B12">
        <v>11</v>
      </c>
      <c r="C12">
        <v>0.64230661982042303</v>
      </c>
      <c r="D12">
        <v>0.81546507650873801</v>
      </c>
      <c r="E12">
        <v>0.876</v>
      </c>
    </row>
    <row r="13" spans="1:5" x14ac:dyDescent="0.25">
      <c r="A13" t="s">
        <v>5</v>
      </c>
      <c r="B13">
        <v>12</v>
      </c>
      <c r="C13">
        <v>0.58221749002532097</v>
      </c>
      <c r="D13">
        <v>0.57682835764555895</v>
      </c>
      <c r="E13">
        <v>0.63100000000000001</v>
      </c>
    </row>
    <row r="14" spans="1:5" x14ac:dyDescent="0.25">
      <c r="A14" t="s">
        <v>6</v>
      </c>
      <c r="B14">
        <v>13</v>
      </c>
      <c r="C14">
        <v>0.49594233580321601</v>
      </c>
      <c r="D14">
        <v>0.49326036282558</v>
      </c>
      <c r="E14">
        <v>0.97299999999999998</v>
      </c>
    </row>
    <row r="15" spans="1:5" x14ac:dyDescent="0.25">
      <c r="A15" t="s">
        <v>7</v>
      </c>
      <c r="B15">
        <v>14</v>
      </c>
      <c r="C15">
        <v>0.59889358808552495</v>
      </c>
      <c r="D15">
        <v>0.62326345275710304</v>
      </c>
      <c r="E15">
        <v>0.65300000000000002</v>
      </c>
    </row>
    <row r="16" spans="1:5" x14ac:dyDescent="0.25">
      <c r="A16" t="s">
        <v>8</v>
      </c>
      <c r="B16">
        <v>15</v>
      </c>
      <c r="C16">
        <v>0.60169652058211498</v>
      </c>
      <c r="D16">
        <v>0.60549518541560399</v>
      </c>
      <c r="E16">
        <v>0.623</v>
      </c>
    </row>
    <row r="17" spans="1:5" x14ac:dyDescent="0.25">
      <c r="A17" t="s">
        <v>9</v>
      </c>
      <c r="B17">
        <v>16</v>
      </c>
      <c r="C17">
        <v>0.94275177163009705</v>
      </c>
      <c r="D17">
        <v>0.83132179840744702</v>
      </c>
      <c r="E17">
        <v>0.72499999999999998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05-09 cutoffVsF1</vt:lpstr>
      <vt:lpstr>05-09 bestByExp</vt:lpstr>
      <vt:lpstr>04-30-eval</vt:lpstr>
      <vt:lpstr>05-03 bestByClassDist</vt:lpstr>
      <vt:lpstr>05-02-VecVsKern</vt:lpstr>
      <vt:lpstr>04-30-AmbertVsCui</vt:lpstr>
      <vt:lpstr>Sheet1</vt:lpstr>
      <vt:lpstr>Sheet2</vt:lpstr>
      <vt:lpstr>05-09 eval_test</vt:lpstr>
      <vt:lpstr>vecVsKern0.07</vt:lpstr>
      <vt:lpstr>gallstones-features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2011-05-02T12:44:28Z</dcterms:created>
  <dcterms:modified xsi:type="dcterms:W3CDTF">2011-07-12T02:38:23Z</dcterms:modified>
</cp:coreProperties>
</file>