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enyuli/Desktop/co2/data/"/>
    </mc:Choice>
  </mc:AlternateContent>
  <xr:revisionPtr revIDLastSave="0" documentId="13_ncr:1_{8F5728BA-C47B-4F48-AF09-6471FFAC3FA9}" xr6:coauthVersionLast="47" xr6:coauthVersionMax="47" xr10:uidLastSave="{00000000-0000-0000-0000-000000000000}"/>
  <bookViews>
    <workbookView xWindow="0" yWindow="680" windowWidth="24220" windowHeight="15500" xr2:uid="{3CCC4B7D-6C52-4B55-A6FF-EED4F9032C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737" i="1" l="1"/>
  <c r="AQ737" i="1"/>
  <c r="AS736" i="1"/>
  <c r="AQ736" i="1"/>
  <c r="AS735" i="1"/>
  <c r="AQ735" i="1"/>
  <c r="AS734" i="1"/>
  <c r="AQ734" i="1"/>
  <c r="AS733" i="1"/>
  <c r="AQ733" i="1"/>
  <c r="AS732" i="1"/>
  <c r="AQ732" i="1"/>
  <c r="AS731" i="1"/>
  <c r="AQ731" i="1"/>
  <c r="J731" i="1"/>
  <c r="AS730" i="1"/>
  <c r="AQ730" i="1"/>
  <c r="J730" i="1"/>
  <c r="AR729" i="1"/>
  <c r="AS729" i="1" s="1"/>
  <c r="AQ729" i="1"/>
  <c r="J729" i="1"/>
  <c r="AS728" i="1"/>
  <c r="AQ728" i="1"/>
  <c r="AS727" i="1"/>
  <c r="AP727" i="1"/>
  <c r="AS726" i="1"/>
  <c r="AP726" i="1"/>
  <c r="AS725" i="1"/>
  <c r="AP725" i="1"/>
  <c r="AS724" i="1"/>
  <c r="AP724" i="1"/>
  <c r="AS723" i="1"/>
  <c r="AP723" i="1"/>
  <c r="AS722" i="1"/>
  <c r="AP722" i="1"/>
  <c r="AS721" i="1"/>
  <c r="AQ721" i="1"/>
  <c r="AP721" i="1"/>
  <c r="AS720" i="1"/>
  <c r="AQ720" i="1"/>
  <c r="AP720" i="1"/>
  <c r="AS719" i="1"/>
  <c r="AQ719" i="1"/>
  <c r="AP719" i="1"/>
  <c r="AS718" i="1"/>
  <c r="AQ718" i="1"/>
  <c r="AQ722" i="1" s="1"/>
  <c r="AQ723" i="1" s="1"/>
  <c r="AQ724" i="1" s="1"/>
  <c r="AQ725" i="1" s="1"/>
  <c r="AQ726" i="1" s="1"/>
  <c r="AQ727" i="1" s="1"/>
  <c r="AP718" i="1"/>
  <c r="AS717" i="1"/>
  <c r="AQ717" i="1"/>
  <c r="AP717" i="1"/>
  <c r="AS716" i="1"/>
  <c r="AQ716" i="1"/>
  <c r="J716" i="1"/>
  <c r="AS715" i="1"/>
  <c r="AQ715" i="1"/>
  <c r="J715" i="1"/>
  <c r="AR714" i="1"/>
  <c r="AS714" i="1" s="1"/>
  <c r="AQ714" i="1"/>
  <c r="J714" i="1"/>
  <c r="AQ713" i="1"/>
</calcChain>
</file>

<file path=xl/sharedStrings.xml><?xml version="1.0" encoding="utf-8"?>
<sst xmlns="http://schemas.openxmlformats.org/spreadsheetml/2006/main" count="12873" uniqueCount="111">
  <si>
    <t>temperature</t>
  </si>
  <si>
    <t>light_intensity</t>
  </si>
  <si>
    <t>light_dark_ratio</t>
  </si>
  <si>
    <t>reactor_type</t>
  </si>
  <si>
    <t>fermentation_mode</t>
  </si>
  <si>
    <t>open_close_system</t>
  </si>
  <si>
    <t>reactor_volume</t>
  </si>
  <si>
    <t>reaction_volume</t>
  </si>
  <si>
    <t>initial_OD</t>
  </si>
  <si>
    <t>cultivation_time</t>
  </si>
  <si>
    <t>special_growth</t>
  </si>
  <si>
    <t>no3_conc</t>
  </si>
  <si>
    <t>phosphate_conc</t>
  </si>
  <si>
    <t>co2_perc</t>
  </si>
  <si>
    <t>air_bubbling</t>
  </si>
  <si>
    <t>bubbling_speed (ml/min)</t>
  </si>
  <si>
    <t>hco3_conc</t>
  </si>
  <si>
    <t>nacl_conc</t>
  </si>
  <si>
    <t>medium_pH</t>
  </si>
  <si>
    <t>substrate2</t>
  </si>
  <si>
    <t>substrate2_conc(mg/L)</t>
  </si>
  <si>
    <t>substrate2_enthalpyFormation</t>
  </si>
  <si>
    <t>genetic_wt</t>
  </si>
  <si>
    <t>promoterInducer</t>
  </si>
  <si>
    <t>inducerConc</t>
  </si>
  <si>
    <t>genetic_mutation</t>
  </si>
  <si>
    <t>genetic_knockoutSteps</t>
  </si>
  <si>
    <t>genetic_heterologousInsertion</t>
  </si>
  <si>
    <t>genetic_precursor</t>
  </si>
  <si>
    <t>genetic_enzymaticSteps</t>
  </si>
  <si>
    <t>genetic_heterologousSteps</t>
  </si>
  <si>
    <t>productExporter</t>
  </si>
  <si>
    <t>cofactorEnhance</t>
  </si>
  <si>
    <t>pathwayOptimized</t>
  </si>
  <si>
    <t>product</t>
  </si>
  <si>
    <t>product permeability</t>
  </si>
  <si>
    <t>numberC</t>
  </si>
  <si>
    <t>numberH</t>
  </si>
  <si>
    <t>numberN</t>
  </si>
  <si>
    <t>numberO</t>
  </si>
  <si>
    <t>product_enthalpyFormation</t>
  </si>
  <si>
    <t>OD</t>
  </si>
  <si>
    <t>growth_rate</t>
  </si>
  <si>
    <t>product_titer</t>
  </si>
  <si>
    <t>production_rate</t>
  </si>
  <si>
    <t>paper</t>
  </si>
  <si>
    <t>species</t>
  </si>
  <si>
    <t>1-shakingflask</t>
  </si>
  <si>
    <t>1-batch</t>
  </si>
  <si>
    <t>1-open</t>
  </si>
  <si>
    <t>na</t>
  </si>
  <si>
    <t>utex2973</t>
  </si>
  <si>
    <t>2-plasmid</t>
  </si>
  <si>
    <t>g6p</t>
  </si>
  <si>
    <t>myo-inositol</t>
  </si>
  <si>
    <t>e</t>
  </si>
  <si>
    <t>3-postponedInduction</t>
  </si>
  <si>
    <t>1-DH_pntABsyu</t>
  </si>
  <si>
    <t>2-DH_pntABeco</t>
  </si>
  <si>
    <t xml:space="preserve">myo-inositol </t>
  </si>
  <si>
    <t>5-microfluidicdroplet</t>
  </si>
  <si>
    <t>2-close</t>
  </si>
  <si>
    <t>2-cylindricalPBR</t>
  </si>
  <si>
    <t>3-xylose</t>
  </si>
  <si>
    <t>malonyl-CoA</t>
  </si>
  <si>
    <t>1-genomic</t>
  </si>
  <si>
    <t>3-hydroxypropionicAcid</t>
  </si>
  <si>
    <t>IPTG</t>
  </si>
  <si>
    <t>l-aspartate</t>
  </si>
  <si>
    <t>1-ybjE</t>
  </si>
  <si>
    <t>l-lysine</t>
  </si>
  <si>
    <t>i</t>
  </si>
  <si>
    <t>pyruvate</t>
  </si>
  <si>
    <t>d-lactate</t>
  </si>
  <si>
    <t>4-NegControl</t>
  </si>
  <si>
    <t>3-DH_omsC</t>
  </si>
  <si>
    <t>theophylline</t>
  </si>
  <si>
    <t>2-osmoticPressure</t>
  </si>
  <si>
    <t>ipp_dmapp</t>
  </si>
  <si>
    <t>2-cscB</t>
  </si>
  <si>
    <t>sucrose</t>
  </si>
  <si>
    <t>s6p</t>
  </si>
  <si>
    <t>4-OneSideLight</t>
  </si>
  <si>
    <t>gpp</t>
  </si>
  <si>
    <t>limonene</t>
  </si>
  <si>
    <t>5-TwoSideLight</t>
  </si>
  <si>
    <t>2-fed-batch</t>
  </si>
  <si>
    <t>3-semi-continuous</t>
  </si>
  <si>
    <t>6-10% v/v isopropyl myristate to trap limonene</t>
  </si>
  <si>
    <t>g3p_adp-glc</t>
  </si>
  <si>
    <t>glucosylglycerol</t>
  </si>
  <si>
    <t>2-closed</t>
  </si>
  <si>
    <t>isoprene</t>
  </si>
  <si>
    <t>38.0 </t>
  </si>
  <si>
    <t>100 </t>
  </si>
  <si>
    <t>41.1 </t>
  </si>
  <si>
    <t>172.7 </t>
  </si>
  <si>
    <t>42.0 </t>
  </si>
  <si>
    <t>159.4 </t>
  </si>
  <si>
    <t>acetyl-coa</t>
  </si>
  <si>
    <t>polyhydroxybutyrate</t>
  </si>
  <si>
    <t>7-N deprivation</t>
  </si>
  <si>
    <t>glucose</t>
  </si>
  <si>
    <t>acetate</t>
  </si>
  <si>
    <t>8-saltShock</t>
  </si>
  <si>
    <t>NaCl</t>
  </si>
  <si>
    <t>glycogen</t>
  </si>
  <si>
    <t>gpp_l-tryptophan</t>
  </si>
  <si>
    <t>cis Indole–Isonitrile</t>
  </si>
  <si>
    <t>Hapalindole H</t>
  </si>
  <si>
    <t xml:space="preserve">12-epi-Hapalindole 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</si>
</sst>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62E49-A4FD-4D70-9EEB-CD633FC554EB}">
  <dimension ref="A1:AU737"/>
  <sheetViews>
    <sheetView tabSelected="1" workbookViewId="0">
      <selection sqref="A1:A1048576"/>
    </sheetView>
  </sheetViews>
  <sheetFormatPr baseColWidth="10" defaultColWidth="8.83203125" defaultRowHeight="15" x14ac:dyDescent="0.2"/>
  <cols>
    <col min="1" max="1" width="11.6640625" bestFit="1" customWidth="1"/>
    <col min="2" max="2" width="13.5" bestFit="1" customWidth="1"/>
    <col min="3" max="3" width="14.5" bestFit="1" customWidth="1"/>
    <col min="4" max="4" width="19.1640625" bestFit="1" customWidth="1"/>
    <col min="5" max="5" width="18.5" bestFit="1" customWidth="1"/>
    <col min="6" max="6" width="17.83203125" bestFit="1" customWidth="1"/>
    <col min="7" max="7" width="14.5" bestFit="1" customWidth="1"/>
    <col min="8" max="8" width="15.5" bestFit="1" customWidth="1"/>
    <col min="9" max="9" width="11.83203125" bestFit="1" customWidth="1"/>
    <col min="10" max="10" width="15" bestFit="1" customWidth="1"/>
    <col min="11" max="11" width="41.5" bestFit="1" customWidth="1"/>
    <col min="12" max="12" width="21.5" bestFit="1" customWidth="1"/>
    <col min="13" max="13" width="14.83203125" bestFit="1" customWidth="1"/>
    <col min="15" max="15" width="14.83203125" bestFit="1" customWidth="1"/>
    <col min="16" max="16" width="23" bestFit="1" customWidth="1"/>
    <col min="17" max="17" width="9.5" bestFit="1" customWidth="1"/>
    <col min="18" max="18" width="11.33203125" bestFit="1" customWidth="1"/>
    <col min="19" max="19" width="12.83203125" bestFit="1" customWidth="1"/>
    <col min="20" max="20" width="10.5" bestFit="1" customWidth="1"/>
    <col min="21" max="21" width="20.5" bestFit="1" customWidth="1"/>
    <col min="22" max="22" width="27.5" bestFit="1" customWidth="1"/>
    <col min="23" max="23" width="26.33203125" bestFit="1" customWidth="1"/>
    <col min="24" max="24" width="25.5" bestFit="1" customWidth="1"/>
    <col min="25" max="25" width="15.5" bestFit="1" customWidth="1"/>
    <col min="26" max="26" width="16.1640625" bestFit="1" customWidth="1"/>
    <col min="27" max="27" width="21" bestFit="1" customWidth="1"/>
    <col min="28" max="28" width="27.5" bestFit="1" customWidth="1"/>
    <col min="29" max="29" width="29.5" bestFit="1" customWidth="1"/>
    <col min="30" max="30" width="21.83203125" bestFit="1" customWidth="1"/>
    <col min="31" max="31" width="24.5" bestFit="1" customWidth="1"/>
    <col min="32" max="32" width="14.83203125" bestFit="1" customWidth="1"/>
    <col min="33" max="33" width="15" bestFit="1" customWidth="1"/>
    <col min="34" max="34" width="17.33203125" bestFit="1" customWidth="1"/>
    <col min="35" max="35" width="21.5" bestFit="1" customWidth="1"/>
    <col min="37" max="37" width="10.5" customWidth="1"/>
    <col min="38" max="38" width="10.6640625" customWidth="1"/>
    <col min="39" max="39" width="11.1640625" customWidth="1"/>
    <col min="40" max="40" width="12.1640625" customWidth="1"/>
    <col min="41" max="41" width="25.1640625" bestFit="1" customWidth="1"/>
    <col min="43" max="43" width="11.83203125" bestFit="1" customWidth="1"/>
    <col min="44" max="44" width="15.83203125" bestFit="1" customWidth="1"/>
    <col min="45" max="45" width="18.5" bestFit="1" customWidth="1"/>
    <col min="46" max="46" width="15.5" bestFit="1" customWidth="1"/>
    <col min="47" max="47" width="18.33203125" bestFit="1" customWidth="1"/>
  </cols>
  <sheetData>
    <row r="1" spans="1:4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 x14ac:dyDescent="0.2">
      <c r="A2">
        <v>37</v>
      </c>
      <c r="B2">
        <v>200</v>
      </c>
      <c r="C2">
        <v>0</v>
      </c>
      <c r="D2" t="s">
        <v>47</v>
      </c>
      <c r="E2" t="s">
        <v>48</v>
      </c>
      <c r="F2" t="s">
        <v>49</v>
      </c>
      <c r="G2">
        <v>250</v>
      </c>
      <c r="H2">
        <v>50</v>
      </c>
      <c r="I2">
        <v>4.4194174000000003E-2</v>
      </c>
      <c r="J2">
        <v>48</v>
      </c>
      <c r="K2" t="s">
        <v>50</v>
      </c>
      <c r="L2">
        <v>247</v>
      </c>
      <c r="M2">
        <v>5.43</v>
      </c>
      <c r="N2">
        <v>0.04</v>
      </c>
      <c r="O2">
        <v>0</v>
      </c>
      <c r="P2">
        <v>0</v>
      </c>
      <c r="Q2">
        <v>0</v>
      </c>
      <c r="R2">
        <v>0</v>
      </c>
      <c r="S2">
        <v>7.5</v>
      </c>
      <c r="T2" t="s">
        <v>50</v>
      </c>
      <c r="U2">
        <v>0</v>
      </c>
      <c r="V2">
        <v>0</v>
      </c>
      <c r="W2">
        <v>1</v>
      </c>
      <c r="X2" t="s">
        <v>50</v>
      </c>
      <c r="Y2">
        <v>0</v>
      </c>
      <c r="Z2" t="s">
        <v>50</v>
      </c>
      <c r="AA2">
        <v>0</v>
      </c>
      <c r="AB2" t="s">
        <v>50</v>
      </c>
      <c r="AC2" t="s">
        <v>50</v>
      </c>
      <c r="AD2">
        <v>0</v>
      </c>
      <c r="AE2">
        <v>0</v>
      </c>
      <c r="AF2" t="s">
        <v>50</v>
      </c>
      <c r="AG2" t="s">
        <v>50</v>
      </c>
      <c r="AH2">
        <v>1</v>
      </c>
      <c r="AI2" t="s">
        <v>50</v>
      </c>
      <c r="AJ2" t="s">
        <v>50</v>
      </c>
      <c r="AK2" t="s">
        <v>50</v>
      </c>
      <c r="AL2" t="s">
        <v>50</v>
      </c>
      <c r="AM2" t="s">
        <v>50</v>
      </c>
      <c r="AN2" t="s">
        <v>50</v>
      </c>
      <c r="AO2" t="s">
        <v>50</v>
      </c>
      <c r="AP2">
        <v>0.35360000000000003</v>
      </c>
      <c r="AQ2">
        <v>8.6294490000000008E-3</v>
      </c>
      <c r="AR2" t="s">
        <v>50</v>
      </c>
      <c r="AS2" t="s">
        <v>50</v>
      </c>
      <c r="AT2">
        <v>1</v>
      </c>
      <c r="AU2" t="s">
        <v>51</v>
      </c>
    </row>
    <row r="3" spans="1:47" x14ac:dyDescent="0.2">
      <c r="A3">
        <v>37</v>
      </c>
      <c r="B3">
        <v>200</v>
      </c>
      <c r="C3">
        <v>0</v>
      </c>
      <c r="D3" t="s">
        <v>47</v>
      </c>
      <c r="E3" t="s">
        <v>48</v>
      </c>
      <c r="F3" t="s">
        <v>49</v>
      </c>
      <c r="G3">
        <v>250</v>
      </c>
      <c r="H3">
        <v>50</v>
      </c>
      <c r="I3">
        <v>4.4194174000000003E-2</v>
      </c>
      <c r="J3">
        <v>72</v>
      </c>
      <c r="K3" t="s">
        <v>50</v>
      </c>
      <c r="L3">
        <v>247</v>
      </c>
      <c r="M3">
        <v>5.43</v>
      </c>
      <c r="N3">
        <v>0.04</v>
      </c>
      <c r="O3">
        <v>0</v>
      </c>
      <c r="P3">
        <v>0</v>
      </c>
      <c r="Q3">
        <v>0</v>
      </c>
      <c r="R3">
        <v>0</v>
      </c>
      <c r="S3">
        <v>7.5</v>
      </c>
      <c r="T3" t="s">
        <v>50</v>
      </c>
      <c r="U3">
        <v>0</v>
      </c>
      <c r="V3">
        <v>0</v>
      </c>
      <c r="W3">
        <v>1</v>
      </c>
      <c r="X3" t="s">
        <v>50</v>
      </c>
      <c r="Y3">
        <v>0</v>
      </c>
      <c r="Z3" t="s">
        <v>50</v>
      </c>
      <c r="AA3">
        <v>0</v>
      </c>
      <c r="AB3" t="s">
        <v>50</v>
      </c>
      <c r="AC3" t="s">
        <v>50</v>
      </c>
      <c r="AD3">
        <v>0</v>
      </c>
      <c r="AE3">
        <v>0</v>
      </c>
      <c r="AF3" t="s">
        <v>50</v>
      </c>
      <c r="AG3" t="s">
        <v>50</v>
      </c>
      <c r="AH3">
        <v>1</v>
      </c>
      <c r="AI3" t="s">
        <v>50</v>
      </c>
      <c r="AJ3" t="s">
        <v>50</v>
      </c>
      <c r="AK3" t="s">
        <v>50</v>
      </c>
      <c r="AL3" t="s">
        <v>50</v>
      </c>
      <c r="AM3" t="s">
        <v>50</v>
      </c>
      <c r="AN3" t="s">
        <v>50</v>
      </c>
      <c r="AO3" t="s">
        <v>50</v>
      </c>
      <c r="AP3">
        <v>0.5</v>
      </c>
      <c r="AQ3">
        <v>8.6294490000000008E-3</v>
      </c>
      <c r="AR3" t="s">
        <v>50</v>
      </c>
      <c r="AS3" t="s">
        <v>50</v>
      </c>
      <c r="AT3">
        <v>1</v>
      </c>
      <c r="AU3" t="s">
        <v>51</v>
      </c>
    </row>
    <row r="4" spans="1:47" x14ac:dyDescent="0.2">
      <c r="A4">
        <v>37</v>
      </c>
      <c r="B4">
        <v>200</v>
      </c>
      <c r="C4">
        <v>0</v>
      </c>
      <c r="D4" t="s">
        <v>47</v>
      </c>
      <c r="E4" t="s">
        <v>48</v>
      </c>
      <c r="F4" t="s">
        <v>49</v>
      </c>
      <c r="G4">
        <v>250</v>
      </c>
      <c r="H4">
        <v>50</v>
      </c>
      <c r="I4">
        <v>4.4194174000000003E-2</v>
      </c>
      <c r="J4">
        <v>96</v>
      </c>
      <c r="K4" t="s">
        <v>50</v>
      </c>
      <c r="L4">
        <v>247</v>
      </c>
      <c r="M4">
        <v>5.43</v>
      </c>
      <c r="N4">
        <v>0.04</v>
      </c>
      <c r="O4">
        <v>0</v>
      </c>
      <c r="P4">
        <v>0</v>
      </c>
      <c r="Q4">
        <v>0</v>
      </c>
      <c r="R4">
        <v>0</v>
      </c>
      <c r="S4">
        <v>7.5</v>
      </c>
      <c r="T4" t="s">
        <v>50</v>
      </c>
      <c r="U4">
        <v>0</v>
      </c>
      <c r="V4">
        <v>0</v>
      </c>
      <c r="W4">
        <v>1</v>
      </c>
      <c r="X4" t="s">
        <v>50</v>
      </c>
      <c r="Y4">
        <v>0</v>
      </c>
      <c r="Z4" t="s">
        <v>50</v>
      </c>
      <c r="AA4">
        <v>0</v>
      </c>
      <c r="AB4" t="s">
        <v>50</v>
      </c>
      <c r="AC4" t="s">
        <v>50</v>
      </c>
      <c r="AD4">
        <v>0</v>
      </c>
      <c r="AE4">
        <v>0</v>
      </c>
      <c r="AF4" t="s">
        <v>50</v>
      </c>
      <c r="AG4" t="s">
        <v>50</v>
      </c>
      <c r="AH4">
        <v>1</v>
      </c>
      <c r="AI4" t="s">
        <v>50</v>
      </c>
      <c r="AJ4" t="s">
        <v>50</v>
      </c>
      <c r="AK4" t="s">
        <v>50</v>
      </c>
      <c r="AL4" t="s">
        <v>50</v>
      </c>
      <c r="AM4" t="s">
        <v>50</v>
      </c>
      <c r="AN4" t="s">
        <v>50</v>
      </c>
      <c r="AO4" t="s">
        <v>50</v>
      </c>
      <c r="AP4">
        <v>0.70709999999999995</v>
      </c>
      <c r="AQ4">
        <v>8.6294490000000008E-3</v>
      </c>
      <c r="AR4" t="s">
        <v>50</v>
      </c>
      <c r="AS4" t="s">
        <v>50</v>
      </c>
      <c r="AT4">
        <v>1</v>
      </c>
      <c r="AU4" t="s">
        <v>51</v>
      </c>
    </row>
    <row r="5" spans="1:47" x14ac:dyDescent="0.2">
      <c r="A5">
        <v>37</v>
      </c>
      <c r="B5">
        <v>200</v>
      </c>
      <c r="C5">
        <v>0</v>
      </c>
      <c r="D5" t="s">
        <v>47</v>
      </c>
      <c r="E5" t="s">
        <v>48</v>
      </c>
      <c r="F5" t="s">
        <v>49</v>
      </c>
      <c r="G5">
        <v>250</v>
      </c>
      <c r="H5">
        <v>50</v>
      </c>
      <c r="I5">
        <v>4.4194174000000003E-2</v>
      </c>
      <c r="J5">
        <v>120</v>
      </c>
      <c r="K5" t="s">
        <v>50</v>
      </c>
      <c r="L5">
        <v>247</v>
      </c>
      <c r="M5">
        <v>5.43</v>
      </c>
      <c r="N5">
        <v>0.04</v>
      </c>
      <c r="O5">
        <v>0</v>
      </c>
      <c r="P5">
        <v>0</v>
      </c>
      <c r="Q5">
        <v>0</v>
      </c>
      <c r="R5">
        <v>0</v>
      </c>
      <c r="S5">
        <v>7.5</v>
      </c>
      <c r="T5" t="s">
        <v>50</v>
      </c>
      <c r="U5">
        <v>0</v>
      </c>
      <c r="V5">
        <v>0</v>
      </c>
      <c r="W5">
        <v>1</v>
      </c>
      <c r="X5" t="s">
        <v>50</v>
      </c>
      <c r="Y5">
        <v>0</v>
      </c>
      <c r="Z5" t="s">
        <v>50</v>
      </c>
      <c r="AA5">
        <v>0</v>
      </c>
      <c r="AB5" t="s">
        <v>50</v>
      </c>
      <c r="AC5" t="s">
        <v>50</v>
      </c>
      <c r="AD5">
        <v>0</v>
      </c>
      <c r="AE5">
        <v>0</v>
      </c>
      <c r="AF5" t="s">
        <v>50</v>
      </c>
      <c r="AG5" t="s">
        <v>50</v>
      </c>
      <c r="AH5">
        <v>1</v>
      </c>
      <c r="AI5" t="s">
        <v>50</v>
      </c>
      <c r="AJ5" t="s">
        <v>50</v>
      </c>
      <c r="AK5" t="s">
        <v>50</v>
      </c>
      <c r="AL5" t="s">
        <v>50</v>
      </c>
      <c r="AM5" t="s">
        <v>50</v>
      </c>
      <c r="AN5" t="s">
        <v>50</v>
      </c>
      <c r="AO5" t="s">
        <v>50</v>
      </c>
      <c r="AP5">
        <v>0.87060000000000004</v>
      </c>
      <c r="AQ5">
        <v>8.6294490000000008E-3</v>
      </c>
      <c r="AR5" t="s">
        <v>50</v>
      </c>
      <c r="AS5" t="s">
        <v>50</v>
      </c>
      <c r="AT5">
        <v>1</v>
      </c>
      <c r="AU5" t="s">
        <v>51</v>
      </c>
    </row>
    <row r="6" spans="1:47" x14ac:dyDescent="0.2">
      <c r="A6">
        <v>37</v>
      </c>
      <c r="B6">
        <v>200</v>
      </c>
      <c r="C6">
        <v>0</v>
      </c>
      <c r="D6" t="s">
        <v>47</v>
      </c>
      <c r="E6" t="s">
        <v>48</v>
      </c>
      <c r="F6" t="s">
        <v>49</v>
      </c>
      <c r="G6">
        <v>250</v>
      </c>
      <c r="H6">
        <v>50</v>
      </c>
      <c r="I6">
        <v>4.4194174000000003E-2</v>
      </c>
      <c r="J6">
        <v>24</v>
      </c>
      <c r="K6" t="s">
        <v>50</v>
      </c>
      <c r="L6">
        <v>247</v>
      </c>
      <c r="M6">
        <v>5.43</v>
      </c>
      <c r="N6">
        <v>0.04</v>
      </c>
      <c r="O6">
        <v>0</v>
      </c>
      <c r="P6">
        <v>0</v>
      </c>
      <c r="Q6">
        <v>0</v>
      </c>
      <c r="R6">
        <v>0</v>
      </c>
      <c r="S6">
        <v>7.5</v>
      </c>
      <c r="T6" t="s">
        <v>50</v>
      </c>
      <c r="U6">
        <v>0</v>
      </c>
      <c r="V6">
        <v>0</v>
      </c>
      <c r="W6">
        <v>0</v>
      </c>
      <c r="X6" t="s">
        <v>50</v>
      </c>
      <c r="Y6">
        <v>0</v>
      </c>
      <c r="Z6" t="s">
        <v>50</v>
      </c>
      <c r="AA6">
        <v>0</v>
      </c>
      <c r="AB6" t="s">
        <v>52</v>
      </c>
      <c r="AC6" t="s">
        <v>53</v>
      </c>
      <c r="AD6">
        <v>2</v>
      </c>
      <c r="AE6">
        <v>2</v>
      </c>
      <c r="AF6" t="s">
        <v>50</v>
      </c>
      <c r="AG6" t="s">
        <v>50</v>
      </c>
      <c r="AH6">
        <v>1</v>
      </c>
      <c r="AI6" t="s">
        <v>54</v>
      </c>
      <c r="AJ6" t="s">
        <v>55</v>
      </c>
      <c r="AK6">
        <v>6</v>
      </c>
      <c r="AL6">
        <v>12</v>
      </c>
      <c r="AM6">
        <v>0</v>
      </c>
      <c r="AN6">
        <v>6</v>
      </c>
      <c r="AO6">
        <v>-1130</v>
      </c>
      <c r="AP6">
        <v>0.16489999999999999</v>
      </c>
      <c r="AQ6">
        <v>8.3562730000000009E-3</v>
      </c>
      <c r="AR6" t="s">
        <v>50</v>
      </c>
      <c r="AS6">
        <v>0.2</v>
      </c>
      <c r="AT6">
        <v>1</v>
      </c>
      <c r="AU6" t="s">
        <v>51</v>
      </c>
    </row>
    <row r="7" spans="1:47" x14ac:dyDescent="0.2">
      <c r="A7">
        <v>37</v>
      </c>
      <c r="B7">
        <v>200</v>
      </c>
      <c r="C7">
        <v>0</v>
      </c>
      <c r="D7" t="s">
        <v>47</v>
      </c>
      <c r="E7" t="s">
        <v>48</v>
      </c>
      <c r="F7" t="s">
        <v>49</v>
      </c>
      <c r="G7">
        <v>250</v>
      </c>
      <c r="H7">
        <v>50</v>
      </c>
      <c r="I7">
        <v>4.4194174000000003E-2</v>
      </c>
      <c r="J7">
        <v>48</v>
      </c>
      <c r="K7" t="s">
        <v>50</v>
      </c>
      <c r="L7">
        <v>247</v>
      </c>
      <c r="M7">
        <v>5.43</v>
      </c>
      <c r="N7">
        <v>0.04</v>
      </c>
      <c r="O7">
        <v>0</v>
      </c>
      <c r="P7">
        <v>0</v>
      </c>
      <c r="Q7">
        <v>0</v>
      </c>
      <c r="R7">
        <v>0</v>
      </c>
      <c r="S7">
        <v>7.5</v>
      </c>
      <c r="T7" t="s">
        <v>50</v>
      </c>
      <c r="U7">
        <v>0</v>
      </c>
      <c r="V7">
        <v>0</v>
      </c>
      <c r="W7">
        <v>0</v>
      </c>
      <c r="X7" t="s">
        <v>50</v>
      </c>
      <c r="Y7">
        <v>0</v>
      </c>
      <c r="Z7" t="s">
        <v>50</v>
      </c>
      <c r="AA7">
        <v>0</v>
      </c>
      <c r="AB7" t="s">
        <v>52</v>
      </c>
      <c r="AC7" t="s">
        <v>53</v>
      </c>
      <c r="AD7">
        <v>2</v>
      </c>
      <c r="AE7">
        <v>2</v>
      </c>
      <c r="AF7" t="s">
        <v>50</v>
      </c>
      <c r="AG7" t="s">
        <v>50</v>
      </c>
      <c r="AH7">
        <v>1</v>
      </c>
      <c r="AI7" t="s">
        <v>54</v>
      </c>
      <c r="AJ7" t="s">
        <v>55</v>
      </c>
      <c r="AK7">
        <v>6</v>
      </c>
      <c r="AL7">
        <v>12</v>
      </c>
      <c r="AM7">
        <v>0</v>
      </c>
      <c r="AN7">
        <v>6</v>
      </c>
      <c r="AO7">
        <v>-1130</v>
      </c>
      <c r="AP7">
        <v>0.30780000000000002</v>
      </c>
      <c r="AQ7">
        <v>8.3562730000000009E-3</v>
      </c>
      <c r="AR7" t="s">
        <v>50</v>
      </c>
      <c r="AS7">
        <v>0.2</v>
      </c>
      <c r="AT7">
        <v>1</v>
      </c>
      <c r="AU7" t="s">
        <v>51</v>
      </c>
    </row>
    <row r="8" spans="1:47" x14ac:dyDescent="0.2">
      <c r="A8">
        <v>37</v>
      </c>
      <c r="B8">
        <v>200</v>
      </c>
      <c r="C8">
        <v>0</v>
      </c>
      <c r="D8" t="s">
        <v>47</v>
      </c>
      <c r="E8" t="s">
        <v>48</v>
      </c>
      <c r="F8" t="s">
        <v>49</v>
      </c>
      <c r="G8">
        <v>250</v>
      </c>
      <c r="H8">
        <v>50</v>
      </c>
      <c r="I8">
        <v>4.4194174000000003E-2</v>
      </c>
      <c r="J8">
        <v>72</v>
      </c>
      <c r="K8" t="s">
        <v>50</v>
      </c>
      <c r="L8">
        <v>247</v>
      </c>
      <c r="M8">
        <v>5.43</v>
      </c>
      <c r="N8">
        <v>0.04</v>
      </c>
      <c r="O8">
        <v>0</v>
      </c>
      <c r="P8">
        <v>0</v>
      </c>
      <c r="Q8">
        <v>0</v>
      </c>
      <c r="R8">
        <v>0</v>
      </c>
      <c r="S8">
        <v>7.5</v>
      </c>
      <c r="T8" t="s">
        <v>50</v>
      </c>
      <c r="U8">
        <v>0</v>
      </c>
      <c r="V8">
        <v>0</v>
      </c>
      <c r="W8">
        <v>0</v>
      </c>
      <c r="X8" t="s">
        <v>50</v>
      </c>
      <c r="Y8">
        <v>0</v>
      </c>
      <c r="Z8" t="s">
        <v>50</v>
      </c>
      <c r="AA8">
        <v>0</v>
      </c>
      <c r="AB8" t="s">
        <v>52</v>
      </c>
      <c r="AC8" t="s">
        <v>53</v>
      </c>
      <c r="AD8">
        <v>2</v>
      </c>
      <c r="AE8">
        <v>2</v>
      </c>
      <c r="AF8" t="s">
        <v>50</v>
      </c>
      <c r="AG8" t="s">
        <v>50</v>
      </c>
      <c r="AH8">
        <v>1</v>
      </c>
      <c r="AI8" t="s">
        <v>54</v>
      </c>
      <c r="AJ8" t="s">
        <v>55</v>
      </c>
      <c r="AK8">
        <v>6</v>
      </c>
      <c r="AL8">
        <v>12</v>
      </c>
      <c r="AM8">
        <v>0</v>
      </c>
      <c r="AN8">
        <v>6</v>
      </c>
      <c r="AO8">
        <v>-1130</v>
      </c>
      <c r="AP8">
        <v>0.5</v>
      </c>
      <c r="AQ8">
        <v>8.3562730000000009E-3</v>
      </c>
      <c r="AR8" t="s">
        <v>50</v>
      </c>
      <c r="AS8">
        <v>0.2</v>
      </c>
      <c r="AT8">
        <v>1</v>
      </c>
      <c r="AU8" t="s">
        <v>51</v>
      </c>
    </row>
    <row r="9" spans="1:47" x14ac:dyDescent="0.2">
      <c r="A9">
        <v>37</v>
      </c>
      <c r="B9">
        <v>200</v>
      </c>
      <c r="C9">
        <v>0</v>
      </c>
      <c r="D9" t="s">
        <v>47</v>
      </c>
      <c r="E9" t="s">
        <v>48</v>
      </c>
      <c r="F9" t="s">
        <v>49</v>
      </c>
      <c r="G9">
        <v>250</v>
      </c>
      <c r="H9">
        <v>50</v>
      </c>
      <c r="I9">
        <v>4.4194174000000003E-2</v>
      </c>
      <c r="J9">
        <v>96</v>
      </c>
      <c r="K9" t="s">
        <v>50</v>
      </c>
      <c r="L9">
        <v>247</v>
      </c>
      <c r="M9">
        <v>5.43</v>
      </c>
      <c r="N9">
        <v>0.04</v>
      </c>
      <c r="O9">
        <v>0</v>
      </c>
      <c r="P9">
        <v>0</v>
      </c>
      <c r="Q9">
        <v>0</v>
      </c>
      <c r="R9">
        <v>0</v>
      </c>
      <c r="S9">
        <v>7.5</v>
      </c>
      <c r="T9" t="s">
        <v>50</v>
      </c>
      <c r="U9">
        <v>0</v>
      </c>
      <c r="V9">
        <v>0</v>
      </c>
      <c r="W9">
        <v>0</v>
      </c>
      <c r="X9" t="s">
        <v>50</v>
      </c>
      <c r="Y9">
        <v>0</v>
      </c>
      <c r="Z9" t="s">
        <v>50</v>
      </c>
      <c r="AA9">
        <v>0</v>
      </c>
      <c r="AB9" t="s">
        <v>52</v>
      </c>
      <c r="AC9" t="s">
        <v>53</v>
      </c>
      <c r="AD9">
        <v>2</v>
      </c>
      <c r="AE9">
        <v>2</v>
      </c>
      <c r="AF9" t="s">
        <v>50</v>
      </c>
      <c r="AG9" t="s">
        <v>50</v>
      </c>
      <c r="AH9">
        <v>1</v>
      </c>
      <c r="AI9" t="s">
        <v>54</v>
      </c>
      <c r="AJ9" t="s">
        <v>55</v>
      </c>
      <c r="AK9">
        <v>6</v>
      </c>
      <c r="AL9">
        <v>12</v>
      </c>
      <c r="AM9">
        <v>0</v>
      </c>
      <c r="AN9">
        <v>6</v>
      </c>
      <c r="AO9">
        <v>-1130</v>
      </c>
      <c r="AP9">
        <v>0.67</v>
      </c>
      <c r="AQ9">
        <v>8.3562730000000009E-3</v>
      </c>
      <c r="AR9" t="s">
        <v>50</v>
      </c>
      <c r="AS9">
        <v>0.2</v>
      </c>
      <c r="AT9">
        <v>1</v>
      </c>
      <c r="AU9" t="s">
        <v>51</v>
      </c>
    </row>
    <row r="10" spans="1:47" x14ac:dyDescent="0.2">
      <c r="A10">
        <v>37</v>
      </c>
      <c r="B10">
        <v>200</v>
      </c>
      <c r="C10">
        <v>0</v>
      </c>
      <c r="D10" t="s">
        <v>47</v>
      </c>
      <c r="E10" t="s">
        <v>48</v>
      </c>
      <c r="F10" t="s">
        <v>49</v>
      </c>
      <c r="G10">
        <v>250</v>
      </c>
      <c r="H10">
        <v>50</v>
      </c>
      <c r="I10">
        <v>4.4194174000000003E-2</v>
      </c>
      <c r="J10">
        <v>120</v>
      </c>
      <c r="K10" t="s">
        <v>50</v>
      </c>
      <c r="L10">
        <v>247</v>
      </c>
      <c r="M10">
        <v>5.43</v>
      </c>
      <c r="N10">
        <v>0.04</v>
      </c>
      <c r="O10">
        <v>0</v>
      </c>
      <c r="P10">
        <v>0</v>
      </c>
      <c r="Q10">
        <v>0</v>
      </c>
      <c r="R10">
        <v>0</v>
      </c>
      <c r="S10">
        <v>7.5</v>
      </c>
      <c r="T10" t="s">
        <v>50</v>
      </c>
      <c r="U10">
        <v>0</v>
      </c>
      <c r="V10">
        <v>0</v>
      </c>
      <c r="W10">
        <v>0</v>
      </c>
      <c r="X10" t="s">
        <v>50</v>
      </c>
      <c r="Y10">
        <v>0</v>
      </c>
      <c r="Z10" t="s">
        <v>50</v>
      </c>
      <c r="AA10">
        <v>0</v>
      </c>
      <c r="AB10" t="s">
        <v>52</v>
      </c>
      <c r="AC10" t="s">
        <v>53</v>
      </c>
      <c r="AD10">
        <v>2</v>
      </c>
      <c r="AE10">
        <v>2</v>
      </c>
      <c r="AF10" t="s">
        <v>50</v>
      </c>
      <c r="AG10" t="s">
        <v>50</v>
      </c>
      <c r="AH10">
        <v>1</v>
      </c>
      <c r="AI10" t="s">
        <v>54</v>
      </c>
      <c r="AJ10" t="s">
        <v>55</v>
      </c>
      <c r="AK10">
        <v>6</v>
      </c>
      <c r="AL10">
        <v>12</v>
      </c>
      <c r="AM10">
        <v>0</v>
      </c>
      <c r="AN10">
        <v>6</v>
      </c>
      <c r="AO10">
        <v>-1130</v>
      </c>
      <c r="AP10">
        <v>0.87060000000000004</v>
      </c>
      <c r="AQ10">
        <v>8.3562730000000009E-3</v>
      </c>
      <c r="AR10">
        <v>24</v>
      </c>
      <c r="AS10">
        <v>0.2</v>
      </c>
      <c r="AT10">
        <v>1</v>
      </c>
      <c r="AU10" t="s">
        <v>51</v>
      </c>
    </row>
    <row r="11" spans="1:47" x14ac:dyDescent="0.2">
      <c r="A11">
        <v>37</v>
      </c>
      <c r="B11">
        <v>200</v>
      </c>
      <c r="C11">
        <v>0</v>
      </c>
      <c r="D11" t="s">
        <v>47</v>
      </c>
      <c r="E11" t="s">
        <v>48</v>
      </c>
      <c r="F11" t="s">
        <v>49</v>
      </c>
      <c r="G11">
        <v>250</v>
      </c>
      <c r="H11">
        <v>50</v>
      </c>
      <c r="I11">
        <v>4.4194174000000003E-2</v>
      </c>
      <c r="J11">
        <v>24</v>
      </c>
      <c r="K11" t="s">
        <v>50</v>
      </c>
      <c r="L11">
        <v>247</v>
      </c>
      <c r="M11">
        <v>5.43</v>
      </c>
      <c r="N11">
        <v>0.04</v>
      </c>
      <c r="O11">
        <v>0</v>
      </c>
      <c r="P11">
        <v>0</v>
      </c>
      <c r="Q11">
        <v>0</v>
      </c>
      <c r="R11">
        <v>0</v>
      </c>
      <c r="S11">
        <v>7.5</v>
      </c>
      <c r="T11" t="s">
        <v>50</v>
      </c>
      <c r="U11">
        <v>0</v>
      </c>
      <c r="V11">
        <v>0</v>
      </c>
      <c r="W11">
        <v>0</v>
      </c>
      <c r="X11" t="s">
        <v>50</v>
      </c>
      <c r="Y11">
        <v>0</v>
      </c>
      <c r="Z11" t="s">
        <v>50</v>
      </c>
      <c r="AA11">
        <v>0</v>
      </c>
      <c r="AB11" t="s">
        <v>52</v>
      </c>
      <c r="AC11" t="s">
        <v>53</v>
      </c>
      <c r="AD11">
        <v>2</v>
      </c>
      <c r="AE11">
        <v>2</v>
      </c>
      <c r="AF11" t="s">
        <v>50</v>
      </c>
      <c r="AG11" t="s">
        <v>50</v>
      </c>
      <c r="AH11">
        <v>1</v>
      </c>
      <c r="AI11" t="s">
        <v>54</v>
      </c>
      <c r="AJ11" t="s">
        <v>55</v>
      </c>
      <c r="AK11">
        <v>6</v>
      </c>
      <c r="AL11">
        <v>12</v>
      </c>
      <c r="AM11">
        <v>0</v>
      </c>
      <c r="AN11">
        <v>6</v>
      </c>
      <c r="AO11">
        <v>-1130</v>
      </c>
      <c r="AP11">
        <v>0.16489999999999999</v>
      </c>
      <c r="AQ11">
        <v>5.9519839999999996E-3</v>
      </c>
      <c r="AR11" t="s">
        <v>50</v>
      </c>
      <c r="AS11">
        <v>0.05</v>
      </c>
      <c r="AT11">
        <v>1</v>
      </c>
      <c r="AU11" t="s">
        <v>51</v>
      </c>
    </row>
    <row r="12" spans="1:47" x14ac:dyDescent="0.2">
      <c r="A12">
        <v>37</v>
      </c>
      <c r="B12">
        <v>200</v>
      </c>
      <c r="C12">
        <v>0</v>
      </c>
      <c r="D12" t="s">
        <v>47</v>
      </c>
      <c r="E12" t="s">
        <v>48</v>
      </c>
      <c r="F12" t="s">
        <v>49</v>
      </c>
      <c r="G12">
        <v>250</v>
      </c>
      <c r="H12">
        <v>50</v>
      </c>
      <c r="I12">
        <v>4.4194174000000003E-2</v>
      </c>
      <c r="J12">
        <v>48</v>
      </c>
      <c r="K12" t="s">
        <v>50</v>
      </c>
      <c r="L12">
        <v>247</v>
      </c>
      <c r="M12">
        <v>5.43</v>
      </c>
      <c r="N12">
        <v>0.04</v>
      </c>
      <c r="O12">
        <v>0</v>
      </c>
      <c r="P12">
        <v>0</v>
      </c>
      <c r="Q12">
        <v>0</v>
      </c>
      <c r="R12">
        <v>0</v>
      </c>
      <c r="S12">
        <v>7.5</v>
      </c>
      <c r="T12" t="s">
        <v>50</v>
      </c>
      <c r="U12">
        <v>0</v>
      </c>
      <c r="V12">
        <v>0</v>
      </c>
      <c r="W12">
        <v>0</v>
      </c>
      <c r="X12" t="s">
        <v>50</v>
      </c>
      <c r="Y12">
        <v>0</v>
      </c>
      <c r="Z12" t="s">
        <v>50</v>
      </c>
      <c r="AA12">
        <v>0</v>
      </c>
      <c r="AB12" t="s">
        <v>52</v>
      </c>
      <c r="AC12" t="s">
        <v>53</v>
      </c>
      <c r="AD12">
        <v>2</v>
      </c>
      <c r="AE12">
        <v>2</v>
      </c>
      <c r="AF12" t="s">
        <v>50</v>
      </c>
      <c r="AG12" t="s">
        <v>50</v>
      </c>
      <c r="AH12">
        <v>1</v>
      </c>
      <c r="AI12" t="s">
        <v>54</v>
      </c>
      <c r="AJ12" t="s">
        <v>55</v>
      </c>
      <c r="AK12">
        <v>6</v>
      </c>
      <c r="AL12">
        <v>12</v>
      </c>
      <c r="AM12">
        <v>0</v>
      </c>
      <c r="AN12">
        <v>6</v>
      </c>
      <c r="AO12">
        <v>-1130</v>
      </c>
      <c r="AP12">
        <v>0.30780000000000002</v>
      </c>
      <c r="AQ12">
        <v>5.9519839999999996E-3</v>
      </c>
      <c r="AR12" t="s">
        <v>50</v>
      </c>
      <c r="AS12">
        <v>0.05</v>
      </c>
      <c r="AT12">
        <v>1</v>
      </c>
      <c r="AU12" t="s">
        <v>51</v>
      </c>
    </row>
    <row r="13" spans="1:47" x14ac:dyDescent="0.2">
      <c r="A13">
        <v>37</v>
      </c>
      <c r="B13">
        <v>200</v>
      </c>
      <c r="C13">
        <v>0</v>
      </c>
      <c r="D13" t="s">
        <v>47</v>
      </c>
      <c r="E13" t="s">
        <v>48</v>
      </c>
      <c r="F13" t="s">
        <v>49</v>
      </c>
      <c r="G13">
        <v>250</v>
      </c>
      <c r="H13">
        <v>50</v>
      </c>
      <c r="I13">
        <v>4.4194174000000003E-2</v>
      </c>
      <c r="J13">
        <v>72</v>
      </c>
      <c r="K13" t="s">
        <v>50</v>
      </c>
      <c r="L13">
        <v>247</v>
      </c>
      <c r="M13">
        <v>5.43</v>
      </c>
      <c r="N13">
        <v>0.04</v>
      </c>
      <c r="O13">
        <v>0</v>
      </c>
      <c r="P13">
        <v>0</v>
      </c>
      <c r="Q13">
        <v>0</v>
      </c>
      <c r="R13">
        <v>0</v>
      </c>
      <c r="S13">
        <v>7.5</v>
      </c>
      <c r="T13" t="s">
        <v>50</v>
      </c>
      <c r="U13">
        <v>0</v>
      </c>
      <c r="V13">
        <v>0</v>
      </c>
      <c r="W13">
        <v>0</v>
      </c>
      <c r="X13" t="s">
        <v>50</v>
      </c>
      <c r="Y13">
        <v>0</v>
      </c>
      <c r="Z13" t="s">
        <v>50</v>
      </c>
      <c r="AA13">
        <v>0</v>
      </c>
      <c r="AB13" t="s">
        <v>52</v>
      </c>
      <c r="AC13" t="s">
        <v>53</v>
      </c>
      <c r="AD13">
        <v>2</v>
      </c>
      <c r="AE13">
        <v>2</v>
      </c>
      <c r="AF13" t="s">
        <v>50</v>
      </c>
      <c r="AG13" t="s">
        <v>50</v>
      </c>
      <c r="AH13">
        <v>1</v>
      </c>
      <c r="AI13" t="s">
        <v>54</v>
      </c>
      <c r="AJ13" t="s">
        <v>55</v>
      </c>
      <c r="AK13">
        <v>6</v>
      </c>
      <c r="AL13">
        <v>12</v>
      </c>
      <c r="AM13">
        <v>0</v>
      </c>
      <c r="AN13">
        <v>6</v>
      </c>
      <c r="AO13">
        <v>-1130</v>
      </c>
      <c r="AP13">
        <v>0.32990000000000003</v>
      </c>
      <c r="AQ13">
        <v>5.9519839999999996E-3</v>
      </c>
      <c r="AR13" t="s">
        <v>50</v>
      </c>
      <c r="AS13">
        <v>0.05</v>
      </c>
      <c r="AT13">
        <v>1</v>
      </c>
      <c r="AU13" t="s">
        <v>51</v>
      </c>
    </row>
    <row r="14" spans="1:47" x14ac:dyDescent="0.2">
      <c r="A14">
        <v>37</v>
      </c>
      <c r="B14">
        <v>200</v>
      </c>
      <c r="C14">
        <v>0</v>
      </c>
      <c r="D14" t="s">
        <v>47</v>
      </c>
      <c r="E14" t="s">
        <v>48</v>
      </c>
      <c r="F14" t="s">
        <v>49</v>
      </c>
      <c r="G14">
        <v>250</v>
      </c>
      <c r="H14">
        <v>50</v>
      </c>
      <c r="I14">
        <v>4.4194174000000003E-2</v>
      </c>
      <c r="J14">
        <v>96</v>
      </c>
      <c r="K14" t="s">
        <v>50</v>
      </c>
      <c r="L14">
        <v>247</v>
      </c>
      <c r="M14">
        <v>5.43</v>
      </c>
      <c r="N14">
        <v>0.04</v>
      </c>
      <c r="O14">
        <v>0</v>
      </c>
      <c r="P14">
        <v>0</v>
      </c>
      <c r="Q14">
        <v>0</v>
      </c>
      <c r="R14">
        <v>0</v>
      </c>
      <c r="S14">
        <v>7.5</v>
      </c>
      <c r="T14" t="s">
        <v>50</v>
      </c>
      <c r="U14">
        <v>0</v>
      </c>
      <c r="V14">
        <v>0</v>
      </c>
      <c r="W14">
        <v>0</v>
      </c>
      <c r="X14" t="s">
        <v>50</v>
      </c>
      <c r="Y14">
        <v>0</v>
      </c>
      <c r="Z14" t="s">
        <v>50</v>
      </c>
      <c r="AA14">
        <v>0</v>
      </c>
      <c r="AB14" t="s">
        <v>52</v>
      </c>
      <c r="AC14" t="s">
        <v>53</v>
      </c>
      <c r="AD14">
        <v>2</v>
      </c>
      <c r="AE14">
        <v>2</v>
      </c>
      <c r="AF14" t="s">
        <v>50</v>
      </c>
      <c r="AG14" t="s">
        <v>50</v>
      </c>
      <c r="AH14">
        <v>1</v>
      </c>
      <c r="AI14" t="s">
        <v>54</v>
      </c>
      <c r="AJ14" t="s">
        <v>55</v>
      </c>
      <c r="AK14">
        <v>6</v>
      </c>
      <c r="AL14">
        <v>12</v>
      </c>
      <c r="AM14">
        <v>0</v>
      </c>
      <c r="AN14">
        <v>6</v>
      </c>
      <c r="AO14">
        <v>-1130</v>
      </c>
      <c r="AP14">
        <v>0.37890000000000001</v>
      </c>
      <c r="AQ14">
        <v>5.9519839999999996E-3</v>
      </c>
      <c r="AR14" t="s">
        <v>50</v>
      </c>
      <c r="AS14">
        <v>0.05</v>
      </c>
      <c r="AT14">
        <v>1</v>
      </c>
      <c r="AU14" t="s">
        <v>51</v>
      </c>
    </row>
    <row r="15" spans="1:47" x14ac:dyDescent="0.2">
      <c r="A15">
        <v>37</v>
      </c>
      <c r="B15">
        <v>200</v>
      </c>
      <c r="C15">
        <v>0</v>
      </c>
      <c r="D15" t="s">
        <v>47</v>
      </c>
      <c r="E15" t="s">
        <v>48</v>
      </c>
      <c r="F15" t="s">
        <v>49</v>
      </c>
      <c r="G15">
        <v>250</v>
      </c>
      <c r="H15">
        <v>50</v>
      </c>
      <c r="I15">
        <v>4.4194174000000003E-2</v>
      </c>
      <c r="J15">
        <v>120</v>
      </c>
      <c r="K15" t="s">
        <v>50</v>
      </c>
      <c r="L15">
        <v>247</v>
      </c>
      <c r="M15">
        <v>5.43</v>
      </c>
      <c r="N15">
        <v>0.04</v>
      </c>
      <c r="O15">
        <v>0</v>
      </c>
      <c r="P15">
        <v>0</v>
      </c>
      <c r="Q15">
        <v>0</v>
      </c>
      <c r="R15">
        <v>0</v>
      </c>
      <c r="S15">
        <v>7.5</v>
      </c>
      <c r="T15" t="s">
        <v>50</v>
      </c>
      <c r="U15">
        <v>0</v>
      </c>
      <c r="V15">
        <v>0</v>
      </c>
      <c r="W15">
        <v>0</v>
      </c>
      <c r="X15" t="s">
        <v>50</v>
      </c>
      <c r="Y15">
        <v>0</v>
      </c>
      <c r="Z15" t="s">
        <v>50</v>
      </c>
      <c r="AA15">
        <v>0</v>
      </c>
      <c r="AB15" t="s">
        <v>52</v>
      </c>
      <c r="AC15" t="s">
        <v>53</v>
      </c>
      <c r="AD15">
        <v>2</v>
      </c>
      <c r="AE15">
        <v>2</v>
      </c>
      <c r="AF15" t="s">
        <v>50</v>
      </c>
      <c r="AG15" t="s">
        <v>50</v>
      </c>
      <c r="AH15">
        <v>1</v>
      </c>
      <c r="AI15" t="s">
        <v>54</v>
      </c>
      <c r="AJ15" t="s">
        <v>55</v>
      </c>
      <c r="AK15">
        <v>6</v>
      </c>
      <c r="AL15">
        <v>12</v>
      </c>
      <c r="AM15">
        <v>0</v>
      </c>
      <c r="AN15">
        <v>6</v>
      </c>
      <c r="AO15">
        <v>-1130</v>
      </c>
      <c r="AP15">
        <v>0.4204</v>
      </c>
      <c r="AQ15">
        <v>5.9519839999999996E-3</v>
      </c>
      <c r="AR15">
        <v>6</v>
      </c>
      <c r="AS15">
        <v>0.05</v>
      </c>
      <c r="AT15">
        <v>1</v>
      </c>
      <c r="AU15" t="s">
        <v>51</v>
      </c>
    </row>
    <row r="16" spans="1:47" x14ac:dyDescent="0.2">
      <c r="A16">
        <v>37</v>
      </c>
      <c r="B16">
        <v>200</v>
      </c>
      <c r="C16">
        <v>0</v>
      </c>
      <c r="D16" t="s">
        <v>47</v>
      </c>
      <c r="E16" t="s">
        <v>48</v>
      </c>
      <c r="F16" t="s">
        <v>49</v>
      </c>
      <c r="G16">
        <v>250</v>
      </c>
      <c r="H16">
        <v>50</v>
      </c>
      <c r="I16">
        <v>4.4194174000000003E-2</v>
      </c>
      <c r="J16">
        <v>24</v>
      </c>
      <c r="K16" t="s">
        <v>50</v>
      </c>
      <c r="L16">
        <v>247</v>
      </c>
      <c r="M16">
        <v>5.43</v>
      </c>
      <c r="N16">
        <v>0.04</v>
      </c>
      <c r="O16">
        <v>0</v>
      </c>
      <c r="P16">
        <v>0</v>
      </c>
      <c r="Q16">
        <v>0</v>
      </c>
      <c r="R16">
        <v>0</v>
      </c>
      <c r="S16">
        <v>7.5</v>
      </c>
      <c r="T16" t="s">
        <v>50</v>
      </c>
      <c r="U16">
        <v>0</v>
      </c>
      <c r="V16">
        <v>0</v>
      </c>
      <c r="W16">
        <v>0</v>
      </c>
      <c r="X16" t="s">
        <v>50</v>
      </c>
      <c r="Y16">
        <v>0</v>
      </c>
      <c r="Z16" t="s">
        <v>50</v>
      </c>
      <c r="AA16">
        <v>0</v>
      </c>
      <c r="AB16" t="s">
        <v>52</v>
      </c>
      <c r="AC16" t="s">
        <v>53</v>
      </c>
      <c r="AD16">
        <v>2</v>
      </c>
      <c r="AE16">
        <v>2</v>
      </c>
      <c r="AF16" t="s">
        <v>50</v>
      </c>
      <c r="AG16" t="s">
        <v>50</v>
      </c>
      <c r="AH16">
        <v>1</v>
      </c>
      <c r="AI16" t="s">
        <v>54</v>
      </c>
      <c r="AJ16" t="s">
        <v>55</v>
      </c>
      <c r="AK16">
        <v>6</v>
      </c>
      <c r="AL16">
        <v>12</v>
      </c>
      <c r="AM16">
        <v>0</v>
      </c>
      <c r="AN16">
        <v>6</v>
      </c>
      <c r="AO16">
        <v>-1130</v>
      </c>
      <c r="AP16">
        <v>7.6899999999999996E-2</v>
      </c>
      <c r="AQ16">
        <v>6.7204639999999998E-3</v>
      </c>
      <c r="AR16" t="s">
        <v>50</v>
      </c>
      <c r="AS16">
        <v>6.6666666999999999E-2</v>
      </c>
      <c r="AT16">
        <v>1</v>
      </c>
      <c r="AU16" t="s">
        <v>51</v>
      </c>
    </row>
    <row r="17" spans="1:47" x14ac:dyDescent="0.2">
      <c r="A17">
        <v>37</v>
      </c>
      <c r="B17">
        <v>200</v>
      </c>
      <c r="C17">
        <v>0</v>
      </c>
      <c r="D17" t="s">
        <v>47</v>
      </c>
      <c r="E17" t="s">
        <v>48</v>
      </c>
      <c r="F17" t="s">
        <v>49</v>
      </c>
      <c r="G17">
        <v>250</v>
      </c>
      <c r="H17">
        <v>50</v>
      </c>
      <c r="I17">
        <v>4.4194174000000003E-2</v>
      </c>
      <c r="J17">
        <v>48</v>
      </c>
      <c r="K17" t="s">
        <v>50</v>
      </c>
      <c r="L17">
        <v>247</v>
      </c>
      <c r="M17">
        <v>5.43</v>
      </c>
      <c r="N17">
        <v>0.04</v>
      </c>
      <c r="O17">
        <v>0</v>
      </c>
      <c r="P17">
        <v>0</v>
      </c>
      <c r="Q17">
        <v>0</v>
      </c>
      <c r="R17">
        <v>0</v>
      </c>
      <c r="S17">
        <v>7.5</v>
      </c>
      <c r="T17" t="s">
        <v>50</v>
      </c>
      <c r="U17">
        <v>0</v>
      </c>
      <c r="V17">
        <v>0</v>
      </c>
      <c r="W17">
        <v>0</v>
      </c>
      <c r="X17" t="s">
        <v>50</v>
      </c>
      <c r="Y17">
        <v>0</v>
      </c>
      <c r="Z17" t="s">
        <v>50</v>
      </c>
      <c r="AA17">
        <v>0</v>
      </c>
      <c r="AB17" t="s">
        <v>52</v>
      </c>
      <c r="AC17" t="s">
        <v>53</v>
      </c>
      <c r="AD17">
        <v>2</v>
      </c>
      <c r="AE17">
        <v>2</v>
      </c>
      <c r="AF17" t="s">
        <v>50</v>
      </c>
      <c r="AG17" t="s">
        <v>50</v>
      </c>
      <c r="AH17">
        <v>1</v>
      </c>
      <c r="AI17" t="s">
        <v>54</v>
      </c>
      <c r="AJ17" t="s">
        <v>55</v>
      </c>
      <c r="AK17">
        <v>6</v>
      </c>
      <c r="AL17">
        <v>12</v>
      </c>
      <c r="AM17">
        <v>0</v>
      </c>
      <c r="AN17">
        <v>6</v>
      </c>
      <c r="AO17">
        <v>-1130</v>
      </c>
      <c r="AP17">
        <v>9.1499999999999998E-2</v>
      </c>
      <c r="AQ17">
        <v>6.7204639999999998E-3</v>
      </c>
      <c r="AR17" t="s">
        <v>50</v>
      </c>
      <c r="AS17">
        <v>6.6666666999999999E-2</v>
      </c>
      <c r="AT17">
        <v>1</v>
      </c>
      <c r="AU17" t="s">
        <v>51</v>
      </c>
    </row>
    <row r="18" spans="1:47" x14ac:dyDescent="0.2">
      <c r="A18">
        <v>37</v>
      </c>
      <c r="B18">
        <v>200</v>
      </c>
      <c r="C18">
        <v>0</v>
      </c>
      <c r="D18" t="s">
        <v>47</v>
      </c>
      <c r="E18" t="s">
        <v>48</v>
      </c>
      <c r="F18" t="s">
        <v>49</v>
      </c>
      <c r="G18">
        <v>250</v>
      </c>
      <c r="H18">
        <v>50</v>
      </c>
      <c r="I18">
        <v>4.4194174000000003E-2</v>
      </c>
      <c r="J18">
        <v>72</v>
      </c>
      <c r="K18" t="s">
        <v>50</v>
      </c>
      <c r="L18">
        <v>247</v>
      </c>
      <c r="M18">
        <v>5.43</v>
      </c>
      <c r="N18">
        <v>0.04</v>
      </c>
      <c r="O18">
        <v>0</v>
      </c>
      <c r="P18">
        <v>0</v>
      </c>
      <c r="Q18">
        <v>0</v>
      </c>
      <c r="R18">
        <v>0</v>
      </c>
      <c r="S18">
        <v>7.5</v>
      </c>
      <c r="T18" t="s">
        <v>50</v>
      </c>
      <c r="U18">
        <v>0</v>
      </c>
      <c r="V18">
        <v>0</v>
      </c>
      <c r="W18">
        <v>0</v>
      </c>
      <c r="X18" t="s">
        <v>50</v>
      </c>
      <c r="Y18">
        <v>0</v>
      </c>
      <c r="Z18" t="s">
        <v>50</v>
      </c>
      <c r="AA18">
        <v>0</v>
      </c>
      <c r="AB18" t="s">
        <v>52</v>
      </c>
      <c r="AC18" t="s">
        <v>53</v>
      </c>
      <c r="AD18">
        <v>2</v>
      </c>
      <c r="AE18">
        <v>2</v>
      </c>
      <c r="AF18" t="s">
        <v>50</v>
      </c>
      <c r="AG18" t="s">
        <v>50</v>
      </c>
      <c r="AH18">
        <v>1</v>
      </c>
      <c r="AI18" t="s">
        <v>54</v>
      </c>
      <c r="AJ18" t="s">
        <v>55</v>
      </c>
      <c r="AK18">
        <v>6</v>
      </c>
      <c r="AL18">
        <v>12</v>
      </c>
      <c r="AM18">
        <v>0</v>
      </c>
      <c r="AN18">
        <v>6</v>
      </c>
      <c r="AO18">
        <v>-1130</v>
      </c>
      <c r="AP18">
        <v>0.21759999999999999</v>
      </c>
      <c r="AQ18">
        <v>6.7204639999999998E-3</v>
      </c>
      <c r="AR18" t="s">
        <v>50</v>
      </c>
      <c r="AS18">
        <v>6.6666666999999999E-2</v>
      </c>
      <c r="AT18">
        <v>1</v>
      </c>
      <c r="AU18" t="s">
        <v>51</v>
      </c>
    </row>
    <row r="19" spans="1:47" x14ac:dyDescent="0.2">
      <c r="A19">
        <v>37</v>
      </c>
      <c r="B19">
        <v>200</v>
      </c>
      <c r="C19">
        <v>0</v>
      </c>
      <c r="D19" t="s">
        <v>47</v>
      </c>
      <c r="E19" t="s">
        <v>48</v>
      </c>
      <c r="F19" t="s">
        <v>49</v>
      </c>
      <c r="G19">
        <v>250</v>
      </c>
      <c r="H19">
        <v>50</v>
      </c>
      <c r="I19">
        <v>4.4194174000000003E-2</v>
      </c>
      <c r="J19">
        <v>96</v>
      </c>
      <c r="K19" t="s">
        <v>50</v>
      </c>
      <c r="L19">
        <v>247</v>
      </c>
      <c r="M19">
        <v>5.43</v>
      </c>
      <c r="N19">
        <v>0.04</v>
      </c>
      <c r="O19">
        <v>0</v>
      </c>
      <c r="P19">
        <v>0</v>
      </c>
      <c r="Q19">
        <v>0</v>
      </c>
      <c r="R19">
        <v>0</v>
      </c>
      <c r="S19">
        <v>7.5</v>
      </c>
      <c r="T19" t="s">
        <v>50</v>
      </c>
      <c r="U19">
        <v>0</v>
      </c>
      <c r="V19">
        <v>0</v>
      </c>
      <c r="W19">
        <v>0</v>
      </c>
      <c r="X19" t="s">
        <v>50</v>
      </c>
      <c r="Y19">
        <v>0</v>
      </c>
      <c r="Z19" t="s">
        <v>50</v>
      </c>
      <c r="AA19">
        <v>0</v>
      </c>
      <c r="AB19" t="s">
        <v>52</v>
      </c>
      <c r="AC19" t="s">
        <v>53</v>
      </c>
      <c r="AD19">
        <v>2</v>
      </c>
      <c r="AE19">
        <v>2</v>
      </c>
      <c r="AF19" t="s">
        <v>50</v>
      </c>
      <c r="AG19" t="s">
        <v>50</v>
      </c>
      <c r="AH19">
        <v>1</v>
      </c>
      <c r="AI19" t="s">
        <v>54</v>
      </c>
      <c r="AJ19" t="s">
        <v>55</v>
      </c>
      <c r="AK19">
        <v>6</v>
      </c>
      <c r="AL19">
        <v>12</v>
      </c>
      <c r="AM19">
        <v>0</v>
      </c>
      <c r="AN19">
        <v>6</v>
      </c>
      <c r="AO19">
        <v>-1130</v>
      </c>
      <c r="AP19">
        <v>0.37890000000000001</v>
      </c>
      <c r="AQ19">
        <v>6.7204639999999998E-3</v>
      </c>
      <c r="AR19" t="s">
        <v>50</v>
      </c>
      <c r="AS19">
        <v>6.6666666999999999E-2</v>
      </c>
      <c r="AT19">
        <v>1</v>
      </c>
      <c r="AU19" t="s">
        <v>51</v>
      </c>
    </row>
    <row r="20" spans="1:47" x14ac:dyDescent="0.2">
      <c r="A20">
        <v>37</v>
      </c>
      <c r="B20">
        <v>200</v>
      </c>
      <c r="C20">
        <v>0</v>
      </c>
      <c r="D20" t="s">
        <v>47</v>
      </c>
      <c r="E20" t="s">
        <v>48</v>
      </c>
      <c r="F20" t="s">
        <v>49</v>
      </c>
      <c r="G20">
        <v>250</v>
      </c>
      <c r="H20">
        <v>50</v>
      </c>
      <c r="I20">
        <v>4.4194174000000003E-2</v>
      </c>
      <c r="J20">
        <v>120</v>
      </c>
      <c r="K20" t="s">
        <v>50</v>
      </c>
      <c r="L20">
        <v>247</v>
      </c>
      <c r="M20">
        <v>5.43</v>
      </c>
      <c r="N20">
        <v>0.04</v>
      </c>
      <c r="O20">
        <v>0</v>
      </c>
      <c r="P20">
        <v>0</v>
      </c>
      <c r="Q20">
        <v>0</v>
      </c>
      <c r="R20">
        <v>0</v>
      </c>
      <c r="S20">
        <v>7.5</v>
      </c>
      <c r="T20" t="s">
        <v>50</v>
      </c>
      <c r="U20">
        <v>0</v>
      </c>
      <c r="V20">
        <v>0</v>
      </c>
      <c r="W20">
        <v>0</v>
      </c>
      <c r="X20" t="s">
        <v>50</v>
      </c>
      <c r="Y20">
        <v>0</v>
      </c>
      <c r="Z20" t="s">
        <v>50</v>
      </c>
      <c r="AA20">
        <v>0</v>
      </c>
      <c r="AB20" t="s">
        <v>52</v>
      </c>
      <c r="AC20" t="s">
        <v>53</v>
      </c>
      <c r="AD20">
        <v>2</v>
      </c>
      <c r="AE20">
        <v>2</v>
      </c>
      <c r="AF20" t="s">
        <v>50</v>
      </c>
      <c r="AG20" t="s">
        <v>50</v>
      </c>
      <c r="AH20">
        <v>1</v>
      </c>
      <c r="AI20" t="s">
        <v>54</v>
      </c>
      <c r="AJ20" t="s">
        <v>55</v>
      </c>
      <c r="AK20">
        <v>6</v>
      </c>
      <c r="AL20">
        <v>12</v>
      </c>
      <c r="AM20">
        <v>0</v>
      </c>
      <c r="AN20">
        <v>6</v>
      </c>
      <c r="AO20">
        <v>-1130</v>
      </c>
      <c r="AP20">
        <v>0.4204</v>
      </c>
      <c r="AQ20">
        <v>6.7204639999999998E-3</v>
      </c>
      <c r="AR20">
        <v>8</v>
      </c>
      <c r="AS20">
        <v>6.6666666999999999E-2</v>
      </c>
      <c r="AT20">
        <v>1</v>
      </c>
      <c r="AU20" t="s">
        <v>51</v>
      </c>
    </row>
    <row r="21" spans="1:47" x14ac:dyDescent="0.2">
      <c r="A21">
        <v>37</v>
      </c>
      <c r="B21">
        <v>200</v>
      </c>
      <c r="C21">
        <v>0</v>
      </c>
      <c r="D21" t="s">
        <v>47</v>
      </c>
      <c r="E21" t="s">
        <v>48</v>
      </c>
      <c r="F21" t="s">
        <v>49</v>
      </c>
      <c r="G21">
        <v>250</v>
      </c>
      <c r="H21">
        <v>50</v>
      </c>
      <c r="I21">
        <v>4.4194174000000003E-2</v>
      </c>
      <c r="J21">
        <v>24</v>
      </c>
      <c r="K21" t="s">
        <v>50</v>
      </c>
      <c r="L21">
        <v>247</v>
      </c>
      <c r="M21">
        <v>5.43</v>
      </c>
      <c r="N21">
        <v>0.04</v>
      </c>
      <c r="O21">
        <v>0</v>
      </c>
      <c r="P21">
        <v>0</v>
      </c>
      <c r="Q21">
        <v>0</v>
      </c>
      <c r="R21">
        <v>0</v>
      </c>
      <c r="S21">
        <v>7.5</v>
      </c>
      <c r="T21" t="s">
        <v>50</v>
      </c>
      <c r="U21">
        <v>0</v>
      </c>
      <c r="V21">
        <v>0</v>
      </c>
      <c r="W21">
        <v>0</v>
      </c>
      <c r="X21" t="s">
        <v>50</v>
      </c>
      <c r="Y21">
        <v>0</v>
      </c>
      <c r="Z21" t="s">
        <v>50</v>
      </c>
      <c r="AA21">
        <v>0</v>
      </c>
      <c r="AB21" t="s">
        <v>52</v>
      </c>
      <c r="AC21" t="s">
        <v>53</v>
      </c>
      <c r="AD21">
        <v>2</v>
      </c>
      <c r="AE21">
        <v>2</v>
      </c>
      <c r="AF21" t="s">
        <v>50</v>
      </c>
      <c r="AG21" t="s">
        <v>50</v>
      </c>
      <c r="AH21">
        <v>1</v>
      </c>
      <c r="AI21" t="s">
        <v>54</v>
      </c>
      <c r="AJ21" t="s">
        <v>55</v>
      </c>
      <c r="AK21">
        <v>6</v>
      </c>
      <c r="AL21">
        <v>12</v>
      </c>
      <c r="AM21">
        <v>0</v>
      </c>
      <c r="AN21">
        <v>6</v>
      </c>
      <c r="AO21">
        <v>-1130</v>
      </c>
      <c r="AP21">
        <v>0.16489999999999999</v>
      </c>
      <c r="AQ21">
        <v>5.9519839999999996E-3</v>
      </c>
      <c r="AR21" t="s">
        <v>50</v>
      </c>
      <c r="AS21">
        <v>2.5000000000000001E-2</v>
      </c>
      <c r="AT21">
        <v>1</v>
      </c>
      <c r="AU21" t="s">
        <v>51</v>
      </c>
    </row>
    <row r="22" spans="1:47" x14ac:dyDescent="0.2">
      <c r="A22">
        <v>37</v>
      </c>
      <c r="B22">
        <v>200</v>
      </c>
      <c r="C22">
        <v>0</v>
      </c>
      <c r="D22" t="s">
        <v>47</v>
      </c>
      <c r="E22" t="s">
        <v>48</v>
      </c>
      <c r="F22" t="s">
        <v>49</v>
      </c>
      <c r="G22">
        <v>250</v>
      </c>
      <c r="H22">
        <v>50</v>
      </c>
      <c r="I22">
        <v>4.4194174000000003E-2</v>
      </c>
      <c r="J22">
        <v>48</v>
      </c>
      <c r="K22" t="s">
        <v>50</v>
      </c>
      <c r="L22">
        <v>247</v>
      </c>
      <c r="M22">
        <v>5.43</v>
      </c>
      <c r="N22">
        <v>0.04</v>
      </c>
      <c r="O22">
        <v>0</v>
      </c>
      <c r="P22">
        <v>0</v>
      </c>
      <c r="Q22">
        <v>0</v>
      </c>
      <c r="R22">
        <v>0</v>
      </c>
      <c r="S22">
        <v>7.5</v>
      </c>
      <c r="T22" t="s">
        <v>50</v>
      </c>
      <c r="U22">
        <v>0</v>
      </c>
      <c r="V22">
        <v>0</v>
      </c>
      <c r="W22">
        <v>0</v>
      </c>
      <c r="X22" t="s">
        <v>50</v>
      </c>
      <c r="Y22">
        <v>0</v>
      </c>
      <c r="Z22" t="s">
        <v>50</v>
      </c>
      <c r="AA22">
        <v>0</v>
      </c>
      <c r="AB22" t="s">
        <v>52</v>
      </c>
      <c r="AC22" t="s">
        <v>53</v>
      </c>
      <c r="AD22">
        <v>2</v>
      </c>
      <c r="AE22">
        <v>2</v>
      </c>
      <c r="AF22" t="s">
        <v>50</v>
      </c>
      <c r="AG22" t="s">
        <v>50</v>
      </c>
      <c r="AH22">
        <v>1</v>
      </c>
      <c r="AI22" t="s">
        <v>54</v>
      </c>
      <c r="AJ22" t="s">
        <v>55</v>
      </c>
      <c r="AK22">
        <v>6</v>
      </c>
      <c r="AL22">
        <v>12</v>
      </c>
      <c r="AM22">
        <v>0</v>
      </c>
      <c r="AN22">
        <v>6</v>
      </c>
      <c r="AO22">
        <v>-1130</v>
      </c>
      <c r="AP22">
        <v>0.30780000000000002</v>
      </c>
      <c r="AQ22">
        <v>5.9519839999999996E-3</v>
      </c>
      <c r="AR22" t="s">
        <v>50</v>
      </c>
      <c r="AS22">
        <v>2.5000000000000001E-2</v>
      </c>
      <c r="AT22">
        <v>1</v>
      </c>
      <c r="AU22" t="s">
        <v>51</v>
      </c>
    </row>
    <row r="23" spans="1:47" x14ac:dyDescent="0.2">
      <c r="A23">
        <v>37</v>
      </c>
      <c r="B23">
        <v>200</v>
      </c>
      <c r="C23">
        <v>0</v>
      </c>
      <c r="D23" t="s">
        <v>47</v>
      </c>
      <c r="E23" t="s">
        <v>48</v>
      </c>
      <c r="F23" t="s">
        <v>49</v>
      </c>
      <c r="G23">
        <v>250</v>
      </c>
      <c r="H23">
        <v>50</v>
      </c>
      <c r="I23">
        <v>4.4194174000000003E-2</v>
      </c>
      <c r="J23">
        <v>72</v>
      </c>
      <c r="K23" t="s">
        <v>50</v>
      </c>
      <c r="L23">
        <v>247</v>
      </c>
      <c r="M23">
        <v>5.43</v>
      </c>
      <c r="N23">
        <v>0.04</v>
      </c>
      <c r="O23">
        <v>0</v>
      </c>
      <c r="P23">
        <v>0</v>
      </c>
      <c r="Q23">
        <v>0</v>
      </c>
      <c r="R23">
        <v>0</v>
      </c>
      <c r="S23">
        <v>7.5</v>
      </c>
      <c r="T23" t="s">
        <v>50</v>
      </c>
      <c r="U23">
        <v>0</v>
      </c>
      <c r="V23">
        <v>0</v>
      </c>
      <c r="W23">
        <v>0</v>
      </c>
      <c r="X23" t="s">
        <v>50</v>
      </c>
      <c r="Y23">
        <v>0</v>
      </c>
      <c r="Z23" t="s">
        <v>50</v>
      </c>
      <c r="AA23">
        <v>0</v>
      </c>
      <c r="AB23" t="s">
        <v>52</v>
      </c>
      <c r="AC23" t="s">
        <v>53</v>
      </c>
      <c r="AD23">
        <v>2</v>
      </c>
      <c r="AE23">
        <v>2</v>
      </c>
      <c r="AF23" t="s">
        <v>50</v>
      </c>
      <c r="AG23" t="s">
        <v>50</v>
      </c>
      <c r="AH23">
        <v>1</v>
      </c>
      <c r="AI23" t="s">
        <v>54</v>
      </c>
      <c r="AJ23" t="s">
        <v>55</v>
      </c>
      <c r="AK23">
        <v>6</v>
      </c>
      <c r="AL23">
        <v>12</v>
      </c>
      <c r="AM23">
        <v>0</v>
      </c>
      <c r="AN23">
        <v>6</v>
      </c>
      <c r="AO23">
        <v>-1130</v>
      </c>
      <c r="AP23">
        <v>0.32990000000000003</v>
      </c>
      <c r="AQ23">
        <v>5.9519839999999996E-3</v>
      </c>
      <c r="AR23" t="s">
        <v>50</v>
      </c>
      <c r="AS23">
        <v>2.5000000000000001E-2</v>
      </c>
      <c r="AT23">
        <v>1</v>
      </c>
      <c r="AU23" t="s">
        <v>51</v>
      </c>
    </row>
    <row r="24" spans="1:47" x14ac:dyDescent="0.2">
      <c r="A24">
        <v>37</v>
      </c>
      <c r="B24">
        <v>200</v>
      </c>
      <c r="C24">
        <v>0</v>
      </c>
      <c r="D24" t="s">
        <v>47</v>
      </c>
      <c r="E24" t="s">
        <v>48</v>
      </c>
      <c r="F24" t="s">
        <v>49</v>
      </c>
      <c r="G24">
        <v>250</v>
      </c>
      <c r="H24">
        <v>50</v>
      </c>
      <c r="I24">
        <v>4.4194174000000003E-2</v>
      </c>
      <c r="J24">
        <v>96</v>
      </c>
      <c r="K24" t="s">
        <v>50</v>
      </c>
      <c r="L24">
        <v>247</v>
      </c>
      <c r="M24">
        <v>5.43</v>
      </c>
      <c r="N24">
        <v>0.04</v>
      </c>
      <c r="O24">
        <v>0</v>
      </c>
      <c r="P24">
        <v>0</v>
      </c>
      <c r="Q24">
        <v>0</v>
      </c>
      <c r="R24">
        <v>0</v>
      </c>
      <c r="S24">
        <v>7.5</v>
      </c>
      <c r="T24" t="s">
        <v>50</v>
      </c>
      <c r="U24">
        <v>0</v>
      </c>
      <c r="V24">
        <v>0</v>
      </c>
      <c r="W24">
        <v>0</v>
      </c>
      <c r="X24" t="s">
        <v>50</v>
      </c>
      <c r="Y24">
        <v>0</v>
      </c>
      <c r="Z24" t="s">
        <v>50</v>
      </c>
      <c r="AA24">
        <v>0</v>
      </c>
      <c r="AB24" t="s">
        <v>52</v>
      </c>
      <c r="AC24" t="s">
        <v>53</v>
      </c>
      <c r="AD24">
        <v>2</v>
      </c>
      <c r="AE24">
        <v>2</v>
      </c>
      <c r="AF24" t="s">
        <v>50</v>
      </c>
      <c r="AG24" t="s">
        <v>50</v>
      </c>
      <c r="AH24">
        <v>1</v>
      </c>
      <c r="AI24" t="s">
        <v>54</v>
      </c>
      <c r="AJ24" t="s">
        <v>55</v>
      </c>
      <c r="AK24">
        <v>6</v>
      </c>
      <c r="AL24">
        <v>12</v>
      </c>
      <c r="AM24">
        <v>0</v>
      </c>
      <c r="AN24">
        <v>6</v>
      </c>
      <c r="AO24">
        <v>-1130</v>
      </c>
      <c r="AP24">
        <v>0.32990000000000003</v>
      </c>
      <c r="AQ24">
        <v>5.9519839999999996E-3</v>
      </c>
      <c r="AR24" t="s">
        <v>50</v>
      </c>
      <c r="AS24">
        <v>2.5000000000000001E-2</v>
      </c>
      <c r="AT24">
        <v>1</v>
      </c>
      <c r="AU24" t="s">
        <v>51</v>
      </c>
    </row>
    <row r="25" spans="1:47" x14ac:dyDescent="0.2">
      <c r="A25">
        <v>37</v>
      </c>
      <c r="B25">
        <v>200</v>
      </c>
      <c r="C25">
        <v>0</v>
      </c>
      <c r="D25" t="s">
        <v>47</v>
      </c>
      <c r="E25" t="s">
        <v>48</v>
      </c>
      <c r="F25" t="s">
        <v>49</v>
      </c>
      <c r="G25">
        <v>250</v>
      </c>
      <c r="H25">
        <v>50</v>
      </c>
      <c r="I25">
        <v>4.4194174000000003E-2</v>
      </c>
      <c r="J25">
        <v>120</v>
      </c>
      <c r="K25" t="s">
        <v>50</v>
      </c>
      <c r="L25">
        <v>247</v>
      </c>
      <c r="M25">
        <v>5.43</v>
      </c>
      <c r="N25">
        <v>0.04</v>
      </c>
      <c r="O25">
        <v>0</v>
      </c>
      <c r="P25">
        <v>0</v>
      </c>
      <c r="Q25">
        <v>0</v>
      </c>
      <c r="R25">
        <v>0</v>
      </c>
      <c r="S25">
        <v>7.5</v>
      </c>
      <c r="T25" t="s">
        <v>50</v>
      </c>
      <c r="U25">
        <v>0</v>
      </c>
      <c r="V25">
        <v>0</v>
      </c>
      <c r="W25">
        <v>0</v>
      </c>
      <c r="X25" t="s">
        <v>50</v>
      </c>
      <c r="Y25">
        <v>0</v>
      </c>
      <c r="Z25" t="s">
        <v>50</v>
      </c>
      <c r="AA25">
        <v>0</v>
      </c>
      <c r="AB25" t="s">
        <v>52</v>
      </c>
      <c r="AC25" t="s">
        <v>53</v>
      </c>
      <c r="AD25">
        <v>2</v>
      </c>
      <c r="AE25">
        <v>2</v>
      </c>
      <c r="AF25" t="s">
        <v>50</v>
      </c>
      <c r="AG25" t="s">
        <v>50</v>
      </c>
      <c r="AH25">
        <v>1</v>
      </c>
      <c r="AI25" t="s">
        <v>54</v>
      </c>
      <c r="AJ25" t="s">
        <v>55</v>
      </c>
      <c r="AK25">
        <v>6</v>
      </c>
      <c r="AL25">
        <v>12</v>
      </c>
      <c r="AM25">
        <v>0</v>
      </c>
      <c r="AN25">
        <v>6</v>
      </c>
      <c r="AO25">
        <v>-1130</v>
      </c>
      <c r="AP25">
        <v>0.35360000000000003</v>
      </c>
      <c r="AQ25">
        <v>5.9519839999999996E-3</v>
      </c>
      <c r="AR25">
        <v>3</v>
      </c>
      <c r="AS25">
        <v>2.5000000000000001E-2</v>
      </c>
      <c r="AT25">
        <v>1</v>
      </c>
      <c r="AU25" t="s">
        <v>51</v>
      </c>
    </row>
    <row r="26" spans="1:47" x14ac:dyDescent="0.2">
      <c r="A26">
        <v>37</v>
      </c>
      <c r="B26">
        <v>200</v>
      </c>
      <c r="C26">
        <v>0</v>
      </c>
      <c r="D26" t="s">
        <v>47</v>
      </c>
      <c r="E26" t="s">
        <v>48</v>
      </c>
      <c r="F26" t="s">
        <v>49</v>
      </c>
      <c r="G26">
        <v>250</v>
      </c>
      <c r="H26">
        <v>50</v>
      </c>
      <c r="I26">
        <v>4.4194174000000003E-2</v>
      </c>
      <c r="J26">
        <v>24</v>
      </c>
      <c r="K26" t="s">
        <v>50</v>
      </c>
      <c r="L26">
        <v>247</v>
      </c>
      <c r="M26">
        <v>5.43</v>
      </c>
      <c r="N26">
        <v>0.04</v>
      </c>
      <c r="O26">
        <v>0</v>
      </c>
      <c r="P26">
        <v>0</v>
      </c>
      <c r="Q26">
        <v>0</v>
      </c>
      <c r="R26">
        <v>0</v>
      </c>
      <c r="S26">
        <v>7.5</v>
      </c>
      <c r="T26" t="s">
        <v>50</v>
      </c>
      <c r="U26">
        <v>0</v>
      </c>
      <c r="V26">
        <v>0</v>
      </c>
      <c r="W26">
        <v>0</v>
      </c>
      <c r="X26" t="s">
        <v>50</v>
      </c>
      <c r="Y26">
        <v>0</v>
      </c>
      <c r="Z26" t="s">
        <v>50</v>
      </c>
      <c r="AA26">
        <v>0</v>
      </c>
      <c r="AB26" t="s">
        <v>52</v>
      </c>
      <c r="AC26" t="s">
        <v>53</v>
      </c>
      <c r="AD26">
        <v>2</v>
      </c>
      <c r="AE26">
        <v>2</v>
      </c>
      <c r="AF26" t="s">
        <v>50</v>
      </c>
      <c r="AG26" t="s">
        <v>50</v>
      </c>
      <c r="AH26">
        <v>1</v>
      </c>
      <c r="AI26" t="s">
        <v>54</v>
      </c>
      <c r="AJ26" t="s">
        <v>55</v>
      </c>
      <c r="AK26">
        <v>6</v>
      </c>
      <c r="AL26">
        <v>12</v>
      </c>
      <c r="AM26">
        <v>0</v>
      </c>
      <c r="AN26">
        <v>6</v>
      </c>
      <c r="AO26">
        <v>-1130</v>
      </c>
      <c r="AP26">
        <v>0.16489999999999999</v>
      </c>
      <c r="AQ26">
        <v>5.9519839999999996E-3</v>
      </c>
      <c r="AR26" t="s">
        <v>50</v>
      </c>
      <c r="AS26">
        <v>1.6666667E-2</v>
      </c>
      <c r="AT26">
        <v>1</v>
      </c>
      <c r="AU26" t="s">
        <v>51</v>
      </c>
    </row>
    <row r="27" spans="1:47" x14ac:dyDescent="0.2">
      <c r="A27">
        <v>37</v>
      </c>
      <c r="B27">
        <v>200</v>
      </c>
      <c r="C27">
        <v>0</v>
      </c>
      <c r="D27" t="s">
        <v>47</v>
      </c>
      <c r="E27" t="s">
        <v>48</v>
      </c>
      <c r="F27" t="s">
        <v>49</v>
      </c>
      <c r="G27">
        <v>250</v>
      </c>
      <c r="H27">
        <v>50</v>
      </c>
      <c r="I27">
        <v>4.4194174000000003E-2</v>
      </c>
      <c r="J27">
        <v>48</v>
      </c>
      <c r="K27" t="s">
        <v>50</v>
      </c>
      <c r="L27">
        <v>247</v>
      </c>
      <c r="M27">
        <v>5.43</v>
      </c>
      <c r="N27">
        <v>0.04</v>
      </c>
      <c r="O27">
        <v>0</v>
      </c>
      <c r="P27">
        <v>0</v>
      </c>
      <c r="Q27">
        <v>0</v>
      </c>
      <c r="R27">
        <v>0</v>
      </c>
      <c r="S27">
        <v>7.5</v>
      </c>
      <c r="T27" t="s">
        <v>50</v>
      </c>
      <c r="U27">
        <v>0</v>
      </c>
      <c r="V27">
        <v>0</v>
      </c>
      <c r="W27">
        <v>0</v>
      </c>
      <c r="X27" t="s">
        <v>50</v>
      </c>
      <c r="Y27">
        <v>0</v>
      </c>
      <c r="Z27" t="s">
        <v>50</v>
      </c>
      <c r="AA27">
        <v>0</v>
      </c>
      <c r="AB27" t="s">
        <v>52</v>
      </c>
      <c r="AC27" t="s">
        <v>53</v>
      </c>
      <c r="AD27">
        <v>2</v>
      </c>
      <c r="AE27">
        <v>2</v>
      </c>
      <c r="AF27" t="s">
        <v>50</v>
      </c>
      <c r="AG27" t="s">
        <v>50</v>
      </c>
      <c r="AH27">
        <v>1</v>
      </c>
      <c r="AI27" t="s">
        <v>54</v>
      </c>
      <c r="AJ27" t="s">
        <v>55</v>
      </c>
      <c r="AK27">
        <v>6</v>
      </c>
      <c r="AL27">
        <v>12</v>
      </c>
      <c r="AM27">
        <v>0</v>
      </c>
      <c r="AN27">
        <v>6</v>
      </c>
      <c r="AO27">
        <v>-1130</v>
      </c>
      <c r="AP27">
        <v>0.30780000000000002</v>
      </c>
      <c r="AQ27">
        <v>5.9519839999999996E-3</v>
      </c>
      <c r="AR27" t="s">
        <v>50</v>
      </c>
      <c r="AS27">
        <v>1.6666667E-2</v>
      </c>
      <c r="AT27">
        <v>1</v>
      </c>
      <c r="AU27" t="s">
        <v>51</v>
      </c>
    </row>
    <row r="28" spans="1:47" x14ac:dyDescent="0.2">
      <c r="A28">
        <v>37</v>
      </c>
      <c r="B28">
        <v>200</v>
      </c>
      <c r="C28">
        <v>0</v>
      </c>
      <c r="D28" t="s">
        <v>47</v>
      </c>
      <c r="E28" t="s">
        <v>48</v>
      </c>
      <c r="F28" t="s">
        <v>49</v>
      </c>
      <c r="G28">
        <v>250</v>
      </c>
      <c r="H28">
        <v>50</v>
      </c>
      <c r="I28">
        <v>4.4194174000000003E-2</v>
      </c>
      <c r="J28">
        <v>72</v>
      </c>
      <c r="K28" t="s">
        <v>50</v>
      </c>
      <c r="L28">
        <v>247</v>
      </c>
      <c r="M28">
        <v>5.43</v>
      </c>
      <c r="N28">
        <v>0.04</v>
      </c>
      <c r="O28">
        <v>0</v>
      </c>
      <c r="P28">
        <v>0</v>
      </c>
      <c r="Q28">
        <v>0</v>
      </c>
      <c r="R28">
        <v>0</v>
      </c>
      <c r="S28">
        <v>7.5</v>
      </c>
      <c r="T28" t="s">
        <v>50</v>
      </c>
      <c r="U28">
        <v>0</v>
      </c>
      <c r="V28">
        <v>0</v>
      </c>
      <c r="W28">
        <v>0</v>
      </c>
      <c r="X28" t="s">
        <v>50</v>
      </c>
      <c r="Y28">
        <v>0</v>
      </c>
      <c r="Z28" t="s">
        <v>50</v>
      </c>
      <c r="AA28">
        <v>0</v>
      </c>
      <c r="AB28" t="s">
        <v>52</v>
      </c>
      <c r="AC28" t="s">
        <v>53</v>
      </c>
      <c r="AD28">
        <v>2</v>
      </c>
      <c r="AE28">
        <v>2</v>
      </c>
      <c r="AF28" t="s">
        <v>50</v>
      </c>
      <c r="AG28" t="s">
        <v>50</v>
      </c>
      <c r="AH28">
        <v>1</v>
      </c>
      <c r="AI28" t="s">
        <v>54</v>
      </c>
      <c r="AJ28" t="s">
        <v>55</v>
      </c>
      <c r="AK28">
        <v>6</v>
      </c>
      <c r="AL28">
        <v>12</v>
      </c>
      <c r="AM28">
        <v>0</v>
      </c>
      <c r="AN28">
        <v>6</v>
      </c>
      <c r="AO28">
        <v>-1130</v>
      </c>
      <c r="AP28">
        <v>0.30780000000000002</v>
      </c>
      <c r="AQ28">
        <v>5.9519839999999996E-3</v>
      </c>
      <c r="AR28" t="s">
        <v>50</v>
      </c>
      <c r="AS28">
        <v>1.6666667E-2</v>
      </c>
      <c r="AT28">
        <v>1</v>
      </c>
      <c r="AU28" t="s">
        <v>51</v>
      </c>
    </row>
    <row r="29" spans="1:47" x14ac:dyDescent="0.2">
      <c r="A29">
        <v>37</v>
      </c>
      <c r="B29">
        <v>200</v>
      </c>
      <c r="C29">
        <v>0</v>
      </c>
      <c r="D29" t="s">
        <v>47</v>
      </c>
      <c r="E29" t="s">
        <v>48</v>
      </c>
      <c r="F29" t="s">
        <v>49</v>
      </c>
      <c r="G29">
        <v>250</v>
      </c>
      <c r="H29">
        <v>50</v>
      </c>
      <c r="I29">
        <v>4.4194174000000003E-2</v>
      </c>
      <c r="J29">
        <v>96</v>
      </c>
      <c r="K29" t="s">
        <v>50</v>
      </c>
      <c r="L29">
        <v>247</v>
      </c>
      <c r="M29">
        <v>5.43</v>
      </c>
      <c r="N29">
        <v>0.04</v>
      </c>
      <c r="O29">
        <v>0</v>
      </c>
      <c r="P29">
        <v>0</v>
      </c>
      <c r="Q29">
        <v>0</v>
      </c>
      <c r="R29">
        <v>0</v>
      </c>
      <c r="S29">
        <v>7.5</v>
      </c>
      <c r="T29" t="s">
        <v>50</v>
      </c>
      <c r="U29">
        <v>0</v>
      </c>
      <c r="V29">
        <v>0</v>
      </c>
      <c r="W29">
        <v>0</v>
      </c>
      <c r="X29" t="s">
        <v>50</v>
      </c>
      <c r="Y29">
        <v>0</v>
      </c>
      <c r="Z29" t="s">
        <v>50</v>
      </c>
      <c r="AA29">
        <v>0</v>
      </c>
      <c r="AB29" t="s">
        <v>52</v>
      </c>
      <c r="AC29" t="s">
        <v>53</v>
      </c>
      <c r="AD29">
        <v>2</v>
      </c>
      <c r="AE29">
        <v>2</v>
      </c>
      <c r="AF29" t="s">
        <v>50</v>
      </c>
      <c r="AG29" t="s">
        <v>50</v>
      </c>
      <c r="AH29">
        <v>1</v>
      </c>
      <c r="AI29" t="s">
        <v>54</v>
      </c>
      <c r="AJ29" t="s">
        <v>55</v>
      </c>
      <c r="AK29">
        <v>6</v>
      </c>
      <c r="AL29">
        <v>12</v>
      </c>
      <c r="AM29">
        <v>0</v>
      </c>
      <c r="AN29">
        <v>6</v>
      </c>
      <c r="AO29">
        <v>-1130</v>
      </c>
      <c r="AP29">
        <v>0.30780000000000002</v>
      </c>
      <c r="AQ29">
        <v>5.9519839999999996E-3</v>
      </c>
      <c r="AR29" t="s">
        <v>50</v>
      </c>
      <c r="AS29">
        <v>1.6666667E-2</v>
      </c>
      <c r="AT29">
        <v>1</v>
      </c>
      <c r="AU29" t="s">
        <v>51</v>
      </c>
    </row>
    <row r="30" spans="1:47" x14ac:dyDescent="0.2">
      <c r="A30">
        <v>37</v>
      </c>
      <c r="B30">
        <v>200</v>
      </c>
      <c r="C30">
        <v>0</v>
      </c>
      <c r="D30" t="s">
        <v>47</v>
      </c>
      <c r="E30" t="s">
        <v>48</v>
      </c>
      <c r="F30" t="s">
        <v>49</v>
      </c>
      <c r="G30">
        <v>250</v>
      </c>
      <c r="H30">
        <v>50</v>
      </c>
      <c r="I30">
        <v>4.4194174000000003E-2</v>
      </c>
      <c r="J30">
        <v>120</v>
      </c>
      <c r="K30" t="s">
        <v>50</v>
      </c>
      <c r="L30">
        <v>247</v>
      </c>
      <c r="M30">
        <v>5.43</v>
      </c>
      <c r="N30">
        <v>0.04</v>
      </c>
      <c r="O30">
        <v>0</v>
      </c>
      <c r="P30">
        <v>0</v>
      </c>
      <c r="Q30">
        <v>0</v>
      </c>
      <c r="R30">
        <v>0</v>
      </c>
      <c r="S30">
        <v>7.5</v>
      </c>
      <c r="T30" t="s">
        <v>50</v>
      </c>
      <c r="U30">
        <v>0</v>
      </c>
      <c r="V30">
        <v>0</v>
      </c>
      <c r="W30">
        <v>0</v>
      </c>
      <c r="X30" t="s">
        <v>50</v>
      </c>
      <c r="Y30">
        <v>0</v>
      </c>
      <c r="Z30" t="s">
        <v>50</v>
      </c>
      <c r="AA30">
        <v>0</v>
      </c>
      <c r="AB30" t="s">
        <v>52</v>
      </c>
      <c r="AC30" t="s">
        <v>53</v>
      </c>
      <c r="AD30">
        <v>2</v>
      </c>
      <c r="AE30">
        <v>2</v>
      </c>
      <c r="AF30" t="s">
        <v>50</v>
      </c>
      <c r="AG30" t="s">
        <v>50</v>
      </c>
      <c r="AH30">
        <v>1</v>
      </c>
      <c r="AI30" t="s">
        <v>54</v>
      </c>
      <c r="AJ30" t="s">
        <v>55</v>
      </c>
      <c r="AK30">
        <v>6</v>
      </c>
      <c r="AL30">
        <v>12</v>
      </c>
      <c r="AM30">
        <v>0</v>
      </c>
      <c r="AN30">
        <v>6</v>
      </c>
      <c r="AO30">
        <v>-1130</v>
      </c>
      <c r="AP30">
        <v>0.30780000000000002</v>
      </c>
      <c r="AQ30">
        <v>5.9519839999999996E-3</v>
      </c>
      <c r="AR30">
        <v>2</v>
      </c>
      <c r="AS30">
        <v>1.6666667E-2</v>
      </c>
      <c r="AT30">
        <v>1</v>
      </c>
      <c r="AU30" t="s">
        <v>51</v>
      </c>
    </row>
    <row r="31" spans="1:47" x14ac:dyDescent="0.2">
      <c r="A31">
        <v>37</v>
      </c>
      <c r="B31">
        <v>200</v>
      </c>
      <c r="C31">
        <v>0</v>
      </c>
      <c r="D31" t="s">
        <v>47</v>
      </c>
      <c r="E31" t="s">
        <v>48</v>
      </c>
      <c r="F31" t="s">
        <v>49</v>
      </c>
      <c r="G31">
        <v>250</v>
      </c>
      <c r="H31">
        <v>50</v>
      </c>
      <c r="I31">
        <v>4.4194174000000003E-2</v>
      </c>
      <c r="J31">
        <v>24</v>
      </c>
      <c r="K31" t="s">
        <v>50</v>
      </c>
      <c r="L31">
        <v>247</v>
      </c>
      <c r="M31">
        <v>5.43</v>
      </c>
      <c r="N31">
        <v>0.04</v>
      </c>
      <c r="O31">
        <v>0</v>
      </c>
      <c r="P31">
        <v>0</v>
      </c>
      <c r="Q31">
        <v>0</v>
      </c>
      <c r="R31">
        <v>0</v>
      </c>
      <c r="S31">
        <v>7.5</v>
      </c>
      <c r="T31" t="s">
        <v>50</v>
      </c>
      <c r="U31">
        <v>0</v>
      </c>
      <c r="V31">
        <v>0</v>
      </c>
      <c r="W31">
        <v>1</v>
      </c>
      <c r="X31" t="s">
        <v>50</v>
      </c>
      <c r="Y31">
        <v>0</v>
      </c>
      <c r="Z31" t="s">
        <v>50</v>
      </c>
      <c r="AA31">
        <v>0</v>
      </c>
      <c r="AB31" t="s">
        <v>50</v>
      </c>
      <c r="AC31" t="s">
        <v>50</v>
      </c>
      <c r="AD31">
        <v>0</v>
      </c>
      <c r="AE31">
        <v>0</v>
      </c>
      <c r="AF31" t="s">
        <v>50</v>
      </c>
      <c r="AG31" t="s">
        <v>50</v>
      </c>
      <c r="AH31">
        <v>1</v>
      </c>
      <c r="AI31" t="s">
        <v>50</v>
      </c>
      <c r="AJ31" t="s">
        <v>50</v>
      </c>
      <c r="AK31" t="s">
        <v>50</v>
      </c>
      <c r="AL31" t="s">
        <v>50</v>
      </c>
      <c r="AM31" t="s">
        <v>50</v>
      </c>
      <c r="AN31" t="s">
        <v>50</v>
      </c>
      <c r="AO31" t="s">
        <v>50</v>
      </c>
      <c r="AP31">
        <v>0.21759999999999999</v>
      </c>
      <c r="AQ31">
        <v>7.85369E-3</v>
      </c>
      <c r="AR31" t="s">
        <v>50</v>
      </c>
      <c r="AS31" t="s">
        <v>50</v>
      </c>
      <c r="AT31">
        <v>1</v>
      </c>
      <c r="AU31" t="s">
        <v>51</v>
      </c>
    </row>
    <row r="32" spans="1:47" x14ac:dyDescent="0.2">
      <c r="A32">
        <v>37</v>
      </c>
      <c r="B32">
        <v>200</v>
      </c>
      <c r="C32">
        <v>0</v>
      </c>
      <c r="D32" t="s">
        <v>47</v>
      </c>
      <c r="E32" t="s">
        <v>48</v>
      </c>
      <c r="F32" t="s">
        <v>49</v>
      </c>
      <c r="G32">
        <v>250</v>
      </c>
      <c r="H32">
        <v>50</v>
      </c>
      <c r="I32">
        <v>4.4194174000000003E-2</v>
      </c>
      <c r="J32">
        <v>48</v>
      </c>
      <c r="K32" t="s">
        <v>50</v>
      </c>
      <c r="L32">
        <v>247</v>
      </c>
      <c r="M32">
        <v>5.43</v>
      </c>
      <c r="N32">
        <v>0.04</v>
      </c>
      <c r="O32">
        <v>0</v>
      </c>
      <c r="P32">
        <v>0</v>
      </c>
      <c r="Q32">
        <v>0</v>
      </c>
      <c r="R32">
        <v>0</v>
      </c>
      <c r="S32">
        <v>7.5</v>
      </c>
      <c r="T32" t="s">
        <v>50</v>
      </c>
      <c r="U32">
        <v>0</v>
      </c>
      <c r="V32">
        <v>0</v>
      </c>
      <c r="W32">
        <v>1</v>
      </c>
      <c r="X32" t="s">
        <v>50</v>
      </c>
      <c r="Y32">
        <v>0</v>
      </c>
      <c r="Z32" t="s">
        <v>50</v>
      </c>
      <c r="AA32">
        <v>0</v>
      </c>
      <c r="AB32" t="s">
        <v>50</v>
      </c>
      <c r="AC32" t="s">
        <v>50</v>
      </c>
      <c r="AD32">
        <v>0</v>
      </c>
      <c r="AE32">
        <v>0</v>
      </c>
      <c r="AF32" t="s">
        <v>50</v>
      </c>
      <c r="AG32" t="s">
        <v>50</v>
      </c>
      <c r="AH32">
        <v>1</v>
      </c>
      <c r="AI32" t="s">
        <v>50</v>
      </c>
      <c r="AJ32" t="s">
        <v>50</v>
      </c>
      <c r="AK32" t="s">
        <v>50</v>
      </c>
      <c r="AL32" t="s">
        <v>50</v>
      </c>
      <c r="AM32" t="s">
        <v>50</v>
      </c>
      <c r="AN32" t="s">
        <v>50</v>
      </c>
      <c r="AO32" t="s">
        <v>50</v>
      </c>
      <c r="AP32">
        <v>0.40610000000000002</v>
      </c>
      <c r="AQ32">
        <v>7.85369E-3</v>
      </c>
      <c r="AR32" t="s">
        <v>50</v>
      </c>
      <c r="AS32" t="s">
        <v>50</v>
      </c>
      <c r="AT32">
        <v>1</v>
      </c>
      <c r="AU32" t="s">
        <v>51</v>
      </c>
    </row>
    <row r="33" spans="1:47" x14ac:dyDescent="0.2">
      <c r="A33">
        <v>37</v>
      </c>
      <c r="B33">
        <v>200</v>
      </c>
      <c r="C33">
        <v>0</v>
      </c>
      <c r="D33" t="s">
        <v>47</v>
      </c>
      <c r="E33" t="s">
        <v>48</v>
      </c>
      <c r="F33" t="s">
        <v>49</v>
      </c>
      <c r="G33">
        <v>250</v>
      </c>
      <c r="H33">
        <v>50</v>
      </c>
      <c r="I33">
        <v>4.4194174000000003E-2</v>
      </c>
      <c r="J33">
        <v>72</v>
      </c>
      <c r="K33" t="s">
        <v>50</v>
      </c>
      <c r="L33">
        <v>247</v>
      </c>
      <c r="M33">
        <v>5.43</v>
      </c>
      <c r="N33">
        <v>0.04</v>
      </c>
      <c r="O33">
        <v>0</v>
      </c>
      <c r="P33">
        <v>0</v>
      </c>
      <c r="Q33">
        <v>0</v>
      </c>
      <c r="R33">
        <v>0</v>
      </c>
      <c r="S33">
        <v>7.5</v>
      </c>
      <c r="T33" t="s">
        <v>50</v>
      </c>
      <c r="U33">
        <v>0</v>
      </c>
      <c r="V33">
        <v>0</v>
      </c>
      <c r="W33">
        <v>1</v>
      </c>
      <c r="X33" t="s">
        <v>50</v>
      </c>
      <c r="Y33">
        <v>0</v>
      </c>
      <c r="Z33" t="s">
        <v>50</v>
      </c>
      <c r="AA33">
        <v>0</v>
      </c>
      <c r="AB33" t="s">
        <v>50</v>
      </c>
      <c r="AC33" t="s">
        <v>50</v>
      </c>
      <c r="AD33">
        <v>0</v>
      </c>
      <c r="AE33">
        <v>0</v>
      </c>
      <c r="AF33" t="s">
        <v>50</v>
      </c>
      <c r="AG33" t="s">
        <v>50</v>
      </c>
      <c r="AH33">
        <v>1</v>
      </c>
      <c r="AI33" t="s">
        <v>50</v>
      </c>
      <c r="AJ33" t="s">
        <v>50</v>
      </c>
      <c r="AK33" t="s">
        <v>50</v>
      </c>
      <c r="AL33" t="s">
        <v>50</v>
      </c>
      <c r="AM33" t="s">
        <v>50</v>
      </c>
      <c r="AN33" t="s">
        <v>50</v>
      </c>
      <c r="AO33" t="s">
        <v>50</v>
      </c>
      <c r="AP33">
        <v>0.57430000000000003</v>
      </c>
      <c r="AQ33">
        <v>7.85369E-3</v>
      </c>
      <c r="AR33" t="s">
        <v>50</v>
      </c>
      <c r="AS33" t="s">
        <v>50</v>
      </c>
      <c r="AT33">
        <v>1</v>
      </c>
      <c r="AU33" t="s">
        <v>51</v>
      </c>
    </row>
    <row r="34" spans="1:47" x14ac:dyDescent="0.2">
      <c r="A34">
        <v>37</v>
      </c>
      <c r="B34">
        <v>200</v>
      </c>
      <c r="C34">
        <v>0</v>
      </c>
      <c r="D34" t="s">
        <v>47</v>
      </c>
      <c r="E34" t="s">
        <v>48</v>
      </c>
      <c r="F34" t="s">
        <v>49</v>
      </c>
      <c r="G34">
        <v>250</v>
      </c>
      <c r="H34">
        <v>50</v>
      </c>
      <c r="I34">
        <v>4.4194174000000003E-2</v>
      </c>
      <c r="J34">
        <v>96</v>
      </c>
      <c r="K34" t="s">
        <v>50</v>
      </c>
      <c r="L34">
        <v>247</v>
      </c>
      <c r="M34">
        <v>5.43</v>
      </c>
      <c r="N34">
        <v>0.04</v>
      </c>
      <c r="O34">
        <v>0</v>
      </c>
      <c r="P34">
        <v>0</v>
      </c>
      <c r="Q34">
        <v>0</v>
      </c>
      <c r="R34">
        <v>0</v>
      </c>
      <c r="S34">
        <v>7.5</v>
      </c>
      <c r="T34" t="s">
        <v>50</v>
      </c>
      <c r="U34">
        <v>0</v>
      </c>
      <c r="V34">
        <v>0</v>
      </c>
      <c r="W34">
        <v>1</v>
      </c>
      <c r="X34" t="s">
        <v>50</v>
      </c>
      <c r="Y34">
        <v>0</v>
      </c>
      <c r="Z34" t="s">
        <v>50</v>
      </c>
      <c r="AA34">
        <v>0</v>
      </c>
      <c r="AB34" t="s">
        <v>50</v>
      </c>
      <c r="AC34" t="s">
        <v>50</v>
      </c>
      <c r="AD34">
        <v>0</v>
      </c>
      <c r="AE34">
        <v>0</v>
      </c>
      <c r="AF34" t="s">
        <v>50</v>
      </c>
      <c r="AG34" t="s">
        <v>50</v>
      </c>
      <c r="AH34">
        <v>1</v>
      </c>
      <c r="AI34" t="s">
        <v>50</v>
      </c>
      <c r="AJ34" t="s">
        <v>50</v>
      </c>
      <c r="AK34" t="s">
        <v>50</v>
      </c>
      <c r="AL34" t="s">
        <v>50</v>
      </c>
      <c r="AM34" t="s">
        <v>50</v>
      </c>
      <c r="AN34" t="s">
        <v>50</v>
      </c>
      <c r="AO34" t="s">
        <v>50</v>
      </c>
      <c r="AP34">
        <v>0.70709999999999995</v>
      </c>
      <c r="AQ34">
        <v>7.85369E-3</v>
      </c>
      <c r="AR34" t="s">
        <v>50</v>
      </c>
      <c r="AS34" t="s">
        <v>50</v>
      </c>
      <c r="AT34">
        <v>1</v>
      </c>
      <c r="AU34" t="s">
        <v>51</v>
      </c>
    </row>
    <row r="35" spans="1:47" x14ac:dyDescent="0.2">
      <c r="A35">
        <v>37</v>
      </c>
      <c r="B35">
        <v>200</v>
      </c>
      <c r="C35">
        <v>0</v>
      </c>
      <c r="D35" t="s">
        <v>47</v>
      </c>
      <c r="E35" t="s">
        <v>48</v>
      </c>
      <c r="F35" t="s">
        <v>49</v>
      </c>
      <c r="G35">
        <v>250</v>
      </c>
      <c r="H35">
        <v>50</v>
      </c>
      <c r="I35">
        <v>4.4194174000000003E-2</v>
      </c>
      <c r="J35">
        <v>120</v>
      </c>
      <c r="K35" t="s">
        <v>50</v>
      </c>
      <c r="L35">
        <v>247</v>
      </c>
      <c r="M35">
        <v>5.43</v>
      </c>
      <c r="N35">
        <v>0.04</v>
      </c>
      <c r="O35">
        <v>0</v>
      </c>
      <c r="P35">
        <v>0</v>
      </c>
      <c r="Q35">
        <v>0</v>
      </c>
      <c r="R35">
        <v>0</v>
      </c>
      <c r="S35">
        <v>7.5</v>
      </c>
      <c r="T35" t="s">
        <v>50</v>
      </c>
      <c r="U35">
        <v>0</v>
      </c>
      <c r="V35">
        <v>0</v>
      </c>
      <c r="W35">
        <v>1</v>
      </c>
      <c r="X35" t="s">
        <v>50</v>
      </c>
      <c r="Y35">
        <v>0</v>
      </c>
      <c r="Z35" t="s">
        <v>50</v>
      </c>
      <c r="AA35">
        <v>0</v>
      </c>
      <c r="AB35" t="s">
        <v>50</v>
      </c>
      <c r="AC35" t="s">
        <v>50</v>
      </c>
      <c r="AD35">
        <v>0</v>
      </c>
      <c r="AE35">
        <v>0</v>
      </c>
      <c r="AF35" t="s">
        <v>50</v>
      </c>
      <c r="AG35" t="s">
        <v>50</v>
      </c>
      <c r="AH35">
        <v>1</v>
      </c>
      <c r="AI35" t="s">
        <v>50</v>
      </c>
      <c r="AJ35" t="s">
        <v>50</v>
      </c>
      <c r="AK35" t="s">
        <v>50</v>
      </c>
      <c r="AL35" t="s">
        <v>50</v>
      </c>
      <c r="AM35" t="s">
        <v>50</v>
      </c>
      <c r="AN35" t="s">
        <v>50</v>
      </c>
      <c r="AO35" t="s">
        <v>50</v>
      </c>
      <c r="AP35">
        <v>0.87060000000000004</v>
      </c>
      <c r="AQ35">
        <v>7.85369E-3</v>
      </c>
      <c r="AR35" t="s">
        <v>50</v>
      </c>
      <c r="AS35" t="s">
        <v>50</v>
      </c>
      <c r="AT35">
        <v>1</v>
      </c>
      <c r="AU35" t="s">
        <v>51</v>
      </c>
    </row>
    <row r="36" spans="1:47" x14ac:dyDescent="0.2">
      <c r="A36">
        <v>37</v>
      </c>
      <c r="B36">
        <v>200</v>
      </c>
      <c r="C36">
        <v>0</v>
      </c>
      <c r="D36" t="s">
        <v>47</v>
      </c>
      <c r="E36" t="s">
        <v>48</v>
      </c>
      <c r="F36" t="s">
        <v>49</v>
      </c>
      <c r="G36">
        <v>250</v>
      </c>
      <c r="H36">
        <v>50</v>
      </c>
      <c r="I36">
        <v>4.4194174000000003E-2</v>
      </c>
      <c r="J36">
        <v>24</v>
      </c>
      <c r="K36" t="s">
        <v>56</v>
      </c>
      <c r="L36">
        <v>247</v>
      </c>
      <c r="M36">
        <v>5.43</v>
      </c>
      <c r="N36">
        <v>0.04</v>
      </c>
      <c r="O36">
        <v>0</v>
      </c>
      <c r="P36">
        <v>0</v>
      </c>
      <c r="Q36">
        <v>0</v>
      </c>
      <c r="R36">
        <v>0</v>
      </c>
      <c r="S36">
        <v>7.5</v>
      </c>
      <c r="T36" t="s">
        <v>50</v>
      </c>
      <c r="U36">
        <v>0</v>
      </c>
      <c r="V36">
        <v>0</v>
      </c>
      <c r="W36">
        <v>0</v>
      </c>
      <c r="X36" t="s">
        <v>50</v>
      </c>
      <c r="Y36">
        <v>0</v>
      </c>
      <c r="Z36" t="s">
        <v>50</v>
      </c>
      <c r="AA36">
        <v>0</v>
      </c>
      <c r="AB36" t="s">
        <v>52</v>
      </c>
      <c r="AC36" t="s">
        <v>53</v>
      </c>
      <c r="AD36">
        <v>2</v>
      </c>
      <c r="AE36">
        <v>2</v>
      </c>
      <c r="AF36" t="s">
        <v>50</v>
      </c>
      <c r="AG36" t="s">
        <v>50</v>
      </c>
      <c r="AH36">
        <v>1</v>
      </c>
      <c r="AI36" t="s">
        <v>54</v>
      </c>
      <c r="AJ36" t="s">
        <v>55</v>
      </c>
      <c r="AK36">
        <v>6</v>
      </c>
      <c r="AL36">
        <v>12</v>
      </c>
      <c r="AM36">
        <v>0</v>
      </c>
      <c r="AN36">
        <v>6</v>
      </c>
      <c r="AO36">
        <v>-1130</v>
      </c>
      <c r="AP36">
        <v>0.21759999999999999</v>
      </c>
      <c r="AQ36">
        <v>7.85369E-3</v>
      </c>
      <c r="AR36" t="s">
        <v>50</v>
      </c>
      <c r="AS36">
        <v>0.27083333300000001</v>
      </c>
      <c r="AT36">
        <v>1</v>
      </c>
      <c r="AU36" t="s">
        <v>51</v>
      </c>
    </row>
    <row r="37" spans="1:47" x14ac:dyDescent="0.2">
      <c r="A37">
        <v>37</v>
      </c>
      <c r="B37">
        <v>200</v>
      </c>
      <c r="C37">
        <v>0</v>
      </c>
      <c r="D37" t="s">
        <v>47</v>
      </c>
      <c r="E37" t="s">
        <v>48</v>
      </c>
      <c r="F37" t="s">
        <v>49</v>
      </c>
      <c r="G37">
        <v>250</v>
      </c>
      <c r="H37">
        <v>50</v>
      </c>
      <c r="I37">
        <v>4.4194174000000003E-2</v>
      </c>
      <c r="J37">
        <v>48</v>
      </c>
      <c r="K37" t="s">
        <v>56</v>
      </c>
      <c r="L37">
        <v>247</v>
      </c>
      <c r="M37">
        <v>5.43</v>
      </c>
      <c r="N37">
        <v>0.04</v>
      </c>
      <c r="O37">
        <v>0</v>
      </c>
      <c r="P37">
        <v>0</v>
      </c>
      <c r="Q37">
        <v>0</v>
      </c>
      <c r="R37">
        <v>0</v>
      </c>
      <c r="S37">
        <v>7.5</v>
      </c>
      <c r="T37" t="s">
        <v>50</v>
      </c>
      <c r="U37">
        <v>0</v>
      </c>
      <c r="V37">
        <v>0</v>
      </c>
      <c r="W37">
        <v>0</v>
      </c>
      <c r="X37" t="s">
        <v>50</v>
      </c>
      <c r="Y37">
        <v>0</v>
      </c>
      <c r="Z37" t="s">
        <v>50</v>
      </c>
      <c r="AA37">
        <v>0</v>
      </c>
      <c r="AB37" t="s">
        <v>52</v>
      </c>
      <c r="AC37" t="s">
        <v>53</v>
      </c>
      <c r="AD37">
        <v>2</v>
      </c>
      <c r="AE37">
        <v>2</v>
      </c>
      <c r="AF37" t="s">
        <v>50</v>
      </c>
      <c r="AG37" t="s">
        <v>50</v>
      </c>
      <c r="AH37">
        <v>1</v>
      </c>
      <c r="AI37" t="s">
        <v>54</v>
      </c>
      <c r="AJ37" t="s">
        <v>55</v>
      </c>
      <c r="AK37">
        <v>6</v>
      </c>
      <c r="AL37">
        <v>12</v>
      </c>
      <c r="AM37">
        <v>0</v>
      </c>
      <c r="AN37">
        <v>6</v>
      </c>
      <c r="AO37">
        <v>-1130</v>
      </c>
      <c r="AP37">
        <v>0.40610000000000002</v>
      </c>
      <c r="AQ37">
        <v>7.85369E-3</v>
      </c>
      <c r="AR37" t="s">
        <v>50</v>
      </c>
      <c r="AS37">
        <v>0.27083333300000001</v>
      </c>
      <c r="AT37">
        <v>1</v>
      </c>
      <c r="AU37" t="s">
        <v>51</v>
      </c>
    </row>
    <row r="38" spans="1:47" x14ac:dyDescent="0.2">
      <c r="A38">
        <v>37</v>
      </c>
      <c r="B38">
        <v>200</v>
      </c>
      <c r="C38">
        <v>0</v>
      </c>
      <c r="D38" t="s">
        <v>47</v>
      </c>
      <c r="E38" t="s">
        <v>48</v>
      </c>
      <c r="F38" t="s">
        <v>49</v>
      </c>
      <c r="G38">
        <v>250</v>
      </c>
      <c r="H38">
        <v>50</v>
      </c>
      <c r="I38">
        <v>4.4194174000000003E-2</v>
      </c>
      <c r="J38">
        <v>72</v>
      </c>
      <c r="K38" t="s">
        <v>56</v>
      </c>
      <c r="L38">
        <v>247</v>
      </c>
      <c r="M38">
        <v>5.43</v>
      </c>
      <c r="N38">
        <v>0.04</v>
      </c>
      <c r="O38">
        <v>0</v>
      </c>
      <c r="P38">
        <v>0</v>
      </c>
      <c r="Q38">
        <v>0</v>
      </c>
      <c r="R38">
        <v>0</v>
      </c>
      <c r="S38">
        <v>7.5</v>
      </c>
      <c r="T38" t="s">
        <v>50</v>
      </c>
      <c r="U38">
        <v>0</v>
      </c>
      <c r="V38">
        <v>0</v>
      </c>
      <c r="W38">
        <v>0</v>
      </c>
      <c r="X38" t="s">
        <v>50</v>
      </c>
      <c r="Y38">
        <v>0</v>
      </c>
      <c r="Z38" t="s">
        <v>50</v>
      </c>
      <c r="AA38">
        <v>0</v>
      </c>
      <c r="AB38" t="s">
        <v>52</v>
      </c>
      <c r="AC38" t="s">
        <v>53</v>
      </c>
      <c r="AD38">
        <v>2</v>
      </c>
      <c r="AE38">
        <v>2</v>
      </c>
      <c r="AF38" t="s">
        <v>50</v>
      </c>
      <c r="AG38" t="s">
        <v>50</v>
      </c>
      <c r="AH38">
        <v>1</v>
      </c>
      <c r="AI38" t="s">
        <v>54</v>
      </c>
      <c r="AJ38" t="s">
        <v>55</v>
      </c>
      <c r="AK38">
        <v>6</v>
      </c>
      <c r="AL38">
        <v>12</v>
      </c>
      <c r="AM38">
        <v>0</v>
      </c>
      <c r="AN38">
        <v>6</v>
      </c>
      <c r="AO38">
        <v>-1130</v>
      </c>
      <c r="AP38">
        <v>0.57430000000000003</v>
      </c>
      <c r="AQ38">
        <v>7.85369E-3</v>
      </c>
      <c r="AR38" t="s">
        <v>50</v>
      </c>
      <c r="AS38">
        <v>0.27083333300000001</v>
      </c>
      <c r="AT38">
        <v>1</v>
      </c>
      <c r="AU38" t="s">
        <v>51</v>
      </c>
    </row>
    <row r="39" spans="1:47" x14ac:dyDescent="0.2">
      <c r="A39">
        <v>37</v>
      </c>
      <c r="B39">
        <v>200</v>
      </c>
      <c r="C39">
        <v>0</v>
      </c>
      <c r="D39" t="s">
        <v>47</v>
      </c>
      <c r="E39" t="s">
        <v>48</v>
      </c>
      <c r="F39" t="s">
        <v>49</v>
      </c>
      <c r="G39">
        <v>250</v>
      </c>
      <c r="H39">
        <v>50</v>
      </c>
      <c r="I39">
        <v>4.4194174000000003E-2</v>
      </c>
      <c r="J39">
        <v>96</v>
      </c>
      <c r="K39" t="s">
        <v>56</v>
      </c>
      <c r="L39">
        <v>247</v>
      </c>
      <c r="M39">
        <v>5.43</v>
      </c>
      <c r="N39">
        <v>0.04</v>
      </c>
      <c r="O39">
        <v>0</v>
      </c>
      <c r="P39">
        <v>0</v>
      </c>
      <c r="Q39">
        <v>0</v>
      </c>
      <c r="R39">
        <v>0</v>
      </c>
      <c r="S39">
        <v>7.5</v>
      </c>
      <c r="T39" t="s">
        <v>50</v>
      </c>
      <c r="U39">
        <v>0</v>
      </c>
      <c r="V39">
        <v>0</v>
      </c>
      <c r="W39">
        <v>0</v>
      </c>
      <c r="X39" t="s">
        <v>50</v>
      </c>
      <c r="Y39">
        <v>0</v>
      </c>
      <c r="Z39" t="s">
        <v>50</v>
      </c>
      <c r="AA39">
        <v>0</v>
      </c>
      <c r="AB39" t="s">
        <v>52</v>
      </c>
      <c r="AC39" t="s">
        <v>53</v>
      </c>
      <c r="AD39">
        <v>2</v>
      </c>
      <c r="AE39">
        <v>2</v>
      </c>
      <c r="AF39" t="s">
        <v>50</v>
      </c>
      <c r="AG39" t="s">
        <v>50</v>
      </c>
      <c r="AH39">
        <v>1</v>
      </c>
      <c r="AI39" t="s">
        <v>54</v>
      </c>
      <c r="AJ39" t="s">
        <v>55</v>
      </c>
      <c r="AK39">
        <v>6</v>
      </c>
      <c r="AL39">
        <v>12</v>
      </c>
      <c r="AM39">
        <v>0</v>
      </c>
      <c r="AN39">
        <v>6</v>
      </c>
      <c r="AO39">
        <v>-1130</v>
      </c>
      <c r="AP39">
        <v>0.70709999999999995</v>
      </c>
      <c r="AQ39">
        <v>7.85369E-3</v>
      </c>
      <c r="AR39" t="s">
        <v>50</v>
      </c>
      <c r="AS39">
        <v>0.27083333300000001</v>
      </c>
      <c r="AT39">
        <v>1</v>
      </c>
      <c r="AU39" t="s">
        <v>51</v>
      </c>
    </row>
    <row r="40" spans="1:47" x14ac:dyDescent="0.2">
      <c r="A40">
        <v>37</v>
      </c>
      <c r="B40">
        <v>200</v>
      </c>
      <c r="C40">
        <v>0</v>
      </c>
      <c r="D40" t="s">
        <v>47</v>
      </c>
      <c r="E40" t="s">
        <v>48</v>
      </c>
      <c r="F40" t="s">
        <v>49</v>
      </c>
      <c r="G40">
        <v>250</v>
      </c>
      <c r="H40">
        <v>50</v>
      </c>
      <c r="I40">
        <v>4.4194174000000003E-2</v>
      </c>
      <c r="J40">
        <v>120</v>
      </c>
      <c r="K40" t="s">
        <v>56</v>
      </c>
      <c r="L40">
        <v>247</v>
      </c>
      <c r="M40">
        <v>5.43</v>
      </c>
      <c r="N40">
        <v>0.04</v>
      </c>
      <c r="O40">
        <v>0</v>
      </c>
      <c r="P40">
        <v>0</v>
      </c>
      <c r="Q40">
        <v>0</v>
      </c>
      <c r="R40">
        <v>0</v>
      </c>
      <c r="S40">
        <v>7.5</v>
      </c>
      <c r="T40" t="s">
        <v>50</v>
      </c>
      <c r="U40">
        <v>0</v>
      </c>
      <c r="V40">
        <v>0</v>
      </c>
      <c r="W40">
        <v>0</v>
      </c>
      <c r="X40" t="s">
        <v>50</v>
      </c>
      <c r="Y40">
        <v>0</v>
      </c>
      <c r="Z40" t="s">
        <v>50</v>
      </c>
      <c r="AA40">
        <v>0</v>
      </c>
      <c r="AB40" t="s">
        <v>52</v>
      </c>
      <c r="AC40" t="s">
        <v>53</v>
      </c>
      <c r="AD40">
        <v>2</v>
      </c>
      <c r="AE40">
        <v>2</v>
      </c>
      <c r="AF40" t="s">
        <v>50</v>
      </c>
      <c r="AG40" t="s">
        <v>50</v>
      </c>
      <c r="AH40">
        <v>1</v>
      </c>
      <c r="AI40" t="s">
        <v>54</v>
      </c>
      <c r="AJ40" t="s">
        <v>55</v>
      </c>
      <c r="AK40">
        <v>6</v>
      </c>
      <c r="AL40">
        <v>12</v>
      </c>
      <c r="AM40">
        <v>0</v>
      </c>
      <c r="AN40">
        <v>6</v>
      </c>
      <c r="AO40">
        <v>-1130</v>
      </c>
      <c r="AP40">
        <v>0.87060000000000004</v>
      </c>
      <c r="AQ40">
        <v>7.85369E-3</v>
      </c>
      <c r="AR40">
        <v>32.5</v>
      </c>
      <c r="AS40">
        <v>0.27083333300000001</v>
      </c>
      <c r="AT40">
        <v>1</v>
      </c>
      <c r="AU40" t="s">
        <v>51</v>
      </c>
    </row>
    <row r="41" spans="1:47" x14ac:dyDescent="0.2">
      <c r="A41">
        <v>37</v>
      </c>
      <c r="B41">
        <v>200</v>
      </c>
      <c r="C41">
        <v>0</v>
      </c>
      <c r="D41" t="s">
        <v>47</v>
      </c>
      <c r="E41" t="s">
        <v>48</v>
      </c>
      <c r="F41" t="s">
        <v>49</v>
      </c>
      <c r="G41">
        <v>250</v>
      </c>
      <c r="H41">
        <v>50</v>
      </c>
      <c r="I41">
        <v>4.4194174000000003E-2</v>
      </c>
      <c r="J41">
        <v>24</v>
      </c>
      <c r="K41" t="s">
        <v>56</v>
      </c>
      <c r="L41">
        <v>247</v>
      </c>
      <c r="M41">
        <v>5.43</v>
      </c>
      <c r="N41">
        <v>0.04</v>
      </c>
      <c r="O41">
        <v>0</v>
      </c>
      <c r="P41">
        <v>0</v>
      </c>
      <c r="Q41">
        <v>0</v>
      </c>
      <c r="R41">
        <v>0</v>
      </c>
      <c r="S41">
        <v>7.5</v>
      </c>
      <c r="T41" t="s">
        <v>50</v>
      </c>
      <c r="U41">
        <v>0</v>
      </c>
      <c r="V41">
        <v>0</v>
      </c>
      <c r="W41">
        <v>0</v>
      </c>
      <c r="X41" t="s">
        <v>50</v>
      </c>
      <c r="Y41">
        <v>0</v>
      </c>
      <c r="Z41" t="s">
        <v>50</v>
      </c>
      <c r="AA41">
        <v>0</v>
      </c>
      <c r="AB41" t="s">
        <v>52</v>
      </c>
      <c r="AC41" t="s">
        <v>53</v>
      </c>
      <c r="AD41">
        <v>2</v>
      </c>
      <c r="AE41">
        <v>2</v>
      </c>
      <c r="AF41" t="s">
        <v>50</v>
      </c>
      <c r="AG41" t="s">
        <v>50</v>
      </c>
      <c r="AH41">
        <v>1</v>
      </c>
      <c r="AI41" t="s">
        <v>54</v>
      </c>
      <c r="AJ41" t="s">
        <v>55</v>
      </c>
      <c r="AK41">
        <v>6</v>
      </c>
      <c r="AL41">
        <v>12</v>
      </c>
      <c r="AM41">
        <v>0</v>
      </c>
      <c r="AN41">
        <v>6</v>
      </c>
      <c r="AO41">
        <v>-1130</v>
      </c>
      <c r="AP41">
        <v>0.21759999999999999</v>
      </c>
      <c r="AQ41">
        <v>5.3120490000000001E-3</v>
      </c>
      <c r="AR41" t="s">
        <v>50</v>
      </c>
      <c r="AS41">
        <v>0.125</v>
      </c>
      <c r="AT41">
        <v>1</v>
      </c>
      <c r="AU41" t="s">
        <v>51</v>
      </c>
    </row>
    <row r="42" spans="1:47" x14ac:dyDescent="0.2">
      <c r="A42">
        <v>37</v>
      </c>
      <c r="B42">
        <v>200</v>
      </c>
      <c r="C42">
        <v>0</v>
      </c>
      <c r="D42" t="s">
        <v>47</v>
      </c>
      <c r="E42" t="s">
        <v>48</v>
      </c>
      <c r="F42" t="s">
        <v>49</v>
      </c>
      <c r="G42">
        <v>250</v>
      </c>
      <c r="H42">
        <v>50</v>
      </c>
      <c r="I42">
        <v>4.4194174000000003E-2</v>
      </c>
      <c r="J42">
        <v>48</v>
      </c>
      <c r="K42" t="s">
        <v>56</v>
      </c>
      <c r="L42">
        <v>247</v>
      </c>
      <c r="M42">
        <v>5.43</v>
      </c>
      <c r="N42">
        <v>0.04</v>
      </c>
      <c r="O42">
        <v>0</v>
      </c>
      <c r="P42">
        <v>0</v>
      </c>
      <c r="Q42">
        <v>0</v>
      </c>
      <c r="R42">
        <v>0</v>
      </c>
      <c r="S42">
        <v>7.5</v>
      </c>
      <c r="T42" t="s">
        <v>50</v>
      </c>
      <c r="U42">
        <v>0</v>
      </c>
      <c r="V42">
        <v>0</v>
      </c>
      <c r="W42">
        <v>0</v>
      </c>
      <c r="X42" t="s">
        <v>50</v>
      </c>
      <c r="Y42">
        <v>0</v>
      </c>
      <c r="Z42" t="s">
        <v>50</v>
      </c>
      <c r="AA42">
        <v>0</v>
      </c>
      <c r="AB42" t="s">
        <v>52</v>
      </c>
      <c r="AC42" t="s">
        <v>53</v>
      </c>
      <c r="AD42">
        <v>2</v>
      </c>
      <c r="AE42">
        <v>2</v>
      </c>
      <c r="AF42" t="s">
        <v>50</v>
      </c>
      <c r="AG42" t="s">
        <v>50</v>
      </c>
      <c r="AH42">
        <v>1</v>
      </c>
      <c r="AI42" t="s">
        <v>54</v>
      </c>
      <c r="AJ42" t="s">
        <v>55</v>
      </c>
      <c r="AK42">
        <v>6</v>
      </c>
      <c r="AL42">
        <v>12</v>
      </c>
      <c r="AM42">
        <v>0</v>
      </c>
      <c r="AN42">
        <v>6</v>
      </c>
      <c r="AO42">
        <v>-1130</v>
      </c>
      <c r="AP42">
        <v>0.30780000000000002</v>
      </c>
      <c r="AQ42">
        <v>5.3120490000000001E-3</v>
      </c>
      <c r="AR42" t="s">
        <v>50</v>
      </c>
      <c r="AS42">
        <v>0.125</v>
      </c>
      <c r="AT42">
        <v>1</v>
      </c>
      <c r="AU42" t="s">
        <v>51</v>
      </c>
    </row>
    <row r="43" spans="1:47" x14ac:dyDescent="0.2">
      <c r="A43">
        <v>37</v>
      </c>
      <c r="B43">
        <v>200</v>
      </c>
      <c r="C43">
        <v>0</v>
      </c>
      <c r="D43" t="s">
        <v>47</v>
      </c>
      <c r="E43" t="s">
        <v>48</v>
      </c>
      <c r="F43" t="s">
        <v>49</v>
      </c>
      <c r="G43">
        <v>250</v>
      </c>
      <c r="H43">
        <v>50</v>
      </c>
      <c r="I43">
        <v>4.4194174000000003E-2</v>
      </c>
      <c r="J43">
        <v>72</v>
      </c>
      <c r="K43" t="s">
        <v>56</v>
      </c>
      <c r="L43">
        <v>247</v>
      </c>
      <c r="M43">
        <v>5.43</v>
      </c>
      <c r="N43">
        <v>0.04</v>
      </c>
      <c r="O43">
        <v>0</v>
      </c>
      <c r="P43">
        <v>0</v>
      </c>
      <c r="Q43">
        <v>0</v>
      </c>
      <c r="R43">
        <v>0</v>
      </c>
      <c r="S43">
        <v>7.5</v>
      </c>
      <c r="T43" t="s">
        <v>50</v>
      </c>
      <c r="U43">
        <v>0</v>
      </c>
      <c r="V43">
        <v>0</v>
      </c>
      <c r="W43">
        <v>0</v>
      </c>
      <c r="X43" t="s">
        <v>50</v>
      </c>
      <c r="Y43">
        <v>0</v>
      </c>
      <c r="Z43" t="s">
        <v>50</v>
      </c>
      <c r="AA43">
        <v>0</v>
      </c>
      <c r="AB43" t="s">
        <v>52</v>
      </c>
      <c r="AC43" t="s">
        <v>53</v>
      </c>
      <c r="AD43">
        <v>2</v>
      </c>
      <c r="AE43">
        <v>2</v>
      </c>
      <c r="AF43" t="s">
        <v>50</v>
      </c>
      <c r="AG43" t="s">
        <v>50</v>
      </c>
      <c r="AH43">
        <v>1</v>
      </c>
      <c r="AI43" t="s">
        <v>54</v>
      </c>
      <c r="AJ43" t="s">
        <v>55</v>
      </c>
      <c r="AK43">
        <v>6</v>
      </c>
      <c r="AL43">
        <v>12</v>
      </c>
      <c r="AM43">
        <v>0</v>
      </c>
      <c r="AN43">
        <v>6</v>
      </c>
      <c r="AO43">
        <v>-1130</v>
      </c>
      <c r="AP43">
        <v>0.43530000000000002</v>
      </c>
      <c r="AQ43">
        <v>5.3120490000000001E-3</v>
      </c>
      <c r="AR43" t="s">
        <v>50</v>
      </c>
      <c r="AS43">
        <v>0.125</v>
      </c>
      <c r="AT43">
        <v>1</v>
      </c>
      <c r="AU43" t="s">
        <v>51</v>
      </c>
    </row>
    <row r="44" spans="1:47" x14ac:dyDescent="0.2">
      <c r="A44">
        <v>37</v>
      </c>
      <c r="B44">
        <v>200</v>
      </c>
      <c r="C44">
        <v>0</v>
      </c>
      <c r="D44" t="s">
        <v>47</v>
      </c>
      <c r="E44" t="s">
        <v>48</v>
      </c>
      <c r="F44" t="s">
        <v>49</v>
      </c>
      <c r="G44">
        <v>250</v>
      </c>
      <c r="H44">
        <v>50</v>
      </c>
      <c r="I44">
        <v>4.4194174000000003E-2</v>
      </c>
      <c r="J44">
        <v>96</v>
      </c>
      <c r="K44" t="s">
        <v>56</v>
      </c>
      <c r="L44">
        <v>247</v>
      </c>
      <c r="M44">
        <v>5.43</v>
      </c>
      <c r="N44">
        <v>0.04</v>
      </c>
      <c r="O44">
        <v>0</v>
      </c>
      <c r="P44">
        <v>0</v>
      </c>
      <c r="Q44">
        <v>0</v>
      </c>
      <c r="R44">
        <v>0</v>
      </c>
      <c r="S44">
        <v>7.5</v>
      </c>
      <c r="T44" t="s">
        <v>50</v>
      </c>
      <c r="U44">
        <v>0</v>
      </c>
      <c r="V44">
        <v>0</v>
      </c>
      <c r="W44">
        <v>0</v>
      </c>
      <c r="X44" t="s">
        <v>50</v>
      </c>
      <c r="Y44">
        <v>0</v>
      </c>
      <c r="Z44" t="s">
        <v>50</v>
      </c>
      <c r="AA44">
        <v>0</v>
      </c>
      <c r="AB44" t="s">
        <v>52</v>
      </c>
      <c r="AC44" t="s">
        <v>53</v>
      </c>
      <c r="AD44">
        <v>2</v>
      </c>
      <c r="AE44">
        <v>2</v>
      </c>
      <c r="AF44" t="s">
        <v>50</v>
      </c>
      <c r="AG44" t="s">
        <v>50</v>
      </c>
      <c r="AH44">
        <v>1</v>
      </c>
      <c r="AI44" t="s">
        <v>54</v>
      </c>
      <c r="AJ44" t="s">
        <v>55</v>
      </c>
      <c r="AK44">
        <v>6</v>
      </c>
      <c r="AL44">
        <v>12</v>
      </c>
      <c r="AM44">
        <v>0</v>
      </c>
      <c r="AN44">
        <v>6</v>
      </c>
      <c r="AO44">
        <v>-1130</v>
      </c>
      <c r="AP44">
        <v>0.5</v>
      </c>
      <c r="AQ44">
        <v>5.3120490000000001E-3</v>
      </c>
      <c r="AR44" t="s">
        <v>50</v>
      </c>
      <c r="AS44">
        <v>0.125</v>
      </c>
      <c r="AT44">
        <v>1</v>
      </c>
      <c r="AU44" t="s">
        <v>51</v>
      </c>
    </row>
    <row r="45" spans="1:47" x14ac:dyDescent="0.2">
      <c r="A45">
        <v>37</v>
      </c>
      <c r="B45">
        <v>200</v>
      </c>
      <c r="C45">
        <v>0</v>
      </c>
      <c r="D45" t="s">
        <v>47</v>
      </c>
      <c r="E45" t="s">
        <v>48</v>
      </c>
      <c r="F45" t="s">
        <v>49</v>
      </c>
      <c r="G45">
        <v>250</v>
      </c>
      <c r="H45">
        <v>50</v>
      </c>
      <c r="I45">
        <v>4.4194174000000003E-2</v>
      </c>
      <c r="J45">
        <v>120</v>
      </c>
      <c r="K45" t="s">
        <v>56</v>
      </c>
      <c r="L45">
        <v>247</v>
      </c>
      <c r="M45">
        <v>5.43</v>
      </c>
      <c r="N45">
        <v>0.04</v>
      </c>
      <c r="O45">
        <v>0</v>
      </c>
      <c r="P45">
        <v>0</v>
      </c>
      <c r="Q45">
        <v>0</v>
      </c>
      <c r="R45">
        <v>0</v>
      </c>
      <c r="S45">
        <v>7.5</v>
      </c>
      <c r="T45" t="s">
        <v>50</v>
      </c>
      <c r="U45">
        <v>0</v>
      </c>
      <c r="V45">
        <v>0</v>
      </c>
      <c r="W45">
        <v>0</v>
      </c>
      <c r="X45" t="s">
        <v>50</v>
      </c>
      <c r="Y45">
        <v>0</v>
      </c>
      <c r="Z45" t="s">
        <v>50</v>
      </c>
      <c r="AA45">
        <v>0</v>
      </c>
      <c r="AB45" t="s">
        <v>52</v>
      </c>
      <c r="AC45" t="s">
        <v>53</v>
      </c>
      <c r="AD45">
        <v>2</v>
      </c>
      <c r="AE45">
        <v>2</v>
      </c>
      <c r="AF45" t="s">
        <v>50</v>
      </c>
      <c r="AG45" t="s">
        <v>50</v>
      </c>
      <c r="AH45">
        <v>1</v>
      </c>
      <c r="AI45" t="s">
        <v>54</v>
      </c>
      <c r="AJ45" t="s">
        <v>55</v>
      </c>
      <c r="AK45">
        <v>6</v>
      </c>
      <c r="AL45">
        <v>12</v>
      </c>
      <c r="AM45">
        <v>0</v>
      </c>
      <c r="AN45">
        <v>6</v>
      </c>
      <c r="AO45">
        <v>-1130</v>
      </c>
      <c r="AP45">
        <v>0.61560000000000004</v>
      </c>
      <c r="AQ45">
        <v>5.3120490000000001E-3</v>
      </c>
      <c r="AR45">
        <v>15</v>
      </c>
      <c r="AS45">
        <v>0.125</v>
      </c>
      <c r="AT45">
        <v>1</v>
      </c>
      <c r="AU45" t="s">
        <v>51</v>
      </c>
    </row>
    <row r="46" spans="1:47" x14ac:dyDescent="0.2">
      <c r="A46">
        <v>37</v>
      </c>
      <c r="B46">
        <v>200</v>
      </c>
      <c r="C46">
        <v>0</v>
      </c>
      <c r="D46" t="s">
        <v>47</v>
      </c>
      <c r="E46" t="s">
        <v>48</v>
      </c>
      <c r="F46" t="s">
        <v>49</v>
      </c>
      <c r="G46">
        <v>250</v>
      </c>
      <c r="H46">
        <v>50</v>
      </c>
      <c r="I46">
        <v>4.4194174000000003E-2</v>
      </c>
      <c r="J46">
        <v>24</v>
      </c>
      <c r="K46" t="s">
        <v>56</v>
      </c>
      <c r="L46">
        <v>247</v>
      </c>
      <c r="M46">
        <v>5.43</v>
      </c>
      <c r="N46">
        <v>0.04</v>
      </c>
      <c r="O46">
        <v>0</v>
      </c>
      <c r="P46">
        <v>0</v>
      </c>
      <c r="Q46">
        <v>0</v>
      </c>
      <c r="R46">
        <v>0</v>
      </c>
      <c r="S46">
        <v>7.5</v>
      </c>
      <c r="T46" t="s">
        <v>50</v>
      </c>
      <c r="U46">
        <v>0</v>
      </c>
      <c r="V46">
        <v>0</v>
      </c>
      <c r="W46">
        <v>0</v>
      </c>
      <c r="X46" t="s">
        <v>50</v>
      </c>
      <c r="Y46">
        <v>0</v>
      </c>
      <c r="Z46" t="s">
        <v>50</v>
      </c>
      <c r="AA46">
        <v>0</v>
      </c>
      <c r="AB46" t="s">
        <v>52</v>
      </c>
      <c r="AC46" t="s">
        <v>53</v>
      </c>
      <c r="AD46">
        <v>2</v>
      </c>
      <c r="AE46">
        <v>2</v>
      </c>
      <c r="AF46" t="s">
        <v>50</v>
      </c>
      <c r="AG46" t="s">
        <v>50</v>
      </c>
      <c r="AH46">
        <v>1</v>
      </c>
      <c r="AI46" t="s">
        <v>54</v>
      </c>
      <c r="AJ46" t="s">
        <v>55</v>
      </c>
      <c r="AK46">
        <v>6</v>
      </c>
      <c r="AL46">
        <v>12</v>
      </c>
      <c r="AM46">
        <v>0</v>
      </c>
      <c r="AN46">
        <v>6</v>
      </c>
      <c r="AO46">
        <v>-1130</v>
      </c>
      <c r="AP46">
        <v>0.17680000000000001</v>
      </c>
      <c r="AQ46">
        <v>4.3147250000000002E-3</v>
      </c>
      <c r="AR46" t="s">
        <v>50</v>
      </c>
      <c r="AS46">
        <v>0.15</v>
      </c>
      <c r="AT46">
        <v>1</v>
      </c>
      <c r="AU46" t="s">
        <v>51</v>
      </c>
    </row>
    <row r="47" spans="1:47" x14ac:dyDescent="0.2">
      <c r="A47">
        <v>37</v>
      </c>
      <c r="B47">
        <v>200</v>
      </c>
      <c r="C47">
        <v>0</v>
      </c>
      <c r="D47" t="s">
        <v>47</v>
      </c>
      <c r="E47" t="s">
        <v>48</v>
      </c>
      <c r="F47" t="s">
        <v>49</v>
      </c>
      <c r="G47">
        <v>250</v>
      </c>
      <c r="H47">
        <v>50</v>
      </c>
      <c r="I47">
        <v>4.4194174000000003E-2</v>
      </c>
      <c r="J47">
        <v>48</v>
      </c>
      <c r="K47" t="s">
        <v>56</v>
      </c>
      <c r="L47">
        <v>247</v>
      </c>
      <c r="M47">
        <v>5.43</v>
      </c>
      <c r="N47">
        <v>0.04</v>
      </c>
      <c r="O47">
        <v>0</v>
      </c>
      <c r="P47">
        <v>0</v>
      </c>
      <c r="Q47">
        <v>0</v>
      </c>
      <c r="R47">
        <v>0</v>
      </c>
      <c r="S47">
        <v>7.5</v>
      </c>
      <c r="T47" t="s">
        <v>50</v>
      </c>
      <c r="U47">
        <v>0</v>
      </c>
      <c r="V47">
        <v>0</v>
      </c>
      <c r="W47">
        <v>0</v>
      </c>
      <c r="X47" t="s">
        <v>50</v>
      </c>
      <c r="Y47">
        <v>0</v>
      </c>
      <c r="Z47" t="s">
        <v>50</v>
      </c>
      <c r="AA47">
        <v>0</v>
      </c>
      <c r="AB47" t="s">
        <v>52</v>
      </c>
      <c r="AC47" t="s">
        <v>53</v>
      </c>
      <c r="AD47">
        <v>2</v>
      </c>
      <c r="AE47">
        <v>2</v>
      </c>
      <c r="AF47" t="s">
        <v>50</v>
      </c>
      <c r="AG47" t="s">
        <v>50</v>
      </c>
      <c r="AH47">
        <v>1</v>
      </c>
      <c r="AI47" t="s">
        <v>54</v>
      </c>
      <c r="AJ47" t="s">
        <v>55</v>
      </c>
      <c r="AK47">
        <v>6</v>
      </c>
      <c r="AL47">
        <v>12</v>
      </c>
      <c r="AM47">
        <v>0</v>
      </c>
      <c r="AN47">
        <v>6</v>
      </c>
      <c r="AO47">
        <v>-1130</v>
      </c>
      <c r="AP47">
        <v>0.25</v>
      </c>
      <c r="AQ47">
        <v>4.3147250000000002E-3</v>
      </c>
      <c r="AR47" t="s">
        <v>50</v>
      </c>
      <c r="AS47">
        <v>0.15</v>
      </c>
      <c r="AT47">
        <v>1</v>
      </c>
      <c r="AU47" t="s">
        <v>51</v>
      </c>
    </row>
    <row r="48" spans="1:47" x14ac:dyDescent="0.2">
      <c r="A48">
        <v>37</v>
      </c>
      <c r="B48">
        <v>200</v>
      </c>
      <c r="C48">
        <v>0</v>
      </c>
      <c r="D48" t="s">
        <v>47</v>
      </c>
      <c r="E48" t="s">
        <v>48</v>
      </c>
      <c r="F48" t="s">
        <v>49</v>
      </c>
      <c r="G48">
        <v>250</v>
      </c>
      <c r="H48">
        <v>50</v>
      </c>
      <c r="I48">
        <v>4.4194174000000003E-2</v>
      </c>
      <c r="J48">
        <v>72</v>
      </c>
      <c r="K48" t="s">
        <v>56</v>
      </c>
      <c r="L48">
        <v>247</v>
      </c>
      <c r="M48">
        <v>5.43</v>
      </c>
      <c r="N48">
        <v>0.04</v>
      </c>
      <c r="O48">
        <v>0</v>
      </c>
      <c r="P48">
        <v>0</v>
      </c>
      <c r="Q48">
        <v>0</v>
      </c>
      <c r="R48">
        <v>0</v>
      </c>
      <c r="S48">
        <v>7.5</v>
      </c>
      <c r="T48" t="s">
        <v>50</v>
      </c>
      <c r="U48">
        <v>0</v>
      </c>
      <c r="V48">
        <v>0</v>
      </c>
      <c r="W48">
        <v>0</v>
      </c>
      <c r="X48" t="s">
        <v>50</v>
      </c>
      <c r="Y48">
        <v>0</v>
      </c>
      <c r="Z48" t="s">
        <v>50</v>
      </c>
      <c r="AA48">
        <v>0</v>
      </c>
      <c r="AB48" t="s">
        <v>52</v>
      </c>
      <c r="AC48" t="s">
        <v>53</v>
      </c>
      <c r="AD48">
        <v>2</v>
      </c>
      <c r="AE48">
        <v>2</v>
      </c>
      <c r="AF48" t="s">
        <v>50</v>
      </c>
      <c r="AG48" t="s">
        <v>50</v>
      </c>
      <c r="AH48">
        <v>1</v>
      </c>
      <c r="AI48" t="s">
        <v>54</v>
      </c>
      <c r="AJ48" t="s">
        <v>55</v>
      </c>
      <c r="AK48">
        <v>6</v>
      </c>
      <c r="AL48">
        <v>12</v>
      </c>
      <c r="AM48">
        <v>0</v>
      </c>
      <c r="AN48">
        <v>6</v>
      </c>
      <c r="AO48">
        <v>-1130</v>
      </c>
      <c r="AP48">
        <v>0.35360000000000003</v>
      </c>
      <c r="AQ48">
        <v>4.3147250000000002E-3</v>
      </c>
      <c r="AR48" t="s">
        <v>50</v>
      </c>
      <c r="AS48">
        <v>0.15</v>
      </c>
      <c r="AT48">
        <v>1</v>
      </c>
      <c r="AU48" t="s">
        <v>51</v>
      </c>
    </row>
    <row r="49" spans="1:47" x14ac:dyDescent="0.2">
      <c r="A49">
        <v>37</v>
      </c>
      <c r="B49">
        <v>200</v>
      </c>
      <c r="C49">
        <v>0</v>
      </c>
      <c r="D49" t="s">
        <v>47</v>
      </c>
      <c r="E49" t="s">
        <v>48</v>
      </c>
      <c r="F49" t="s">
        <v>49</v>
      </c>
      <c r="G49">
        <v>250</v>
      </c>
      <c r="H49">
        <v>50</v>
      </c>
      <c r="I49">
        <v>4.4194174000000003E-2</v>
      </c>
      <c r="J49">
        <v>96</v>
      </c>
      <c r="K49" t="s">
        <v>56</v>
      </c>
      <c r="L49">
        <v>247</v>
      </c>
      <c r="M49">
        <v>5.43</v>
      </c>
      <c r="N49">
        <v>0.04</v>
      </c>
      <c r="O49">
        <v>0</v>
      </c>
      <c r="P49">
        <v>0</v>
      </c>
      <c r="Q49">
        <v>0</v>
      </c>
      <c r="R49">
        <v>0</v>
      </c>
      <c r="S49">
        <v>7.5</v>
      </c>
      <c r="T49" t="s">
        <v>50</v>
      </c>
      <c r="U49">
        <v>0</v>
      </c>
      <c r="V49">
        <v>0</v>
      </c>
      <c r="W49">
        <v>0</v>
      </c>
      <c r="X49" t="s">
        <v>50</v>
      </c>
      <c r="Y49">
        <v>0</v>
      </c>
      <c r="Z49" t="s">
        <v>50</v>
      </c>
      <c r="AA49">
        <v>0</v>
      </c>
      <c r="AB49" t="s">
        <v>52</v>
      </c>
      <c r="AC49" t="s">
        <v>53</v>
      </c>
      <c r="AD49">
        <v>2</v>
      </c>
      <c r="AE49">
        <v>2</v>
      </c>
      <c r="AF49" t="s">
        <v>50</v>
      </c>
      <c r="AG49" t="s">
        <v>50</v>
      </c>
      <c r="AH49">
        <v>1</v>
      </c>
      <c r="AI49" t="s">
        <v>54</v>
      </c>
      <c r="AJ49" t="s">
        <v>55</v>
      </c>
      <c r="AK49">
        <v>6</v>
      </c>
      <c r="AL49">
        <v>12</v>
      </c>
      <c r="AM49">
        <v>0</v>
      </c>
      <c r="AN49">
        <v>6</v>
      </c>
      <c r="AO49">
        <v>-1130</v>
      </c>
      <c r="AP49">
        <v>0.43530000000000002</v>
      </c>
      <c r="AQ49">
        <v>4.3147250000000002E-3</v>
      </c>
      <c r="AR49" t="s">
        <v>50</v>
      </c>
      <c r="AS49">
        <v>0.15</v>
      </c>
      <c r="AT49">
        <v>1</v>
      </c>
      <c r="AU49" t="s">
        <v>51</v>
      </c>
    </row>
    <row r="50" spans="1:47" x14ac:dyDescent="0.2">
      <c r="A50">
        <v>37</v>
      </c>
      <c r="B50">
        <v>200</v>
      </c>
      <c r="C50">
        <v>0</v>
      </c>
      <c r="D50" t="s">
        <v>47</v>
      </c>
      <c r="E50" t="s">
        <v>48</v>
      </c>
      <c r="F50" t="s">
        <v>49</v>
      </c>
      <c r="G50">
        <v>250</v>
      </c>
      <c r="H50">
        <v>50</v>
      </c>
      <c r="I50">
        <v>4.4194174000000003E-2</v>
      </c>
      <c r="J50">
        <v>120</v>
      </c>
      <c r="K50" t="s">
        <v>56</v>
      </c>
      <c r="L50">
        <v>247</v>
      </c>
      <c r="M50">
        <v>5.43</v>
      </c>
      <c r="N50">
        <v>0.04</v>
      </c>
      <c r="O50">
        <v>0</v>
      </c>
      <c r="P50">
        <v>0</v>
      </c>
      <c r="Q50">
        <v>0</v>
      </c>
      <c r="R50">
        <v>0</v>
      </c>
      <c r="S50">
        <v>7.5</v>
      </c>
      <c r="T50" t="s">
        <v>50</v>
      </c>
      <c r="U50">
        <v>0</v>
      </c>
      <c r="V50">
        <v>0</v>
      </c>
      <c r="W50">
        <v>0</v>
      </c>
      <c r="X50" t="s">
        <v>50</v>
      </c>
      <c r="Y50">
        <v>0</v>
      </c>
      <c r="Z50" t="s">
        <v>50</v>
      </c>
      <c r="AA50">
        <v>0</v>
      </c>
      <c r="AB50" t="s">
        <v>52</v>
      </c>
      <c r="AC50" t="s">
        <v>53</v>
      </c>
      <c r="AD50">
        <v>2</v>
      </c>
      <c r="AE50">
        <v>2</v>
      </c>
      <c r="AF50" t="s">
        <v>50</v>
      </c>
      <c r="AG50" t="s">
        <v>50</v>
      </c>
      <c r="AH50">
        <v>1</v>
      </c>
      <c r="AI50" t="s">
        <v>54</v>
      </c>
      <c r="AJ50" t="s">
        <v>55</v>
      </c>
      <c r="AK50">
        <v>6</v>
      </c>
      <c r="AL50">
        <v>12</v>
      </c>
      <c r="AM50">
        <v>0</v>
      </c>
      <c r="AN50">
        <v>6</v>
      </c>
      <c r="AO50">
        <v>-1130</v>
      </c>
      <c r="AP50">
        <v>0.5</v>
      </c>
      <c r="AQ50">
        <v>4.3147250000000002E-3</v>
      </c>
      <c r="AR50">
        <v>18</v>
      </c>
      <c r="AS50">
        <v>0.15</v>
      </c>
      <c r="AT50">
        <v>1</v>
      </c>
      <c r="AU50" t="s">
        <v>51</v>
      </c>
    </row>
    <row r="51" spans="1:47" x14ac:dyDescent="0.2">
      <c r="A51">
        <v>37</v>
      </c>
      <c r="B51">
        <v>200</v>
      </c>
      <c r="C51">
        <v>0</v>
      </c>
      <c r="D51" t="s">
        <v>47</v>
      </c>
      <c r="E51" t="s">
        <v>48</v>
      </c>
      <c r="F51" t="s">
        <v>49</v>
      </c>
      <c r="G51">
        <v>250</v>
      </c>
      <c r="H51">
        <v>50</v>
      </c>
      <c r="I51">
        <v>4.4194174000000003E-2</v>
      </c>
      <c r="J51">
        <v>24</v>
      </c>
      <c r="K51" t="s">
        <v>56</v>
      </c>
      <c r="L51">
        <v>247</v>
      </c>
      <c r="M51">
        <v>5.43</v>
      </c>
      <c r="N51">
        <v>0.04</v>
      </c>
      <c r="O51">
        <v>0</v>
      </c>
      <c r="P51">
        <v>0</v>
      </c>
      <c r="Q51">
        <v>0</v>
      </c>
      <c r="R51">
        <v>0</v>
      </c>
      <c r="S51">
        <v>7.5</v>
      </c>
      <c r="T51" t="s">
        <v>50</v>
      </c>
      <c r="U51">
        <v>0</v>
      </c>
      <c r="V51">
        <v>0</v>
      </c>
      <c r="W51">
        <v>0</v>
      </c>
      <c r="X51" t="s">
        <v>50</v>
      </c>
      <c r="Y51">
        <v>0</v>
      </c>
      <c r="Z51" t="s">
        <v>50</v>
      </c>
      <c r="AA51">
        <v>0</v>
      </c>
      <c r="AB51" t="s">
        <v>52</v>
      </c>
      <c r="AC51" t="s">
        <v>53</v>
      </c>
      <c r="AD51">
        <v>2</v>
      </c>
      <c r="AE51">
        <v>2</v>
      </c>
      <c r="AF51" t="s">
        <v>50</v>
      </c>
      <c r="AG51" t="s">
        <v>50</v>
      </c>
      <c r="AH51">
        <v>1</v>
      </c>
      <c r="AI51" t="s">
        <v>54</v>
      </c>
      <c r="AJ51" t="s">
        <v>55</v>
      </c>
      <c r="AK51">
        <v>6</v>
      </c>
      <c r="AL51">
        <v>12</v>
      </c>
      <c r="AM51">
        <v>0</v>
      </c>
      <c r="AN51">
        <v>6</v>
      </c>
      <c r="AO51">
        <v>-1130</v>
      </c>
      <c r="AP51">
        <v>0.21759999999999999</v>
      </c>
      <c r="AQ51">
        <v>5.3120490000000001E-3</v>
      </c>
      <c r="AR51" t="s">
        <v>50</v>
      </c>
      <c r="AS51">
        <v>8.3333332999999996E-2</v>
      </c>
      <c r="AT51">
        <v>1</v>
      </c>
      <c r="AU51" t="s">
        <v>51</v>
      </c>
    </row>
    <row r="52" spans="1:47" x14ac:dyDescent="0.2">
      <c r="A52">
        <v>37</v>
      </c>
      <c r="B52">
        <v>200</v>
      </c>
      <c r="C52">
        <v>0</v>
      </c>
      <c r="D52" t="s">
        <v>47</v>
      </c>
      <c r="E52" t="s">
        <v>48</v>
      </c>
      <c r="F52" t="s">
        <v>49</v>
      </c>
      <c r="G52">
        <v>250</v>
      </c>
      <c r="H52">
        <v>50</v>
      </c>
      <c r="I52">
        <v>4.4194174000000003E-2</v>
      </c>
      <c r="J52">
        <v>48</v>
      </c>
      <c r="K52" t="s">
        <v>56</v>
      </c>
      <c r="L52">
        <v>247</v>
      </c>
      <c r="M52">
        <v>5.43</v>
      </c>
      <c r="N52">
        <v>0.04</v>
      </c>
      <c r="O52">
        <v>0</v>
      </c>
      <c r="P52">
        <v>0</v>
      </c>
      <c r="Q52">
        <v>0</v>
      </c>
      <c r="R52">
        <v>0</v>
      </c>
      <c r="S52">
        <v>7.5</v>
      </c>
      <c r="T52" t="s">
        <v>50</v>
      </c>
      <c r="U52">
        <v>0</v>
      </c>
      <c r="V52">
        <v>0</v>
      </c>
      <c r="W52">
        <v>0</v>
      </c>
      <c r="X52" t="s">
        <v>50</v>
      </c>
      <c r="Y52">
        <v>0</v>
      </c>
      <c r="Z52" t="s">
        <v>50</v>
      </c>
      <c r="AA52">
        <v>0</v>
      </c>
      <c r="AB52" t="s">
        <v>52</v>
      </c>
      <c r="AC52" t="s">
        <v>53</v>
      </c>
      <c r="AD52">
        <v>2</v>
      </c>
      <c r="AE52">
        <v>2</v>
      </c>
      <c r="AF52" t="s">
        <v>50</v>
      </c>
      <c r="AG52" t="s">
        <v>50</v>
      </c>
      <c r="AH52">
        <v>1</v>
      </c>
      <c r="AI52" t="s">
        <v>54</v>
      </c>
      <c r="AJ52" t="s">
        <v>55</v>
      </c>
      <c r="AK52">
        <v>6</v>
      </c>
      <c r="AL52">
        <v>12</v>
      </c>
      <c r="AM52">
        <v>0</v>
      </c>
      <c r="AN52">
        <v>6</v>
      </c>
      <c r="AO52">
        <v>-1130</v>
      </c>
      <c r="AP52">
        <v>0.30780000000000002</v>
      </c>
      <c r="AQ52">
        <v>5.3120490000000001E-3</v>
      </c>
      <c r="AR52" t="s">
        <v>50</v>
      </c>
      <c r="AS52">
        <v>8.3333332999999996E-2</v>
      </c>
      <c r="AT52">
        <v>1</v>
      </c>
      <c r="AU52" t="s">
        <v>51</v>
      </c>
    </row>
    <row r="53" spans="1:47" x14ac:dyDescent="0.2">
      <c r="A53">
        <v>37</v>
      </c>
      <c r="B53">
        <v>200</v>
      </c>
      <c r="C53">
        <v>0</v>
      </c>
      <c r="D53" t="s">
        <v>47</v>
      </c>
      <c r="E53" t="s">
        <v>48</v>
      </c>
      <c r="F53" t="s">
        <v>49</v>
      </c>
      <c r="G53">
        <v>250</v>
      </c>
      <c r="H53">
        <v>50</v>
      </c>
      <c r="I53">
        <v>4.4194174000000003E-2</v>
      </c>
      <c r="J53">
        <v>72</v>
      </c>
      <c r="K53" t="s">
        <v>56</v>
      </c>
      <c r="L53">
        <v>247</v>
      </c>
      <c r="M53">
        <v>5.43</v>
      </c>
      <c r="N53">
        <v>0.04</v>
      </c>
      <c r="O53">
        <v>0</v>
      </c>
      <c r="P53">
        <v>0</v>
      </c>
      <c r="Q53">
        <v>0</v>
      </c>
      <c r="R53">
        <v>0</v>
      </c>
      <c r="S53">
        <v>7.5</v>
      </c>
      <c r="T53" t="s">
        <v>50</v>
      </c>
      <c r="U53">
        <v>0</v>
      </c>
      <c r="V53">
        <v>0</v>
      </c>
      <c r="W53">
        <v>0</v>
      </c>
      <c r="X53" t="s">
        <v>50</v>
      </c>
      <c r="Y53">
        <v>0</v>
      </c>
      <c r="Z53" t="s">
        <v>50</v>
      </c>
      <c r="AA53">
        <v>0</v>
      </c>
      <c r="AB53" t="s">
        <v>52</v>
      </c>
      <c r="AC53" t="s">
        <v>53</v>
      </c>
      <c r="AD53">
        <v>2</v>
      </c>
      <c r="AE53">
        <v>2</v>
      </c>
      <c r="AF53" t="s">
        <v>50</v>
      </c>
      <c r="AG53" t="s">
        <v>50</v>
      </c>
      <c r="AH53">
        <v>1</v>
      </c>
      <c r="AI53" t="s">
        <v>54</v>
      </c>
      <c r="AJ53" t="s">
        <v>55</v>
      </c>
      <c r="AK53">
        <v>6</v>
      </c>
      <c r="AL53">
        <v>12</v>
      </c>
      <c r="AM53">
        <v>0</v>
      </c>
      <c r="AN53">
        <v>6</v>
      </c>
      <c r="AO53">
        <v>-1130</v>
      </c>
      <c r="AP53">
        <v>0.43530000000000002</v>
      </c>
      <c r="AQ53">
        <v>5.3120490000000001E-3</v>
      </c>
      <c r="AR53" t="s">
        <v>50</v>
      </c>
      <c r="AS53">
        <v>8.3333332999999996E-2</v>
      </c>
      <c r="AT53">
        <v>1</v>
      </c>
      <c r="AU53" t="s">
        <v>51</v>
      </c>
    </row>
    <row r="54" spans="1:47" x14ac:dyDescent="0.2">
      <c r="A54">
        <v>37</v>
      </c>
      <c r="B54">
        <v>200</v>
      </c>
      <c r="C54">
        <v>0</v>
      </c>
      <c r="D54" t="s">
        <v>47</v>
      </c>
      <c r="E54" t="s">
        <v>48</v>
      </c>
      <c r="F54" t="s">
        <v>49</v>
      </c>
      <c r="G54">
        <v>250</v>
      </c>
      <c r="H54">
        <v>50</v>
      </c>
      <c r="I54">
        <v>4.4194174000000003E-2</v>
      </c>
      <c r="J54">
        <v>96</v>
      </c>
      <c r="K54" t="s">
        <v>56</v>
      </c>
      <c r="L54">
        <v>247</v>
      </c>
      <c r="M54">
        <v>5.43</v>
      </c>
      <c r="N54">
        <v>0.04</v>
      </c>
      <c r="O54">
        <v>0</v>
      </c>
      <c r="P54">
        <v>0</v>
      </c>
      <c r="Q54">
        <v>0</v>
      </c>
      <c r="R54">
        <v>0</v>
      </c>
      <c r="S54">
        <v>7.5</v>
      </c>
      <c r="T54" t="s">
        <v>50</v>
      </c>
      <c r="U54">
        <v>0</v>
      </c>
      <c r="V54">
        <v>0</v>
      </c>
      <c r="W54">
        <v>0</v>
      </c>
      <c r="X54" t="s">
        <v>50</v>
      </c>
      <c r="Y54">
        <v>0</v>
      </c>
      <c r="Z54" t="s">
        <v>50</v>
      </c>
      <c r="AA54">
        <v>0</v>
      </c>
      <c r="AB54" t="s">
        <v>52</v>
      </c>
      <c r="AC54" t="s">
        <v>53</v>
      </c>
      <c r="AD54">
        <v>2</v>
      </c>
      <c r="AE54">
        <v>2</v>
      </c>
      <c r="AF54" t="s">
        <v>50</v>
      </c>
      <c r="AG54" t="s">
        <v>50</v>
      </c>
      <c r="AH54">
        <v>1</v>
      </c>
      <c r="AI54" t="s">
        <v>54</v>
      </c>
      <c r="AJ54" t="s">
        <v>55</v>
      </c>
      <c r="AK54">
        <v>6</v>
      </c>
      <c r="AL54">
        <v>12</v>
      </c>
      <c r="AM54">
        <v>0</v>
      </c>
      <c r="AN54">
        <v>6</v>
      </c>
      <c r="AO54">
        <v>-1130</v>
      </c>
      <c r="AP54">
        <v>0.5</v>
      </c>
      <c r="AQ54">
        <v>5.3120490000000001E-3</v>
      </c>
      <c r="AR54" t="s">
        <v>50</v>
      </c>
      <c r="AS54">
        <v>8.3333332999999996E-2</v>
      </c>
      <c r="AT54">
        <v>1</v>
      </c>
      <c r="AU54" t="s">
        <v>51</v>
      </c>
    </row>
    <row r="55" spans="1:47" x14ac:dyDescent="0.2">
      <c r="A55">
        <v>37</v>
      </c>
      <c r="B55">
        <v>200</v>
      </c>
      <c r="C55">
        <v>0</v>
      </c>
      <c r="D55" t="s">
        <v>47</v>
      </c>
      <c r="E55" t="s">
        <v>48</v>
      </c>
      <c r="F55" t="s">
        <v>49</v>
      </c>
      <c r="G55">
        <v>250</v>
      </c>
      <c r="H55">
        <v>50</v>
      </c>
      <c r="I55">
        <v>4.4194174000000003E-2</v>
      </c>
      <c r="J55">
        <v>120</v>
      </c>
      <c r="K55" t="s">
        <v>56</v>
      </c>
      <c r="L55">
        <v>247</v>
      </c>
      <c r="M55">
        <v>5.43</v>
      </c>
      <c r="N55">
        <v>0.04</v>
      </c>
      <c r="O55">
        <v>0</v>
      </c>
      <c r="P55">
        <v>0</v>
      </c>
      <c r="Q55">
        <v>0</v>
      </c>
      <c r="R55">
        <v>0</v>
      </c>
      <c r="S55">
        <v>7.5</v>
      </c>
      <c r="T55" t="s">
        <v>50</v>
      </c>
      <c r="U55">
        <v>0</v>
      </c>
      <c r="V55">
        <v>0</v>
      </c>
      <c r="W55">
        <v>0</v>
      </c>
      <c r="X55" t="s">
        <v>50</v>
      </c>
      <c r="Y55">
        <v>0</v>
      </c>
      <c r="Z55" t="s">
        <v>50</v>
      </c>
      <c r="AA55">
        <v>0</v>
      </c>
      <c r="AB55" t="s">
        <v>52</v>
      </c>
      <c r="AC55" t="s">
        <v>53</v>
      </c>
      <c r="AD55">
        <v>2</v>
      </c>
      <c r="AE55">
        <v>2</v>
      </c>
      <c r="AF55" t="s">
        <v>50</v>
      </c>
      <c r="AG55" t="s">
        <v>50</v>
      </c>
      <c r="AH55">
        <v>1</v>
      </c>
      <c r="AI55" t="s">
        <v>54</v>
      </c>
      <c r="AJ55" t="s">
        <v>55</v>
      </c>
      <c r="AK55">
        <v>6</v>
      </c>
      <c r="AL55">
        <v>12</v>
      </c>
      <c r="AM55">
        <v>0</v>
      </c>
      <c r="AN55">
        <v>6</v>
      </c>
      <c r="AO55">
        <v>-1130</v>
      </c>
      <c r="AP55">
        <v>0.61560000000000004</v>
      </c>
      <c r="AQ55">
        <v>5.3120490000000001E-3</v>
      </c>
      <c r="AR55">
        <v>10</v>
      </c>
      <c r="AS55">
        <v>8.3333332999999996E-2</v>
      </c>
      <c r="AT55">
        <v>1</v>
      </c>
      <c r="AU55" t="s">
        <v>51</v>
      </c>
    </row>
    <row r="56" spans="1:47" x14ac:dyDescent="0.2">
      <c r="A56">
        <v>37</v>
      </c>
      <c r="B56">
        <v>200</v>
      </c>
      <c r="C56">
        <v>0</v>
      </c>
      <c r="D56" t="s">
        <v>47</v>
      </c>
      <c r="E56" t="s">
        <v>48</v>
      </c>
      <c r="F56" t="s">
        <v>49</v>
      </c>
      <c r="G56">
        <v>250</v>
      </c>
      <c r="H56">
        <v>50</v>
      </c>
      <c r="I56">
        <v>4.4194174000000003E-2</v>
      </c>
      <c r="J56">
        <v>24</v>
      </c>
      <c r="K56" t="s">
        <v>56</v>
      </c>
      <c r="L56">
        <v>247</v>
      </c>
      <c r="M56">
        <v>5.43</v>
      </c>
      <c r="N56">
        <v>0.04</v>
      </c>
      <c r="O56">
        <v>0</v>
      </c>
      <c r="P56">
        <v>0</v>
      </c>
      <c r="Q56">
        <v>0</v>
      </c>
      <c r="R56">
        <v>0</v>
      </c>
      <c r="S56">
        <v>7.5</v>
      </c>
      <c r="T56" t="s">
        <v>50</v>
      </c>
      <c r="U56">
        <v>0</v>
      </c>
      <c r="V56">
        <v>0</v>
      </c>
      <c r="W56">
        <v>0</v>
      </c>
      <c r="X56" t="s">
        <v>50</v>
      </c>
      <c r="Y56">
        <v>0</v>
      </c>
      <c r="Z56" t="s">
        <v>50</v>
      </c>
      <c r="AA56">
        <v>0</v>
      </c>
      <c r="AB56" t="s">
        <v>52</v>
      </c>
      <c r="AC56" t="s">
        <v>53</v>
      </c>
      <c r="AD56">
        <v>2</v>
      </c>
      <c r="AE56">
        <v>2</v>
      </c>
      <c r="AF56" t="s">
        <v>50</v>
      </c>
      <c r="AG56" t="s">
        <v>50</v>
      </c>
      <c r="AH56">
        <v>1</v>
      </c>
      <c r="AI56" t="s">
        <v>54</v>
      </c>
      <c r="AJ56" t="s">
        <v>55</v>
      </c>
      <c r="AK56">
        <v>6</v>
      </c>
      <c r="AL56">
        <v>12</v>
      </c>
      <c r="AM56">
        <v>0</v>
      </c>
      <c r="AN56">
        <v>6</v>
      </c>
      <c r="AO56">
        <v>-1130</v>
      </c>
      <c r="AP56">
        <v>0.21759999999999999</v>
      </c>
      <c r="AQ56">
        <v>5.3120490000000001E-3</v>
      </c>
      <c r="AR56" t="s">
        <v>50</v>
      </c>
      <c r="AS56">
        <v>5.4166667000000002E-2</v>
      </c>
      <c r="AT56">
        <v>1</v>
      </c>
      <c r="AU56" t="s">
        <v>51</v>
      </c>
    </row>
    <row r="57" spans="1:47" x14ac:dyDescent="0.2">
      <c r="A57">
        <v>37</v>
      </c>
      <c r="B57">
        <v>200</v>
      </c>
      <c r="C57">
        <v>0</v>
      </c>
      <c r="D57" t="s">
        <v>47</v>
      </c>
      <c r="E57" t="s">
        <v>48</v>
      </c>
      <c r="F57" t="s">
        <v>49</v>
      </c>
      <c r="G57">
        <v>250</v>
      </c>
      <c r="H57">
        <v>50</v>
      </c>
      <c r="I57">
        <v>4.4194174000000003E-2</v>
      </c>
      <c r="J57">
        <v>48</v>
      </c>
      <c r="K57" t="s">
        <v>56</v>
      </c>
      <c r="L57">
        <v>247</v>
      </c>
      <c r="M57">
        <v>5.43</v>
      </c>
      <c r="N57">
        <v>0.04</v>
      </c>
      <c r="O57">
        <v>0</v>
      </c>
      <c r="P57">
        <v>0</v>
      </c>
      <c r="Q57">
        <v>0</v>
      </c>
      <c r="R57">
        <v>0</v>
      </c>
      <c r="S57">
        <v>7.5</v>
      </c>
      <c r="T57" t="s">
        <v>50</v>
      </c>
      <c r="U57">
        <v>0</v>
      </c>
      <c r="V57">
        <v>0</v>
      </c>
      <c r="W57">
        <v>0</v>
      </c>
      <c r="X57" t="s">
        <v>50</v>
      </c>
      <c r="Y57">
        <v>0</v>
      </c>
      <c r="Z57" t="s">
        <v>50</v>
      </c>
      <c r="AA57">
        <v>0</v>
      </c>
      <c r="AB57" t="s">
        <v>52</v>
      </c>
      <c r="AC57" t="s">
        <v>53</v>
      </c>
      <c r="AD57">
        <v>2</v>
      </c>
      <c r="AE57">
        <v>2</v>
      </c>
      <c r="AF57" t="s">
        <v>50</v>
      </c>
      <c r="AG57" t="s">
        <v>50</v>
      </c>
      <c r="AH57">
        <v>1</v>
      </c>
      <c r="AI57" t="s">
        <v>54</v>
      </c>
      <c r="AJ57" t="s">
        <v>55</v>
      </c>
      <c r="AK57">
        <v>6</v>
      </c>
      <c r="AL57">
        <v>12</v>
      </c>
      <c r="AM57">
        <v>0</v>
      </c>
      <c r="AN57">
        <v>6</v>
      </c>
      <c r="AO57">
        <v>-1130</v>
      </c>
      <c r="AP57">
        <v>0.30780000000000002</v>
      </c>
      <c r="AQ57">
        <v>5.3120490000000001E-3</v>
      </c>
      <c r="AR57" t="s">
        <v>50</v>
      </c>
      <c r="AS57">
        <v>5.4166667000000002E-2</v>
      </c>
      <c r="AT57">
        <v>1</v>
      </c>
      <c r="AU57" t="s">
        <v>51</v>
      </c>
    </row>
    <row r="58" spans="1:47" x14ac:dyDescent="0.2">
      <c r="A58">
        <v>37</v>
      </c>
      <c r="B58">
        <v>200</v>
      </c>
      <c r="C58">
        <v>0</v>
      </c>
      <c r="D58" t="s">
        <v>47</v>
      </c>
      <c r="E58" t="s">
        <v>48</v>
      </c>
      <c r="F58" t="s">
        <v>49</v>
      </c>
      <c r="G58">
        <v>250</v>
      </c>
      <c r="H58">
        <v>50</v>
      </c>
      <c r="I58">
        <v>4.4194174000000003E-2</v>
      </c>
      <c r="J58">
        <v>72</v>
      </c>
      <c r="K58" t="s">
        <v>56</v>
      </c>
      <c r="L58">
        <v>247</v>
      </c>
      <c r="M58">
        <v>5.43</v>
      </c>
      <c r="N58">
        <v>0.04</v>
      </c>
      <c r="O58">
        <v>0</v>
      </c>
      <c r="P58">
        <v>0</v>
      </c>
      <c r="Q58">
        <v>0</v>
      </c>
      <c r="R58">
        <v>0</v>
      </c>
      <c r="S58">
        <v>7.5</v>
      </c>
      <c r="T58" t="s">
        <v>50</v>
      </c>
      <c r="U58">
        <v>0</v>
      </c>
      <c r="V58">
        <v>0</v>
      </c>
      <c r="W58">
        <v>0</v>
      </c>
      <c r="X58" t="s">
        <v>50</v>
      </c>
      <c r="Y58">
        <v>0</v>
      </c>
      <c r="Z58" t="s">
        <v>50</v>
      </c>
      <c r="AA58">
        <v>0</v>
      </c>
      <c r="AB58" t="s">
        <v>52</v>
      </c>
      <c r="AC58" t="s">
        <v>53</v>
      </c>
      <c r="AD58">
        <v>2</v>
      </c>
      <c r="AE58">
        <v>2</v>
      </c>
      <c r="AF58" t="s">
        <v>50</v>
      </c>
      <c r="AG58" t="s">
        <v>50</v>
      </c>
      <c r="AH58">
        <v>1</v>
      </c>
      <c r="AI58" t="s">
        <v>54</v>
      </c>
      <c r="AJ58" t="s">
        <v>55</v>
      </c>
      <c r="AK58">
        <v>6</v>
      </c>
      <c r="AL58">
        <v>12</v>
      </c>
      <c r="AM58">
        <v>0</v>
      </c>
      <c r="AN58">
        <v>6</v>
      </c>
      <c r="AO58">
        <v>-1130</v>
      </c>
      <c r="AP58">
        <v>0.43530000000000002</v>
      </c>
      <c r="AQ58">
        <v>5.3120490000000001E-3</v>
      </c>
      <c r="AR58" t="s">
        <v>50</v>
      </c>
      <c r="AS58">
        <v>5.4166667000000002E-2</v>
      </c>
      <c r="AT58">
        <v>1</v>
      </c>
      <c r="AU58" t="s">
        <v>51</v>
      </c>
    </row>
    <row r="59" spans="1:47" x14ac:dyDescent="0.2">
      <c r="A59">
        <v>37</v>
      </c>
      <c r="B59">
        <v>200</v>
      </c>
      <c r="C59">
        <v>0</v>
      </c>
      <c r="D59" t="s">
        <v>47</v>
      </c>
      <c r="E59" t="s">
        <v>48</v>
      </c>
      <c r="F59" t="s">
        <v>49</v>
      </c>
      <c r="G59">
        <v>250</v>
      </c>
      <c r="H59">
        <v>50</v>
      </c>
      <c r="I59">
        <v>4.4194174000000003E-2</v>
      </c>
      <c r="J59">
        <v>96</v>
      </c>
      <c r="K59" t="s">
        <v>56</v>
      </c>
      <c r="L59">
        <v>247</v>
      </c>
      <c r="M59">
        <v>5.43</v>
      </c>
      <c r="N59">
        <v>0.04</v>
      </c>
      <c r="O59">
        <v>0</v>
      </c>
      <c r="P59">
        <v>0</v>
      </c>
      <c r="Q59">
        <v>0</v>
      </c>
      <c r="R59">
        <v>0</v>
      </c>
      <c r="S59">
        <v>7.5</v>
      </c>
      <c r="T59" t="s">
        <v>50</v>
      </c>
      <c r="U59">
        <v>0</v>
      </c>
      <c r="V59">
        <v>0</v>
      </c>
      <c r="W59">
        <v>0</v>
      </c>
      <c r="X59" t="s">
        <v>50</v>
      </c>
      <c r="Y59">
        <v>0</v>
      </c>
      <c r="Z59" t="s">
        <v>50</v>
      </c>
      <c r="AA59">
        <v>0</v>
      </c>
      <c r="AB59" t="s">
        <v>52</v>
      </c>
      <c r="AC59" t="s">
        <v>53</v>
      </c>
      <c r="AD59">
        <v>2</v>
      </c>
      <c r="AE59">
        <v>2</v>
      </c>
      <c r="AF59" t="s">
        <v>50</v>
      </c>
      <c r="AG59" t="s">
        <v>50</v>
      </c>
      <c r="AH59">
        <v>1</v>
      </c>
      <c r="AI59" t="s">
        <v>54</v>
      </c>
      <c r="AJ59" t="s">
        <v>55</v>
      </c>
      <c r="AK59">
        <v>6</v>
      </c>
      <c r="AL59">
        <v>12</v>
      </c>
      <c r="AM59">
        <v>0</v>
      </c>
      <c r="AN59">
        <v>6</v>
      </c>
      <c r="AO59">
        <v>-1130</v>
      </c>
      <c r="AP59">
        <v>0.5</v>
      </c>
      <c r="AQ59">
        <v>5.3120490000000001E-3</v>
      </c>
      <c r="AR59" t="s">
        <v>50</v>
      </c>
      <c r="AS59">
        <v>5.4166667000000002E-2</v>
      </c>
      <c r="AT59">
        <v>1</v>
      </c>
      <c r="AU59" t="s">
        <v>51</v>
      </c>
    </row>
    <row r="60" spans="1:47" x14ac:dyDescent="0.2">
      <c r="A60">
        <v>37</v>
      </c>
      <c r="B60">
        <v>200</v>
      </c>
      <c r="C60">
        <v>0</v>
      </c>
      <c r="D60" t="s">
        <v>47</v>
      </c>
      <c r="E60" t="s">
        <v>48</v>
      </c>
      <c r="F60" t="s">
        <v>49</v>
      </c>
      <c r="G60">
        <v>250</v>
      </c>
      <c r="H60">
        <v>50</v>
      </c>
      <c r="I60">
        <v>4.4194174000000003E-2</v>
      </c>
      <c r="J60">
        <v>120</v>
      </c>
      <c r="K60" t="s">
        <v>56</v>
      </c>
      <c r="L60">
        <v>247</v>
      </c>
      <c r="M60">
        <v>5.43</v>
      </c>
      <c r="N60">
        <v>0.04</v>
      </c>
      <c r="O60">
        <v>0</v>
      </c>
      <c r="P60">
        <v>0</v>
      </c>
      <c r="Q60">
        <v>0</v>
      </c>
      <c r="R60">
        <v>0</v>
      </c>
      <c r="S60">
        <v>7.5</v>
      </c>
      <c r="T60" t="s">
        <v>50</v>
      </c>
      <c r="U60">
        <v>0</v>
      </c>
      <c r="V60">
        <v>0</v>
      </c>
      <c r="W60">
        <v>0</v>
      </c>
      <c r="X60" t="s">
        <v>50</v>
      </c>
      <c r="Y60">
        <v>0</v>
      </c>
      <c r="Z60" t="s">
        <v>50</v>
      </c>
      <c r="AA60">
        <v>0</v>
      </c>
      <c r="AB60" t="s">
        <v>52</v>
      </c>
      <c r="AC60" t="s">
        <v>53</v>
      </c>
      <c r="AD60">
        <v>2</v>
      </c>
      <c r="AE60">
        <v>2</v>
      </c>
      <c r="AF60" t="s">
        <v>50</v>
      </c>
      <c r="AG60" t="s">
        <v>50</v>
      </c>
      <c r="AH60">
        <v>1</v>
      </c>
      <c r="AI60" t="s">
        <v>54</v>
      </c>
      <c r="AJ60" t="s">
        <v>55</v>
      </c>
      <c r="AK60">
        <v>6</v>
      </c>
      <c r="AL60">
        <v>12</v>
      </c>
      <c r="AM60">
        <v>0</v>
      </c>
      <c r="AN60">
        <v>6</v>
      </c>
      <c r="AO60">
        <v>-1130</v>
      </c>
      <c r="AP60">
        <v>0.61560000000000004</v>
      </c>
      <c r="AQ60">
        <v>5.3120490000000001E-3</v>
      </c>
      <c r="AR60">
        <v>6.5</v>
      </c>
      <c r="AS60">
        <v>5.4166667000000002E-2</v>
      </c>
      <c r="AT60">
        <v>1</v>
      </c>
      <c r="AU60" t="s">
        <v>51</v>
      </c>
    </row>
    <row r="61" spans="1:47" x14ac:dyDescent="0.2">
      <c r="A61">
        <v>37</v>
      </c>
      <c r="B61">
        <v>200</v>
      </c>
      <c r="C61">
        <v>0</v>
      </c>
      <c r="D61" t="s">
        <v>47</v>
      </c>
      <c r="E61" t="s">
        <v>48</v>
      </c>
      <c r="F61" t="s">
        <v>49</v>
      </c>
      <c r="G61">
        <v>250</v>
      </c>
      <c r="H61">
        <v>50</v>
      </c>
      <c r="I61">
        <v>4.4194174000000003E-2</v>
      </c>
      <c r="J61">
        <v>24</v>
      </c>
      <c r="K61" t="s">
        <v>56</v>
      </c>
      <c r="L61">
        <v>247</v>
      </c>
      <c r="M61">
        <v>5.43</v>
      </c>
      <c r="N61">
        <v>0.04</v>
      </c>
      <c r="O61">
        <v>0</v>
      </c>
      <c r="P61">
        <v>0</v>
      </c>
      <c r="Q61">
        <v>0</v>
      </c>
      <c r="R61">
        <v>0</v>
      </c>
      <c r="S61">
        <v>7.5</v>
      </c>
      <c r="T61" t="s">
        <v>50</v>
      </c>
      <c r="U61">
        <v>0</v>
      </c>
      <c r="V61">
        <v>0</v>
      </c>
      <c r="W61">
        <v>0</v>
      </c>
      <c r="X61" t="s">
        <v>50</v>
      </c>
      <c r="Y61">
        <v>0</v>
      </c>
      <c r="Z61" t="s">
        <v>50</v>
      </c>
      <c r="AA61">
        <v>0</v>
      </c>
      <c r="AB61" t="s">
        <v>52</v>
      </c>
      <c r="AC61" t="s">
        <v>53</v>
      </c>
      <c r="AD61">
        <v>2</v>
      </c>
      <c r="AE61">
        <v>2</v>
      </c>
      <c r="AF61" t="s">
        <v>50</v>
      </c>
      <c r="AG61" t="s">
        <v>57</v>
      </c>
      <c r="AH61">
        <v>1</v>
      </c>
      <c r="AI61" t="s">
        <v>54</v>
      </c>
      <c r="AJ61" t="s">
        <v>55</v>
      </c>
      <c r="AK61">
        <v>6</v>
      </c>
      <c r="AL61">
        <v>12</v>
      </c>
      <c r="AM61">
        <v>0</v>
      </c>
      <c r="AN61">
        <v>6</v>
      </c>
      <c r="AO61">
        <v>-1130</v>
      </c>
      <c r="AP61">
        <v>0.2102</v>
      </c>
      <c r="AQ61">
        <v>6.836628E-3</v>
      </c>
      <c r="AR61" t="s">
        <v>50</v>
      </c>
      <c r="AS61">
        <v>0.44444444399999999</v>
      </c>
      <c r="AT61">
        <v>1</v>
      </c>
      <c r="AU61" t="s">
        <v>51</v>
      </c>
    </row>
    <row r="62" spans="1:47" x14ac:dyDescent="0.2">
      <c r="A62">
        <v>37</v>
      </c>
      <c r="B62">
        <v>200</v>
      </c>
      <c r="C62">
        <v>0</v>
      </c>
      <c r="D62" t="s">
        <v>47</v>
      </c>
      <c r="E62" t="s">
        <v>48</v>
      </c>
      <c r="F62" t="s">
        <v>49</v>
      </c>
      <c r="G62">
        <v>250</v>
      </c>
      <c r="H62">
        <v>50</v>
      </c>
      <c r="I62">
        <v>4.4194174000000003E-2</v>
      </c>
      <c r="J62">
        <v>48</v>
      </c>
      <c r="K62" t="s">
        <v>56</v>
      </c>
      <c r="L62">
        <v>247</v>
      </c>
      <c r="M62">
        <v>5.43</v>
      </c>
      <c r="N62">
        <v>0.04</v>
      </c>
      <c r="O62">
        <v>0</v>
      </c>
      <c r="P62">
        <v>0</v>
      </c>
      <c r="Q62">
        <v>0</v>
      </c>
      <c r="R62">
        <v>0</v>
      </c>
      <c r="S62">
        <v>7.5</v>
      </c>
      <c r="T62" t="s">
        <v>50</v>
      </c>
      <c r="U62">
        <v>0</v>
      </c>
      <c r="V62">
        <v>0</v>
      </c>
      <c r="W62">
        <v>0</v>
      </c>
      <c r="X62" t="s">
        <v>50</v>
      </c>
      <c r="Y62">
        <v>0</v>
      </c>
      <c r="Z62" t="s">
        <v>50</v>
      </c>
      <c r="AA62">
        <v>0</v>
      </c>
      <c r="AB62" t="s">
        <v>52</v>
      </c>
      <c r="AC62" t="s">
        <v>53</v>
      </c>
      <c r="AD62">
        <v>2</v>
      </c>
      <c r="AE62">
        <v>2</v>
      </c>
      <c r="AF62" t="s">
        <v>50</v>
      </c>
      <c r="AG62" t="s">
        <v>57</v>
      </c>
      <c r="AH62">
        <v>1</v>
      </c>
      <c r="AI62" t="s">
        <v>54</v>
      </c>
      <c r="AJ62" t="s">
        <v>55</v>
      </c>
      <c r="AK62">
        <v>6</v>
      </c>
      <c r="AL62">
        <v>12</v>
      </c>
      <c r="AM62">
        <v>0</v>
      </c>
      <c r="AN62">
        <v>6</v>
      </c>
      <c r="AO62">
        <v>-1130</v>
      </c>
      <c r="AP62">
        <v>0.35360000000000003</v>
      </c>
      <c r="AQ62">
        <v>6.836628E-3</v>
      </c>
      <c r="AR62" t="s">
        <v>50</v>
      </c>
      <c r="AS62">
        <v>0.44444444399999999</v>
      </c>
      <c r="AT62">
        <v>1</v>
      </c>
      <c r="AU62" t="s">
        <v>51</v>
      </c>
    </row>
    <row r="63" spans="1:47" x14ac:dyDescent="0.2">
      <c r="A63">
        <v>37</v>
      </c>
      <c r="B63">
        <v>200</v>
      </c>
      <c r="C63">
        <v>0</v>
      </c>
      <c r="D63" t="s">
        <v>47</v>
      </c>
      <c r="E63" t="s">
        <v>48</v>
      </c>
      <c r="F63" t="s">
        <v>49</v>
      </c>
      <c r="G63">
        <v>250</v>
      </c>
      <c r="H63">
        <v>50</v>
      </c>
      <c r="I63">
        <v>4.4194174000000003E-2</v>
      </c>
      <c r="J63">
        <v>72</v>
      </c>
      <c r="K63" t="s">
        <v>56</v>
      </c>
      <c r="L63">
        <v>247</v>
      </c>
      <c r="M63">
        <v>5.43</v>
      </c>
      <c r="N63">
        <v>0.04</v>
      </c>
      <c r="O63">
        <v>0</v>
      </c>
      <c r="P63">
        <v>0</v>
      </c>
      <c r="Q63">
        <v>0</v>
      </c>
      <c r="R63">
        <v>0</v>
      </c>
      <c r="S63">
        <v>7.5</v>
      </c>
      <c r="T63" t="s">
        <v>50</v>
      </c>
      <c r="U63">
        <v>0</v>
      </c>
      <c r="V63">
        <v>0</v>
      </c>
      <c r="W63">
        <v>0</v>
      </c>
      <c r="X63" t="s">
        <v>50</v>
      </c>
      <c r="Y63">
        <v>0</v>
      </c>
      <c r="Z63" t="s">
        <v>50</v>
      </c>
      <c r="AA63">
        <v>0</v>
      </c>
      <c r="AB63" t="s">
        <v>52</v>
      </c>
      <c r="AC63" t="s">
        <v>53</v>
      </c>
      <c r="AD63">
        <v>2</v>
      </c>
      <c r="AE63">
        <v>2</v>
      </c>
      <c r="AF63" t="s">
        <v>50</v>
      </c>
      <c r="AG63" t="s">
        <v>57</v>
      </c>
      <c r="AH63">
        <v>1</v>
      </c>
      <c r="AI63" t="s">
        <v>54</v>
      </c>
      <c r="AJ63" t="s">
        <v>55</v>
      </c>
      <c r="AK63">
        <v>6</v>
      </c>
      <c r="AL63">
        <v>12</v>
      </c>
      <c r="AM63">
        <v>0</v>
      </c>
      <c r="AN63">
        <v>6</v>
      </c>
      <c r="AO63">
        <v>-1130</v>
      </c>
      <c r="AP63">
        <v>0.51759999999999995</v>
      </c>
      <c r="AQ63">
        <v>6.836628E-3</v>
      </c>
      <c r="AR63" t="s">
        <v>50</v>
      </c>
      <c r="AS63">
        <v>0.44444444399999999</v>
      </c>
      <c r="AT63">
        <v>1</v>
      </c>
      <c r="AU63" t="s">
        <v>51</v>
      </c>
    </row>
    <row r="64" spans="1:47" x14ac:dyDescent="0.2">
      <c r="A64">
        <v>37</v>
      </c>
      <c r="B64">
        <v>200</v>
      </c>
      <c r="C64">
        <v>0</v>
      </c>
      <c r="D64" t="s">
        <v>47</v>
      </c>
      <c r="E64" t="s">
        <v>48</v>
      </c>
      <c r="F64" t="s">
        <v>49</v>
      </c>
      <c r="G64">
        <v>250</v>
      </c>
      <c r="H64">
        <v>50</v>
      </c>
      <c r="I64">
        <v>4.4194174000000003E-2</v>
      </c>
      <c r="J64">
        <v>96</v>
      </c>
      <c r="K64" t="s">
        <v>56</v>
      </c>
      <c r="L64">
        <v>247</v>
      </c>
      <c r="M64">
        <v>5.43</v>
      </c>
      <c r="N64">
        <v>0.04</v>
      </c>
      <c r="O64">
        <v>0</v>
      </c>
      <c r="P64">
        <v>0</v>
      </c>
      <c r="Q64">
        <v>0</v>
      </c>
      <c r="R64">
        <v>0</v>
      </c>
      <c r="S64">
        <v>7.5</v>
      </c>
      <c r="T64" t="s">
        <v>50</v>
      </c>
      <c r="U64">
        <v>0</v>
      </c>
      <c r="V64">
        <v>0</v>
      </c>
      <c r="W64">
        <v>0</v>
      </c>
      <c r="X64" t="s">
        <v>50</v>
      </c>
      <c r="Y64">
        <v>0</v>
      </c>
      <c r="Z64" t="s">
        <v>50</v>
      </c>
      <c r="AA64">
        <v>0</v>
      </c>
      <c r="AB64" t="s">
        <v>52</v>
      </c>
      <c r="AC64" t="s">
        <v>53</v>
      </c>
      <c r="AD64">
        <v>2</v>
      </c>
      <c r="AE64">
        <v>2</v>
      </c>
      <c r="AF64" t="s">
        <v>50</v>
      </c>
      <c r="AG64" t="s">
        <v>57</v>
      </c>
      <c r="AH64">
        <v>1</v>
      </c>
      <c r="AI64" t="s">
        <v>54</v>
      </c>
      <c r="AJ64" t="s">
        <v>55</v>
      </c>
      <c r="AK64">
        <v>6</v>
      </c>
      <c r="AL64">
        <v>12</v>
      </c>
      <c r="AM64">
        <v>0</v>
      </c>
      <c r="AN64">
        <v>6</v>
      </c>
      <c r="AO64">
        <v>-1130</v>
      </c>
      <c r="AP64">
        <v>0.65980000000000005</v>
      </c>
      <c r="AQ64">
        <v>6.836628E-3</v>
      </c>
      <c r="AR64" t="s">
        <v>50</v>
      </c>
      <c r="AS64">
        <v>0.44444444399999999</v>
      </c>
      <c r="AT64">
        <v>1</v>
      </c>
      <c r="AU64" t="s">
        <v>51</v>
      </c>
    </row>
    <row r="65" spans="1:47" x14ac:dyDescent="0.2">
      <c r="A65">
        <v>37</v>
      </c>
      <c r="B65">
        <v>200</v>
      </c>
      <c r="C65">
        <v>0</v>
      </c>
      <c r="D65" t="s">
        <v>47</v>
      </c>
      <c r="E65" t="s">
        <v>48</v>
      </c>
      <c r="F65" t="s">
        <v>49</v>
      </c>
      <c r="G65">
        <v>250</v>
      </c>
      <c r="H65">
        <v>50</v>
      </c>
      <c r="I65">
        <v>4.4194174000000003E-2</v>
      </c>
      <c r="J65">
        <v>120</v>
      </c>
      <c r="K65" t="s">
        <v>56</v>
      </c>
      <c r="L65">
        <v>247</v>
      </c>
      <c r="M65">
        <v>5.43</v>
      </c>
      <c r="N65">
        <v>0.04</v>
      </c>
      <c r="O65">
        <v>0</v>
      </c>
      <c r="P65">
        <v>0</v>
      </c>
      <c r="Q65">
        <v>0</v>
      </c>
      <c r="R65">
        <v>0</v>
      </c>
      <c r="S65">
        <v>7.5</v>
      </c>
      <c r="T65" t="s">
        <v>50</v>
      </c>
      <c r="U65">
        <v>0</v>
      </c>
      <c r="V65">
        <v>0</v>
      </c>
      <c r="W65">
        <v>0</v>
      </c>
      <c r="X65" t="s">
        <v>50</v>
      </c>
      <c r="Y65">
        <v>0</v>
      </c>
      <c r="Z65" t="s">
        <v>50</v>
      </c>
      <c r="AA65">
        <v>0</v>
      </c>
      <c r="AB65" t="s">
        <v>52</v>
      </c>
      <c r="AC65" t="s">
        <v>53</v>
      </c>
      <c r="AD65">
        <v>2</v>
      </c>
      <c r="AE65">
        <v>2</v>
      </c>
      <c r="AF65" t="s">
        <v>50</v>
      </c>
      <c r="AG65" t="s">
        <v>57</v>
      </c>
      <c r="AH65">
        <v>1</v>
      </c>
      <c r="AI65" t="s">
        <v>54</v>
      </c>
      <c r="AJ65" t="s">
        <v>55</v>
      </c>
      <c r="AK65">
        <v>6</v>
      </c>
      <c r="AL65">
        <v>12</v>
      </c>
      <c r="AM65">
        <v>0</v>
      </c>
      <c r="AN65">
        <v>6</v>
      </c>
      <c r="AO65">
        <v>-1130</v>
      </c>
      <c r="AP65">
        <v>0.81230000000000002</v>
      </c>
      <c r="AQ65">
        <v>6.836628E-3</v>
      </c>
      <c r="AR65">
        <v>64</v>
      </c>
      <c r="AS65">
        <v>0.44444444399999999</v>
      </c>
      <c r="AT65">
        <v>1</v>
      </c>
      <c r="AU65" t="s">
        <v>51</v>
      </c>
    </row>
    <row r="66" spans="1:47" x14ac:dyDescent="0.2">
      <c r="A66">
        <v>37</v>
      </c>
      <c r="B66">
        <v>200</v>
      </c>
      <c r="C66">
        <v>0</v>
      </c>
      <c r="D66" t="s">
        <v>47</v>
      </c>
      <c r="E66" t="s">
        <v>48</v>
      </c>
      <c r="F66" t="s">
        <v>49</v>
      </c>
      <c r="G66">
        <v>250</v>
      </c>
      <c r="H66">
        <v>50</v>
      </c>
      <c r="I66">
        <v>4.4194174000000003E-2</v>
      </c>
      <c r="J66">
        <v>144</v>
      </c>
      <c r="K66" t="s">
        <v>56</v>
      </c>
      <c r="L66">
        <v>247</v>
      </c>
      <c r="M66">
        <v>5.43</v>
      </c>
      <c r="N66">
        <v>0.04</v>
      </c>
      <c r="O66">
        <v>0</v>
      </c>
      <c r="P66">
        <v>0</v>
      </c>
      <c r="Q66">
        <v>0</v>
      </c>
      <c r="R66">
        <v>0</v>
      </c>
      <c r="S66">
        <v>7.5</v>
      </c>
      <c r="T66" t="s">
        <v>50</v>
      </c>
      <c r="U66">
        <v>0</v>
      </c>
      <c r="V66">
        <v>0</v>
      </c>
      <c r="W66">
        <v>0</v>
      </c>
      <c r="X66" t="s">
        <v>50</v>
      </c>
      <c r="Y66">
        <v>0</v>
      </c>
      <c r="Z66" t="s">
        <v>50</v>
      </c>
      <c r="AA66">
        <v>0</v>
      </c>
      <c r="AB66" t="s">
        <v>52</v>
      </c>
      <c r="AC66" t="s">
        <v>53</v>
      </c>
      <c r="AD66">
        <v>2</v>
      </c>
      <c r="AE66">
        <v>2</v>
      </c>
      <c r="AF66" t="s">
        <v>50</v>
      </c>
      <c r="AG66" t="s">
        <v>57</v>
      </c>
      <c r="AH66">
        <v>1</v>
      </c>
      <c r="AI66" t="s">
        <v>54</v>
      </c>
      <c r="AJ66" t="s">
        <v>55</v>
      </c>
      <c r="AK66">
        <v>6</v>
      </c>
      <c r="AL66">
        <v>12</v>
      </c>
      <c r="AM66">
        <v>0</v>
      </c>
      <c r="AN66">
        <v>6</v>
      </c>
      <c r="AO66">
        <v>-1130</v>
      </c>
      <c r="AP66">
        <v>0.87060000000000004</v>
      </c>
      <c r="AQ66">
        <v>6.836628E-3</v>
      </c>
      <c r="AR66">
        <v>71</v>
      </c>
      <c r="AS66">
        <v>0.29166666699999999</v>
      </c>
      <c r="AT66">
        <v>1</v>
      </c>
      <c r="AU66" t="s">
        <v>51</v>
      </c>
    </row>
    <row r="67" spans="1:47" x14ac:dyDescent="0.2">
      <c r="A67">
        <v>37</v>
      </c>
      <c r="B67">
        <v>200</v>
      </c>
      <c r="C67">
        <v>0</v>
      </c>
      <c r="D67" t="s">
        <v>47</v>
      </c>
      <c r="E67" t="s">
        <v>48</v>
      </c>
      <c r="F67" t="s">
        <v>49</v>
      </c>
      <c r="G67">
        <v>250</v>
      </c>
      <c r="H67">
        <v>50</v>
      </c>
      <c r="I67">
        <v>4.4194174000000003E-2</v>
      </c>
      <c r="J67">
        <v>168</v>
      </c>
      <c r="K67" t="s">
        <v>56</v>
      </c>
      <c r="L67">
        <v>247</v>
      </c>
      <c r="M67">
        <v>5.43</v>
      </c>
      <c r="N67">
        <v>0.04</v>
      </c>
      <c r="O67">
        <v>0</v>
      </c>
      <c r="P67">
        <v>0</v>
      </c>
      <c r="Q67">
        <v>0</v>
      </c>
      <c r="R67">
        <v>0</v>
      </c>
      <c r="S67">
        <v>7.5</v>
      </c>
      <c r="T67" t="s">
        <v>50</v>
      </c>
      <c r="U67">
        <v>0</v>
      </c>
      <c r="V67">
        <v>0</v>
      </c>
      <c r="W67">
        <v>0</v>
      </c>
      <c r="X67" t="s">
        <v>50</v>
      </c>
      <c r="Y67">
        <v>0</v>
      </c>
      <c r="Z67" t="s">
        <v>50</v>
      </c>
      <c r="AA67">
        <v>0</v>
      </c>
      <c r="AB67" t="s">
        <v>52</v>
      </c>
      <c r="AC67" t="s">
        <v>53</v>
      </c>
      <c r="AD67">
        <v>2</v>
      </c>
      <c r="AE67">
        <v>2</v>
      </c>
      <c r="AF67" t="s">
        <v>50</v>
      </c>
      <c r="AG67" t="s">
        <v>57</v>
      </c>
      <c r="AH67">
        <v>1</v>
      </c>
      <c r="AI67" t="s">
        <v>54</v>
      </c>
      <c r="AJ67" t="s">
        <v>55</v>
      </c>
      <c r="AK67">
        <v>6</v>
      </c>
      <c r="AL67">
        <v>12</v>
      </c>
      <c r="AM67">
        <v>0</v>
      </c>
      <c r="AN67">
        <v>6</v>
      </c>
      <c r="AO67">
        <v>-1130</v>
      </c>
      <c r="AP67">
        <v>0.96589999999999998</v>
      </c>
      <c r="AQ67">
        <v>6.836628E-3</v>
      </c>
      <c r="AR67">
        <v>58</v>
      </c>
      <c r="AS67">
        <v>-0.54166666699999999</v>
      </c>
      <c r="AT67">
        <v>1</v>
      </c>
      <c r="AU67" t="s">
        <v>51</v>
      </c>
    </row>
    <row r="68" spans="1:47" x14ac:dyDescent="0.2">
      <c r="A68">
        <v>37</v>
      </c>
      <c r="B68">
        <v>200</v>
      </c>
      <c r="C68">
        <v>0</v>
      </c>
      <c r="D68" t="s">
        <v>47</v>
      </c>
      <c r="E68" t="s">
        <v>48</v>
      </c>
      <c r="F68" t="s">
        <v>49</v>
      </c>
      <c r="G68">
        <v>250</v>
      </c>
      <c r="H68">
        <v>50</v>
      </c>
      <c r="I68">
        <v>4.4194174000000003E-2</v>
      </c>
      <c r="J68">
        <v>24</v>
      </c>
      <c r="K68" t="s">
        <v>56</v>
      </c>
      <c r="L68">
        <v>247</v>
      </c>
      <c r="M68">
        <v>5.43</v>
      </c>
      <c r="N68">
        <v>0.04</v>
      </c>
      <c r="O68">
        <v>0</v>
      </c>
      <c r="P68">
        <v>0</v>
      </c>
      <c r="Q68">
        <v>0</v>
      </c>
      <c r="R68">
        <v>0</v>
      </c>
      <c r="S68">
        <v>7.5</v>
      </c>
      <c r="T68" t="s">
        <v>50</v>
      </c>
      <c r="U68">
        <v>0</v>
      </c>
      <c r="V68">
        <v>0</v>
      </c>
      <c r="W68">
        <v>0</v>
      </c>
      <c r="X68" t="s">
        <v>50</v>
      </c>
      <c r="Y68">
        <v>0</v>
      </c>
      <c r="Z68" t="s">
        <v>50</v>
      </c>
      <c r="AA68">
        <v>0</v>
      </c>
      <c r="AB68" t="s">
        <v>52</v>
      </c>
      <c r="AC68" t="s">
        <v>53</v>
      </c>
      <c r="AD68">
        <v>2</v>
      </c>
      <c r="AE68">
        <v>2</v>
      </c>
      <c r="AF68" t="s">
        <v>50</v>
      </c>
      <c r="AG68" t="s">
        <v>58</v>
      </c>
      <c r="AH68">
        <v>1</v>
      </c>
      <c r="AI68" t="s">
        <v>54</v>
      </c>
      <c r="AJ68" t="s">
        <v>55</v>
      </c>
      <c r="AK68">
        <v>6</v>
      </c>
      <c r="AL68">
        <v>12</v>
      </c>
      <c r="AM68">
        <v>0</v>
      </c>
      <c r="AN68">
        <v>6</v>
      </c>
      <c r="AO68">
        <v>-1130</v>
      </c>
      <c r="AP68">
        <v>0.17680000000000001</v>
      </c>
      <c r="AQ68">
        <v>7.2905030000000003E-3</v>
      </c>
      <c r="AR68" t="s">
        <v>50</v>
      </c>
      <c r="AS68">
        <v>0.36805555600000001</v>
      </c>
      <c r="AT68">
        <v>1</v>
      </c>
      <c r="AU68" t="s">
        <v>51</v>
      </c>
    </row>
    <row r="69" spans="1:47" x14ac:dyDescent="0.2">
      <c r="A69">
        <v>37</v>
      </c>
      <c r="B69">
        <v>200</v>
      </c>
      <c r="C69">
        <v>0</v>
      </c>
      <c r="D69" t="s">
        <v>47</v>
      </c>
      <c r="E69" t="s">
        <v>48</v>
      </c>
      <c r="F69" t="s">
        <v>49</v>
      </c>
      <c r="G69">
        <v>250</v>
      </c>
      <c r="H69">
        <v>50</v>
      </c>
      <c r="I69">
        <v>4.4194174000000003E-2</v>
      </c>
      <c r="J69">
        <v>48</v>
      </c>
      <c r="K69" t="s">
        <v>56</v>
      </c>
      <c r="L69">
        <v>247</v>
      </c>
      <c r="M69">
        <v>5.43</v>
      </c>
      <c r="N69">
        <v>0.04</v>
      </c>
      <c r="O69">
        <v>0</v>
      </c>
      <c r="P69">
        <v>0</v>
      </c>
      <c r="Q69">
        <v>0</v>
      </c>
      <c r="R69">
        <v>0</v>
      </c>
      <c r="S69">
        <v>7.5</v>
      </c>
      <c r="T69" t="s">
        <v>50</v>
      </c>
      <c r="U69">
        <v>0</v>
      </c>
      <c r="V69">
        <v>0</v>
      </c>
      <c r="W69">
        <v>0</v>
      </c>
      <c r="X69" t="s">
        <v>50</v>
      </c>
      <c r="Y69">
        <v>0</v>
      </c>
      <c r="Z69" t="s">
        <v>50</v>
      </c>
      <c r="AA69">
        <v>0</v>
      </c>
      <c r="AB69" t="s">
        <v>52</v>
      </c>
      <c r="AC69" t="s">
        <v>53</v>
      </c>
      <c r="AD69">
        <v>2</v>
      </c>
      <c r="AE69">
        <v>2</v>
      </c>
      <c r="AF69" t="s">
        <v>50</v>
      </c>
      <c r="AG69" t="s">
        <v>58</v>
      </c>
      <c r="AH69">
        <v>1</v>
      </c>
      <c r="AI69" t="s">
        <v>54</v>
      </c>
      <c r="AJ69" t="s">
        <v>55</v>
      </c>
      <c r="AK69">
        <v>6</v>
      </c>
      <c r="AL69">
        <v>12</v>
      </c>
      <c r="AM69">
        <v>0</v>
      </c>
      <c r="AN69">
        <v>6</v>
      </c>
      <c r="AO69">
        <v>-1130</v>
      </c>
      <c r="AP69">
        <v>0.32990000000000003</v>
      </c>
      <c r="AQ69">
        <v>7.2905030000000003E-3</v>
      </c>
      <c r="AR69" t="s">
        <v>50</v>
      </c>
      <c r="AS69">
        <v>0.36805555600000001</v>
      </c>
      <c r="AT69">
        <v>1</v>
      </c>
      <c r="AU69" t="s">
        <v>51</v>
      </c>
    </row>
    <row r="70" spans="1:47" x14ac:dyDescent="0.2">
      <c r="A70">
        <v>37</v>
      </c>
      <c r="B70">
        <v>200</v>
      </c>
      <c r="C70">
        <v>0</v>
      </c>
      <c r="D70" t="s">
        <v>47</v>
      </c>
      <c r="E70" t="s">
        <v>48</v>
      </c>
      <c r="F70" t="s">
        <v>49</v>
      </c>
      <c r="G70">
        <v>250</v>
      </c>
      <c r="H70">
        <v>50</v>
      </c>
      <c r="I70">
        <v>4.4194174000000003E-2</v>
      </c>
      <c r="J70">
        <v>72</v>
      </c>
      <c r="K70" t="s">
        <v>56</v>
      </c>
      <c r="L70">
        <v>247</v>
      </c>
      <c r="M70">
        <v>5.43</v>
      </c>
      <c r="N70">
        <v>0.04</v>
      </c>
      <c r="O70">
        <v>0</v>
      </c>
      <c r="P70">
        <v>0</v>
      </c>
      <c r="Q70">
        <v>0</v>
      </c>
      <c r="R70">
        <v>0</v>
      </c>
      <c r="S70">
        <v>7.5</v>
      </c>
      <c r="T70" t="s">
        <v>50</v>
      </c>
      <c r="U70">
        <v>0</v>
      </c>
      <c r="V70">
        <v>0</v>
      </c>
      <c r="W70">
        <v>0</v>
      </c>
      <c r="X70" t="s">
        <v>50</v>
      </c>
      <c r="Y70">
        <v>0</v>
      </c>
      <c r="Z70" t="s">
        <v>50</v>
      </c>
      <c r="AA70">
        <v>0</v>
      </c>
      <c r="AB70" t="s">
        <v>52</v>
      </c>
      <c r="AC70" t="s">
        <v>53</v>
      </c>
      <c r="AD70">
        <v>2</v>
      </c>
      <c r="AE70">
        <v>2</v>
      </c>
      <c r="AF70" t="s">
        <v>50</v>
      </c>
      <c r="AG70" t="s">
        <v>58</v>
      </c>
      <c r="AH70">
        <v>1</v>
      </c>
      <c r="AI70" t="s">
        <v>54</v>
      </c>
      <c r="AJ70" t="s">
        <v>55</v>
      </c>
      <c r="AK70">
        <v>6</v>
      </c>
      <c r="AL70">
        <v>12</v>
      </c>
      <c r="AM70">
        <v>0</v>
      </c>
      <c r="AN70">
        <v>6</v>
      </c>
      <c r="AO70">
        <v>-1130</v>
      </c>
      <c r="AP70">
        <v>0.5</v>
      </c>
      <c r="AQ70">
        <v>7.2905030000000003E-3</v>
      </c>
      <c r="AR70" t="s">
        <v>50</v>
      </c>
      <c r="AS70">
        <v>0.36805555600000001</v>
      </c>
      <c r="AT70">
        <v>1</v>
      </c>
      <c r="AU70" t="s">
        <v>51</v>
      </c>
    </row>
    <row r="71" spans="1:47" x14ac:dyDescent="0.2">
      <c r="A71">
        <v>37</v>
      </c>
      <c r="B71">
        <v>200</v>
      </c>
      <c r="C71">
        <v>0</v>
      </c>
      <c r="D71" t="s">
        <v>47</v>
      </c>
      <c r="E71" t="s">
        <v>48</v>
      </c>
      <c r="F71" t="s">
        <v>49</v>
      </c>
      <c r="G71">
        <v>250</v>
      </c>
      <c r="H71">
        <v>50</v>
      </c>
      <c r="I71">
        <v>4.4194174000000003E-2</v>
      </c>
      <c r="J71">
        <v>96</v>
      </c>
      <c r="K71" t="s">
        <v>56</v>
      </c>
      <c r="L71">
        <v>247</v>
      </c>
      <c r="M71">
        <v>5.43</v>
      </c>
      <c r="N71">
        <v>0.04</v>
      </c>
      <c r="O71">
        <v>0</v>
      </c>
      <c r="P71">
        <v>0</v>
      </c>
      <c r="Q71">
        <v>0</v>
      </c>
      <c r="R71">
        <v>0</v>
      </c>
      <c r="S71">
        <v>7.5</v>
      </c>
      <c r="T71" t="s">
        <v>50</v>
      </c>
      <c r="U71">
        <v>0</v>
      </c>
      <c r="V71">
        <v>0</v>
      </c>
      <c r="W71">
        <v>0</v>
      </c>
      <c r="X71" t="s">
        <v>50</v>
      </c>
      <c r="Y71">
        <v>0</v>
      </c>
      <c r="Z71" t="s">
        <v>50</v>
      </c>
      <c r="AA71">
        <v>0</v>
      </c>
      <c r="AB71" t="s">
        <v>52</v>
      </c>
      <c r="AC71" t="s">
        <v>53</v>
      </c>
      <c r="AD71">
        <v>2</v>
      </c>
      <c r="AE71">
        <v>2</v>
      </c>
      <c r="AF71" t="s">
        <v>50</v>
      </c>
      <c r="AG71" t="s">
        <v>58</v>
      </c>
      <c r="AH71">
        <v>1</v>
      </c>
      <c r="AI71" t="s">
        <v>54</v>
      </c>
      <c r="AJ71" t="s">
        <v>55</v>
      </c>
      <c r="AK71">
        <v>6</v>
      </c>
      <c r="AL71">
        <v>12</v>
      </c>
      <c r="AM71">
        <v>0</v>
      </c>
      <c r="AN71">
        <v>6</v>
      </c>
      <c r="AO71">
        <v>-1130</v>
      </c>
      <c r="AP71">
        <v>0.63729999999999998</v>
      </c>
      <c r="AQ71">
        <v>7.2905030000000003E-3</v>
      </c>
      <c r="AR71" t="s">
        <v>50</v>
      </c>
      <c r="AS71">
        <v>0.36805555600000001</v>
      </c>
      <c r="AT71">
        <v>1</v>
      </c>
      <c r="AU71" t="s">
        <v>51</v>
      </c>
    </row>
    <row r="72" spans="1:47" x14ac:dyDescent="0.2">
      <c r="A72">
        <v>37</v>
      </c>
      <c r="B72">
        <v>200</v>
      </c>
      <c r="C72">
        <v>0</v>
      </c>
      <c r="D72" t="s">
        <v>47</v>
      </c>
      <c r="E72" t="s">
        <v>48</v>
      </c>
      <c r="F72" t="s">
        <v>49</v>
      </c>
      <c r="G72">
        <v>250</v>
      </c>
      <c r="H72">
        <v>50</v>
      </c>
      <c r="I72">
        <v>4.4194174000000003E-2</v>
      </c>
      <c r="J72">
        <v>120</v>
      </c>
      <c r="K72" t="s">
        <v>56</v>
      </c>
      <c r="L72">
        <v>247</v>
      </c>
      <c r="M72">
        <v>5.43</v>
      </c>
      <c r="N72">
        <v>0.04</v>
      </c>
      <c r="O72">
        <v>0</v>
      </c>
      <c r="P72">
        <v>0</v>
      </c>
      <c r="Q72">
        <v>0</v>
      </c>
      <c r="R72">
        <v>0</v>
      </c>
      <c r="S72">
        <v>7.5</v>
      </c>
      <c r="T72" t="s">
        <v>50</v>
      </c>
      <c r="U72">
        <v>0</v>
      </c>
      <c r="V72">
        <v>0</v>
      </c>
      <c r="W72">
        <v>0</v>
      </c>
      <c r="X72" t="s">
        <v>50</v>
      </c>
      <c r="Y72">
        <v>0</v>
      </c>
      <c r="Z72" t="s">
        <v>50</v>
      </c>
      <c r="AA72">
        <v>0</v>
      </c>
      <c r="AB72" t="s">
        <v>52</v>
      </c>
      <c r="AC72" t="s">
        <v>53</v>
      </c>
      <c r="AD72">
        <v>2</v>
      </c>
      <c r="AE72">
        <v>2</v>
      </c>
      <c r="AF72" t="s">
        <v>50</v>
      </c>
      <c r="AG72" t="s">
        <v>58</v>
      </c>
      <c r="AH72">
        <v>1</v>
      </c>
      <c r="AI72" t="s">
        <v>54</v>
      </c>
      <c r="AJ72" t="s">
        <v>55</v>
      </c>
      <c r="AK72">
        <v>6</v>
      </c>
      <c r="AL72">
        <v>12</v>
      </c>
      <c r="AM72">
        <v>0</v>
      </c>
      <c r="AN72">
        <v>6</v>
      </c>
      <c r="AO72">
        <v>-1130</v>
      </c>
      <c r="AP72">
        <v>0.81230000000000002</v>
      </c>
      <c r="AQ72">
        <v>7.2905030000000003E-3</v>
      </c>
      <c r="AR72">
        <v>53</v>
      </c>
      <c r="AS72">
        <v>0.36805555600000001</v>
      </c>
      <c r="AT72">
        <v>1</v>
      </c>
      <c r="AU72" t="s">
        <v>51</v>
      </c>
    </row>
    <row r="73" spans="1:47" x14ac:dyDescent="0.2">
      <c r="A73">
        <v>37</v>
      </c>
      <c r="B73">
        <v>200</v>
      </c>
      <c r="C73">
        <v>0</v>
      </c>
      <c r="D73" t="s">
        <v>47</v>
      </c>
      <c r="E73" t="s">
        <v>48</v>
      </c>
      <c r="F73" t="s">
        <v>49</v>
      </c>
      <c r="G73">
        <v>250</v>
      </c>
      <c r="H73">
        <v>50</v>
      </c>
      <c r="I73">
        <v>4.4194174000000003E-2</v>
      </c>
      <c r="J73">
        <v>24</v>
      </c>
      <c r="K73" t="s">
        <v>56</v>
      </c>
      <c r="L73">
        <v>247</v>
      </c>
      <c r="M73">
        <v>5.43</v>
      </c>
      <c r="N73">
        <v>0.04</v>
      </c>
      <c r="O73">
        <v>0</v>
      </c>
      <c r="P73">
        <v>0</v>
      </c>
      <c r="Q73">
        <v>0</v>
      </c>
      <c r="R73">
        <v>0</v>
      </c>
      <c r="S73">
        <v>7.5</v>
      </c>
      <c r="T73" t="s">
        <v>50</v>
      </c>
      <c r="U73">
        <v>0</v>
      </c>
      <c r="V73">
        <v>0</v>
      </c>
      <c r="W73">
        <v>0</v>
      </c>
      <c r="X73" t="s">
        <v>50</v>
      </c>
      <c r="Y73">
        <v>0</v>
      </c>
      <c r="Z73" t="s">
        <v>50</v>
      </c>
      <c r="AA73">
        <v>0</v>
      </c>
      <c r="AB73" t="s">
        <v>52</v>
      </c>
      <c r="AC73" t="s">
        <v>53</v>
      </c>
      <c r="AD73">
        <v>2</v>
      </c>
      <c r="AE73">
        <v>2</v>
      </c>
      <c r="AF73" t="s">
        <v>50</v>
      </c>
      <c r="AG73" t="s">
        <v>57</v>
      </c>
      <c r="AH73">
        <v>1</v>
      </c>
      <c r="AI73" t="s">
        <v>54</v>
      </c>
      <c r="AJ73" t="s">
        <v>55</v>
      </c>
      <c r="AK73">
        <v>6</v>
      </c>
      <c r="AL73">
        <v>12</v>
      </c>
      <c r="AM73">
        <v>0</v>
      </c>
      <c r="AN73">
        <v>6</v>
      </c>
      <c r="AO73">
        <v>-1130</v>
      </c>
      <c r="AP73">
        <v>0.17680000000000001</v>
      </c>
      <c r="AQ73">
        <v>6.6137660000000001E-3</v>
      </c>
      <c r="AR73" t="s">
        <v>50</v>
      </c>
      <c r="AS73">
        <v>0.29861111099999998</v>
      </c>
      <c r="AT73">
        <v>1</v>
      </c>
      <c r="AU73" t="s">
        <v>51</v>
      </c>
    </row>
    <row r="74" spans="1:47" x14ac:dyDescent="0.2">
      <c r="A74">
        <v>37</v>
      </c>
      <c r="B74">
        <v>200</v>
      </c>
      <c r="C74">
        <v>0</v>
      </c>
      <c r="D74" t="s">
        <v>47</v>
      </c>
      <c r="E74" t="s">
        <v>48</v>
      </c>
      <c r="F74" t="s">
        <v>49</v>
      </c>
      <c r="G74">
        <v>250</v>
      </c>
      <c r="H74">
        <v>50</v>
      </c>
      <c r="I74">
        <v>4.4194174000000003E-2</v>
      </c>
      <c r="J74">
        <v>48</v>
      </c>
      <c r="K74" t="s">
        <v>56</v>
      </c>
      <c r="L74">
        <v>247</v>
      </c>
      <c r="M74">
        <v>5.43</v>
      </c>
      <c r="N74">
        <v>0.04</v>
      </c>
      <c r="O74">
        <v>0</v>
      </c>
      <c r="P74">
        <v>0</v>
      </c>
      <c r="Q74">
        <v>0</v>
      </c>
      <c r="R74">
        <v>0</v>
      </c>
      <c r="S74">
        <v>7.5</v>
      </c>
      <c r="T74" t="s">
        <v>50</v>
      </c>
      <c r="U74">
        <v>0</v>
      </c>
      <c r="V74">
        <v>0</v>
      </c>
      <c r="W74">
        <v>0</v>
      </c>
      <c r="X74" t="s">
        <v>50</v>
      </c>
      <c r="Y74">
        <v>0</v>
      </c>
      <c r="Z74" t="s">
        <v>50</v>
      </c>
      <c r="AA74">
        <v>0</v>
      </c>
      <c r="AB74" t="s">
        <v>52</v>
      </c>
      <c r="AC74" t="s">
        <v>53</v>
      </c>
      <c r="AD74">
        <v>2</v>
      </c>
      <c r="AE74">
        <v>2</v>
      </c>
      <c r="AF74" t="s">
        <v>50</v>
      </c>
      <c r="AG74" t="s">
        <v>57</v>
      </c>
      <c r="AH74">
        <v>1</v>
      </c>
      <c r="AI74" t="s">
        <v>54</v>
      </c>
      <c r="AJ74" t="s">
        <v>55</v>
      </c>
      <c r="AK74">
        <v>6</v>
      </c>
      <c r="AL74">
        <v>12</v>
      </c>
      <c r="AM74">
        <v>0</v>
      </c>
      <c r="AN74">
        <v>6</v>
      </c>
      <c r="AO74">
        <v>-1130</v>
      </c>
      <c r="AP74">
        <v>0.30780000000000002</v>
      </c>
      <c r="AQ74">
        <v>6.6137660000000001E-3</v>
      </c>
      <c r="AR74" t="s">
        <v>50</v>
      </c>
      <c r="AS74">
        <v>0.29861111099999998</v>
      </c>
      <c r="AT74">
        <v>1</v>
      </c>
      <c r="AU74" t="s">
        <v>51</v>
      </c>
    </row>
    <row r="75" spans="1:47" x14ac:dyDescent="0.2">
      <c r="A75">
        <v>37</v>
      </c>
      <c r="B75">
        <v>200</v>
      </c>
      <c r="C75">
        <v>0</v>
      </c>
      <c r="D75" t="s">
        <v>47</v>
      </c>
      <c r="E75" t="s">
        <v>48</v>
      </c>
      <c r="F75" t="s">
        <v>49</v>
      </c>
      <c r="G75">
        <v>250</v>
      </c>
      <c r="H75">
        <v>50</v>
      </c>
      <c r="I75">
        <v>4.4194174000000003E-2</v>
      </c>
      <c r="J75">
        <v>72</v>
      </c>
      <c r="K75" t="s">
        <v>56</v>
      </c>
      <c r="L75">
        <v>247</v>
      </c>
      <c r="M75">
        <v>5.43</v>
      </c>
      <c r="N75">
        <v>0.04</v>
      </c>
      <c r="O75">
        <v>0</v>
      </c>
      <c r="P75">
        <v>0</v>
      </c>
      <c r="Q75">
        <v>0</v>
      </c>
      <c r="R75">
        <v>0</v>
      </c>
      <c r="S75">
        <v>7.5</v>
      </c>
      <c r="T75" t="s">
        <v>50</v>
      </c>
      <c r="U75">
        <v>0</v>
      </c>
      <c r="V75">
        <v>0</v>
      </c>
      <c r="W75">
        <v>0</v>
      </c>
      <c r="X75" t="s">
        <v>50</v>
      </c>
      <c r="Y75">
        <v>0</v>
      </c>
      <c r="Z75" t="s">
        <v>50</v>
      </c>
      <c r="AA75">
        <v>0</v>
      </c>
      <c r="AB75" t="s">
        <v>52</v>
      </c>
      <c r="AC75" t="s">
        <v>53</v>
      </c>
      <c r="AD75">
        <v>2</v>
      </c>
      <c r="AE75">
        <v>2</v>
      </c>
      <c r="AF75" t="s">
        <v>50</v>
      </c>
      <c r="AG75" t="s">
        <v>57</v>
      </c>
      <c r="AH75">
        <v>1</v>
      </c>
      <c r="AI75" t="s">
        <v>54</v>
      </c>
      <c r="AJ75" t="s">
        <v>55</v>
      </c>
      <c r="AK75">
        <v>6</v>
      </c>
      <c r="AL75">
        <v>12</v>
      </c>
      <c r="AM75">
        <v>0</v>
      </c>
      <c r="AN75">
        <v>6</v>
      </c>
      <c r="AO75">
        <v>-1130</v>
      </c>
      <c r="AP75">
        <v>0.46650000000000003</v>
      </c>
      <c r="AQ75">
        <v>6.6137660000000001E-3</v>
      </c>
      <c r="AR75" t="s">
        <v>50</v>
      </c>
      <c r="AS75">
        <v>0.29861111099999998</v>
      </c>
      <c r="AT75">
        <v>1</v>
      </c>
      <c r="AU75" t="s">
        <v>51</v>
      </c>
    </row>
    <row r="76" spans="1:47" x14ac:dyDescent="0.2">
      <c r="A76">
        <v>37</v>
      </c>
      <c r="B76">
        <v>200</v>
      </c>
      <c r="C76">
        <v>0</v>
      </c>
      <c r="D76" t="s">
        <v>47</v>
      </c>
      <c r="E76" t="s">
        <v>48</v>
      </c>
      <c r="F76" t="s">
        <v>49</v>
      </c>
      <c r="G76">
        <v>250</v>
      </c>
      <c r="H76">
        <v>50</v>
      </c>
      <c r="I76">
        <v>4.4194174000000003E-2</v>
      </c>
      <c r="J76">
        <v>96</v>
      </c>
      <c r="K76" t="s">
        <v>56</v>
      </c>
      <c r="L76">
        <v>247</v>
      </c>
      <c r="M76">
        <v>5.43</v>
      </c>
      <c r="N76">
        <v>0.04</v>
      </c>
      <c r="O76">
        <v>0</v>
      </c>
      <c r="P76">
        <v>0</v>
      </c>
      <c r="Q76">
        <v>0</v>
      </c>
      <c r="R76">
        <v>0</v>
      </c>
      <c r="S76">
        <v>7.5</v>
      </c>
      <c r="T76" t="s">
        <v>50</v>
      </c>
      <c r="U76">
        <v>0</v>
      </c>
      <c r="V76">
        <v>0</v>
      </c>
      <c r="W76">
        <v>0</v>
      </c>
      <c r="X76" t="s">
        <v>50</v>
      </c>
      <c r="Y76">
        <v>0</v>
      </c>
      <c r="Z76" t="s">
        <v>50</v>
      </c>
      <c r="AA76">
        <v>0</v>
      </c>
      <c r="AB76" t="s">
        <v>52</v>
      </c>
      <c r="AC76" t="s">
        <v>53</v>
      </c>
      <c r="AD76">
        <v>2</v>
      </c>
      <c r="AE76">
        <v>2</v>
      </c>
      <c r="AF76" t="s">
        <v>50</v>
      </c>
      <c r="AG76" t="s">
        <v>57</v>
      </c>
      <c r="AH76">
        <v>1</v>
      </c>
      <c r="AI76" t="s">
        <v>54</v>
      </c>
      <c r="AJ76" t="s">
        <v>55</v>
      </c>
      <c r="AK76">
        <v>6</v>
      </c>
      <c r="AL76">
        <v>12</v>
      </c>
      <c r="AM76">
        <v>0</v>
      </c>
      <c r="AN76">
        <v>6</v>
      </c>
      <c r="AO76">
        <v>-1130</v>
      </c>
      <c r="AP76">
        <v>0.55479999999999996</v>
      </c>
      <c r="AQ76">
        <v>6.6137660000000001E-3</v>
      </c>
      <c r="AR76" t="s">
        <v>50</v>
      </c>
      <c r="AS76">
        <v>0.29861111099999998</v>
      </c>
      <c r="AT76">
        <v>1</v>
      </c>
      <c r="AU76" t="s">
        <v>51</v>
      </c>
    </row>
    <row r="77" spans="1:47" x14ac:dyDescent="0.2">
      <c r="A77">
        <v>37</v>
      </c>
      <c r="B77">
        <v>200</v>
      </c>
      <c r="C77">
        <v>0</v>
      </c>
      <c r="D77" t="s">
        <v>47</v>
      </c>
      <c r="E77" t="s">
        <v>48</v>
      </c>
      <c r="F77" t="s">
        <v>49</v>
      </c>
      <c r="G77">
        <v>250</v>
      </c>
      <c r="H77">
        <v>50</v>
      </c>
      <c r="I77">
        <v>4.4194174000000003E-2</v>
      </c>
      <c r="J77">
        <v>120</v>
      </c>
      <c r="K77" t="s">
        <v>56</v>
      </c>
      <c r="L77">
        <v>247</v>
      </c>
      <c r="M77">
        <v>5.43</v>
      </c>
      <c r="N77">
        <v>0.04</v>
      </c>
      <c r="O77">
        <v>0</v>
      </c>
      <c r="P77">
        <v>0</v>
      </c>
      <c r="Q77">
        <v>0</v>
      </c>
      <c r="R77">
        <v>0</v>
      </c>
      <c r="S77">
        <v>7.5</v>
      </c>
      <c r="T77" t="s">
        <v>50</v>
      </c>
      <c r="U77">
        <v>0</v>
      </c>
      <c r="V77">
        <v>0</v>
      </c>
      <c r="W77">
        <v>0</v>
      </c>
      <c r="X77" t="s">
        <v>50</v>
      </c>
      <c r="Y77">
        <v>0</v>
      </c>
      <c r="Z77" t="s">
        <v>50</v>
      </c>
      <c r="AA77">
        <v>0</v>
      </c>
      <c r="AB77" t="s">
        <v>52</v>
      </c>
      <c r="AC77" t="s">
        <v>53</v>
      </c>
      <c r="AD77">
        <v>2</v>
      </c>
      <c r="AE77">
        <v>2</v>
      </c>
      <c r="AF77" t="s">
        <v>50</v>
      </c>
      <c r="AG77" t="s">
        <v>57</v>
      </c>
      <c r="AH77">
        <v>1</v>
      </c>
      <c r="AI77" t="s">
        <v>54</v>
      </c>
      <c r="AJ77" t="s">
        <v>55</v>
      </c>
      <c r="AK77">
        <v>6</v>
      </c>
      <c r="AL77">
        <v>12</v>
      </c>
      <c r="AM77">
        <v>0</v>
      </c>
      <c r="AN77">
        <v>6</v>
      </c>
      <c r="AO77">
        <v>-1130</v>
      </c>
      <c r="AP77">
        <v>0.68300000000000005</v>
      </c>
      <c r="AQ77">
        <v>6.6137660000000001E-3</v>
      </c>
      <c r="AR77">
        <v>43</v>
      </c>
      <c r="AS77">
        <v>0.29861111099999998</v>
      </c>
      <c r="AT77">
        <v>1</v>
      </c>
      <c r="AU77" t="s">
        <v>51</v>
      </c>
    </row>
    <row r="78" spans="1:47" x14ac:dyDescent="0.2">
      <c r="A78">
        <v>37</v>
      </c>
      <c r="B78">
        <v>200</v>
      </c>
      <c r="C78">
        <v>0</v>
      </c>
      <c r="D78" t="s">
        <v>47</v>
      </c>
      <c r="E78" t="s">
        <v>48</v>
      </c>
      <c r="F78" t="s">
        <v>49</v>
      </c>
      <c r="G78">
        <v>250</v>
      </c>
      <c r="H78">
        <v>50</v>
      </c>
      <c r="I78">
        <v>4.4194174000000003E-2</v>
      </c>
      <c r="J78">
        <v>24</v>
      </c>
      <c r="K78" t="s">
        <v>56</v>
      </c>
      <c r="L78">
        <v>247</v>
      </c>
      <c r="M78">
        <v>5.43</v>
      </c>
      <c r="N78">
        <v>0.04</v>
      </c>
      <c r="O78">
        <v>0</v>
      </c>
      <c r="P78">
        <v>0</v>
      </c>
      <c r="Q78">
        <v>0</v>
      </c>
      <c r="R78">
        <v>0</v>
      </c>
      <c r="S78">
        <v>7.5</v>
      </c>
      <c r="T78" t="s">
        <v>50</v>
      </c>
      <c r="U78">
        <v>0</v>
      </c>
      <c r="V78">
        <v>0</v>
      </c>
      <c r="W78">
        <v>0</v>
      </c>
      <c r="X78" t="s">
        <v>50</v>
      </c>
      <c r="Y78">
        <v>0</v>
      </c>
      <c r="Z78" t="s">
        <v>50</v>
      </c>
      <c r="AA78">
        <v>0</v>
      </c>
      <c r="AB78" t="s">
        <v>52</v>
      </c>
      <c r="AC78" t="s">
        <v>53</v>
      </c>
      <c r="AD78">
        <v>2</v>
      </c>
      <c r="AE78">
        <v>2</v>
      </c>
      <c r="AF78" t="s">
        <v>50</v>
      </c>
      <c r="AG78" t="s">
        <v>58</v>
      </c>
      <c r="AH78">
        <v>1</v>
      </c>
      <c r="AI78" t="s">
        <v>54</v>
      </c>
      <c r="AJ78" t="s">
        <v>55</v>
      </c>
      <c r="AK78">
        <v>6</v>
      </c>
      <c r="AL78">
        <v>12</v>
      </c>
      <c r="AM78">
        <v>0</v>
      </c>
      <c r="AN78">
        <v>6</v>
      </c>
      <c r="AO78">
        <v>-1130</v>
      </c>
      <c r="AP78">
        <v>0.17680000000000001</v>
      </c>
      <c r="AQ78">
        <v>6.6137660000000001E-3</v>
      </c>
      <c r="AR78" t="s">
        <v>50</v>
      </c>
      <c r="AS78">
        <v>0.26388888900000002</v>
      </c>
      <c r="AT78">
        <v>1</v>
      </c>
      <c r="AU78" t="s">
        <v>51</v>
      </c>
    </row>
    <row r="79" spans="1:47" x14ac:dyDescent="0.2">
      <c r="A79">
        <v>37</v>
      </c>
      <c r="B79">
        <v>200</v>
      </c>
      <c r="C79">
        <v>0</v>
      </c>
      <c r="D79" t="s">
        <v>47</v>
      </c>
      <c r="E79" t="s">
        <v>48</v>
      </c>
      <c r="F79" t="s">
        <v>49</v>
      </c>
      <c r="G79">
        <v>250</v>
      </c>
      <c r="H79">
        <v>50</v>
      </c>
      <c r="I79">
        <v>4.4194174000000003E-2</v>
      </c>
      <c r="J79">
        <v>48</v>
      </c>
      <c r="K79" t="s">
        <v>56</v>
      </c>
      <c r="L79">
        <v>247</v>
      </c>
      <c r="M79">
        <v>5.43</v>
      </c>
      <c r="N79">
        <v>0.04</v>
      </c>
      <c r="O79">
        <v>0</v>
      </c>
      <c r="P79">
        <v>0</v>
      </c>
      <c r="Q79">
        <v>0</v>
      </c>
      <c r="R79">
        <v>0</v>
      </c>
      <c r="S79">
        <v>7.5</v>
      </c>
      <c r="T79" t="s">
        <v>50</v>
      </c>
      <c r="U79">
        <v>0</v>
      </c>
      <c r="V79">
        <v>0</v>
      </c>
      <c r="W79">
        <v>0</v>
      </c>
      <c r="X79" t="s">
        <v>50</v>
      </c>
      <c r="Y79">
        <v>0</v>
      </c>
      <c r="Z79" t="s">
        <v>50</v>
      </c>
      <c r="AA79">
        <v>0</v>
      </c>
      <c r="AB79" t="s">
        <v>52</v>
      </c>
      <c r="AC79" t="s">
        <v>53</v>
      </c>
      <c r="AD79">
        <v>2</v>
      </c>
      <c r="AE79">
        <v>2</v>
      </c>
      <c r="AF79" t="s">
        <v>50</v>
      </c>
      <c r="AG79" t="s">
        <v>58</v>
      </c>
      <c r="AH79">
        <v>1</v>
      </c>
      <c r="AI79" t="s">
        <v>54</v>
      </c>
      <c r="AJ79" t="s">
        <v>55</v>
      </c>
      <c r="AK79">
        <v>6</v>
      </c>
      <c r="AL79">
        <v>12</v>
      </c>
      <c r="AM79">
        <v>0</v>
      </c>
      <c r="AN79">
        <v>6</v>
      </c>
      <c r="AO79">
        <v>-1130</v>
      </c>
      <c r="AP79">
        <v>0.30780000000000002</v>
      </c>
      <c r="AQ79">
        <v>6.6137660000000001E-3</v>
      </c>
      <c r="AR79" t="s">
        <v>50</v>
      </c>
      <c r="AS79">
        <v>0.26388888900000002</v>
      </c>
      <c r="AT79">
        <v>1</v>
      </c>
      <c r="AU79" t="s">
        <v>51</v>
      </c>
    </row>
    <row r="80" spans="1:47" x14ac:dyDescent="0.2">
      <c r="A80">
        <v>37</v>
      </c>
      <c r="B80">
        <v>200</v>
      </c>
      <c r="C80">
        <v>0</v>
      </c>
      <c r="D80" t="s">
        <v>47</v>
      </c>
      <c r="E80" t="s">
        <v>48</v>
      </c>
      <c r="F80" t="s">
        <v>49</v>
      </c>
      <c r="G80">
        <v>250</v>
      </c>
      <c r="H80">
        <v>50</v>
      </c>
      <c r="I80">
        <v>4.4194174000000003E-2</v>
      </c>
      <c r="J80">
        <v>72</v>
      </c>
      <c r="K80" t="s">
        <v>56</v>
      </c>
      <c r="L80">
        <v>247</v>
      </c>
      <c r="M80">
        <v>5.43</v>
      </c>
      <c r="N80">
        <v>0.04</v>
      </c>
      <c r="O80">
        <v>0</v>
      </c>
      <c r="P80">
        <v>0</v>
      </c>
      <c r="Q80">
        <v>0</v>
      </c>
      <c r="R80">
        <v>0</v>
      </c>
      <c r="S80">
        <v>7.5</v>
      </c>
      <c r="T80" t="s">
        <v>50</v>
      </c>
      <c r="U80">
        <v>0</v>
      </c>
      <c r="V80">
        <v>0</v>
      </c>
      <c r="W80">
        <v>0</v>
      </c>
      <c r="X80" t="s">
        <v>50</v>
      </c>
      <c r="Y80">
        <v>0</v>
      </c>
      <c r="Z80" t="s">
        <v>50</v>
      </c>
      <c r="AA80">
        <v>0</v>
      </c>
      <c r="AB80" t="s">
        <v>52</v>
      </c>
      <c r="AC80" t="s">
        <v>53</v>
      </c>
      <c r="AD80">
        <v>2</v>
      </c>
      <c r="AE80">
        <v>2</v>
      </c>
      <c r="AF80" t="s">
        <v>50</v>
      </c>
      <c r="AG80" t="s">
        <v>58</v>
      </c>
      <c r="AH80">
        <v>1</v>
      </c>
      <c r="AI80" t="s">
        <v>54</v>
      </c>
      <c r="AJ80" t="s">
        <v>55</v>
      </c>
      <c r="AK80">
        <v>6</v>
      </c>
      <c r="AL80">
        <v>12</v>
      </c>
      <c r="AM80">
        <v>0</v>
      </c>
      <c r="AN80">
        <v>6</v>
      </c>
      <c r="AO80">
        <v>-1130</v>
      </c>
      <c r="AP80">
        <v>0.46650000000000003</v>
      </c>
      <c r="AQ80">
        <v>6.6137660000000001E-3</v>
      </c>
      <c r="AR80" t="s">
        <v>50</v>
      </c>
      <c r="AS80">
        <v>0.26388888900000002</v>
      </c>
      <c r="AT80">
        <v>1</v>
      </c>
      <c r="AU80" t="s">
        <v>51</v>
      </c>
    </row>
    <row r="81" spans="1:47" x14ac:dyDescent="0.2">
      <c r="A81">
        <v>37</v>
      </c>
      <c r="B81">
        <v>200</v>
      </c>
      <c r="C81">
        <v>0</v>
      </c>
      <c r="D81" t="s">
        <v>47</v>
      </c>
      <c r="E81" t="s">
        <v>48</v>
      </c>
      <c r="F81" t="s">
        <v>49</v>
      </c>
      <c r="G81">
        <v>250</v>
      </c>
      <c r="H81">
        <v>50</v>
      </c>
      <c r="I81">
        <v>4.4194174000000003E-2</v>
      </c>
      <c r="J81">
        <v>96</v>
      </c>
      <c r="K81" t="s">
        <v>56</v>
      </c>
      <c r="L81">
        <v>247</v>
      </c>
      <c r="M81">
        <v>5.43</v>
      </c>
      <c r="N81">
        <v>0.04</v>
      </c>
      <c r="O81">
        <v>0</v>
      </c>
      <c r="P81">
        <v>0</v>
      </c>
      <c r="Q81">
        <v>0</v>
      </c>
      <c r="R81">
        <v>0</v>
      </c>
      <c r="S81">
        <v>7.5</v>
      </c>
      <c r="T81" t="s">
        <v>50</v>
      </c>
      <c r="U81">
        <v>0</v>
      </c>
      <c r="V81">
        <v>0</v>
      </c>
      <c r="W81">
        <v>0</v>
      </c>
      <c r="X81" t="s">
        <v>50</v>
      </c>
      <c r="Y81">
        <v>0</v>
      </c>
      <c r="Z81" t="s">
        <v>50</v>
      </c>
      <c r="AA81">
        <v>0</v>
      </c>
      <c r="AB81" t="s">
        <v>52</v>
      </c>
      <c r="AC81" t="s">
        <v>53</v>
      </c>
      <c r="AD81">
        <v>2</v>
      </c>
      <c r="AE81">
        <v>2</v>
      </c>
      <c r="AF81" t="s">
        <v>50</v>
      </c>
      <c r="AG81" t="s">
        <v>58</v>
      </c>
      <c r="AH81">
        <v>1</v>
      </c>
      <c r="AI81" t="s">
        <v>54</v>
      </c>
      <c r="AJ81" t="s">
        <v>55</v>
      </c>
      <c r="AK81">
        <v>6</v>
      </c>
      <c r="AL81">
        <v>12</v>
      </c>
      <c r="AM81">
        <v>0</v>
      </c>
      <c r="AN81">
        <v>6</v>
      </c>
      <c r="AO81">
        <v>-1130</v>
      </c>
      <c r="AP81">
        <v>0.55479999999999996</v>
      </c>
      <c r="AQ81">
        <v>6.6137660000000001E-3</v>
      </c>
      <c r="AR81" t="s">
        <v>50</v>
      </c>
      <c r="AS81">
        <v>0.26388888900000002</v>
      </c>
      <c r="AT81">
        <v>1</v>
      </c>
      <c r="AU81" t="s">
        <v>51</v>
      </c>
    </row>
    <row r="82" spans="1:47" x14ac:dyDescent="0.2">
      <c r="A82">
        <v>37</v>
      </c>
      <c r="B82">
        <v>200</v>
      </c>
      <c r="C82">
        <v>0</v>
      </c>
      <c r="D82" t="s">
        <v>47</v>
      </c>
      <c r="E82" t="s">
        <v>48</v>
      </c>
      <c r="F82" t="s">
        <v>49</v>
      </c>
      <c r="G82">
        <v>250</v>
      </c>
      <c r="H82">
        <v>50</v>
      </c>
      <c r="I82">
        <v>4.4194174000000003E-2</v>
      </c>
      <c r="J82">
        <v>120</v>
      </c>
      <c r="K82" t="s">
        <v>56</v>
      </c>
      <c r="L82">
        <v>247</v>
      </c>
      <c r="M82">
        <v>5.43</v>
      </c>
      <c r="N82">
        <v>0.04</v>
      </c>
      <c r="O82">
        <v>0</v>
      </c>
      <c r="P82">
        <v>0</v>
      </c>
      <c r="Q82">
        <v>0</v>
      </c>
      <c r="R82">
        <v>0</v>
      </c>
      <c r="S82">
        <v>7.5</v>
      </c>
      <c r="T82" t="s">
        <v>50</v>
      </c>
      <c r="U82">
        <v>0</v>
      </c>
      <c r="V82">
        <v>0</v>
      </c>
      <c r="W82">
        <v>0</v>
      </c>
      <c r="X82" t="s">
        <v>50</v>
      </c>
      <c r="Y82">
        <v>0</v>
      </c>
      <c r="Z82" t="s">
        <v>50</v>
      </c>
      <c r="AA82">
        <v>0</v>
      </c>
      <c r="AB82" t="s">
        <v>52</v>
      </c>
      <c r="AC82" t="s">
        <v>53</v>
      </c>
      <c r="AD82">
        <v>2</v>
      </c>
      <c r="AE82">
        <v>2</v>
      </c>
      <c r="AF82" t="s">
        <v>50</v>
      </c>
      <c r="AG82" t="s">
        <v>58</v>
      </c>
      <c r="AH82">
        <v>1</v>
      </c>
      <c r="AI82" t="s">
        <v>54</v>
      </c>
      <c r="AJ82" t="s">
        <v>55</v>
      </c>
      <c r="AK82">
        <v>6</v>
      </c>
      <c r="AL82">
        <v>12</v>
      </c>
      <c r="AM82">
        <v>0</v>
      </c>
      <c r="AN82">
        <v>6</v>
      </c>
      <c r="AO82">
        <v>-1130</v>
      </c>
      <c r="AP82">
        <v>0.68300000000000005</v>
      </c>
      <c r="AQ82">
        <v>6.6137660000000001E-3</v>
      </c>
      <c r="AR82">
        <v>38</v>
      </c>
      <c r="AS82">
        <v>0.26388888900000002</v>
      </c>
      <c r="AT82">
        <v>1</v>
      </c>
      <c r="AU82" t="s">
        <v>51</v>
      </c>
    </row>
    <row r="83" spans="1:47" x14ac:dyDescent="0.2">
      <c r="A83">
        <v>37</v>
      </c>
      <c r="B83">
        <v>200</v>
      </c>
      <c r="C83">
        <v>0</v>
      </c>
      <c r="D83" t="s">
        <v>47</v>
      </c>
      <c r="E83" t="s">
        <v>48</v>
      </c>
      <c r="F83" t="s">
        <v>49</v>
      </c>
      <c r="G83">
        <v>250</v>
      </c>
      <c r="H83">
        <v>50</v>
      </c>
      <c r="I83">
        <v>4.4194174000000003E-2</v>
      </c>
      <c r="J83">
        <v>24</v>
      </c>
      <c r="K83" t="s">
        <v>56</v>
      </c>
      <c r="L83">
        <v>247</v>
      </c>
      <c r="M83">
        <v>5.43</v>
      </c>
      <c r="N83">
        <v>0.04</v>
      </c>
      <c r="O83">
        <v>0</v>
      </c>
      <c r="P83">
        <v>0</v>
      </c>
      <c r="Q83">
        <v>0</v>
      </c>
      <c r="R83">
        <v>0</v>
      </c>
      <c r="S83">
        <v>7.5</v>
      </c>
      <c r="T83" t="s">
        <v>50</v>
      </c>
      <c r="U83">
        <v>0</v>
      </c>
      <c r="V83">
        <v>0</v>
      </c>
      <c r="W83">
        <v>0</v>
      </c>
      <c r="X83" t="s">
        <v>50</v>
      </c>
      <c r="Y83">
        <v>0</v>
      </c>
      <c r="Z83" t="s">
        <v>50</v>
      </c>
      <c r="AA83">
        <v>0</v>
      </c>
      <c r="AB83" t="s">
        <v>52</v>
      </c>
      <c r="AC83" t="s">
        <v>53</v>
      </c>
      <c r="AD83">
        <v>2</v>
      </c>
      <c r="AE83">
        <v>2</v>
      </c>
      <c r="AF83" t="s">
        <v>50</v>
      </c>
      <c r="AG83" t="s">
        <v>50</v>
      </c>
      <c r="AH83">
        <v>1</v>
      </c>
      <c r="AI83" t="s">
        <v>54</v>
      </c>
      <c r="AJ83" t="s">
        <v>55</v>
      </c>
      <c r="AK83">
        <v>6</v>
      </c>
      <c r="AL83">
        <v>12</v>
      </c>
      <c r="AM83">
        <v>0</v>
      </c>
      <c r="AN83">
        <v>6</v>
      </c>
      <c r="AO83">
        <v>-1130</v>
      </c>
      <c r="AP83">
        <v>0.1895</v>
      </c>
      <c r="AQ83">
        <v>5.4066890000000001E-3</v>
      </c>
      <c r="AR83" t="s">
        <v>50</v>
      </c>
      <c r="AS83">
        <v>0.39583333300000001</v>
      </c>
      <c r="AT83">
        <v>1</v>
      </c>
      <c r="AU83" t="s">
        <v>51</v>
      </c>
    </row>
    <row r="84" spans="1:47" x14ac:dyDescent="0.2">
      <c r="A84">
        <v>37</v>
      </c>
      <c r="B84">
        <v>200</v>
      </c>
      <c r="C84">
        <v>0</v>
      </c>
      <c r="D84" t="s">
        <v>47</v>
      </c>
      <c r="E84" t="s">
        <v>48</v>
      </c>
      <c r="F84" t="s">
        <v>49</v>
      </c>
      <c r="G84">
        <v>250</v>
      </c>
      <c r="H84">
        <v>50</v>
      </c>
      <c r="I84">
        <v>4.4194174000000003E-2</v>
      </c>
      <c r="J84">
        <v>48</v>
      </c>
      <c r="K84" t="s">
        <v>56</v>
      </c>
      <c r="L84">
        <v>247</v>
      </c>
      <c r="M84">
        <v>5.43</v>
      </c>
      <c r="N84">
        <v>0.04</v>
      </c>
      <c r="O84">
        <v>0</v>
      </c>
      <c r="P84">
        <v>0</v>
      </c>
      <c r="Q84">
        <v>0</v>
      </c>
      <c r="R84">
        <v>0</v>
      </c>
      <c r="S84">
        <v>7.5</v>
      </c>
      <c r="T84" t="s">
        <v>50</v>
      </c>
      <c r="U84">
        <v>0</v>
      </c>
      <c r="V84">
        <v>0</v>
      </c>
      <c r="W84">
        <v>0</v>
      </c>
      <c r="X84" t="s">
        <v>50</v>
      </c>
      <c r="Y84">
        <v>0</v>
      </c>
      <c r="Z84" t="s">
        <v>50</v>
      </c>
      <c r="AA84">
        <v>0</v>
      </c>
      <c r="AB84" t="s">
        <v>52</v>
      </c>
      <c r="AC84" t="s">
        <v>53</v>
      </c>
      <c r="AD84">
        <v>2</v>
      </c>
      <c r="AE84">
        <v>2</v>
      </c>
      <c r="AF84" t="s">
        <v>50</v>
      </c>
      <c r="AG84" t="s">
        <v>50</v>
      </c>
      <c r="AH84">
        <v>1</v>
      </c>
      <c r="AI84" t="s">
        <v>54</v>
      </c>
      <c r="AJ84" t="s">
        <v>55</v>
      </c>
      <c r="AK84">
        <v>6</v>
      </c>
      <c r="AL84">
        <v>12</v>
      </c>
      <c r="AM84">
        <v>0</v>
      </c>
      <c r="AN84">
        <v>6</v>
      </c>
      <c r="AO84">
        <v>-1130</v>
      </c>
      <c r="AP84">
        <v>0.28720000000000001</v>
      </c>
      <c r="AQ84">
        <v>5.4066890000000001E-3</v>
      </c>
      <c r="AR84" t="s">
        <v>50</v>
      </c>
      <c r="AS84">
        <v>0.39583333300000001</v>
      </c>
      <c r="AT84">
        <v>1</v>
      </c>
      <c r="AU84" t="s">
        <v>51</v>
      </c>
    </row>
    <row r="85" spans="1:47" x14ac:dyDescent="0.2">
      <c r="A85">
        <v>37</v>
      </c>
      <c r="B85">
        <v>200</v>
      </c>
      <c r="C85">
        <v>0</v>
      </c>
      <c r="D85" t="s">
        <v>47</v>
      </c>
      <c r="E85" t="s">
        <v>48</v>
      </c>
      <c r="F85" t="s">
        <v>49</v>
      </c>
      <c r="G85">
        <v>250</v>
      </c>
      <c r="H85">
        <v>50</v>
      </c>
      <c r="I85">
        <v>4.4194174000000003E-2</v>
      </c>
      <c r="J85">
        <v>72</v>
      </c>
      <c r="K85" t="s">
        <v>56</v>
      </c>
      <c r="L85">
        <v>247</v>
      </c>
      <c r="M85">
        <v>5.43</v>
      </c>
      <c r="N85">
        <v>0.04</v>
      </c>
      <c r="O85">
        <v>0</v>
      </c>
      <c r="P85">
        <v>0</v>
      </c>
      <c r="Q85">
        <v>0</v>
      </c>
      <c r="R85">
        <v>0</v>
      </c>
      <c r="S85">
        <v>7.5</v>
      </c>
      <c r="T85" t="s">
        <v>50</v>
      </c>
      <c r="U85">
        <v>0</v>
      </c>
      <c r="V85">
        <v>0</v>
      </c>
      <c r="W85">
        <v>0</v>
      </c>
      <c r="X85" t="s">
        <v>50</v>
      </c>
      <c r="Y85">
        <v>0</v>
      </c>
      <c r="Z85" t="s">
        <v>50</v>
      </c>
      <c r="AA85">
        <v>0</v>
      </c>
      <c r="AB85" t="s">
        <v>52</v>
      </c>
      <c r="AC85" t="s">
        <v>53</v>
      </c>
      <c r="AD85">
        <v>2</v>
      </c>
      <c r="AE85">
        <v>2</v>
      </c>
      <c r="AF85" t="s">
        <v>50</v>
      </c>
      <c r="AG85" t="s">
        <v>50</v>
      </c>
      <c r="AH85">
        <v>1</v>
      </c>
      <c r="AI85" t="s">
        <v>54</v>
      </c>
      <c r="AJ85" t="s">
        <v>55</v>
      </c>
      <c r="AK85">
        <v>6</v>
      </c>
      <c r="AL85">
        <v>12</v>
      </c>
      <c r="AM85">
        <v>0</v>
      </c>
      <c r="AN85">
        <v>6</v>
      </c>
      <c r="AO85">
        <v>-1130</v>
      </c>
      <c r="AP85">
        <v>0.40610000000000002</v>
      </c>
      <c r="AQ85">
        <v>5.4066890000000001E-3</v>
      </c>
      <c r="AR85" t="s">
        <v>50</v>
      </c>
      <c r="AS85">
        <v>0.39583333300000001</v>
      </c>
      <c r="AT85">
        <v>1</v>
      </c>
      <c r="AU85" t="s">
        <v>51</v>
      </c>
    </row>
    <row r="86" spans="1:47" x14ac:dyDescent="0.2">
      <c r="A86">
        <v>37</v>
      </c>
      <c r="B86">
        <v>200</v>
      </c>
      <c r="C86">
        <v>0</v>
      </c>
      <c r="D86" t="s">
        <v>47</v>
      </c>
      <c r="E86" t="s">
        <v>48</v>
      </c>
      <c r="F86" t="s">
        <v>49</v>
      </c>
      <c r="G86">
        <v>250</v>
      </c>
      <c r="H86">
        <v>50</v>
      </c>
      <c r="I86">
        <v>4.4194174000000003E-2</v>
      </c>
      <c r="J86">
        <v>96</v>
      </c>
      <c r="K86" t="s">
        <v>56</v>
      </c>
      <c r="L86">
        <v>247</v>
      </c>
      <c r="M86">
        <v>5.43</v>
      </c>
      <c r="N86">
        <v>0.04</v>
      </c>
      <c r="O86">
        <v>0</v>
      </c>
      <c r="P86">
        <v>0</v>
      </c>
      <c r="Q86">
        <v>0</v>
      </c>
      <c r="R86">
        <v>0</v>
      </c>
      <c r="S86">
        <v>7.5</v>
      </c>
      <c r="T86" t="s">
        <v>50</v>
      </c>
      <c r="U86">
        <v>0</v>
      </c>
      <c r="V86">
        <v>0</v>
      </c>
      <c r="W86">
        <v>0</v>
      </c>
      <c r="X86" t="s">
        <v>50</v>
      </c>
      <c r="Y86">
        <v>0</v>
      </c>
      <c r="Z86" t="s">
        <v>50</v>
      </c>
      <c r="AA86">
        <v>0</v>
      </c>
      <c r="AB86" t="s">
        <v>52</v>
      </c>
      <c r="AC86" t="s">
        <v>53</v>
      </c>
      <c r="AD86">
        <v>2</v>
      </c>
      <c r="AE86">
        <v>2</v>
      </c>
      <c r="AF86" t="s">
        <v>50</v>
      </c>
      <c r="AG86" t="s">
        <v>50</v>
      </c>
      <c r="AH86">
        <v>1</v>
      </c>
      <c r="AI86" t="s">
        <v>54</v>
      </c>
      <c r="AJ86" t="s">
        <v>55</v>
      </c>
      <c r="AK86">
        <v>6</v>
      </c>
      <c r="AL86">
        <v>12</v>
      </c>
      <c r="AM86">
        <v>0</v>
      </c>
      <c r="AN86">
        <v>6</v>
      </c>
      <c r="AO86">
        <v>-1130</v>
      </c>
      <c r="AP86">
        <v>0.53590000000000004</v>
      </c>
      <c r="AQ86">
        <v>5.4066890000000001E-3</v>
      </c>
      <c r="AR86" t="s">
        <v>50</v>
      </c>
      <c r="AS86">
        <v>0.39583333300000001</v>
      </c>
      <c r="AT86">
        <v>1</v>
      </c>
      <c r="AU86" t="s">
        <v>51</v>
      </c>
    </row>
    <row r="87" spans="1:47" x14ac:dyDescent="0.2">
      <c r="A87">
        <v>37</v>
      </c>
      <c r="B87">
        <v>200</v>
      </c>
      <c r="C87">
        <v>0</v>
      </c>
      <c r="D87" t="s">
        <v>47</v>
      </c>
      <c r="E87" t="s">
        <v>48</v>
      </c>
      <c r="F87" t="s">
        <v>49</v>
      </c>
      <c r="G87">
        <v>250</v>
      </c>
      <c r="H87">
        <v>50</v>
      </c>
      <c r="I87">
        <v>4.4194174000000003E-2</v>
      </c>
      <c r="J87">
        <v>120</v>
      </c>
      <c r="K87" t="s">
        <v>56</v>
      </c>
      <c r="L87">
        <v>247</v>
      </c>
      <c r="M87">
        <v>5.43</v>
      </c>
      <c r="N87">
        <v>0.04</v>
      </c>
      <c r="O87">
        <v>0</v>
      </c>
      <c r="P87">
        <v>0</v>
      </c>
      <c r="Q87">
        <v>0</v>
      </c>
      <c r="R87">
        <v>0</v>
      </c>
      <c r="S87">
        <v>7.5</v>
      </c>
      <c r="T87" t="s">
        <v>50</v>
      </c>
      <c r="U87">
        <v>0</v>
      </c>
      <c r="V87">
        <v>0</v>
      </c>
      <c r="W87">
        <v>0</v>
      </c>
      <c r="X87" t="s">
        <v>50</v>
      </c>
      <c r="Y87">
        <v>0</v>
      </c>
      <c r="Z87" t="s">
        <v>50</v>
      </c>
      <c r="AA87">
        <v>0</v>
      </c>
      <c r="AB87" t="s">
        <v>52</v>
      </c>
      <c r="AC87" t="s">
        <v>53</v>
      </c>
      <c r="AD87">
        <v>2</v>
      </c>
      <c r="AE87">
        <v>2</v>
      </c>
      <c r="AF87" t="s">
        <v>50</v>
      </c>
      <c r="AG87" t="s">
        <v>50</v>
      </c>
      <c r="AH87">
        <v>1</v>
      </c>
      <c r="AI87" t="s">
        <v>54</v>
      </c>
      <c r="AJ87" t="s">
        <v>55</v>
      </c>
      <c r="AK87">
        <v>6</v>
      </c>
      <c r="AL87">
        <v>12</v>
      </c>
      <c r="AM87">
        <v>0</v>
      </c>
      <c r="AN87">
        <v>6</v>
      </c>
      <c r="AO87">
        <v>-1130</v>
      </c>
      <c r="AP87">
        <v>0.65980000000000005</v>
      </c>
      <c r="AQ87">
        <v>5.4066890000000001E-3</v>
      </c>
      <c r="AR87">
        <v>47.5</v>
      </c>
      <c r="AS87">
        <v>0.39583333300000001</v>
      </c>
      <c r="AT87">
        <v>1</v>
      </c>
      <c r="AU87" t="s">
        <v>51</v>
      </c>
    </row>
    <row r="88" spans="1:47" x14ac:dyDescent="0.2">
      <c r="A88">
        <v>37</v>
      </c>
      <c r="B88">
        <v>200</v>
      </c>
      <c r="C88">
        <v>0</v>
      </c>
      <c r="D88" t="s">
        <v>47</v>
      </c>
      <c r="E88" t="s">
        <v>48</v>
      </c>
      <c r="F88" t="s">
        <v>49</v>
      </c>
      <c r="G88">
        <v>250</v>
      </c>
      <c r="H88">
        <v>50</v>
      </c>
      <c r="I88">
        <v>4.4194174000000003E-2</v>
      </c>
      <c r="J88">
        <v>24</v>
      </c>
      <c r="K88" t="s">
        <v>56</v>
      </c>
      <c r="L88">
        <v>247</v>
      </c>
      <c r="M88">
        <v>5.43</v>
      </c>
      <c r="N88">
        <v>0.04</v>
      </c>
      <c r="O88">
        <v>0</v>
      </c>
      <c r="P88">
        <v>0</v>
      </c>
      <c r="Q88">
        <v>0</v>
      </c>
      <c r="R88">
        <v>0</v>
      </c>
      <c r="S88">
        <v>7.5</v>
      </c>
      <c r="T88" t="s">
        <v>50</v>
      </c>
      <c r="U88">
        <v>0</v>
      </c>
      <c r="V88">
        <v>0</v>
      </c>
      <c r="W88">
        <v>0</v>
      </c>
      <c r="X88" t="s">
        <v>50</v>
      </c>
      <c r="Y88">
        <v>0</v>
      </c>
      <c r="Z88" t="s">
        <v>50</v>
      </c>
      <c r="AA88">
        <v>0</v>
      </c>
      <c r="AB88" t="s">
        <v>52</v>
      </c>
      <c r="AC88" t="s">
        <v>53</v>
      </c>
      <c r="AD88">
        <v>2</v>
      </c>
      <c r="AE88">
        <v>2</v>
      </c>
      <c r="AF88" t="s">
        <v>50</v>
      </c>
      <c r="AG88" t="s">
        <v>50</v>
      </c>
      <c r="AH88">
        <v>1</v>
      </c>
      <c r="AI88" t="s">
        <v>54</v>
      </c>
      <c r="AJ88" t="s">
        <v>55</v>
      </c>
      <c r="AK88">
        <v>6</v>
      </c>
      <c r="AL88">
        <v>12</v>
      </c>
      <c r="AM88">
        <v>0</v>
      </c>
      <c r="AN88">
        <v>6</v>
      </c>
      <c r="AO88">
        <v>-1130</v>
      </c>
      <c r="AP88">
        <v>0.1895</v>
      </c>
      <c r="AQ88">
        <v>5.5530670000000001E-3</v>
      </c>
      <c r="AR88" t="s">
        <v>50</v>
      </c>
      <c r="AS88">
        <v>0.33333333300000001</v>
      </c>
      <c r="AT88">
        <v>1</v>
      </c>
      <c r="AU88" t="s">
        <v>51</v>
      </c>
    </row>
    <row r="89" spans="1:47" x14ac:dyDescent="0.2">
      <c r="A89">
        <v>37</v>
      </c>
      <c r="B89">
        <v>200</v>
      </c>
      <c r="C89">
        <v>0</v>
      </c>
      <c r="D89" t="s">
        <v>47</v>
      </c>
      <c r="E89" t="s">
        <v>48</v>
      </c>
      <c r="F89" t="s">
        <v>49</v>
      </c>
      <c r="G89">
        <v>250</v>
      </c>
      <c r="H89">
        <v>50</v>
      </c>
      <c r="I89">
        <v>4.4194174000000003E-2</v>
      </c>
      <c r="J89">
        <v>48</v>
      </c>
      <c r="K89" t="s">
        <v>56</v>
      </c>
      <c r="L89">
        <v>247</v>
      </c>
      <c r="M89">
        <v>5.43</v>
      </c>
      <c r="N89">
        <v>0.04</v>
      </c>
      <c r="O89">
        <v>0</v>
      </c>
      <c r="P89">
        <v>0</v>
      </c>
      <c r="Q89">
        <v>0</v>
      </c>
      <c r="R89">
        <v>0</v>
      </c>
      <c r="S89">
        <v>7.5</v>
      </c>
      <c r="T89" t="s">
        <v>50</v>
      </c>
      <c r="U89">
        <v>0</v>
      </c>
      <c r="V89">
        <v>0</v>
      </c>
      <c r="W89">
        <v>0</v>
      </c>
      <c r="X89" t="s">
        <v>50</v>
      </c>
      <c r="Y89">
        <v>0</v>
      </c>
      <c r="Z89" t="s">
        <v>50</v>
      </c>
      <c r="AA89">
        <v>0</v>
      </c>
      <c r="AB89" t="s">
        <v>52</v>
      </c>
      <c r="AC89" t="s">
        <v>53</v>
      </c>
      <c r="AD89">
        <v>2</v>
      </c>
      <c r="AE89">
        <v>2</v>
      </c>
      <c r="AF89" t="s">
        <v>50</v>
      </c>
      <c r="AG89" t="s">
        <v>50</v>
      </c>
      <c r="AH89">
        <v>1</v>
      </c>
      <c r="AI89" t="s">
        <v>54</v>
      </c>
      <c r="AJ89" t="s">
        <v>55</v>
      </c>
      <c r="AK89">
        <v>6</v>
      </c>
      <c r="AL89">
        <v>12</v>
      </c>
      <c r="AM89">
        <v>0</v>
      </c>
      <c r="AN89">
        <v>6</v>
      </c>
      <c r="AO89">
        <v>-1130</v>
      </c>
      <c r="AP89">
        <v>0.28720000000000001</v>
      </c>
      <c r="AQ89">
        <v>5.5530670000000001E-3</v>
      </c>
      <c r="AR89" t="s">
        <v>50</v>
      </c>
      <c r="AS89">
        <v>0.33333333300000001</v>
      </c>
      <c r="AT89">
        <v>1</v>
      </c>
      <c r="AU89" t="s">
        <v>51</v>
      </c>
    </row>
    <row r="90" spans="1:47" x14ac:dyDescent="0.2">
      <c r="A90">
        <v>37</v>
      </c>
      <c r="B90">
        <v>200</v>
      </c>
      <c r="C90">
        <v>0</v>
      </c>
      <c r="D90" t="s">
        <v>47</v>
      </c>
      <c r="E90" t="s">
        <v>48</v>
      </c>
      <c r="F90" t="s">
        <v>49</v>
      </c>
      <c r="G90">
        <v>250</v>
      </c>
      <c r="H90">
        <v>50</v>
      </c>
      <c r="I90">
        <v>4.4194174000000003E-2</v>
      </c>
      <c r="J90">
        <v>72</v>
      </c>
      <c r="K90" t="s">
        <v>56</v>
      </c>
      <c r="L90">
        <v>247</v>
      </c>
      <c r="M90">
        <v>5.43</v>
      </c>
      <c r="N90">
        <v>0.04</v>
      </c>
      <c r="O90">
        <v>0</v>
      </c>
      <c r="P90">
        <v>0</v>
      </c>
      <c r="Q90">
        <v>0</v>
      </c>
      <c r="R90">
        <v>0</v>
      </c>
      <c r="S90">
        <v>7.5</v>
      </c>
      <c r="T90" t="s">
        <v>50</v>
      </c>
      <c r="U90">
        <v>0</v>
      </c>
      <c r="V90">
        <v>0</v>
      </c>
      <c r="W90">
        <v>0</v>
      </c>
      <c r="X90" t="s">
        <v>50</v>
      </c>
      <c r="Y90">
        <v>0</v>
      </c>
      <c r="Z90" t="s">
        <v>50</v>
      </c>
      <c r="AA90">
        <v>0</v>
      </c>
      <c r="AB90" t="s">
        <v>52</v>
      </c>
      <c r="AC90" t="s">
        <v>53</v>
      </c>
      <c r="AD90">
        <v>2</v>
      </c>
      <c r="AE90">
        <v>2</v>
      </c>
      <c r="AF90" t="s">
        <v>50</v>
      </c>
      <c r="AG90" t="s">
        <v>50</v>
      </c>
      <c r="AH90">
        <v>1</v>
      </c>
      <c r="AI90" t="s">
        <v>54</v>
      </c>
      <c r="AJ90" t="s">
        <v>55</v>
      </c>
      <c r="AK90">
        <v>6</v>
      </c>
      <c r="AL90">
        <v>12</v>
      </c>
      <c r="AM90">
        <v>0</v>
      </c>
      <c r="AN90">
        <v>6</v>
      </c>
      <c r="AO90">
        <v>-1130</v>
      </c>
      <c r="AP90">
        <v>0.4204</v>
      </c>
      <c r="AQ90">
        <v>5.5530670000000001E-3</v>
      </c>
      <c r="AR90" t="s">
        <v>50</v>
      </c>
      <c r="AS90">
        <v>0.33333333300000001</v>
      </c>
      <c r="AT90">
        <v>1</v>
      </c>
      <c r="AU90" t="s">
        <v>51</v>
      </c>
    </row>
    <row r="91" spans="1:47" x14ac:dyDescent="0.2">
      <c r="A91">
        <v>37</v>
      </c>
      <c r="B91">
        <v>200</v>
      </c>
      <c r="C91">
        <v>0</v>
      </c>
      <c r="D91" t="s">
        <v>47</v>
      </c>
      <c r="E91" t="s">
        <v>48</v>
      </c>
      <c r="F91" t="s">
        <v>49</v>
      </c>
      <c r="G91">
        <v>250</v>
      </c>
      <c r="H91">
        <v>50</v>
      </c>
      <c r="I91">
        <v>4.4194174000000003E-2</v>
      </c>
      <c r="J91">
        <v>96</v>
      </c>
      <c r="K91" t="s">
        <v>56</v>
      </c>
      <c r="L91">
        <v>247</v>
      </c>
      <c r="M91">
        <v>5.43</v>
      </c>
      <c r="N91">
        <v>0.04</v>
      </c>
      <c r="O91">
        <v>0</v>
      </c>
      <c r="P91">
        <v>0</v>
      </c>
      <c r="Q91">
        <v>0</v>
      </c>
      <c r="R91">
        <v>0</v>
      </c>
      <c r="S91">
        <v>7.5</v>
      </c>
      <c r="T91" t="s">
        <v>50</v>
      </c>
      <c r="U91">
        <v>0</v>
      </c>
      <c r="V91">
        <v>0</v>
      </c>
      <c r="W91">
        <v>0</v>
      </c>
      <c r="X91" t="s">
        <v>50</v>
      </c>
      <c r="Y91">
        <v>0</v>
      </c>
      <c r="Z91" t="s">
        <v>50</v>
      </c>
      <c r="AA91">
        <v>0</v>
      </c>
      <c r="AB91" t="s">
        <v>52</v>
      </c>
      <c r="AC91" t="s">
        <v>53</v>
      </c>
      <c r="AD91">
        <v>2</v>
      </c>
      <c r="AE91">
        <v>2</v>
      </c>
      <c r="AF91" t="s">
        <v>50</v>
      </c>
      <c r="AG91" t="s">
        <v>50</v>
      </c>
      <c r="AH91">
        <v>1</v>
      </c>
      <c r="AI91" t="s">
        <v>54</v>
      </c>
      <c r="AJ91" t="s">
        <v>55</v>
      </c>
      <c r="AK91">
        <v>6</v>
      </c>
      <c r="AL91">
        <v>12</v>
      </c>
      <c r="AM91">
        <v>0</v>
      </c>
      <c r="AN91">
        <v>6</v>
      </c>
      <c r="AO91">
        <v>-1130</v>
      </c>
      <c r="AP91">
        <v>0.53590000000000004</v>
      </c>
      <c r="AQ91">
        <v>5.5530670000000001E-3</v>
      </c>
      <c r="AR91" t="s">
        <v>50</v>
      </c>
      <c r="AS91">
        <v>0.33333333300000001</v>
      </c>
      <c r="AT91">
        <v>1</v>
      </c>
      <c r="AU91" t="s">
        <v>51</v>
      </c>
    </row>
    <row r="92" spans="1:47" x14ac:dyDescent="0.2">
      <c r="A92">
        <v>37</v>
      </c>
      <c r="B92">
        <v>200</v>
      </c>
      <c r="C92">
        <v>0</v>
      </c>
      <c r="D92" t="s">
        <v>47</v>
      </c>
      <c r="E92" t="s">
        <v>48</v>
      </c>
      <c r="F92" t="s">
        <v>49</v>
      </c>
      <c r="G92">
        <v>250</v>
      </c>
      <c r="H92">
        <v>50</v>
      </c>
      <c r="I92">
        <v>4.4194174000000003E-2</v>
      </c>
      <c r="J92">
        <v>120</v>
      </c>
      <c r="K92" t="s">
        <v>56</v>
      </c>
      <c r="L92">
        <v>247</v>
      </c>
      <c r="M92">
        <v>5.43</v>
      </c>
      <c r="N92">
        <v>0.04</v>
      </c>
      <c r="O92">
        <v>0</v>
      </c>
      <c r="P92">
        <v>0</v>
      </c>
      <c r="Q92">
        <v>0</v>
      </c>
      <c r="R92">
        <v>0</v>
      </c>
      <c r="S92">
        <v>7.5</v>
      </c>
      <c r="T92" t="s">
        <v>50</v>
      </c>
      <c r="U92">
        <v>0</v>
      </c>
      <c r="V92">
        <v>0</v>
      </c>
      <c r="W92">
        <v>0</v>
      </c>
      <c r="X92" t="s">
        <v>50</v>
      </c>
      <c r="Y92">
        <v>0</v>
      </c>
      <c r="Z92" t="s">
        <v>50</v>
      </c>
      <c r="AA92">
        <v>0</v>
      </c>
      <c r="AB92" t="s">
        <v>52</v>
      </c>
      <c r="AC92" t="s">
        <v>53</v>
      </c>
      <c r="AD92">
        <v>2</v>
      </c>
      <c r="AE92">
        <v>2</v>
      </c>
      <c r="AF92" t="s">
        <v>50</v>
      </c>
      <c r="AG92" t="s">
        <v>50</v>
      </c>
      <c r="AH92">
        <v>1</v>
      </c>
      <c r="AI92" t="s">
        <v>54</v>
      </c>
      <c r="AJ92" t="s">
        <v>55</v>
      </c>
      <c r="AK92">
        <v>6</v>
      </c>
      <c r="AL92">
        <v>12</v>
      </c>
      <c r="AM92">
        <v>0</v>
      </c>
      <c r="AN92">
        <v>6</v>
      </c>
      <c r="AO92">
        <v>-1130</v>
      </c>
      <c r="AP92">
        <v>0.65980000000000005</v>
      </c>
      <c r="AQ92">
        <v>5.5530670000000001E-3</v>
      </c>
      <c r="AR92">
        <v>40</v>
      </c>
      <c r="AS92">
        <v>0.33333333300000001</v>
      </c>
      <c r="AT92">
        <v>1</v>
      </c>
      <c r="AU92" t="s">
        <v>51</v>
      </c>
    </row>
    <row r="93" spans="1:47" x14ac:dyDescent="0.2">
      <c r="A93">
        <v>37</v>
      </c>
      <c r="B93">
        <v>200</v>
      </c>
      <c r="C93">
        <v>0</v>
      </c>
      <c r="D93" t="s">
        <v>47</v>
      </c>
      <c r="E93" t="s">
        <v>48</v>
      </c>
      <c r="F93" t="s">
        <v>49</v>
      </c>
      <c r="G93">
        <v>250</v>
      </c>
      <c r="H93">
        <v>50</v>
      </c>
      <c r="I93">
        <v>4.4194174000000003E-2</v>
      </c>
      <c r="J93">
        <v>24</v>
      </c>
      <c r="K93" t="s">
        <v>56</v>
      </c>
      <c r="L93">
        <v>247</v>
      </c>
      <c r="M93">
        <v>5.43</v>
      </c>
      <c r="N93">
        <v>0.04</v>
      </c>
      <c r="O93">
        <v>0</v>
      </c>
      <c r="P93">
        <v>0</v>
      </c>
      <c r="Q93">
        <v>0</v>
      </c>
      <c r="R93">
        <v>0</v>
      </c>
      <c r="S93">
        <v>7.5</v>
      </c>
      <c r="T93" t="s">
        <v>50</v>
      </c>
      <c r="U93">
        <v>0</v>
      </c>
      <c r="V93">
        <v>0</v>
      </c>
      <c r="W93">
        <v>0</v>
      </c>
      <c r="X93" t="s">
        <v>50</v>
      </c>
      <c r="Y93">
        <v>0</v>
      </c>
      <c r="Z93" t="s">
        <v>50</v>
      </c>
      <c r="AA93">
        <v>0</v>
      </c>
      <c r="AB93" t="s">
        <v>52</v>
      </c>
      <c r="AC93" t="s">
        <v>53</v>
      </c>
      <c r="AD93">
        <v>2</v>
      </c>
      <c r="AE93">
        <v>2</v>
      </c>
      <c r="AF93" t="s">
        <v>50</v>
      </c>
      <c r="AG93" t="s">
        <v>50</v>
      </c>
      <c r="AH93">
        <v>1</v>
      </c>
      <c r="AI93" t="s">
        <v>54</v>
      </c>
      <c r="AJ93" t="s">
        <v>55</v>
      </c>
      <c r="AK93">
        <v>6</v>
      </c>
      <c r="AL93">
        <v>12</v>
      </c>
      <c r="AM93">
        <v>0</v>
      </c>
      <c r="AN93">
        <v>6</v>
      </c>
      <c r="AO93">
        <v>-1130</v>
      </c>
      <c r="AP93">
        <v>0.1895</v>
      </c>
      <c r="AQ93">
        <v>6.5399000000000004E-3</v>
      </c>
      <c r="AR93" t="s">
        <v>50</v>
      </c>
      <c r="AS93">
        <v>0.23749999999999999</v>
      </c>
      <c r="AT93">
        <v>1</v>
      </c>
      <c r="AU93" t="s">
        <v>51</v>
      </c>
    </row>
    <row r="94" spans="1:47" x14ac:dyDescent="0.2">
      <c r="A94">
        <v>37</v>
      </c>
      <c r="B94">
        <v>200</v>
      </c>
      <c r="C94">
        <v>0</v>
      </c>
      <c r="D94" t="s">
        <v>47</v>
      </c>
      <c r="E94" t="s">
        <v>48</v>
      </c>
      <c r="F94" t="s">
        <v>49</v>
      </c>
      <c r="G94">
        <v>250</v>
      </c>
      <c r="H94">
        <v>50</v>
      </c>
      <c r="I94">
        <v>4.4194174000000003E-2</v>
      </c>
      <c r="J94">
        <v>48</v>
      </c>
      <c r="K94" t="s">
        <v>56</v>
      </c>
      <c r="L94">
        <v>247</v>
      </c>
      <c r="M94">
        <v>5.43</v>
      </c>
      <c r="N94">
        <v>0.04</v>
      </c>
      <c r="O94">
        <v>0</v>
      </c>
      <c r="P94">
        <v>0</v>
      </c>
      <c r="Q94">
        <v>0</v>
      </c>
      <c r="R94">
        <v>0</v>
      </c>
      <c r="S94">
        <v>7.5</v>
      </c>
      <c r="T94" t="s">
        <v>50</v>
      </c>
      <c r="U94">
        <v>0</v>
      </c>
      <c r="V94">
        <v>0</v>
      </c>
      <c r="W94">
        <v>0</v>
      </c>
      <c r="X94" t="s">
        <v>50</v>
      </c>
      <c r="Y94">
        <v>0</v>
      </c>
      <c r="Z94" t="s">
        <v>50</v>
      </c>
      <c r="AA94">
        <v>0</v>
      </c>
      <c r="AB94" t="s">
        <v>52</v>
      </c>
      <c r="AC94" t="s">
        <v>53</v>
      </c>
      <c r="AD94">
        <v>2</v>
      </c>
      <c r="AE94">
        <v>2</v>
      </c>
      <c r="AF94" t="s">
        <v>50</v>
      </c>
      <c r="AG94" t="s">
        <v>50</v>
      </c>
      <c r="AH94">
        <v>1</v>
      </c>
      <c r="AI94" t="s">
        <v>54</v>
      </c>
      <c r="AJ94" t="s">
        <v>55</v>
      </c>
      <c r="AK94">
        <v>6</v>
      </c>
      <c r="AL94">
        <v>12</v>
      </c>
      <c r="AM94">
        <v>0</v>
      </c>
      <c r="AN94">
        <v>6</v>
      </c>
      <c r="AO94">
        <v>-1130</v>
      </c>
      <c r="AP94">
        <v>0.28720000000000001</v>
      </c>
      <c r="AQ94">
        <v>6.5399000000000004E-3</v>
      </c>
      <c r="AR94" t="s">
        <v>50</v>
      </c>
      <c r="AS94">
        <v>0.23749999999999999</v>
      </c>
      <c r="AT94">
        <v>1</v>
      </c>
      <c r="AU94" t="s">
        <v>51</v>
      </c>
    </row>
    <row r="95" spans="1:47" x14ac:dyDescent="0.2">
      <c r="A95">
        <v>37</v>
      </c>
      <c r="B95">
        <v>200</v>
      </c>
      <c r="C95">
        <v>0</v>
      </c>
      <c r="D95" t="s">
        <v>47</v>
      </c>
      <c r="E95" t="s">
        <v>48</v>
      </c>
      <c r="F95" t="s">
        <v>49</v>
      </c>
      <c r="G95">
        <v>250</v>
      </c>
      <c r="H95">
        <v>50</v>
      </c>
      <c r="I95">
        <v>4.4194174000000003E-2</v>
      </c>
      <c r="J95">
        <v>72</v>
      </c>
      <c r="K95" t="s">
        <v>56</v>
      </c>
      <c r="L95">
        <v>247</v>
      </c>
      <c r="M95">
        <v>5.43</v>
      </c>
      <c r="N95">
        <v>0.04</v>
      </c>
      <c r="O95">
        <v>0</v>
      </c>
      <c r="P95">
        <v>0</v>
      </c>
      <c r="Q95">
        <v>0</v>
      </c>
      <c r="R95">
        <v>0</v>
      </c>
      <c r="S95">
        <v>7.5</v>
      </c>
      <c r="T95" t="s">
        <v>50</v>
      </c>
      <c r="U95">
        <v>0</v>
      </c>
      <c r="V95">
        <v>0</v>
      </c>
      <c r="W95">
        <v>0</v>
      </c>
      <c r="X95" t="s">
        <v>50</v>
      </c>
      <c r="Y95">
        <v>0</v>
      </c>
      <c r="Z95" t="s">
        <v>50</v>
      </c>
      <c r="AA95">
        <v>0</v>
      </c>
      <c r="AB95" t="s">
        <v>52</v>
      </c>
      <c r="AC95" t="s">
        <v>53</v>
      </c>
      <c r="AD95">
        <v>2</v>
      </c>
      <c r="AE95">
        <v>2</v>
      </c>
      <c r="AF95" t="s">
        <v>50</v>
      </c>
      <c r="AG95" t="s">
        <v>50</v>
      </c>
      <c r="AH95">
        <v>1</v>
      </c>
      <c r="AI95" t="s">
        <v>54</v>
      </c>
      <c r="AJ95" t="s">
        <v>55</v>
      </c>
      <c r="AK95">
        <v>6</v>
      </c>
      <c r="AL95">
        <v>12</v>
      </c>
      <c r="AM95">
        <v>0</v>
      </c>
      <c r="AN95">
        <v>6</v>
      </c>
      <c r="AO95">
        <v>-1130</v>
      </c>
      <c r="AP95">
        <v>0.37890000000000001</v>
      </c>
      <c r="AQ95">
        <v>6.5399000000000004E-3</v>
      </c>
      <c r="AR95" t="s">
        <v>50</v>
      </c>
      <c r="AS95">
        <v>0.23749999999999999</v>
      </c>
      <c r="AT95">
        <v>1</v>
      </c>
      <c r="AU95" t="s">
        <v>51</v>
      </c>
    </row>
    <row r="96" spans="1:47" x14ac:dyDescent="0.2">
      <c r="A96">
        <v>37</v>
      </c>
      <c r="B96">
        <v>200</v>
      </c>
      <c r="C96">
        <v>0</v>
      </c>
      <c r="D96" t="s">
        <v>47</v>
      </c>
      <c r="E96" t="s">
        <v>48</v>
      </c>
      <c r="F96" t="s">
        <v>49</v>
      </c>
      <c r="G96">
        <v>250</v>
      </c>
      <c r="H96">
        <v>50</v>
      </c>
      <c r="I96">
        <v>4.4194174000000003E-2</v>
      </c>
      <c r="J96">
        <v>96</v>
      </c>
      <c r="K96" t="s">
        <v>56</v>
      </c>
      <c r="L96">
        <v>247</v>
      </c>
      <c r="M96">
        <v>5.43</v>
      </c>
      <c r="N96">
        <v>0.04</v>
      </c>
      <c r="O96">
        <v>0</v>
      </c>
      <c r="P96">
        <v>0</v>
      </c>
      <c r="Q96">
        <v>0</v>
      </c>
      <c r="R96">
        <v>0</v>
      </c>
      <c r="S96">
        <v>7.5</v>
      </c>
      <c r="T96" t="s">
        <v>50</v>
      </c>
      <c r="U96">
        <v>0</v>
      </c>
      <c r="V96">
        <v>0</v>
      </c>
      <c r="W96">
        <v>0</v>
      </c>
      <c r="X96" t="s">
        <v>50</v>
      </c>
      <c r="Y96">
        <v>0</v>
      </c>
      <c r="Z96" t="s">
        <v>50</v>
      </c>
      <c r="AA96">
        <v>0</v>
      </c>
      <c r="AB96" t="s">
        <v>52</v>
      </c>
      <c r="AC96" t="s">
        <v>53</v>
      </c>
      <c r="AD96">
        <v>2</v>
      </c>
      <c r="AE96">
        <v>2</v>
      </c>
      <c r="AF96" t="s">
        <v>50</v>
      </c>
      <c r="AG96" t="s">
        <v>50</v>
      </c>
      <c r="AH96">
        <v>1</v>
      </c>
      <c r="AI96" t="s">
        <v>54</v>
      </c>
      <c r="AJ96" t="s">
        <v>55</v>
      </c>
      <c r="AK96">
        <v>6</v>
      </c>
      <c r="AL96">
        <v>12</v>
      </c>
      <c r="AM96">
        <v>0</v>
      </c>
      <c r="AN96">
        <v>6</v>
      </c>
      <c r="AO96">
        <v>-1130</v>
      </c>
      <c r="AP96">
        <v>0.53590000000000004</v>
      </c>
      <c r="AQ96">
        <v>6.5399000000000004E-3</v>
      </c>
      <c r="AR96" t="s">
        <v>50</v>
      </c>
      <c r="AS96">
        <v>0.23749999999999999</v>
      </c>
      <c r="AT96">
        <v>1</v>
      </c>
      <c r="AU96" t="s">
        <v>51</v>
      </c>
    </row>
    <row r="97" spans="1:47" x14ac:dyDescent="0.2">
      <c r="A97">
        <v>37</v>
      </c>
      <c r="B97">
        <v>200</v>
      </c>
      <c r="C97">
        <v>0</v>
      </c>
      <c r="D97" t="s">
        <v>47</v>
      </c>
      <c r="E97" t="s">
        <v>48</v>
      </c>
      <c r="F97" t="s">
        <v>49</v>
      </c>
      <c r="G97">
        <v>250</v>
      </c>
      <c r="H97">
        <v>50</v>
      </c>
      <c r="I97">
        <v>4.4194174000000003E-2</v>
      </c>
      <c r="J97">
        <v>120</v>
      </c>
      <c r="K97" t="s">
        <v>56</v>
      </c>
      <c r="L97">
        <v>247</v>
      </c>
      <c r="M97">
        <v>5.43</v>
      </c>
      <c r="N97">
        <v>0.04</v>
      </c>
      <c r="O97">
        <v>0</v>
      </c>
      <c r="P97">
        <v>0</v>
      </c>
      <c r="Q97">
        <v>0</v>
      </c>
      <c r="R97">
        <v>0</v>
      </c>
      <c r="S97">
        <v>7.5</v>
      </c>
      <c r="T97" t="s">
        <v>50</v>
      </c>
      <c r="U97">
        <v>0</v>
      </c>
      <c r="V97">
        <v>0</v>
      </c>
      <c r="W97">
        <v>0</v>
      </c>
      <c r="X97" t="s">
        <v>50</v>
      </c>
      <c r="Y97">
        <v>0</v>
      </c>
      <c r="Z97" t="s">
        <v>50</v>
      </c>
      <c r="AA97">
        <v>0</v>
      </c>
      <c r="AB97" t="s">
        <v>52</v>
      </c>
      <c r="AC97" t="s">
        <v>53</v>
      </c>
      <c r="AD97">
        <v>2</v>
      </c>
      <c r="AE97">
        <v>2</v>
      </c>
      <c r="AF97" t="s">
        <v>50</v>
      </c>
      <c r="AG97" t="s">
        <v>50</v>
      </c>
      <c r="AH97">
        <v>1</v>
      </c>
      <c r="AI97" t="s">
        <v>54</v>
      </c>
      <c r="AJ97" t="s">
        <v>55</v>
      </c>
      <c r="AK97">
        <v>6</v>
      </c>
      <c r="AL97">
        <v>12</v>
      </c>
      <c r="AM97">
        <v>0</v>
      </c>
      <c r="AN97">
        <v>6</v>
      </c>
      <c r="AO97">
        <v>-1130</v>
      </c>
      <c r="AP97">
        <v>0.65069999999999995</v>
      </c>
      <c r="AQ97">
        <v>6.5399000000000004E-3</v>
      </c>
      <c r="AR97">
        <v>28.5</v>
      </c>
      <c r="AS97">
        <v>0.23749999999999999</v>
      </c>
      <c r="AT97">
        <v>1</v>
      </c>
      <c r="AU97" t="s">
        <v>51</v>
      </c>
    </row>
    <row r="98" spans="1:47" x14ac:dyDescent="0.2">
      <c r="A98">
        <v>37</v>
      </c>
      <c r="B98">
        <v>200</v>
      </c>
      <c r="C98">
        <v>0</v>
      </c>
      <c r="D98" t="s">
        <v>47</v>
      </c>
      <c r="E98" t="s">
        <v>48</v>
      </c>
      <c r="F98" t="s">
        <v>49</v>
      </c>
      <c r="G98">
        <v>250</v>
      </c>
      <c r="H98">
        <v>50</v>
      </c>
      <c r="I98">
        <v>4.4194174000000003E-2</v>
      </c>
      <c r="J98">
        <v>24</v>
      </c>
      <c r="K98" t="s">
        <v>56</v>
      </c>
      <c r="L98">
        <v>247</v>
      </c>
      <c r="M98">
        <v>5.43</v>
      </c>
      <c r="N98">
        <v>0.04</v>
      </c>
      <c r="O98">
        <v>0</v>
      </c>
      <c r="P98">
        <v>0</v>
      </c>
      <c r="Q98">
        <v>0</v>
      </c>
      <c r="R98">
        <v>0</v>
      </c>
      <c r="S98">
        <v>7.5</v>
      </c>
      <c r="T98" t="s">
        <v>50</v>
      </c>
      <c r="U98">
        <v>0</v>
      </c>
      <c r="V98">
        <v>0</v>
      </c>
      <c r="W98">
        <v>0</v>
      </c>
      <c r="X98" t="s">
        <v>50</v>
      </c>
      <c r="Y98">
        <v>0</v>
      </c>
      <c r="Z98" t="s">
        <v>50</v>
      </c>
      <c r="AA98">
        <v>0</v>
      </c>
      <c r="AB98" t="s">
        <v>52</v>
      </c>
      <c r="AC98" t="s">
        <v>53</v>
      </c>
      <c r="AD98">
        <v>2</v>
      </c>
      <c r="AE98">
        <v>2</v>
      </c>
      <c r="AF98" t="s">
        <v>50</v>
      </c>
      <c r="AG98" t="s">
        <v>50</v>
      </c>
      <c r="AH98">
        <v>1</v>
      </c>
      <c r="AI98" t="s">
        <v>54</v>
      </c>
      <c r="AJ98" t="s">
        <v>55</v>
      </c>
      <c r="AK98">
        <v>6</v>
      </c>
      <c r="AL98">
        <v>12</v>
      </c>
      <c r="AM98">
        <v>0</v>
      </c>
      <c r="AN98">
        <v>6</v>
      </c>
      <c r="AO98">
        <v>-1130</v>
      </c>
      <c r="AP98">
        <v>0.17680000000000001</v>
      </c>
      <c r="AQ98">
        <v>5.4093700000000002E-3</v>
      </c>
      <c r="AR98" t="s">
        <v>50</v>
      </c>
      <c r="AS98">
        <v>0.320833333</v>
      </c>
      <c r="AT98">
        <v>1</v>
      </c>
      <c r="AU98" t="s">
        <v>51</v>
      </c>
    </row>
    <row r="99" spans="1:47" x14ac:dyDescent="0.2">
      <c r="A99">
        <v>37</v>
      </c>
      <c r="B99">
        <v>200</v>
      </c>
      <c r="C99">
        <v>0</v>
      </c>
      <c r="D99" t="s">
        <v>47</v>
      </c>
      <c r="E99" t="s">
        <v>48</v>
      </c>
      <c r="F99" t="s">
        <v>49</v>
      </c>
      <c r="G99">
        <v>250</v>
      </c>
      <c r="H99">
        <v>50</v>
      </c>
      <c r="I99">
        <v>4.4194174000000003E-2</v>
      </c>
      <c r="J99">
        <v>48</v>
      </c>
      <c r="K99" t="s">
        <v>56</v>
      </c>
      <c r="L99">
        <v>247</v>
      </c>
      <c r="M99">
        <v>5.43</v>
      </c>
      <c r="N99">
        <v>0.04</v>
      </c>
      <c r="O99">
        <v>0</v>
      </c>
      <c r="P99">
        <v>0</v>
      </c>
      <c r="Q99">
        <v>0</v>
      </c>
      <c r="R99">
        <v>0</v>
      </c>
      <c r="S99">
        <v>7.5</v>
      </c>
      <c r="T99" t="s">
        <v>50</v>
      </c>
      <c r="U99">
        <v>0</v>
      </c>
      <c r="V99">
        <v>0</v>
      </c>
      <c r="W99">
        <v>0</v>
      </c>
      <c r="X99" t="s">
        <v>50</v>
      </c>
      <c r="Y99">
        <v>0</v>
      </c>
      <c r="Z99" t="s">
        <v>50</v>
      </c>
      <c r="AA99">
        <v>0</v>
      </c>
      <c r="AB99" t="s">
        <v>52</v>
      </c>
      <c r="AC99" t="s">
        <v>53</v>
      </c>
      <c r="AD99">
        <v>2</v>
      </c>
      <c r="AE99">
        <v>2</v>
      </c>
      <c r="AF99" t="s">
        <v>50</v>
      </c>
      <c r="AG99" t="s">
        <v>50</v>
      </c>
      <c r="AH99">
        <v>1</v>
      </c>
      <c r="AI99" t="s">
        <v>54</v>
      </c>
      <c r="AJ99" t="s">
        <v>55</v>
      </c>
      <c r="AK99">
        <v>6</v>
      </c>
      <c r="AL99">
        <v>12</v>
      </c>
      <c r="AM99">
        <v>0</v>
      </c>
      <c r="AN99">
        <v>6</v>
      </c>
      <c r="AO99">
        <v>-1130</v>
      </c>
      <c r="AP99">
        <v>0.26790000000000003</v>
      </c>
      <c r="AQ99">
        <v>5.4093700000000002E-3</v>
      </c>
      <c r="AR99" t="s">
        <v>50</v>
      </c>
      <c r="AS99">
        <v>0.320833333</v>
      </c>
      <c r="AT99">
        <v>1</v>
      </c>
      <c r="AU99" t="s">
        <v>51</v>
      </c>
    </row>
    <row r="100" spans="1:47" x14ac:dyDescent="0.2">
      <c r="A100">
        <v>37</v>
      </c>
      <c r="B100">
        <v>200</v>
      </c>
      <c r="C100">
        <v>0</v>
      </c>
      <c r="D100" t="s">
        <v>47</v>
      </c>
      <c r="E100" t="s">
        <v>48</v>
      </c>
      <c r="F100" t="s">
        <v>49</v>
      </c>
      <c r="G100">
        <v>250</v>
      </c>
      <c r="H100">
        <v>50</v>
      </c>
      <c r="I100">
        <v>4.4194174000000003E-2</v>
      </c>
      <c r="J100">
        <v>72</v>
      </c>
      <c r="K100" t="s">
        <v>56</v>
      </c>
      <c r="L100">
        <v>247</v>
      </c>
      <c r="M100">
        <v>5.43</v>
      </c>
      <c r="N100">
        <v>0.04</v>
      </c>
      <c r="O100">
        <v>0</v>
      </c>
      <c r="P100">
        <v>0</v>
      </c>
      <c r="Q100">
        <v>0</v>
      </c>
      <c r="R100">
        <v>0</v>
      </c>
      <c r="S100">
        <v>7.5</v>
      </c>
      <c r="T100" t="s">
        <v>50</v>
      </c>
      <c r="U100">
        <v>0</v>
      </c>
      <c r="V100">
        <v>0</v>
      </c>
      <c r="W100">
        <v>0</v>
      </c>
      <c r="X100" t="s">
        <v>50</v>
      </c>
      <c r="Y100">
        <v>0</v>
      </c>
      <c r="Z100" t="s">
        <v>50</v>
      </c>
      <c r="AA100">
        <v>0</v>
      </c>
      <c r="AB100" t="s">
        <v>52</v>
      </c>
      <c r="AC100" t="s">
        <v>53</v>
      </c>
      <c r="AD100">
        <v>2</v>
      </c>
      <c r="AE100">
        <v>2</v>
      </c>
      <c r="AF100" t="s">
        <v>50</v>
      </c>
      <c r="AG100" t="s">
        <v>50</v>
      </c>
      <c r="AH100">
        <v>1</v>
      </c>
      <c r="AI100" t="s">
        <v>54</v>
      </c>
      <c r="AJ100" t="s">
        <v>55</v>
      </c>
      <c r="AK100">
        <v>6</v>
      </c>
      <c r="AL100">
        <v>12</v>
      </c>
      <c r="AM100">
        <v>0</v>
      </c>
      <c r="AN100">
        <v>6</v>
      </c>
      <c r="AO100">
        <v>-1130</v>
      </c>
      <c r="AP100">
        <v>0.39779999999999999</v>
      </c>
      <c r="AQ100">
        <v>5.4093700000000002E-3</v>
      </c>
      <c r="AR100" t="s">
        <v>50</v>
      </c>
      <c r="AS100">
        <v>0.320833333</v>
      </c>
      <c r="AT100">
        <v>1</v>
      </c>
      <c r="AU100" t="s">
        <v>51</v>
      </c>
    </row>
    <row r="101" spans="1:47" x14ac:dyDescent="0.2">
      <c r="A101">
        <v>37</v>
      </c>
      <c r="B101">
        <v>200</v>
      </c>
      <c r="C101">
        <v>0</v>
      </c>
      <c r="D101" t="s">
        <v>47</v>
      </c>
      <c r="E101" t="s">
        <v>48</v>
      </c>
      <c r="F101" t="s">
        <v>49</v>
      </c>
      <c r="G101">
        <v>250</v>
      </c>
      <c r="H101">
        <v>50</v>
      </c>
      <c r="I101">
        <v>4.4194174000000003E-2</v>
      </c>
      <c r="J101">
        <v>96</v>
      </c>
      <c r="K101" t="s">
        <v>56</v>
      </c>
      <c r="L101">
        <v>247</v>
      </c>
      <c r="M101">
        <v>5.43</v>
      </c>
      <c r="N101">
        <v>0.04</v>
      </c>
      <c r="O101">
        <v>0</v>
      </c>
      <c r="P101">
        <v>0</v>
      </c>
      <c r="Q101">
        <v>0</v>
      </c>
      <c r="R101">
        <v>0</v>
      </c>
      <c r="S101">
        <v>7.5</v>
      </c>
      <c r="T101" t="s">
        <v>50</v>
      </c>
      <c r="U101">
        <v>0</v>
      </c>
      <c r="V101">
        <v>0</v>
      </c>
      <c r="W101">
        <v>0</v>
      </c>
      <c r="X101" t="s">
        <v>50</v>
      </c>
      <c r="Y101">
        <v>0</v>
      </c>
      <c r="Z101" t="s">
        <v>50</v>
      </c>
      <c r="AA101">
        <v>0</v>
      </c>
      <c r="AB101" t="s">
        <v>52</v>
      </c>
      <c r="AC101" t="s">
        <v>53</v>
      </c>
      <c r="AD101">
        <v>2</v>
      </c>
      <c r="AE101">
        <v>2</v>
      </c>
      <c r="AF101" t="s">
        <v>50</v>
      </c>
      <c r="AG101" t="s">
        <v>50</v>
      </c>
      <c r="AH101">
        <v>1</v>
      </c>
      <c r="AI101" t="s">
        <v>54</v>
      </c>
      <c r="AJ101" t="s">
        <v>55</v>
      </c>
      <c r="AK101">
        <v>6</v>
      </c>
      <c r="AL101">
        <v>12</v>
      </c>
      <c r="AM101">
        <v>0</v>
      </c>
      <c r="AN101">
        <v>6</v>
      </c>
      <c r="AO101">
        <v>-1130</v>
      </c>
      <c r="AP101">
        <v>0.51759999999999995</v>
      </c>
      <c r="AQ101">
        <v>5.4093700000000002E-3</v>
      </c>
      <c r="AR101" t="s">
        <v>50</v>
      </c>
      <c r="AS101">
        <v>0.320833333</v>
      </c>
      <c r="AT101">
        <v>1</v>
      </c>
      <c r="AU101" t="s">
        <v>51</v>
      </c>
    </row>
    <row r="102" spans="1:47" x14ac:dyDescent="0.2">
      <c r="A102">
        <v>37</v>
      </c>
      <c r="B102">
        <v>200</v>
      </c>
      <c r="C102">
        <v>0</v>
      </c>
      <c r="D102" t="s">
        <v>47</v>
      </c>
      <c r="E102" t="s">
        <v>48</v>
      </c>
      <c r="F102" t="s">
        <v>49</v>
      </c>
      <c r="G102">
        <v>250</v>
      </c>
      <c r="H102">
        <v>50</v>
      </c>
      <c r="I102">
        <v>4.4194174000000003E-2</v>
      </c>
      <c r="J102">
        <v>120</v>
      </c>
      <c r="K102" t="s">
        <v>56</v>
      </c>
      <c r="L102">
        <v>247</v>
      </c>
      <c r="M102">
        <v>5.43</v>
      </c>
      <c r="N102">
        <v>0.04</v>
      </c>
      <c r="O102">
        <v>0</v>
      </c>
      <c r="P102">
        <v>0</v>
      </c>
      <c r="Q102">
        <v>0</v>
      </c>
      <c r="R102">
        <v>0</v>
      </c>
      <c r="S102">
        <v>7.5</v>
      </c>
      <c r="T102" t="s">
        <v>50</v>
      </c>
      <c r="U102">
        <v>0</v>
      </c>
      <c r="V102">
        <v>0</v>
      </c>
      <c r="W102">
        <v>0</v>
      </c>
      <c r="X102" t="s">
        <v>50</v>
      </c>
      <c r="Y102">
        <v>0</v>
      </c>
      <c r="Z102" t="s">
        <v>50</v>
      </c>
      <c r="AA102">
        <v>0</v>
      </c>
      <c r="AB102" t="s">
        <v>52</v>
      </c>
      <c r="AC102" t="s">
        <v>53</v>
      </c>
      <c r="AD102">
        <v>2</v>
      </c>
      <c r="AE102">
        <v>2</v>
      </c>
      <c r="AF102" t="s">
        <v>50</v>
      </c>
      <c r="AG102" t="s">
        <v>50</v>
      </c>
      <c r="AH102">
        <v>1</v>
      </c>
      <c r="AI102" t="s">
        <v>54</v>
      </c>
      <c r="AJ102" t="s">
        <v>55</v>
      </c>
      <c r="AK102">
        <v>6</v>
      </c>
      <c r="AL102">
        <v>12</v>
      </c>
      <c r="AM102">
        <v>0</v>
      </c>
      <c r="AN102">
        <v>6</v>
      </c>
      <c r="AO102">
        <v>-1130</v>
      </c>
      <c r="AP102">
        <v>0.63729999999999998</v>
      </c>
      <c r="AQ102">
        <v>5.4093700000000002E-3</v>
      </c>
      <c r="AR102">
        <v>38.5</v>
      </c>
      <c r="AS102">
        <v>0.320833333</v>
      </c>
      <c r="AT102">
        <v>1</v>
      </c>
      <c r="AU102" t="s">
        <v>51</v>
      </c>
    </row>
    <row r="103" spans="1:47" x14ac:dyDescent="0.2">
      <c r="A103">
        <v>37</v>
      </c>
      <c r="B103">
        <v>200</v>
      </c>
      <c r="C103">
        <v>0</v>
      </c>
      <c r="D103" t="s">
        <v>47</v>
      </c>
      <c r="E103" t="s">
        <v>48</v>
      </c>
      <c r="F103" t="s">
        <v>49</v>
      </c>
      <c r="G103">
        <v>250</v>
      </c>
      <c r="H103">
        <v>50</v>
      </c>
      <c r="I103">
        <v>4.4194174000000003E-2</v>
      </c>
      <c r="J103">
        <v>24</v>
      </c>
      <c r="K103" t="s">
        <v>56</v>
      </c>
      <c r="L103">
        <v>247</v>
      </c>
      <c r="M103">
        <v>5.43</v>
      </c>
      <c r="N103">
        <v>0.04</v>
      </c>
      <c r="O103">
        <v>0</v>
      </c>
      <c r="P103">
        <v>0</v>
      </c>
      <c r="Q103">
        <v>0</v>
      </c>
      <c r="R103">
        <v>0</v>
      </c>
      <c r="S103">
        <v>7.5</v>
      </c>
      <c r="T103" t="s">
        <v>50</v>
      </c>
      <c r="U103">
        <v>0</v>
      </c>
      <c r="V103">
        <v>0</v>
      </c>
      <c r="W103">
        <v>0</v>
      </c>
      <c r="X103" t="s">
        <v>50</v>
      </c>
      <c r="Y103">
        <v>0</v>
      </c>
      <c r="Z103" t="s">
        <v>50</v>
      </c>
      <c r="AA103">
        <v>0</v>
      </c>
      <c r="AB103" t="s">
        <v>52</v>
      </c>
      <c r="AC103" t="s">
        <v>53</v>
      </c>
      <c r="AD103">
        <v>2</v>
      </c>
      <c r="AE103">
        <v>2</v>
      </c>
      <c r="AF103" t="s">
        <v>50</v>
      </c>
      <c r="AG103" t="s">
        <v>57</v>
      </c>
      <c r="AH103">
        <v>1</v>
      </c>
      <c r="AI103" t="s">
        <v>54</v>
      </c>
      <c r="AJ103" t="s">
        <v>55</v>
      </c>
      <c r="AK103">
        <v>6</v>
      </c>
      <c r="AL103">
        <v>12</v>
      </c>
      <c r="AM103">
        <v>0</v>
      </c>
      <c r="AN103">
        <v>6</v>
      </c>
      <c r="AO103">
        <v>-1130</v>
      </c>
      <c r="AP103">
        <v>7.9699999999999993E-2</v>
      </c>
      <c r="AQ103">
        <v>8.1425009999999999E-3</v>
      </c>
      <c r="AR103" t="s">
        <v>50</v>
      </c>
      <c r="AS103">
        <v>0.70416666699999997</v>
      </c>
      <c r="AT103">
        <v>1</v>
      </c>
      <c r="AU103" t="s">
        <v>51</v>
      </c>
    </row>
    <row r="104" spans="1:47" x14ac:dyDescent="0.2">
      <c r="A104">
        <v>37</v>
      </c>
      <c r="B104">
        <v>200</v>
      </c>
      <c r="C104">
        <v>0</v>
      </c>
      <c r="D104" t="s">
        <v>47</v>
      </c>
      <c r="E104" t="s">
        <v>48</v>
      </c>
      <c r="F104" t="s">
        <v>49</v>
      </c>
      <c r="G104">
        <v>250</v>
      </c>
      <c r="H104">
        <v>50</v>
      </c>
      <c r="I104">
        <v>4.4194174000000003E-2</v>
      </c>
      <c r="J104">
        <v>48</v>
      </c>
      <c r="K104" t="s">
        <v>56</v>
      </c>
      <c r="L104">
        <v>247</v>
      </c>
      <c r="M104">
        <v>5.43</v>
      </c>
      <c r="N104">
        <v>0.04</v>
      </c>
      <c r="O104">
        <v>0</v>
      </c>
      <c r="P104">
        <v>0</v>
      </c>
      <c r="Q104">
        <v>0</v>
      </c>
      <c r="R104">
        <v>0</v>
      </c>
      <c r="S104">
        <v>7.5</v>
      </c>
      <c r="T104" t="s">
        <v>50</v>
      </c>
      <c r="U104">
        <v>0</v>
      </c>
      <c r="V104">
        <v>0</v>
      </c>
      <c r="W104">
        <v>0</v>
      </c>
      <c r="X104" t="s">
        <v>50</v>
      </c>
      <c r="Y104">
        <v>0</v>
      </c>
      <c r="Z104" t="s">
        <v>50</v>
      </c>
      <c r="AA104">
        <v>0</v>
      </c>
      <c r="AB104" t="s">
        <v>52</v>
      </c>
      <c r="AC104" t="s">
        <v>53</v>
      </c>
      <c r="AD104">
        <v>2</v>
      </c>
      <c r="AE104">
        <v>2</v>
      </c>
      <c r="AF104" t="s">
        <v>50</v>
      </c>
      <c r="AG104" t="s">
        <v>57</v>
      </c>
      <c r="AH104">
        <v>1</v>
      </c>
      <c r="AI104" t="s">
        <v>54</v>
      </c>
      <c r="AJ104" t="s">
        <v>55</v>
      </c>
      <c r="AK104">
        <v>6</v>
      </c>
      <c r="AL104">
        <v>12</v>
      </c>
      <c r="AM104">
        <v>0</v>
      </c>
      <c r="AN104">
        <v>6</v>
      </c>
      <c r="AO104">
        <v>-1130</v>
      </c>
      <c r="AP104">
        <v>0.125</v>
      </c>
      <c r="AQ104">
        <v>8.1425009999999999E-3</v>
      </c>
      <c r="AR104" t="s">
        <v>50</v>
      </c>
      <c r="AS104">
        <v>0.70416666699999997</v>
      </c>
      <c r="AT104">
        <v>1</v>
      </c>
      <c r="AU104" t="s">
        <v>51</v>
      </c>
    </row>
    <row r="105" spans="1:47" x14ac:dyDescent="0.2">
      <c r="A105">
        <v>37</v>
      </c>
      <c r="B105">
        <v>200</v>
      </c>
      <c r="C105">
        <v>0</v>
      </c>
      <c r="D105" t="s">
        <v>47</v>
      </c>
      <c r="E105" t="s">
        <v>48</v>
      </c>
      <c r="F105" t="s">
        <v>49</v>
      </c>
      <c r="G105">
        <v>250</v>
      </c>
      <c r="H105">
        <v>50</v>
      </c>
      <c r="I105">
        <v>4.4194174000000003E-2</v>
      </c>
      <c r="J105">
        <v>72</v>
      </c>
      <c r="K105" t="s">
        <v>56</v>
      </c>
      <c r="L105">
        <v>247</v>
      </c>
      <c r="M105">
        <v>5.43</v>
      </c>
      <c r="N105">
        <v>0.04</v>
      </c>
      <c r="O105">
        <v>0</v>
      </c>
      <c r="P105">
        <v>0</v>
      </c>
      <c r="Q105">
        <v>0</v>
      </c>
      <c r="R105">
        <v>0</v>
      </c>
      <c r="S105">
        <v>7.5</v>
      </c>
      <c r="T105" t="s">
        <v>50</v>
      </c>
      <c r="U105">
        <v>0</v>
      </c>
      <c r="V105">
        <v>0</v>
      </c>
      <c r="W105">
        <v>0</v>
      </c>
      <c r="X105" t="s">
        <v>50</v>
      </c>
      <c r="Y105">
        <v>0</v>
      </c>
      <c r="Z105" t="s">
        <v>50</v>
      </c>
      <c r="AA105">
        <v>0</v>
      </c>
      <c r="AB105" t="s">
        <v>52</v>
      </c>
      <c r="AC105" t="s">
        <v>53</v>
      </c>
      <c r="AD105">
        <v>2</v>
      </c>
      <c r="AE105">
        <v>2</v>
      </c>
      <c r="AF105" t="s">
        <v>50</v>
      </c>
      <c r="AG105" t="s">
        <v>57</v>
      </c>
      <c r="AH105">
        <v>1</v>
      </c>
      <c r="AI105" t="s">
        <v>54</v>
      </c>
      <c r="AJ105" t="s">
        <v>55</v>
      </c>
      <c r="AK105">
        <v>6</v>
      </c>
      <c r="AL105">
        <v>12</v>
      </c>
      <c r="AM105">
        <v>0</v>
      </c>
      <c r="AN105">
        <v>6</v>
      </c>
      <c r="AO105">
        <v>-1130</v>
      </c>
      <c r="AP105">
        <v>0.2102</v>
      </c>
      <c r="AQ105">
        <v>8.1425009999999999E-3</v>
      </c>
      <c r="AR105" t="s">
        <v>50</v>
      </c>
      <c r="AS105">
        <v>0.70416666699999997</v>
      </c>
      <c r="AT105">
        <v>1</v>
      </c>
      <c r="AU105" t="s">
        <v>51</v>
      </c>
    </row>
    <row r="106" spans="1:47" x14ac:dyDescent="0.2">
      <c r="A106">
        <v>37</v>
      </c>
      <c r="B106">
        <v>200</v>
      </c>
      <c r="C106">
        <v>0</v>
      </c>
      <c r="D106" t="s">
        <v>47</v>
      </c>
      <c r="E106" t="s">
        <v>48</v>
      </c>
      <c r="F106" t="s">
        <v>49</v>
      </c>
      <c r="G106">
        <v>250</v>
      </c>
      <c r="H106">
        <v>50</v>
      </c>
      <c r="I106">
        <v>4.4194174000000003E-2</v>
      </c>
      <c r="J106">
        <v>96</v>
      </c>
      <c r="K106" t="s">
        <v>56</v>
      </c>
      <c r="L106">
        <v>247</v>
      </c>
      <c r="M106">
        <v>5.43</v>
      </c>
      <c r="N106">
        <v>0.04</v>
      </c>
      <c r="O106">
        <v>0</v>
      </c>
      <c r="P106">
        <v>0</v>
      </c>
      <c r="Q106">
        <v>0</v>
      </c>
      <c r="R106">
        <v>0</v>
      </c>
      <c r="S106">
        <v>7.5</v>
      </c>
      <c r="T106" t="s">
        <v>50</v>
      </c>
      <c r="U106">
        <v>0</v>
      </c>
      <c r="V106">
        <v>0</v>
      </c>
      <c r="W106">
        <v>0</v>
      </c>
      <c r="X106" t="s">
        <v>50</v>
      </c>
      <c r="Y106">
        <v>0</v>
      </c>
      <c r="Z106" t="s">
        <v>50</v>
      </c>
      <c r="AA106">
        <v>0</v>
      </c>
      <c r="AB106" t="s">
        <v>52</v>
      </c>
      <c r="AC106" t="s">
        <v>53</v>
      </c>
      <c r="AD106">
        <v>2</v>
      </c>
      <c r="AE106">
        <v>2</v>
      </c>
      <c r="AF106" t="s">
        <v>50</v>
      </c>
      <c r="AG106" t="s">
        <v>57</v>
      </c>
      <c r="AH106">
        <v>1</v>
      </c>
      <c r="AI106" t="s">
        <v>54</v>
      </c>
      <c r="AJ106" t="s">
        <v>55</v>
      </c>
      <c r="AK106">
        <v>6</v>
      </c>
      <c r="AL106">
        <v>12</v>
      </c>
      <c r="AM106">
        <v>0</v>
      </c>
      <c r="AN106">
        <v>6</v>
      </c>
      <c r="AO106">
        <v>-1130</v>
      </c>
      <c r="AP106">
        <v>0.37890000000000001</v>
      </c>
      <c r="AQ106">
        <v>8.1425009999999999E-3</v>
      </c>
      <c r="AR106" t="s">
        <v>50</v>
      </c>
      <c r="AS106">
        <v>0.70416666699999997</v>
      </c>
      <c r="AT106">
        <v>1</v>
      </c>
      <c r="AU106" t="s">
        <v>51</v>
      </c>
    </row>
    <row r="107" spans="1:47" x14ac:dyDescent="0.2">
      <c r="A107">
        <v>37</v>
      </c>
      <c r="B107">
        <v>200</v>
      </c>
      <c r="C107">
        <v>0</v>
      </c>
      <c r="D107" t="s">
        <v>47</v>
      </c>
      <c r="E107" t="s">
        <v>48</v>
      </c>
      <c r="F107" t="s">
        <v>49</v>
      </c>
      <c r="G107">
        <v>250</v>
      </c>
      <c r="H107">
        <v>50</v>
      </c>
      <c r="I107">
        <v>4.4194174000000003E-2</v>
      </c>
      <c r="J107">
        <v>120</v>
      </c>
      <c r="K107" t="s">
        <v>56</v>
      </c>
      <c r="L107">
        <v>247</v>
      </c>
      <c r="M107">
        <v>5.43</v>
      </c>
      <c r="N107">
        <v>0.04</v>
      </c>
      <c r="O107">
        <v>0</v>
      </c>
      <c r="P107">
        <v>0</v>
      </c>
      <c r="Q107">
        <v>0</v>
      </c>
      <c r="R107">
        <v>0</v>
      </c>
      <c r="S107">
        <v>7.5</v>
      </c>
      <c r="T107" t="s">
        <v>50</v>
      </c>
      <c r="U107">
        <v>0</v>
      </c>
      <c r="V107">
        <v>0</v>
      </c>
      <c r="W107">
        <v>0</v>
      </c>
      <c r="X107" t="s">
        <v>50</v>
      </c>
      <c r="Y107">
        <v>0</v>
      </c>
      <c r="Z107" t="s">
        <v>50</v>
      </c>
      <c r="AA107">
        <v>0</v>
      </c>
      <c r="AB107" t="s">
        <v>52</v>
      </c>
      <c r="AC107" t="s">
        <v>53</v>
      </c>
      <c r="AD107">
        <v>2</v>
      </c>
      <c r="AE107">
        <v>2</v>
      </c>
      <c r="AF107" t="s">
        <v>50</v>
      </c>
      <c r="AG107" t="s">
        <v>57</v>
      </c>
      <c r="AH107">
        <v>1</v>
      </c>
      <c r="AI107" t="s">
        <v>54</v>
      </c>
      <c r="AJ107" t="s">
        <v>55</v>
      </c>
      <c r="AK107">
        <v>6</v>
      </c>
      <c r="AL107">
        <v>12</v>
      </c>
      <c r="AM107">
        <v>0</v>
      </c>
      <c r="AN107">
        <v>6</v>
      </c>
      <c r="AO107">
        <v>-1130</v>
      </c>
      <c r="AP107">
        <v>0.57430000000000003</v>
      </c>
      <c r="AQ107">
        <v>8.1425009999999999E-3</v>
      </c>
      <c r="AR107">
        <v>84.5</v>
      </c>
      <c r="AS107">
        <v>0.70416666699999997</v>
      </c>
      <c r="AT107">
        <v>1</v>
      </c>
      <c r="AU107" t="s">
        <v>51</v>
      </c>
    </row>
    <row r="108" spans="1:47" x14ac:dyDescent="0.2">
      <c r="A108">
        <v>37</v>
      </c>
      <c r="B108">
        <v>200</v>
      </c>
      <c r="C108">
        <v>0</v>
      </c>
      <c r="D108" t="s">
        <v>47</v>
      </c>
      <c r="E108" t="s">
        <v>48</v>
      </c>
      <c r="F108" t="s">
        <v>49</v>
      </c>
      <c r="G108">
        <v>250</v>
      </c>
      <c r="H108">
        <v>50</v>
      </c>
      <c r="I108">
        <v>4.4194174000000003E-2</v>
      </c>
      <c r="J108">
        <v>144</v>
      </c>
      <c r="K108" t="s">
        <v>56</v>
      </c>
      <c r="L108">
        <v>247</v>
      </c>
      <c r="M108">
        <v>5.43</v>
      </c>
      <c r="N108">
        <v>0.04</v>
      </c>
      <c r="O108">
        <v>0</v>
      </c>
      <c r="P108">
        <v>0</v>
      </c>
      <c r="Q108">
        <v>0</v>
      </c>
      <c r="R108">
        <v>0</v>
      </c>
      <c r="S108">
        <v>7.5</v>
      </c>
      <c r="T108" t="s">
        <v>50</v>
      </c>
      <c r="U108">
        <v>0</v>
      </c>
      <c r="V108">
        <v>0</v>
      </c>
      <c r="W108">
        <v>0</v>
      </c>
      <c r="X108" t="s">
        <v>50</v>
      </c>
      <c r="Y108">
        <v>0</v>
      </c>
      <c r="Z108" t="s">
        <v>50</v>
      </c>
      <c r="AA108">
        <v>0</v>
      </c>
      <c r="AB108" t="s">
        <v>52</v>
      </c>
      <c r="AC108" t="s">
        <v>53</v>
      </c>
      <c r="AD108">
        <v>2</v>
      </c>
      <c r="AE108">
        <v>2</v>
      </c>
      <c r="AF108" t="s">
        <v>50</v>
      </c>
      <c r="AG108" t="s">
        <v>57</v>
      </c>
      <c r="AH108">
        <v>1</v>
      </c>
      <c r="AI108" t="s">
        <v>54</v>
      </c>
      <c r="AJ108" t="s">
        <v>55</v>
      </c>
      <c r="AK108">
        <v>6</v>
      </c>
      <c r="AL108">
        <v>12</v>
      </c>
      <c r="AM108">
        <v>0</v>
      </c>
      <c r="AN108">
        <v>6</v>
      </c>
      <c r="AO108">
        <v>-1130</v>
      </c>
      <c r="AP108">
        <v>0.65980000000000005</v>
      </c>
      <c r="AQ108">
        <v>8.1425009999999999E-3</v>
      </c>
      <c r="AR108">
        <v>92</v>
      </c>
      <c r="AS108">
        <v>0.70416666699999997</v>
      </c>
      <c r="AT108">
        <v>1</v>
      </c>
      <c r="AU108" t="s">
        <v>51</v>
      </c>
    </row>
    <row r="109" spans="1:47" x14ac:dyDescent="0.2">
      <c r="A109">
        <v>37</v>
      </c>
      <c r="B109">
        <v>200</v>
      </c>
      <c r="C109">
        <v>0</v>
      </c>
      <c r="D109" t="s">
        <v>47</v>
      </c>
      <c r="E109" t="s">
        <v>48</v>
      </c>
      <c r="F109" t="s">
        <v>49</v>
      </c>
      <c r="G109">
        <v>250</v>
      </c>
      <c r="H109">
        <v>50</v>
      </c>
      <c r="I109">
        <v>4.4194174000000003E-2</v>
      </c>
      <c r="J109">
        <v>168</v>
      </c>
      <c r="K109" t="s">
        <v>56</v>
      </c>
      <c r="L109">
        <v>247</v>
      </c>
      <c r="M109">
        <v>5.43</v>
      </c>
      <c r="N109">
        <v>0.04</v>
      </c>
      <c r="O109">
        <v>0</v>
      </c>
      <c r="P109">
        <v>0</v>
      </c>
      <c r="Q109">
        <v>0</v>
      </c>
      <c r="R109">
        <v>0</v>
      </c>
      <c r="S109">
        <v>7.5</v>
      </c>
      <c r="T109" t="s">
        <v>50</v>
      </c>
      <c r="U109">
        <v>0</v>
      </c>
      <c r="V109">
        <v>0</v>
      </c>
      <c r="W109">
        <v>0</v>
      </c>
      <c r="X109" t="s">
        <v>50</v>
      </c>
      <c r="Y109">
        <v>0</v>
      </c>
      <c r="Z109" t="s">
        <v>50</v>
      </c>
      <c r="AA109">
        <v>0</v>
      </c>
      <c r="AB109" t="s">
        <v>52</v>
      </c>
      <c r="AC109" t="s">
        <v>53</v>
      </c>
      <c r="AD109">
        <v>2</v>
      </c>
      <c r="AE109">
        <v>2</v>
      </c>
      <c r="AF109" t="s">
        <v>50</v>
      </c>
      <c r="AG109" t="s">
        <v>57</v>
      </c>
      <c r="AH109">
        <v>1</v>
      </c>
      <c r="AI109" t="s">
        <v>54</v>
      </c>
      <c r="AJ109" t="s">
        <v>55</v>
      </c>
      <c r="AK109">
        <v>6</v>
      </c>
      <c r="AL109">
        <v>12</v>
      </c>
      <c r="AM109">
        <v>0</v>
      </c>
      <c r="AN109">
        <v>6</v>
      </c>
      <c r="AO109">
        <v>-1130</v>
      </c>
      <c r="AP109">
        <v>0.70709999999999995</v>
      </c>
      <c r="AQ109">
        <v>8.1425009999999999E-3</v>
      </c>
      <c r="AR109">
        <v>101</v>
      </c>
      <c r="AS109">
        <v>0.70416666699999997</v>
      </c>
      <c r="AT109">
        <v>1</v>
      </c>
      <c r="AU109" t="s">
        <v>51</v>
      </c>
    </row>
    <row r="110" spans="1:47" x14ac:dyDescent="0.2">
      <c r="A110">
        <v>37</v>
      </c>
      <c r="B110">
        <v>200</v>
      </c>
      <c r="C110">
        <v>0</v>
      </c>
      <c r="D110" t="s">
        <v>47</v>
      </c>
      <c r="E110" t="s">
        <v>48</v>
      </c>
      <c r="F110" t="s">
        <v>49</v>
      </c>
      <c r="G110">
        <v>250</v>
      </c>
      <c r="H110">
        <v>50</v>
      </c>
      <c r="I110">
        <v>4.4194174000000003E-2</v>
      </c>
      <c r="J110">
        <v>24</v>
      </c>
      <c r="K110" t="s">
        <v>56</v>
      </c>
      <c r="L110">
        <v>247</v>
      </c>
      <c r="M110">
        <v>5.43</v>
      </c>
      <c r="N110">
        <v>0.04</v>
      </c>
      <c r="O110">
        <v>0</v>
      </c>
      <c r="P110">
        <v>0</v>
      </c>
      <c r="Q110">
        <v>0</v>
      </c>
      <c r="R110">
        <v>0</v>
      </c>
      <c r="S110">
        <v>7.5</v>
      </c>
      <c r="T110" t="s">
        <v>50</v>
      </c>
      <c r="U110">
        <v>0</v>
      </c>
      <c r="V110">
        <v>0</v>
      </c>
      <c r="W110">
        <v>0</v>
      </c>
      <c r="X110" t="s">
        <v>50</v>
      </c>
      <c r="Y110">
        <v>0</v>
      </c>
      <c r="Z110" t="s">
        <v>50</v>
      </c>
      <c r="AA110">
        <v>0</v>
      </c>
      <c r="AB110" t="s">
        <v>52</v>
      </c>
      <c r="AC110" t="s">
        <v>53</v>
      </c>
      <c r="AD110">
        <v>2</v>
      </c>
      <c r="AE110">
        <v>2</v>
      </c>
      <c r="AF110" t="s">
        <v>50</v>
      </c>
      <c r="AG110" t="s">
        <v>57</v>
      </c>
      <c r="AH110">
        <v>1</v>
      </c>
      <c r="AI110" t="s">
        <v>54</v>
      </c>
      <c r="AJ110" t="s">
        <v>55</v>
      </c>
      <c r="AK110">
        <v>6</v>
      </c>
      <c r="AL110">
        <v>12</v>
      </c>
      <c r="AM110">
        <v>0</v>
      </c>
      <c r="AN110">
        <v>6</v>
      </c>
      <c r="AO110">
        <v>-1130</v>
      </c>
      <c r="AP110">
        <v>9.4700000000000006E-2</v>
      </c>
      <c r="AQ110">
        <v>7.8947630000000008E-3</v>
      </c>
      <c r="AR110" t="s">
        <v>50</v>
      </c>
      <c r="AS110">
        <v>0.99166666699999995</v>
      </c>
      <c r="AT110">
        <v>1</v>
      </c>
      <c r="AU110" t="s">
        <v>51</v>
      </c>
    </row>
    <row r="111" spans="1:47" x14ac:dyDescent="0.2">
      <c r="A111">
        <v>37</v>
      </c>
      <c r="B111">
        <v>200</v>
      </c>
      <c r="C111">
        <v>0</v>
      </c>
      <c r="D111" t="s">
        <v>47</v>
      </c>
      <c r="E111" t="s">
        <v>48</v>
      </c>
      <c r="F111" t="s">
        <v>49</v>
      </c>
      <c r="G111">
        <v>250</v>
      </c>
      <c r="H111">
        <v>50</v>
      </c>
      <c r="I111">
        <v>4.4194174000000003E-2</v>
      </c>
      <c r="J111">
        <v>48</v>
      </c>
      <c r="K111" t="s">
        <v>56</v>
      </c>
      <c r="L111">
        <v>247</v>
      </c>
      <c r="M111">
        <v>5.43</v>
      </c>
      <c r="N111">
        <v>0.04</v>
      </c>
      <c r="O111">
        <v>0</v>
      </c>
      <c r="P111">
        <v>0</v>
      </c>
      <c r="Q111">
        <v>0</v>
      </c>
      <c r="R111">
        <v>0</v>
      </c>
      <c r="S111">
        <v>7.5</v>
      </c>
      <c r="T111" t="s">
        <v>50</v>
      </c>
      <c r="U111">
        <v>0</v>
      </c>
      <c r="V111">
        <v>0</v>
      </c>
      <c r="W111">
        <v>0</v>
      </c>
      <c r="X111" t="s">
        <v>50</v>
      </c>
      <c r="Y111">
        <v>0</v>
      </c>
      <c r="Z111" t="s">
        <v>50</v>
      </c>
      <c r="AA111">
        <v>0</v>
      </c>
      <c r="AB111" t="s">
        <v>52</v>
      </c>
      <c r="AC111" t="s">
        <v>53</v>
      </c>
      <c r="AD111">
        <v>2</v>
      </c>
      <c r="AE111">
        <v>2</v>
      </c>
      <c r="AF111" t="s">
        <v>50</v>
      </c>
      <c r="AG111" t="s">
        <v>57</v>
      </c>
      <c r="AH111">
        <v>1</v>
      </c>
      <c r="AI111" t="s">
        <v>54</v>
      </c>
      <c r="AJ111" t="s">
        <v>55</v>
      </c>
      <c r="AK111">
        <v>6</v>
      </c>
      <c r="AL111">
        <v>12</v>
      </c>
      <c r="AM111">
        <v>0</v>
      </c>
      <c r="AN111">
        <v>6</v>
      </c>
      <c r="AO111">
        <v>-1130</v>
      </c>
      <c r="AP111">
        <v>0.25</v>
      </c>
      <c r="AQ111">
        <v>7.8947630000000008E-3</v>
      </c>
      <c r="AR111" t="s">
        <v>50</v>
      </c>
      <c r="AS111">
        <v>0.99166666699999995</v>
      </c>
      <c r="AT111">
        <v>1</v>
      </c>
      <c r="AU111" t="s">
        <v>51</v>
      </c>
    </row>
    <row r="112" spans="1:47" x14ac:dyDescent="0.2">
      <c r="A112">
        <v>37</v>
      </c>
      <c r="B112">
        <v>200</v>
      </c>
      <c r="C112">
        <v>0</v>
      </c>
      <c r="D112" t="s">
        <v>47</v>
      </c>
      <c r="E112" t="s">
        <v>48</v>
      </c>
      <c r="F112" t="s">
        <v>49</v>
      </c>
      <c r="G112">
        <v>250</v>
      </c>
      <c r="H112">
        <v>50</v>
      </c>
      <c r="I112">
        <v>4.4194174000000003E-2</v>
      </c>
      <c r="J112">
        <v>72</v>
      </c>
      <c r="K112" t="s">
        <v>56</v>
      </c>
      <c r="L112">
        <v>247</v>
      </c>
      <c r="M112">
        <v>5.43</v>
      </c>
      <c r="N112">
        <v>0.04</v>
      </c>
      <c r="O112">
        <v>0</v>
      </c>
      <c r="P112">
        <v>0</v>
      </c>
      <c r="Q112">
        <v>0</v>
      </c>
      <c r="R112">
        <v>0</v>
      </c>
      <c r="S112">
        <v>7.5</v>
      </c>
      <c r="T112" t="s">
        <v>50</v>
      </c>
      <c r="U112">
        <v>0</v>
      </c>
      <c r="V112">
        <v>0</v>
      </c>
      <c r="W112">
        <v>0</v>
      </c>
      <c r="X112" t="s">
        <v>50</v>
      </c>
      <c r="Y112">
        <v>0</v>
      </c>
      <c r="Z112" t="s">
        <v>50</v>
      </c>
      <c r="AA112">
        <v>0</v>
      </c>
      <c r="AB112" t="s">
        <v>52</v>
      </c>
      <c r="AC112" t="s">
        <v>53</v>
      </c>
      <c r="AD112">
        <v>2</v>
      </c>
      <c r="AE112">
        <v>2</v>
      </c>
      <c r="AF112" t="s">
        <v>50</v>
      </c>
      <c r="AG112" t="s">
        <v>57</v>
      </c>
      <c r="AH112">
        <v>1</v>
      </c>
      <c r="AI112" t="s">
        <v>54</v>
      </c>
      <c r="AJ112" t="s">
        <v>55</v>
      </c>
      <c r="AK112">
        <v>6</v>
      </c>
      <c r="AL112">
        <v>12</v>
      </c>
      <c r="AM112">
        <v>0</v>
      </c>
      <c r="AN112">
        <v>6</v>
      </c>
      <c r="AO112">
        <v>-1130</v>
      </c>
      <c r="AP112">
        <v>0.37890000000000001</v>
      </c>
      <c r="AQ112">
        <v>7.8947630000000008E-3</v>
      </c>
      <c r="AR112" t="s">
        <v>50</v>
      </c>
      <c r="AS112">
        <v>0.99166666699999995</v>
      </c>
      <c r="AT112">
        <v>1</v>
      </c>
      <c r="AU112" t="s">
        <v>51</v>
      </c>
    </row>
    <row r="113" spans="1:47" x14ac:dyDescent="0.2">
      <c r="A113">
        <v>37</v>
      </c>
      <c r="B113">
        <v>200</v>
      </c>
      <c r="C113">
        <v>0</v>
      </c>
      <c r="D113" t="s">
        <v>47</v>
      </c>
      <c r="E113" t="s">
        <v>48</v>
      </c>
      <c r="F113" t="s">
        <v>49</v>
      </c>
      <c r="G113">
        <v>250</v>
      </c>
      <c r="H113">
        <v>50</v>
      </c>
      <c r="I113">
        <v>4.4194174000000003E-2</v>
      </c>
      <c r="J113">
        <v>96</v>
      </c>
      <c r="K113" t="s">
        <v>56</v>
      </c>
      <c r="L113">
        <v>247</v>
      </c>
      <c r="M113">
        <v>5.43</v>
      </c>
      <c r="N113">
        <v>0.04</v>
      </c>
      <c r="O113">
        <v>0</v>
      </c>
      <c r="P113">
        <v>0</v>
      </c>
      <c r="Q113">
        <v>0</v>
      </c>
      <c r="R113">
        <v>0</v>
      </c>
      <c r="S113">
        <v>7.5</v>
      </c>
      <c r="T113" t="s">
        <v>50</v>
      </c>
      <c r="U113">
        <v>0</v>
      </c>
      <c r="V113">
        <v>0</v>
      </c>
      <c r="W113">
        <v>0</v>
      </c>
      <c r="X113" t="s">
        <v>50</v>
      </c>
      <c r="Y113">
        <v>0</v>
      </c>
      <c r="Z113" t="s">
        <v>50</v>
      </c>
      <c r="AA113">
        <v>0</v>
      </c>
      <c r="AB113" t="s">
        <v>52</v>
      </c>
      <c r="AC113" t="s">
        <v>53</v>
      </c>
      <c r="AD113">
        <v>2</v>
      </c>
      <c r="AE113">
        <v>2</v>
      </c>
      <c r="AF113" t="s">
        <v>50</v>
      </c>
      <c r="AG113" t="s">
        <v>57</v>
      </c>
      <c r="AH113">
        <v>1</v>
      </c>
      <c r="AI113" t="s">
        <v>54</v>
      </c>
      <c r="AJ113" t="s">
        <v>55</v>
      </c>
      <c r="AK113">
        <v>6</v>
      </c>
      <c r="AL113">
        <v>12</v>
      </c>
      <c r="AM113">
        <v>0</v>
      </c>
      <c r="AN113">
        <v>6</v>
      </c>
      <c r="AO113">
        <v>-1130</v>
      </c>
      <c r="AP113">
        <v>0.51759999999999995</v>
      </c>
      <c r="AQ113">
        <v>7.8947630000000008E-3</v>
      </c>
      <c r="AR113" t="s">
        <v>50</v>
      </c>
      <c r="AS113">
        <v>0.99166666699999995</v>
      </c>
      <c r="AT113">
        <v>1</v>
      </c>
      <c r="AU113" t="s">
        <v>51</v>
      </c>
    </row>
    <row r="114" spans="1:47" x14ac:dyDescent="0.2">
      <c r="A114">
        <v>37</v>
      </c>
      <c r="B114">
        <v>200</v>
      </c>
      <c r="C114">
        <v>0</v>
      </c>
      <c r="D114" t="s">
        <v>47</v>
      </c>
      <c r="E114" t="s">
        <v>48</v>
      </c>
      <c r="F114" t="s">
        <v>49</v>
      </c>
      <c r="G114">
        <v>250</v>
      </c>
      <c r="H114">
        <v>50</v>
      </c>
      <c r="I114">
        <v>4.4194174000000003E-2</v>
      </c>
      <c r="J114">
        <v>120</v>
      </c>
      <c r="K114" t="s">
        <v>56</v>
      </c>
      <c r="L114">
        <v>247</v>
      </c>
      <c r="M114">
        <v>5.43</v>
      </c>
      <c r="N114">
        <v>0.04</v>
      </c>
      <c r="O114">
        <v>0</v>
      </c>
      <c r="P114">
        <v>0</v>
      </c>
      <c r="Q114">
        <v>0</v>
      </c>
      <c r="R114">
        <v>0</v>
      </c>
      <c r="S114">
        <v>7.5</v>
      </c>
      <c r="T114" t="s">
        <v>50</v>
      </c>
      <c r="U114">
        <v>0</v>
      </c>
      <c r="V114">
        <v>0</v>
      </c>
      <c r="W114">
        <v>0</v>
      </c>
      <c r="X114" t="s">
        <v>50</v>
      </c>
      <c r="Y114">
        <v>0</v>
      </c>
      <c r="Z114" t="s">
        <v>50</v>
      </c>
      <c r="AA114">
        <v>0</v>
      </c>
      <c r="AB114" t="s">
        <v>52</v>
      </c>
      <c r="AC114" t="s">
        <v>53</v>
      </c>
      <c r="AD114">
        <v>2</v>
      </c>
      <c r="AE114">
        <v>2</v>
      </c>
      <c r="AF114" t="s">
        <v>50</v>
      </c>
      <c r="AG114" t="s">
        <v>57</v>
      </c>
      <c r="AH114">
        <v>1</v>
      </c>
      <c r="AI114" t="s">
        <v>54</v>
      </c>
      <c r="AJ114" t="s">
        <v>55</v>
      </c>
      <c r="AK114">
        <v>6</v>
      </c>
      <c r="AL114">
        <v>12</v>
      </c>
      <c r="AM114">
        <v>0</v>
      </c>
      <c r="AN114">
        <v>6</v>
      </c>
      <c r="AO114">
        <v>-1130</v>
      </c>
      <c r="AP114">
        <v>0.70709999999999995</v>
      </c>
      <c r="AQ114">
        <v>7.8947630000000008E-3</v>
      </c>
      <c r="AR114">
        <v>119</v>
      </c>
      <c r="AS114">
        <v>0.99166666699999995</v>
      </c>
      <c r="AT114">
        <v>1</v>
      </c>
      <c r="AU114" t="s">
        <v>51</v>
      </c>
    </row>
    <row r="115" spans="1:47" x14ac:dyDescent="0.2">
      <c r="A115">
        <v>37</v>
      </c>
      <c r="B115">
        <v>200</v>
      </c>
      <c r="C115">
        <v>0</v>
      </c>
      <c r="D115" t="s">
        <v>47</v>
      </c>
      <c r="E115" t="s">
        <v>48</v>
      </c>
      <c r="F115" t="s">
        <v>49</v>
      </c>
      <c r="G115">
        <v>250</v>
      </c>
      <c r="H115">
        <v>50</v>
      </c>
      <c r="I115">
        <v>4.4194174000000003E-2</v>
      </c>
      <c r="J115">
        <v>144</v>
      </c>
      <c r="K115" t="s">
        <v>56</v>
      </c>
      <c r="L115">
        <v>247</v>
      </c>
      <c r="M115">
        <v>5.43</v>
      </c>
      <c r="N115">
        <v>0.04</v>
      </c>
      <c r="O115">
        <v>0</v>
      </c>
      <c r="P115">
        <v>0</v>
      </c>
      <c r="Q115">
        <v>0</v>
      </c>
      <c r="R115">
        <v>0</v>
      </c>
      <c r="S115">
        <v>7.5</v>
      </c>
      <c r="T115" t="s">
        <v>50</v>
      </c>
      <c r="U115">
        <v>0</v>
      </c>
      <c r="V115">
        <v>0</v>
      </c>
      <c r="W115">
        <v>0</v>
      </c>
      <c r="X115" t="s">
        <v>50</v>
      </c>
      <c r="Y115">
        <v>0</v>
      </c>
      <c r="Z115" t="s">
        <v>50</v>
      </c>
      <c r="AA115">
        <v>0</v>
      </c>
      <c r="AB115" t="s">
        <v>52</v>
      </c>
      <c r="AC115" t="s">
        <v>53</v>
      </c>
      <c r="AD115">
        <v>2</v>
      </c>
      <c r="AE115">
        <v>2</v>
      </c>
      <c r="AF115" t="s">
        <v>50</v>
      </c>
      <c r="AG115" t="s">
        <v>57</v>
      </c>
      <c r="AH115">
        <v>1</v>
      </c>
      <c r="AI115" t="s">
        <v>54</v>
      </c>
      <c r="AJ115" t="s">
        <v>55</v>
      </c>
      <c r="AK115">
        <v>6</v>
      </c>
      <c r="AL115">
        <v>12</v>
      </c>
      <c r="AM115">
        <v>0</v>
      </c>
      <c r="AN115">
        <v>6</v>
      </c>
      <c r="AO115">
        <v>-1130</v>
      </c>
      <c r="AP115">
        <v>0.84089999999999998</v>
      </c>
      <c r="AQ115">
        <v>7.8947630000000008E-3</v>
      </c>
      <c r="AR115">
        <v>138</v>
      </c>
      <c r="AS115">
        <v>0.99166666699999995</v>
      </c>
      <c r="AT115">
        <v>1</v>
      </c>
      <c r="AU115" t="s">
        <v>51</v>
      </c>
    </row>
    <row r="116" spans="1:47" x14ac:dyDescent="0.2">
      <c r="A116">
        <v>37</v>
      </c>
      <c r="B116">
        <v>200</v>
      </c>
      <c r="C116">
        <v>0</v>
      </c>
      <c r="D116" t="s">
        <v>47</v>
      </c>
      <c r="E116" t="s">
        <v>48</v>
      </c>
      <c r="F116" t="s">
        <v>49</v>
      </c>
      <c r="G116">
        <v>250</v>
      </c>
      <c r="H116">
        <v>50</v>
      </c>
      <c r="I116">
        <v>4.4194174000000003E-2</v>
      </c>
      <c r="J116">
        <v>168</v>
      </c>
      <c r="K116" t="s">
        <v>56</v>
      </c>
      <c r="L116">
        <v>247</v>
      </c>
      <c r="M116">
        <v>5.43</v>
      </c>
      <c r="N116">
        <v>0.04</v>
      </c>
      <c r="O116">
        <v>0</v>
      </c>
      <c r="P116">
        <v>0</v>
      </c>
      <c r="Q116">
        <v>0</v>
      </c>
      <c r="R116">
        <v>0</v>
      </c>
      <c r="S116">
        <v>7.5</v>
      </c>
      <c r="T116" t="s">
        <v>50</v>
      </c>
      <c r="U116">
        <v>0</v>
      </c>
      <c r="V116">
        <v>0</v>
      </c>
      <c r="W116">
        <v>0</v>
      </c>
      <c r="X116" t="s">
        <v>50</v>
      </c>
      <c r="Y116">
        <v>0</v>
      </c>
      <c r="Z116" t="s">
        <v>50</v>
      </c>
      <c r="AA116">
        <v>0</v>
      </c>
      <c r="AB116" t="s">
        <v>52</v>
      </c>
      <c r="AC116" t="s">
        <v>53</v>
      </c>
      <c r="AD116">
        <v>2</v>
      </c>
      <c r="AE116">
        <v>2</v>
      </c>
      <c r="AF116" t="s">
        <v>50</v>
      </c>
      <c r="AG116" t="s">
        <v>57</v>
      </c>
      <c r="AH116">
        <v>1</v>
      </c>
      <c r="AI116" t="s">
        <v>54</v>
      </c>
      <c r="AJ116" t="s">
        <v>55</v>
      </c>
      <c r="AK116">
        <v>6</v>
      </c>
      <c r="AL116">
        <v>12</v>
      </c>
      <c r="AM116">
        <v>0</v>
      </c>
      <c r="AN116">
        <v>6</v>
      </c>
      <c r="AO116">
        <v>-1130</v>
      </c>
      <c r="AP116">
        <v>0.93300000000000005</v>
      </c>
      <c r="AQ116">
        <v>7.8947630000000008E-3</v>
      </c>
      <c r="AR116">
        <v>104</v>
      </c>
      <c r="AS116">
        <v>0.99166666699999995</v>
      </c>
      <c r="AT116">
        <v>1</v>
      </c>
      <c r="AU116" t="s">
        <v>51</v>
      </c>
    </row>
    <row r="117" spans="1:47" x14ac:dyDescent="0.2">
      <c r="A117">
        <v>37</v>
      </c>
      <c r="B117">
        <v>200</v>
      </c>
      <c r="C117">
        <v>0</v>
      </c>
      <c r="D117" t="s">
        <v>47</v>
      </c>
      <c r="E117" t="s">
        <v>48</v>
      </c>
      <c r="F117" t="s">
        <v>49</v>
      </c>
      <c r="G117">
        <v>250</v>
      </c>
      <c r="H117">
        <v>50</v>
      </c>
      <c r="I117">
        <v>4.4194174000000003E-2</v>
      </c>
      <c r="J117">
        <v>24</v>
      </c>
      <c r="K117" t="s">
        <v>56</v>
      </c>
      <c r="L117">
        <v>247</v>
      </c>
      <c r="M117">
        <v>5.43</v>
      </c>
      <c r="N117">
        <v>0.04</v>
      </c>
      <c r="O117">
        <v>0</v>
      </c>
      <c r="P117">
        <v>0</v>
      </c>
      <c r="Q117">
        <v>0</v>
      </c>
      <c r="R117">
        <v>0</v>
      </c>
      <c r="S117">
        <v>7.5</v>
      </c>
      <c r="T117" t="s">
        <v>50</v>
      </c>
      <c r="U117">
        <v>0</v>
      </c>
      <c r="V117">
        <v>0</v>
      </c>
      <c r="W117">
        <v>0</v>
      </c>
      <c r="X117" t="s">
        <v>50</v>
      </c>
      <c r="Y117">
        <v>0</v>
      </c>
      <c r="Z117" t="s">
        <v>50</v>
      </c>
      <c r="AA117">
        <v>0</v>
      </c>
      <c r="AB117" t="s">
        <v>52</v>
      </c>
      <c r="AC117" t="s">
        <v>53</v>
      </c>
      <c r="AD117">
        <v>2</v>
      </c>
      <c r="AE117">
        <v>2</v>
      </c>
      <c r="AF117" t="s">
        <v>50</v>
      </c>
      <c r="AG117" t="s">
        <v>50</v>
      </c>
      <c r="AH117">
        <v>1</v>
      </c>
      <c r="AI117" t="s">
        <v>54</v>
      </c>
      <c r="AJ117" t="s">
        <v>55</v>
      </c>
      <c r="AK117">
        <v>6</v>
      </c>
      <c r="AL117">
        <v>12</v>
      </c>
      <c r="AM117">
        <v>0</v>
      </c>
      <c r="AN117">
        <v>6</v>
      </c>
      <c r="AO117">
        <v>-1130</v>
      </c>
      <c r="AP117">
        <v>0.17080000000000001</v>
      </c>
      <c r="AQ117">
        <v>7.6462129999999998E-3</v>
      </c>
      <c r="AR117" t="s">
        <v>50</v>
      </c>
      <c r="AS117">
        <v>0.233333333</v>
      </c>
      <c r="AT117">
        <v>1</v>
      </c>
      <c r="AU117" t="s">
        <v>51</v>
      </c>
    </row>
    <row r="118" spans="1:47" x14ac:dyDescent="0.2">
      <c r="A118">
        <v>37</v>
      </c>
      <c r="B118">
        <v>200</v>
      </c>
      <c r="C118">
        <v>0</v>
      </c>
      <c r="D118" t="s">
        <v>47</v>
      </c>
      <c r="E118" t="s">
        <v>48</v>
      </c>
      <c r="F118" t="s">
        <v>49</v>
      </c>
      <c r="G118">
        <v>250</v>
      </c>
      <c r="H118">
        <v>50</v>
      </c>
      <c r="I118">
        <v>4.4194174000000003E-2</v>
      </c>
      <c r="J118">
        <v>48</v>
      </c>
      <c r="K118" t="s">
        <v>56</v>
      </c>
      <c r="L118">
        <v>247</v>
      </c>
      <c r="M118">
        <v>5.43</v>
      </c>
      <c r="N118">
        <v>0.04</v>
      </c>
      <c r="O118">
        <v>0</v>
      </c>
      <c r="P118">
        <v>0</v>
      </c>
      <c r="Q118">
        <v>0</v>
      </c>
      <c r="R118">
        <v>0</v>
      </c>
      <c r="S118">
        <v>7.5</v>
      </c>
      <c r="T118" t="s">
        <v>50</v>
      </c>
      <c r="U118">
        <v>0</v>
      </c>
      <c r="V118">
        <v>0</v>
      </c>
      <c r="W118">
        <v>0</v>
      </c>
      <c r="X118" t="s">
        <v>50</v>
      </c>
      <c r="Y118">
        <v>0</v>
      </c>
      <c r="Z118" t="s">
        <v>50</v>
      </c>
      <c r="AA118">
        <v>0</v>
      </c>
      <c r="AB118" t="s">
        <v>52</v>
      </c>
      <c r="AC118" t="s">
        <v>53</v>
      </c>
      <c r="AD118">
        <v>2</v>
      </c>
      <c r="AE118">
        <v>2</v>
      </c>
      <c r="AF118" t="s">
        <v>50</v>
      </c>
      <c r="AG118" t="s">
        <v>50</v>
      </c>
      <c r="AH118">
        <v>1</v>
      </c>
      <c r="AI118" t="s">
        <v>54</v>
      </c>
      <c r="AJ118" t="s">
        <v>55</v>
      </c>
      <c r="AK118">
        <v>6</v>
      </c>
      <c r="AL118">
        <v>12</v>
      </c>
      <c r="AM118">
        <v>0</v>
      </c>
      <c r="AN118">
        <v>6</v>
      </c>
      <c r="AO118">
        <v>-1130</v>
      </c>
      <c r="AP118">
        <v>0.29730000000000001</v>
      </c>
      <c r="AQ118">
        <v>7.6462129999999998E-3</v>
      </c>
      <c r="AR118" t="s">
        <v>50</v>
      </c>
      <c r="AS118">
        <v>0.233333333</v>
      </c>
      <c r="AT118">
        <v>1</v>
      </c>
      <c r="AU118" t="s">
        <v>51</v>
      </c>
    </row>
    <row r="119" spans="1:47" x14ac:dyDescent="0.2">
      <c r="A119">
        <v>37</v>
      </c>
      <c r="B119">
        <v>200</v>
      </c>
      <c r="C119">
        <v>0</v>
      </c>
      <c r="D119" t="s">
        <v>47</v>
      </c>
      <c r="E119" t="s">
        <v>48</v>
      </c>
      <c r="F119" t="s">
        <v>49</v>
      </c>
      <c r="G119">
        <v>250</v>
      </c>
      <c r="H119">
        <v>50</v>
      </c>
      <c r="I119">
        <v>4.4194174000000003E-2</v>
      </c>
      <c r="J119">
        <v>72</v>
      </c>
      <c r="K119" t="s">
        <v>56</v>
      </c>
      <c r="L119">
        <v>247</v>
      </c>
      <c r="M119">
        <v>5.43</v>
      </c>
      <c r="N119">
        <v>0.04</v>
      </c>
      <c r="O119">
        <v>0</v>
      </c>
      <c r="P119">
        <v>0</v>
      </c>
      <c r="Q119">
        <v>0</v>
      </c>
      <c r="R119">
        <v>0</v>
      </c>
      <c r="S119">
        <v>7.5</v>
      </c>
      <c r="T119" t="s">
        <v>50</v>
      </c>
      <c r="U119">
        <v>0</v>
      </c>
      <c r="V119">
        <v>0</v>
      </c>
      <c r="W119">
        <v>0</v>
      </c>
      <c r="X119" t="s">
        <v>50</v>
      </c>
      <c r="Y119">
        <v>0</v>
      </c>
      <c r="Z119" t="s">
        <v>50</v>
      </c>
      <c r="AA119">
        <v>0</v>
      </c>
      <c r="AB119" t="s">
        <v>52</v>
      </c>
      <c r="AC119" t="s">
        <v>53</v>
      </c>
      <c r="AD119">
        <v>2</v>
      </c>
      <c r="AE119">
        <v>2</v>
      </c>
      <c r="AF119" t="s">
        <v>50</v>
      </c>
      <c r="AG119" t="s">
        <v>50</v>
      </c>
      <c r="AH119">
        <v>1</v>
      </c>
      <c r="AI119" t="s">
        <v>54</v>
      </c>
      <c r="AJ119" t="s">
        <v>55</v>
      </c>
      <c r="AK119">
        <v>6</v>
      </c>
      <c r="AL119">
        <v>12</v>
      </c>
      <c r="AM119">
        <v>0</v>
      </c>
      <c r="AN119">
        <v>6</v>
      </c>
      <c r="AO119">
        <v>-1130</v>
      </c>
      <c r="AP119">
        <v>0.4506</v>
      </c>
      <c r="AQ119">
        <v>7.6462129999999998E-3</v>
      </c>
      <c r="AR119" t="s">
        <v>50</v>
      </c>
      <c r="AS119">
        <v>0.233333333</v>
      </c>
      <c r="AT119">
        <v>1</v>
      </c>
      <c r="AU119" t="s">
        <v>51</v>
      </c>
    </row>
    <row r="120" spans="1:47" x14ac:dyDescent="0.2">
      <c r="A120">
        <v>37</v>
      </c>
      <c r="B120">
        <v>200</v>
      </c>
      <c r="C120">
        <v>0</v>
      </c>
      <c r="D120" t="s">
        <v>47</v>
      </c>
      <c r="E120" t="s">
        <v>48</v>
      </c>
      <c r="F120" t="s">
        <v>49</v>
      </c>
      <c r="G120">
        <v>250</v>
      </c>
      <c r="H120">
        <v>50</v>
      </c>
      <c r="I120">
        <v>4.4194174000000003E-2</v>
      </c>
      <c r="J120">
        <v>96</v>
      </c>
      <c r="K120" t="s">
        <v>56</v>
      </c>
      <c r="L120">
        <v>247</v>
      </c>
      <c r="M120">
        <v>5.43</v>
      </c>
      <c r="N120">
        <v>0.04</v>
      </c>
      <c r="O120">
        <v>0</v>
      </c>
      <c r="P120">
        <v>0</v>
      </c>
      <c r="Q120">
        <v>0</v>
      </c>
      <c r="R120">
        <v>0</v>
      </c>
      <c r="S120">
        <v>7.5</v>
      </c>
      <c r="T120" t="s">
        <v>50</v>
      </c>
      <c r="U120">
        <v>0</v>
      </c>
      <c r="V120">
        <v>0</v>
      </c>
      <c r="W120">
        <v>0</v>
      </c>
      <c r="X120" t="s">
        <v>50</v>
      </c>
      <c r="Y120">
        <v>0</v>
      </c>
      <c r="Z120" t="s">
        <v>50</v>
      </c>
      <c r="AA120">
        <v>0</v>
      </c>
      <c r="AB120" t="s">
        <v>52</v>
      </c>
      <c r="AC120" t="s">
        <v>53</v>
      </c>
      <c r="AD120">
        <v>2</v>
      </c>
      <c r="AE120">
        <v>2</v>
      </c>
      <c r="AF120" t="s">
        <v>50</v>
      </c>
      <c r="AG120" t="s">
        <v>50</v>
      </c>
      <c r="AH120">
        <v>1</v>
      </c>
      <c r="AI120" t="s">
        <v>54</v>
      </c>
      <c r="AJ120" t="s">
        <v>55</v>
      </c>
      <c r="AK120">
        <v>6</v>
      </c>
      <c r="AL120">
        <v>12</v>
      </c>
      <c r="AM120">
        <v>0</v>
      </c>
      <c r="AN120">
        <v>6</v>
      </c>
      <c r="AO120">
        <v>-1130</v>
      </c>
      <c r="AP120">
        <v>0.57430000000000003</v>
      </c>
      <c r="AQ120">
        <v>7.6462129999999998E-3</v>
      </c>
      <c r="AR120" t="s">
        <v>50</v>
      </c>
      <c r="AS120">
        <v>0.233333333</v>
      </c>
      <c r="AT120">
        <v>1</v>
      </c>
      <c r="AU120" t="s">
        <v>51</v>
      </c>
    </row>
    <row r="121" spans="1:47" x14ac:dyDescent="0.2">
      <c r="A121">
        <v>37</v>
      </c>
      <c r="B121">
        <v>200</v>
      </c>
      <c r="C121">
        <v>0</v>
      </c>
      <c r="D121" t="s">
        <v>47</v>
      </c>
      <c r="E121" t="s">
        <v>48</v>
      </c>
      <c r="F121" t="s">
        <v>49</v>
      </c>
      <c r="G121">
        <v>250</v>
      </c>
      <c r="H121">
        <v>50</v>
      </c>
      <c r="I121">
        <v>4.4194174000000003E-2</v>
      </c>
      <c r="J121">
        <v>120</v>
      </c>
      <c r="K121" t="s">
        <v>56</v>
      </c>
      <c r="L121">
        <v>247</v>
      </c>
      <c r="M121">
        <v>5.43</v>
      </c>
      <c r="N121">
        <v>0.04</v>
      </c>
      <c r="O121">
        <v>0</v>
      </c>
      <c r="P121">
        <v>0</v>
      </c>
      <c r="Q121">
        <v>0</v>
      </c>
      <c r="R121">
        <v>0</v>
      </c>
      <c r="S121">
        <v>7.5</v>
      </c>
      <c r="T121" t="s">
        <v>50</v>
      </c>
      <c r="U121">
        <v>0</v>
      </c>
      <c r="V121">
        <v>0</v>
      </c>
      <c r="W121">
        <v>0</v>
      </c>
      <c r="X121" t="s">
        <v>50</v>
      </c>
      <c r="Y121">
        <v>0</v>
      </c>
      <c r="Z121" t="s">
        <v>50</v>
      </c>
      <c r="AA121">
        <v>0</v>
      </c>
      <c r="AB121" t="s">
        <v>52</v>
      </c>
      <c r="AC121" t="s">
        <v>53</v>
      </c>
      <c r="AD121">
        <v>2</v>
      </c>
      <c r="AE121">
        <v>2</v>
      </c>
      <c r="AF121" t="s">
        <v>50</v>
      </c>
      <c r="AG121" t="s">
        <v>50</v>
      </c>
      <c r="AH121">
        <v>1</v>
      </c>
      <c r="AI121" t="s">
        <v>54</v>
      </c>
      <c r="AJ121" t="s">
        <v>55</v>
      </c>
      <c r="AK121">
        <v>6</v>
      </c>
      <c r="AL121">
        <v>12</v>
      </c>
      <c r="AM121">
        <v>0</v>
      </c>
      <c r="AN121">
        <v>6</v>
      </c>
      <c r="AO121">
        <v>-1130</v>
      </c>
      <c r="AP121">
        <v>0.75790000000000002</v>
      </c>
      <c r="AQ121">
        <v>7.6462129999999998E-3</v>
      </c>
      <c r="AR121">
        <v>28</v>
      </c>
      <c r="AS121">
        <v>0.233333333</v>
      </c>
      <c r="AT121">
        <v>1</v>
      </c>
      <c r="AU121" t="s">
        <v>51</v>
      </c>
    </row>
    <row r="122" spans="1:47" x14ac:dyDescent="0.2">
      <c r="A122">
        <v>37</v>
      </c>
      <c r="B122">
        <v>200</v>
      </c>
      <c r="C122">
        <v>0</v>
      </c>
      <c r="D122" t="s">
        <v>47</v>
      </c>
      <c r="E122" t="s">
        <v>48</v>
      </c>
      <c r="F122" t="s">
        <v>49</v>
      </c>
      <c r="G122">
        <v>250</v>
      </c>
      <c r="H122">
        <v>50</v>
      </c>
      <c r="I122">
        <v>4.4194174000000003E-2</v>
      </c>
      <c r="J122">
        <v>144</v>
      </c>
      <c r="K122" t="s">
        <v>56</v>
      </c>
      <c r="L122">
        <v>247</v>
      </c>
      <c r="M122">
        <v>5.43</v>
      </c>
      <c r="N122">
        <v>0.04</v>
      </c>
      <c r="O122">
        <v>0</v>
      </c>
      <c r="P122">
        <v>0</v>
      </c>
      <c r="Q122">
        <v>0</v>
      </c>
      <c r="R122">
        <v>0</v>
      </c>
      <c r="S122">
        <v>7.5</v>
      </c>
      <c r="T122" t="s">
        <v>50</v>
      </c>
      <c r="U122">
        <v>0</v>
      </c>
      <c r="V122">
        <v>0</v>
      </c>
      <c r="W122">
        <v>0</v>
      </c>
      <c r="X122" t="s">
        <v>50</v>
      </c>
      <c r="Y122">
        <v>0</v>
      </c>
      <c r="Z122" t="s">
        <v>50</v>
      </c>
      <c r="AA122">
        <v>0</v>
      </c>
      <c r="AB122" t="s">
        <v>52</v>
      </c>
      <c r="AC122" t="s">
        <v>53</v>
      </c>
      <c r="AD122">
        <v>2</v>
      </c>
      <c r="AE122">
        <v>2</v>
      </c>
      <c r="AF122" t="s">
        <v>50</v>
      </c>
      <c r="AG122" t="s">
        <v>50</v>
      </c>
      <c r="AH122">
        <v>1</v>
      </c>
      <c r="AI122" t="s">
        <v>54</v>
      </c>
      <c r="AJ122" t="s">
        <v>55</v>
      </c>
      <c r="AK122">
        <v>6</v>
      </c>
      <c r="AL122">
        <v>12</v>
      </c>
      <c r="AM122">
        <v>0</v>
      </c>
      <c r="AN122">
        <v>6</v>
      </c>
      <c r="AO122">
        <v>-1130</v>
      </c>
      <c r="AP122">
        <v>0.93300000000000005</v>
      </c>
      <c r="AQ122">
        <v>7.6462129999999998E-3</v>
      </c>
      <c r="AR122" t="s">
        <v>50</v>
      </c>
      <c r="AS122">
        <v>0.233333333</v>
      </c>
      <c r="AT122">
        <v>1</v>
      </c>
      <c r="AU122" t="s">
        <v>51</v>
      </c>
    </row>
    <row r="123" spans="1:47" x14ac:dyDescent="0.2">
      <c r="A123">
        <v>37</v>
      </c>
      <c r="B123">
        <v>200</v>
      </c>
      <c r="C123">
        <v>0</v>
      </c>
      <c r="D123" t="s">
        <v>47</v>
      </c>
      <c r="E123" t="s">
        <v>48</v>
      </c>
      <c r="F123" t="s">
        <v>49</v>
      </c>
      <c r="G123">
        <v>250</v>
      </c>
      <c r="H123">
        <v>50</v>
      </c>
      <c r="I123">
        <v>4.4194174000000003E-2</v>
      </c>
      <c r="J123">
        <v>24</v>
      </c>
      <c r="K123" t="s">
        <v>56</v>
      </c>
      <c r="L123">
        <v>247</v>
      </c>
      <c r="M123">
        <v>5.43</v>
      </c>
      <c r="N123">
        <v>0.04</v>
      </c>
      <c r="O123">
        <v>0</v>
      </c>
      <c r="P123">
        <v>0</v>
      </c>
      <c r="Q123">
        <v>0</v>
      </c>
      <c r="R123">
        <v>0</v>
      </c>
      <c r="S123">
        <v>7.5</v>
      </c>
      <c r="T123" t="s">
        <v>50</v>
      </c>
      <c r="U123">
        <v>0</v>
      </c>
      <c r="V123">
        <v>0</v>
      </c>
      <c r="W123">
        <v>0</v>
      </c>
      <c r="X123" t="s">
        <v>50</v>
      </c>
      <c r="Y123">
        <v>0</v>
      </c>
      <c r="Z123" t="s">
        <v>50</v>
      </c>
      <c r="AA123">
        <v>0</v>
      </c>
      <c r="AB123" t="s">
        <v>52</v>
      </c>
      <c r="AC123" t="s">
        <v>53</v>
      </c>
      <c r="AD123">
        <v>2</v>
      </c>
      <c r="AE123">
        <v>2</v>
      </c>
      <c r="AF123" t="s">
        <v>50</v>
      </c>
      <c r="AG123" t="s">
        <v>50</v>
      </c>
      <c r="AH123">
        <v>1</v>
      </c>
      <c r="AI123" t="s">
        <v>54</v>
      </c>
      <c r="AJ123" t="s">
        <v>55</v>
      </c>
      <c r="AK123">
        <v>6</v>
      </c>
      <c r="AL123">
        <v>12</v>
      </c>
      <c r="AM123">
        <v>0</v>
      </c>
      <c r="AN123">
        <v>6</v>
      </c>
      <c r="AO123">
        <v>-1130</v>
      </c>
      <c r="AP123">
        <v>0.2031</v>
      </c>
      <c r="AQ123">
        <v>1.0089238E-2</v>
      </c>
      <c r="AR123" t="s">
        <v>50</v>
      </c>
      <c r="AS123">
        <v>0.16250000000000001</v>
      </c>
      <c r="AT123">
        <v>1</v>
      </c>
      <c r="AU123" t="s">
        <v>51</v>
      </c>
    </row>
    <row r="124" spans="1:47" x14ac:dyDescent="0.2">
      <c r="A124">
        <v>37</v>
      </c>
      <c r="B124">
        <v>200</v>
      </c>
      <c r="C124">
        <v>0</v>
      </c>
      <c r="D124" t="s">
        <v>47</v>
      </c>
      <c r="E124" t="s">
        <v>48</v>
      </c>
      <c r="F124" t="s">
        <v>49</v>
      </c>
      <c r="G124">
        <v>250</v>
      </c>
      <c r="H124">
        <v>50</v>
      </c>
      <c r="I124">
        <v>4.4194174000000003E-2</v>
      </c>
      <c r="J124">
        <v>48</v>
      </c>
      <c r="K124" t="s">
        <v>56</v>
      </c>
      <c r="L124">
        <v>247</v>
      </c>
      <c r="M124">
        <v>5.43</v>
      </c>
      <c r="N124">
        <v>0.04</v>
      </c>
      <c r="O124">
        <v>0</v>
      </c>
      <c r="P124">
        <v>0</v>
      </c>
      <c r="Q124">
        <v>0</v>
      </c>
      <c r="R124">
        <v>0</v>
      </c>
      <c r="S124">
        <v>7.5</v>
      </c>
      <c r="T124" t="s">
        <v>50</v>
      </c>
      <c r="U124">
        <v>0</v>
      </c>
      <c r="V124">
        <v>0</v>
      </c>
      <c r="W124">
        <v>0</v>
      </c>
      <c r="X124" t="s">
        <v>50</v>
      </c>
      <c r="Y124">
        <v>0</v>
      </c>
      <c r="Z124" t="s">
        <v>50</v>
      </c>
      <c r="AA124">
        <v>0</v>
      </c>
      <c r="AB124" t="s">
        <v>52</v>
      </c>
      <c r="AC124" t="s">
        <v>53</v>
      </c>
      <c r="AD124">
        <v>2</v>
      </c>
      <c r="AE124">
        <v>2</v>
      </c>
      <c r="AF124" t="s">
        <v>50</v>
      </c>
      <c r="AG124" t="s">
        <v>50</v>
      </c>
      <c r="AH124">
        <v>1</v>
      </c>
      <c r="AI124" t="s">
        <v>54</v>
      </c>
      <c r="AJ124" t="s">
        <v>55</v>
      </c>
      <c r="AK124">
        <v>6</v>
      </c>
      <c r="AL124">
        <v>12</v>
      </c>
      <c r="AM124">
        <v>0</v>
      </c>
      <c r="AN124">
        <v>6</v>
      </c>
      <c r="AO124">
        <v>-1130</v>
      </c>
      <c r="AP124">
        <v>0.32990000000000003</v>
      </c>
      <c r="AQ124">
        <v>1.0089238E-2</v>
      </c>
      <c r="AR124" t="s">
        <v>50</v>
      </c>
      <c r="AS124">
        <v>0.16250000000000001</v>
      </c>
      <c r="AT124">
        <v>1</v>
      </c>
      <c r="AU124" t="s">
        <v>51</v>
      </c>
    </row>
    <row r="125" spans="1:47" x14ac:dyDescent="0.2">
      <c r="A125">
        <v>37</v>
      </c>
      <c r="B125">
        <v>200</v>
      </c>
      <c r="C125">
        <v>0</v>
      </c>
      <c r="D125" t="s">
        <v>47</v>
      </c>
      <c r="E125" t="s">
        <v>48</v>
      </c>
      <c r="F125" t="s">
        <v>49</v>
      </c>
      <c r="G125">
        <v>250</v>
      </c>
      <c r="H125">
        <v>50</v>
      </c>
      <c r="I125">
        <v>4.4194174000000003E-2</v>
      </c>
      <c r="J125">
        <v>72</v>
      </c>
      <c r="K125" t="s">
        <v>56</v>
      </c>
      <c r="L125">
        <v>247</v>
      </c>
      <c r="M125">
        <v>5.43</v>
      </c>
      <c r="N125">
        <v>0.04</v>
      </c>
      <c r="O125">
        <v>0</v>
      </c>
      <c r="P125">
        <v>0</v>
      </c>
      <c r="Q125">
        <v>0</v>
      </c>
      <c r="R125">
        <v>0</v>
      </c>
      <c r="S125">
        <v>7.5</v>
      </c>
      <c r="T125" t="s">
        <v>50</v>
      </c>
      <c r="U125">
        <v>0</v>
      </c>
      <c r="V125">
        <v>0</v>
      </c>
      <c r="W125">
        <v>0</v>
      </c>
      <c r="X125" t="s">
        <v>50</v>
      </c>
      <c r="Y125">
        <v>0</v>
      </c>
      <c r="Z125" t="s">
        <v>50</v>
      </c>
      <c r="AA125">
        <v>0</v>
      </c>
      <c r="AB125" t="s">
        <v>52</v>
      </c>
      <c r="AC125" t="s">
        <v>53</v>
      </c>
      <c r="AD125">
        <v>2</v>
      </c>
      <c r="AE125">
        <v>2</v>
      </c>
      <c r="AF125" t="s">
        <v>50</v>
      </c>
      <c r="AG125" t="s">
        <v>50</v>
      </c>
      <c r="AH125">
        <v>1</v>
      </c>
      <c r="AI125" t="s">
        <v>54</v>
      </c>
      <c r="AJ125" t="s">
        <v>55</v>
      </c>
      <c r="AK125">
        <v>6</v>
      </c>
      <c r="AL125">
        <v>12</v>
      </c>
      <c r="AM125">
        <v>0</v>
      </c>
      <c r="AN125">
        <v>6</v>
      </c>
      <c r="AO125">
        <v>-1130</v>
      </c>
      <c r="AP125">
        <v>0.51759999999999995</v>
      </c>
      <c r="AQ125">
        <v>1.0089238E-2</v>
      </c>
      <c r="AR125" t="s">
        <v>50</v>
      </c>
      <c r="AS125">
        <v>0.16250000000000001</v>
      </c>
      <c r="AT125">
        <v>1</v>
      </c>
      <c r="AU125" t="s">
        <v>51</v>
      </c>
    </row>
    <row r="126" spans="1:47" x14ac:dyDescent="0.2">
      <c r="A126">
        <v>37</v>
      </c>
      <c r="B126">
        <v>200</v>
      </c>
      <c r="C126">
        <v>0</v>
      </c>
      <c r="D126" t="s">
        <v>47</v>
      </c>
      <c r="E126" t="s">
        <v>48</v>
      </c>
      <c r="F126" t="s">
        <v>49</v>
      </c>
      <c r="G126">
        <v>250</v>
      </c>
      <c r="H126">
        <v>50</v>
      </c>
      <c r="I126">
        <v>4.4194174000000003E-2</v>
      </c>
      <c r="J126">
        <v>96</v>
      </c>
      <c r="K126" t="s">
        <v>56</v>
      </c>
      <c r="L126">
        <v>247</v>
      </c>
      <c r="M126">
        <v>5.43</v>
      </c>
      <c r="N126">
        <v>0.04</v>
      </c>
      <c r="O126">
        <v>0</v>
      </c>
      <c r="P126">
        <v>0</v>
      </c>
      <c r="Q126">
        <v>0</v>
      </c>
      <c r="R126">
        <v>0</v>
      </c>
      <c r="S126">
        <v>7.5</v>
      </c>
      <c r="T126" t="s">
        <v>50</v>
      </c>
      <c r="U126">
        <v>0</v>
      </c>
      <c r="V126">
        <v>0</v>
      </c>
      <c r="W126">
        <v>0</v>
      </c>
      <c r="X126" t="s">
        <v>50</v>
      </c>
      <c r="Y126">
        <v>0</v>
      </c>
      <c r="Z126" t="s">
        <v>50</v>
      </c>
      <c r="AA126">
        <v>0</v>
      </c>
      <c r="AB126" t="s">
        <v>52</v>
      </c>
      <c r="AC126" t="s">
        <v>53</v>
      </c>
      <c r="AD126">
        <v>2</v>
      </c>
      <c r="AE126">
        <v>2</v>
      </c>
      <c r="AF126" t="s">
        <v>50</v>
      </c>
      <c r="AG126" t="s">
        <v>50</v>
      </c>
      <c r="AH126">
        <v>1</v>
      </c>
      <c r="AI126" t="s">
        <v>54</v>
      </c>
      <c r="AJ126" t="s">
        <v>55</v>
      </c>
      <c r="AK126">
        <v>6</v>
      </c>
      <c r="AL126">
        <v>12</v>
      </c>
      <c r="AM126">
        <v>0</v>
      </c>
      <c r="AN126">
        <v>6</v>
      </c>
      <c r="AO126">
        <v>-1130</v>
      </c>
      <c r="AP126">
        <v>0.75790000000000002</v>
      </c>
      <c r="AQ126">
        <v>1.0089238E-2</v>
      </c>
      <c r="AR126" t="s">
        <v>50</v>
      </c>
      <c r="AS126">
        <v>0.16250000000000001</v>
      </c>
      <c r="AT126">
        <v>1</v>
      </c>
      <c r="AU126" t="s">
        <v>51</v>
      </c>
    </row>
    <row r="127" spans="1:47" x14ac:dyDescent="0.2">
      <c r="A127">
        <v>37</v>
      </c>
      <c r="B127">
        <v>200</v>
      </c>
      <c r="C127">
        <v>0</v>
      </c>
      <c r="D127" t="s">
        <v>47</v>
      </c>
      <c r="E127" t="s">
        <v>48</v>
      </c>
      <c r="F127" t="s">
        <v>49</v>
      </c>
      <c r="G127">
        <v>250</v>
      </c>
      <c r="H127">
        <v>50</v>
      </c>
      <c r="I127">
        <v>4.4194174000000003E-2</v>
      </c>
      <c r="J127">
        <v>120</v>
      </c>
      <c r="K127" t="s">
        <v>56</v>
      </c>
      <c r="L127">
        <v>247</v>
      </c>
      <c r="M127">
        <v>5.43</v>
      </c>
      <c r="N127">
        <v>0.04</v>
      </c>
      <c r="O127">
        <v>0</v>
      </c>
      <c r="P127">
        <v>0</v>
      </c>
      <c r="Q127">
        <v>0</v>
      </c>
      <c r="R127">
        <v>0</v>
      </c>
      <c r="S127">
        <v>7.5</v>
      </c>
      <c r="T127" t="s">
        <v>50</v>
      </c>
      <c r="U127">
        <v>0</v>
      </c>
      <c r="V127">
        <v>0</v>
      </c>
      <c r="W127">
        <v>0</v>
      </c>
      <c r="X127" t="s">
        <v>50</v>
      </c>
      <c r="Y127">
        <v>0</v>
      </c>
      <c r="Z127" t="s">
        <v>50</v>
      </c>
      <c r="AA127">
        <v>0</v>
      </c>
      <c r="AB127" t="s">
        <v>52</v>
      </c>
      <c r="AC127" t="s">
        <v>53</v>
      </c>
      <c r="AD127">
        <v>2</v>
      </c>
      <c r="AE127">
        <v>2</v>
      </c>
      <c r="AF127" t="s">
        <v>50</v>
      </c>
      <c r="AG127" t="s">
        <v>50</v>
      </c>
      <c r="AH127">
        <v>1</v>
      </c>
      <c r="AI127" t="s">
        <v>54</v>
      </c>
      <c r="AJ127" t="s">
        <v>55</v>
      </c>
      <c r="AK127">
        <v>6</v>
      </c>
      <c r="AL127">
        <v>12</v>
      </c>
      <c r="AM127">
        <v>0</v>
      </c>
      <c r="AN127">
        <v>6</v>
      </c>
      <c r="AO127">
        <v>-1130</v>
      </c>
      <c r="AP127">
        <v>1</v>
      </c>
      <c r="AQ127">
        <v>1.0089238E-2</v>
      </c>
      <c r="AR127">
        <v>19.5</v>
      </c>
      <c r="AS127">
        <v>0.16250000000000001</v>
      </c>
      <c r="AT127">
        <v>1</v>
      </c>
      <c r="AU127" t="s">
        <v>51</v>
      </c>
    </row>
    <row r="128" spans="1:47" x14ac:dyDescent="0.2">
      <c r="A128">
        <v>37</v>
      </c>
      <c r="B128">
        <v>200</v>
      </c>
      <c r="C128">
        <v>0</v>
      </c>
      <c r="D128" t="s">
        <v>47</v>
      </c>
      <c r="E128" t="s">
        <v>48</v>
      </c>
      <c r="F128" t="s">
        <v>49</v>
      </c>
      <c r="G128">
        <v>250</v>
      </c>
      <c r="H128">
        <v>50</v>
      </c>
      <c r="I128">
        <v>4.4194174000000003E-2</v>
      </c>
      <c r="J128">
        <v>144</v>
      </c>
      <c r="K128" t="s">
        <v>56</v>
      </c>
      <c r="L128">
        <v>247</v>
      </c>
      <c r="M128">
        <v>5.43</v>
      </c>
      <c r="N128">
        <v>0.04</v>
      </c>
      <c r="O128">
        <v>0</v>
      </c>
      <c r="P128">
        <v>0</v>
      </c>
      <c r="Q128">
        <v>0</v>
      </c>
      <c r="R128">
        <v>0</v>
      </c>
      <c r="S128">
        <v>7.5</v>
      </c>
      <c r="T128" t="s">
        <v>50</v>
      </c>
      <c r="U128">
        <v>0</v>
      </c>
      <c r="V128">
        <v>0</v>
      </c>
      <c r="W128">
        <v>0</v>
      </c>
      <c r="X128" t="s">
        <v>50</v>
      </c>
      <c r="Y128">
        <v>0</v>
      </c>
      <c r="Z128" t="s">
        <v>50</v>
      </c>
      <c r="AA128">
        <v>0</v>
      </c>
      <c r="AB128" t="s">
        <v>52</v>
      </c>
      <c r="AC128" t="s">
        <v>53</v>
      </c>
      <c r="AD128">
        <v>2</v>
      </c>
      <c r="AE128">
        <v>2</v>
      </c>
      <c r="AF128" t="s">
        <v>50</v>
      </c>
      <c r="AG128" t="s">
        <v>50</v>
      </c>
      <c r="AH128">
        <v>1</v>
      </c>
      <c r="AI128" t="s">
        <v>54</v>
      </c>
      <c r="AJ128" t="s">
        <v>55</v>
      </c>
      <c r="AK128">
        <v>6</v>
      </c>
      <c r="AL128">
        <v>12</v>
      </c>
      <c r="AM128">
        <v>0</v>
      </c>
      <c r="AN128">
        <v>6</v>
      </c>
      <c r="AO128">
        <v>-1130</v>
      </c>
      <c r="AP128">
        <v>1.1095999999999999</v>
      </c>
      <c r="AQ128">
        <v>1.0089238E-2</v>
      </c>
      <c r="AR128" t="s">
        <v>50</v>
      </c>
      <c r="AS128">
        <v>0.16250000000000001</v>
      </c>
      <c r="AT128">
        <v>1</v>
      </c>
      <c r="AU128" t="s">
        <v>51</v>
      </c>
    </row>
    <row r="129" spans="1:47" x14ac:dyDescent="0.2">
      <c r="A129">
        <v>37</v>
      </c>
      <c r="B129">
        <v>200</v>
      </c>
      <c r="C129">
        <v>1</v>
      </c>
      <c r="D129" t="s">
        <v>47</v>
      </c>
      <c r="F129">
        <v>1</v>
      </c>
      <c r="G129">
        <v>250</v>
      </c>
      <c r="H129" t="s">
        <v>50</v>
      </c>
      <c r="I129">
        <v>4.4194173824159202E-2</v>
      </c>
      <c r="J129">
        <v>120</v>
      </c>
      <c r="K129" t="s">
        <v>56</v>
      </c>
      <c r="L129">
        <v>247</v>
      </c>
      <c r="M129">
        <v>5.43</v>
      </c>
      <c r="N129">
        <v>0.04</v>
      </c>
      <c r="O129">
        <v>0</v>
      </c>
      <c r="P129">
        <v>0</v>
      </c>
      <c r="Q129">
        <v>0</v>
      </c>
      <c r="R129">
        <v>0</v>
      </c>
      <c r="S129">
        <v>7.5</v>
      </c>
      <c r="T129" t="s">
        <v>50</v>
      </c>
      <c r="U129">
        <v>0</v>
      </c>
      <c r="V129">
        <v>0</v>
      </c>
      <c r="W129">
        <v>0</v>
      </c>
      <c r="X129" t="s">
        <v>50</v>
      </c>
      <c r="Y129">
        <v>0</v>
      </c>
      <c r="Z129" t="s">
        <v>50</v>
      </c>
      <c r="AA129">
        <v>0</v>
      </c>
      <c r="AB129" t="s">
        <v>52</v>
      </c>
      <c r="AC129" t="s">
        <v>53</v>
      </c>
      <c r="AD129">
        <v>2</v>
      </c>
      <c r="AE129">
        <v>2</v>
      </c>
      <c r="AF129" t="s">
        <v>50</v>
      </c>
      <c r="AG129" t="s">
        <v>50</v>
      </c>
      <c r="AH129">
        <v>1</v>
      </c>
      <c r="AI129" t="s">
        <v>59</v>
      </c>
      <c r="AJ129" t="s">
        <v>55</v>
      </c>
      <c r="AK129">
        <v>6</v>
      </c>
      <c r="AL129">
        <v>12</v>
      </c>
      <c r="AM129">
        <v>0</v>
      </c>
      <c r="AN129">
        <v>6</v>
      </c>
      <c r="AO129">
        <v>-1130</v>
      </c>
      <c r="AP129" t="s">
        <v>50</v>
      </c>
      <c r="AQ129" t="s">
        <v>50</v>
      </c>
      <c r="AR129">
        <v>44</v>
      </c>
      <c r="AS129">
        <v>0.366666667</v>
      </c>
      <c r="AT129">
        <v>1</v>
      </c>
      <c r="AU129" t="s">
        <v>51</v>
      </c>
    </row>
    <row r="130" spans="1:47" x14ac:dyDescent="0.2">
      <c r="A130">
        <v>37</v>
      </c>
      <c r="B130">
        <v>200</v>
      </c>
      <c r="C130">
        <v>0.5</v>
      </c>
      <c r="D130" t="s">
        <v>47</v>
      </c>
      <c r="F130">
        <v>1</v>
      </c>
      <c r="G130">
        <v>250</v>
      </c>
      <c r="H130" t="s">
        <v>50</v>
      </c>
      <c r="I130">
        <v>4.4194173824159202E-2</v>
      </c>
      <c r="J130">
        <v>120</v>
      </c>
      <c r="K130" t="s">
        <v>56</v>
      </c>
      <c r="L130">
        <v>247</v>
      </c>
      <c r="M130">
        <v>5.43</v>
      </c>
      <c r="N130">
        <v>0.04</v>
      </c>
      <c r="O130">
        <v>0</v>
      </c>
      <c r="P130">
        <v>0</v>
      </c>
      <c r="Q130">
        <v>0</v>
      </c>
      <c r="R130">
        <v>0</v>
      </c>
      <c r="S130">
        <v>7.5</v>
      </c>
      <c r="T130" t="s">
        <v>50</v>
      </c>
      <c r="U130">
        <v>0</v>
      </c>
      <c r="V130">
        <v>0</v>
      </c>
      <c r="W130">
        <v>0</v>
      </c>
      <c r="X130" t="s">
        <v>50</v>
      </c>
      <c r="Y130">
        <v>0</v>
      </c>
      <c r="Z130" t="s">
        <v>50</v>
      </c>
      <c r="AA130">
        <v>0</v>
      </c>
      <c r="AB130" t="s">
        <v>52</v>
      </c>
      <c r="AC130" t="s">
        <v>53</v>
      </c>
      <c r="AD130">
        <v>2</v>
      </c>
      <c r="AE130">
        <v>2</v>
      </c>
      <c r="AF130" t="s">
        <v>50</v>
      </c>
      <c r="AG130" t="s">
        <v>50</v>
      </c>
      <c r="AH130">
        <v>1</v>
      </c>
      <c r="AI130" t="s">
        <v>59</v>
      </c>
      <c r="AJ130" t="s">
        <v>55</v>
      </c>
      <c r="AK130">
        <v>6</v>
      </c>
      <c r="AL130">
        <v>12</v>
      </c>
      <c r="AM130">
        <v>0</v>
      </c>
      <c r="AN130">
        <v>6</v>
      </c>
      <c r="AO130">
        <v>-1130</v>
      </c>
      <c r="AP130" t="s">
        <v>50</v>
      </c>
      <c r="AQ130" t="s">
        <v>50</v>
      </c>
      <c r="AR130">
        <v>62.5</v>
      </c>
      <c r="AS130">
        <v>0.52083333300000001</v>
      </c>
      <c r="AT130">
        <v>1</v>
      </c>
      <c r="AU130" t="s">
        <v>51</v>
      </c>
    </row>
    <row r="131" spans="1:47" x14ac:dyDescent="0.2">
      <c r="A131">
        <v>37</v>
      </c>
      <c r="B131">
        <v>200</v>
      </c>
      <c r="C131">
        <v>0.2</v>
      </c>
      <c r="D131" t="s">
        <v>47</v>
      </c>
      <c r="F131">
        <v>1</v>
      </c>
      <c r="G131">
        <v>250</v>
      </c>
      <c r="H131" t="s">
        <v>50</v>
      </c>
      <c r="I131">
        <v>4.4194173824159202E-2</v>
      </c>
      <c r="J131">
        <v>120</v>
      </c>
      <c r="K131" t="s">
        <v>56</v>
      </c>
      <c r="L131">
        <v>247</v>
      </c>
      <c r="M131">
        <v>5.43</v>
      </c>
      <c r="N131">
        <v>0.04</v>
      </c>
      <c r="O131">
        <v>0</v>
      </c>
      <c r="P131">
        <v>0</v>
      </c>
      <c r="Q131">
        <v>0</v>
      </c>
      <c r="R131">
        <v>0</v>
      </c>
      <c r="S131">
        <v>7.5</v>
      </c>
      <c r="T131" t="s">
        <v>50</v>
      </c>
      <c r="U131">
        <v>0</v>
      </c>
      <c r="V131">
        <v>0</v>
      </c>
      <c r="W131">
        <v>0</v>
      </c>
      <c r="X131" t="s">
        <v>50</v>
      </c>
      <c r="Y131">
        <v>0</v>
      </c>
      <c r="Z131" t="s">
        <v>50</v>
      </c>
      <c r="AA131">
        <v>0</v>
      </c>
      <c r="AB131" t="s">
        <v>52</v>
      </c>
      <c r="AC131" t="s">
        <v>53</v>
      </c>
      <c r="AD131">
        <v>2</v>
      </c>
      <c r="AE131">
        <v>2</v>
      </c>
      <c r="AF131" t="s">
        <v>50</v>
      </c>
      <c r="AG131" t="s">
        <v>50</v>
      </c>
      <c r="AH131">
        <v>1</v>
      </c>
      <c r="AI131" t="s">
        <v>59</v>
      </c>
      <c r="AJ131" t="s">
        <v>55</v>
      </c>
      <c r="AK131">
        <v>6</v>
      </c>
      <c r="AL131">
        <v>12</v>
      </c>
      <c r="AM131">
        <v>0</v>
      </c>
      <c r="AN131">
        <v>6</v>
      </c>
      <c r="AO131">
        <v>-1130</v>
      </c>
      <c r="AP131" t="s">
        <v>50</v>
      </c>
      <c r="AQ131" t="s">
        <v>50</v>
      </c>
      <c r="AR131">
        <v>48</v>
      </c>
      <c r="AS131">
        <v>0.4</v>
      </c>
      <c r="AT131">
        <v>1</v>
      </c>
      <c r="AU131" t="s">
        <v>51</v>
      </c>
    </row>
    <row r="132" spans="1:47" x14ac:dyDescent="0.2">
      <c r="A132">
        <v>37</v>
      </c>
      <c r="B132">
        <v>200</v>
      </c>
      <c r="C132">
        <v>0.2</v>
      </c>
      <c r="D132" t="s">
        <v>47</v>
      </c>
      <c r="E132" t="s">
        <v>48</v>
      </c>
      <c r="F132" t="s">
        <v>49</v>
      </c>
      <c r="G132">
        <v>250</v>
      </c>
      <c r="H132">
        <v>50</v>
      </c>
      <c r="I132">
        <v>4.4194174000000003E-2</v>
      </c>
      <c r="J132">
        <v>48</v>
      </c>
      <c r="K132" t="s">
        <v>56</v>
      </c>
      <c r="L132">
        <v>247</v>
      </c>
      <c r="M132">
        <v>5.43</v>
      </c>
      <c r="N132">
        <v>0.04</v>
      </c>
      <c r="O132">
        <v>0</v>
      </c>
      <c r="P132">
        <v>0</v>
      </c>
      <c r="Q132">
        <v>0</v>
      </c>
      <c r="R132">
        <v>0</v>
      </c>
      <c r="S132">
        <v>7.5</v>
      </c>
      <c r="T132" t="s">
        <v>50</v>
      </c>
      <c r="U132">
        <v>0</v>
      </c>
      <c r="V132">
        <v>0</v>
      </c>
      <c r="W132">
        <v>0</v>
      </c>
      <c r="X132" t="s">
        <v>50</v>
      </c>
      <c r="Y132">
        <v>0</v>
      </c>
      <c r="Z132" t="s">
        <v>50</v>
      </c>
      <c r="AA132">
        <v>0</v>
      </c>
      <c r="AB132" t="s">
        <v>52</v>
      </c>
      <c r="AC132" t="s">
        <v>53</v>
      </c>
      <c r="AD132">
        <v>2</v>
      </c>
      <c r="AE132">
        <v>2</v>
      </c>
      <c r="AF132" t="s">
        <v>50</v>
      </c>
      <c r="AG132" t="s">
        <v>57</v>
      </c>
      <c r="AH132">
        <v>1</v>
      </c>
      <c r="AI132" t="s">
        <v>54</v>
      </c>
      <c r="AJ132" t="s">
        <v>55</v>
      </c>
      <c r="AK132">
        <v>6</v>
      </c>
      <c r="AL132">
        <v>12</v>
      </c>
      <c r="AM132">
        <v>0</v>
      </c>
      <c r="AN132">
        <v>6</v>
      </c>
      <c r="AO132">
        <v>-1130</v>
      </c>
      <c r="AP132">
        <v>0.10879999999999999</v>
      </c>
      <c r="AQ132">
        <v>6.8911529999999997E-3</v>
      </c>
      <c r="AR132" t="s">
        <v>50</v>
      </c>
      <c r="AS132">
        <v>0.99166666699999995</v>
      </c>
      <c r="AT132">
        <v>1</v>
      </c>
      <c r="AU132" t="s">
        <v>51</v>
      </c>
    </row>
    <row r="133" spans="1:47" x14ac:dyDescent="0.2">
      <c r="A133">
        <v>37</v>
      </c>
      <c r="B133">
        <v>200</v>
      </c>
      <c r="C133">
        <v>0.2</v>
      </c>
      <c r="D133" t="s">
        <v>47</v>
      </c>
      <c r="E133" t="s">
        <v>48</v>
      </c>
      <c r="F133" t="s">
        <v>49</v>
      </c>
      <c r="G133">
        <v>250</v>
      </c>
      <c r="H133">
        <v>50</v>
      </c>
      <c r="I133">
        <v>4.4194174000000003E-2</v>
      </c>
      <c r="J133">
        <v>48</v>
      </c>
      <c r="K133" t="s">
        <v>56</v>
      </c>
      <c r="L133">
        <v>247</v>
      </c>
      <c r="M133">
        <v>5.43</v>
      </c>
      <c r="N133">
        <v>0.04</v>
      </c>
      <c r="O133">
        <v>0</v>
      </c>
      <c r="P133">
        <v>0</v>
      </c>
      <c r="Q133">
        <v>0</v>
      </c>
      <c r="R133">
        <v>0</v>
      </c>
      <c r="S133">
        <v>7.5</v>
      </c>
      <c r="T133" t="s">
        <v>50</v>
      </c>
      <c r="U133">
        <v>0</v>
      </c>
      <c r="V133">
        <v>0</v>
      </c>
      <c r="W133">
        <v>0</v>
      </c>
      <c r="X133" t="s">
        <v>50</v>
      </c>
      <c r="Y133">
        <v>0</v>
      </c>
      <c r="Z133" t="s">
        <v>50</v>
      </c>
      <c r="AA133">
        <v>0</v>
      </c>
      <c r="AB133" t="s">
        <v>52</v>
      </c>
      <c r="AC133" t="s">
        <v>53</v>
      </c>
      <c r="AD133">
        <v>2</v>
      </c>
      <c r="AE133">
        <v>2</v>
      </c>
      <c r="AF133" t="s">
        <v>50</v>
      </c>
      <c r="AG133" t="s">
        <v>57</v>
      </c>
      <c r="AH133">
        <v>1</v>
      </c>
      <c r="AI133" t="s">
        <v>54</v>
      </c>
      <c r="AJ133" t="s">
        <v>55</v>
      </c>
      <c r="AK133">
        <v>6</v>
      </c>
      <c r="AL133">
        <v>12</v>
      </c>
      <c r="AM133">
        <v>0</v>
      </c>
      <c r="AN133">
        <v>6</v>
      </c>
      <c r="AO133">
        <v>-1130</v>
      </c>
      <c r="AP133">
        <v>0.25879999999999997</v>
      </c>
      <c r="AQ133">
        <v>6.8911529999999997E-3</v>
      </c>
      <c r="AR133" t="s">
        <v>50</v>
      </c>
      <c r="AS133">
        <v>0.99166666699999995</v>
      </c>
      <c r="AT133">
        <v>1</v>
      </c>
      <c r="AU133" t="s">
        <v>51</v>
      </c>
    </row>
    <row r="134" spans="1:47" x14ac:dyDescent="0.2">
      <c r="A134">
        <v>37</v>
      </c>
      <c r="B134">
        <v>200</v>
      </c>
      <c r="C134">
        <v>0.2</v>
      </c>
      <c r="D134" t="s">
        <v>47</v>
      </c>
      <c r="E134" t="s">
        <v>48</v>
      </c>
      <c r="F134" t="s">
        <v>49</v>
      </c>
      <c r="G134">
        <v>250</v>
      </c>
      <c r="H134">
        <v>50</v>
      </c>
      <c r="I134">
        <v>4.4194174000000003E-2</v>
      </c>
      <c r="J134">
        <v>48</v>
      </c>
      <c r="K134" t="s">
        <v>56</v>
      </c>
      <c r="L134">
        <v>247</v>
      </c>
      <c r="M134">
        <v>5.43</v>
      </c>
      <c r="N134">
        <v>0.04</v>
      </c>
      <c r="O134">
        <v>0</v>
      </c>
      <c r="P134">
        <v>0</v>
      </c>
      <c r="Q134">
        <v>0</v>
      </c>
      <c r="R134">
        <v>0</v>
      </c>
      <c r="S134">
        <v>7.5</v>
      </c>
      <c r="T134" t="s">
        <v>50</v>
      </c>
      <c r="U134">
        <v>0</v>
      </c>
      <c r="V134">
        <v>0</v>
      </c>
      <c r="W134">
        <v>0</v>
      </c>
      <c r="X134" t="s">
        <v>50</v>
      </c>
      <c r="Y134">
        <v>0</v>
      </c>
      <c r="Z134" t="s">
        <v>50</v>
      </c>
      <c r="AA134">
        <v>0</v>
      </c>
      <c r="AB134" t="s">
        <v>52</v>
      </c>
      <c r="AC134" t="s">
        <v>53</v>
      </c>
      <c r="AD134">
        <v>2</v>
      </c>
      <c r="AE134">
        <v>2</v>
      </c>
      <c r="AF134" t="s">
        <v>50</v>
      </c>
      <c r="AG134" t="s">
        <v>57</v>
      </c>
      <c r="AH134">
        <v>1</v>
      </c>
      <c r="AI134" t="s">
        <v>54</v>
      </c>
      <c r="AJ134" t="s">
        <v>55</v>
      </c>
      <c r="AK134">
        <v>6</v>
      </c>
      <c r="AL134">
        <v>12</v>
      </c>
      <c r="AM134">
        <v>0</v>
      </c>
      <c r="AN134">
        <v>6</v>
      </c>
      <c r="AO134">
        <v>-1130</v>
      </c>
      <c r="AP134">
        <v>0.37890000000000001</v>
      </c>
      <c r="AQ134">
        <v>6.8911529999999997E-3</v>
      </c>
      <c r="AR134" t="s">
        <v>50</v>
      </c>
      <c r="AS134">
        <v>0.99166666699999995</v>
      </c>
      <c r="AT134">
        <v>1</v>
      </c>
      <c r="AU134" t="s">
        <v>51</v>
      </c>
    </row>
    <row r="135" spans="1:47" x14ac:dyDescent="0.2">
      <c r="A135">
        <v>37</v>
      </c>
      <c r="B135">
        <v>200</v>
      </c>
      <c r="C135">
        <v>0.2</v>
      </c>
      <c r="D135" t="s">
        <v>47</v>
      </c>
      <c r="E135" t="s">
        <v>48</v>
      </c>
      <c r="F135" t="s">
        <v>49</v>
      </c>
      <c r="G135">
        <v>250</v>
      </c>
      <c r="H135">
        <v>50</v>
      </c>
      <c r="I135">
        <v>4.4194174000000003E-2</v>
      </c>
      <c r="J135">
        <v>48</v>
      </c>
      <c r="K135" t="s">
        <v>56</v>
      </c>
      <c r="L135">
        <v>247</v>
      </c>
      <c r="M135">
        <v>5.43</v>
      </c>
      <c r="N135">
        <v>0.04</v>
      </c>
      <c r="O135">
        <v>0</v>
      </c>
      <c r="P135">
        <v>0</v>
      </c>
      <c r="Q135">
        <v>0</v>
      </c>
      <c r="R135">
        <v>0</v>
      </c>
      <c r="S135">
        <v>7.5</v>
      </c>
      <c r="T135" t="s">
        <v>50</v>
      </c>
      <c r="U135">
        <v>0</v>
      </c>
      <c r="V135">
        <v>0</v>
      </c>
      <c r="W135">
        <v>0</v>
      </c>
      <c r="X135" t="s">
        <v>50</v>
      </c>
      <c r="Y135">
        <v>0</v>
      </c>
      <c r="Z135" t="s">
        <v>50</v>
      </c>
      <c r="AA135">
        <v>0</v>
      </c>
      <c r="AB135" t="s">
        <v>52</v>
      </c>
      <c r="AC135" t="s">
        <v>53</v>
      </c>
      <c r="AD135">
        <v>2</v>
      </c>
      <c r="AE135">
        <v>2</v>
      </c>
      <c r="AF135" t="s">
        <v>50</v>
      </c>
      <c r="AG135" t="s">
        <v>57</v>
      </c>
      <c r="AH135">
        <v>1</v>
      </c>
      <c r="AI135" t="s">
        <v>54</v>
      </c>
      <c r="AJ135" t="s">
        <v>55</v>
      </c>
      <c r="AK135">
        <v>6</v>
      </c>
      <c r="AL135">
        <v>12</v>
      </c>
      <c r="AM135">
        <v>0</v>
      </c>
      <c r="AN135">
        <v>6</v>
      </c>
      <c r="AO135">
        <v>-1130</v>
      </c>
      <c r="AP135">
        <v>0.51759999999999995</v>
      </c>
      <c r="AQ135">
        <v>6.8911529999999997E-3</v>
      </c>
      <c r="AR135" t="s">
        <v>50</v>
      </c>
      <c r="AS135">
        <v>0.99166666699999995</v>
      </c>
      <c r="AT135">
        <v>1</v>
      </c>
      <c r="AU135" t="s">
        <v>51</v>
      </c>
    </row>
    <row r="136" spans="1:47" x14ac:dyDescent="0.2">
      <c r="A136">
        <v>37</v>
      </c>
      <c r="B136">
        <v>200</v>
      </c>
      <c r="C136">
        <v>0.2</v>
      </c>
      <c r="D136" t="s">
        <v>47</v>
      </c>
      <c r="E136" t="s">
        <v>48</v>
      </c>
      <c r="F136" t="s">
        <v>49</v>
      </c>
      <c r="G136">
        <v>250</v>
      </c>
      <c r="H136">
        <v>50</v>
      </c>
      <c r="I136">
        <v>4.4194174000000003E-2</v>
      </c>
      <c r="J136">
        <v>48</v>
      </c>
      <c r="K136" t="s">
        <v>56</v>
      </c>
      <c r="L136">
        <v>247</v>
      </c>
      <c r="M136">
        <v>5.43</v>
      </c>
      <c r="N136">
        <v>0.04</v>
      </c>
      <c r="O136">
        <v>0</v>
      </c>
      <c r="P136">
        <v>0</v>
      </c>
      <c r="Q136">
        <v>0</v>
      </c>
      <c r="R136">
        <v>0</v>
      </c>
      <c r="S136">
        <v>7.5</v>
      </c>
      <c r="T136" t="s">
        <v>50</v>
      </c>
      <c r="U136">
        <v>0</v>
      </c>
      <c r="V136">
        <v>0</v>
      </c>
      <c r="W136">
        <v>0</v>
      </c>
      <c r="X136" t="s">
        <v>50</v>
      </c>
      <c r="Y136">
        <v>0</v>
      </c>
      <c r="Z136" t="s">
        <v>50</v>
      </c>
      <c r="AA136">
        <v>0</v>
      </c>
      <c r="AB136" t="s">
        <v>52</v>
      </c>
      <c r="AC136" t="s">
        <v>53</v>
      </c>
      <c r="AD136">
        <v>2</v>
      </c>
      <c r="AE136">
        <v>2</v>
      </c>
      <c r="AF136" t="s">
        <v>50</v>
      </c>
      <c r="AG136" t="s">
        <v>57</v>
      </c>
      <c r="AH136">
        <v>1</v>
      </c>
      <c r="AI136" t="s">
        <v>54</v>
      </c>
      <c r="AJ136" t="s">
        <v>55</v>
      </c>
      <c r="AK136">
        <v>6</v>
      </c>
      <c r="AL136">
        <v>12</v>
      </c>
      <c r="AM136">
        <v>0</v>
      </c>
      <c r="AN136">
        <v>6</v>
      </c>
      <c r="AO136">
        <v>-1130</v>
      </c>
      <c r="AP136">
        <v>0.68300000000000005</v>
      </c>
      <c r="AQ136">
        <v>6.8911529999999997E-3</v>
      </c>
      <c r="AR136" t="s">
        <v>50</v>
      </c>
      <c r="AS136">
        <v>0.99166666699999995</v>
      </c>
      <c r="AT136">
        <v>1</v>
      </c>
      <c r="AU136" t="s">
        <v>51</v>
      </c>
    </row>
    <row r="137" spans="1:47" x14ac:dyDescent="0.2">
      <c r="A137">
        <v>37</v>
      </c>
      <c r="B137">
        <v>200</v>
      </c>
      <c r="C137">
        <v>0.2</v>
      </c>
      <c r="D137" t="s">
        <v>47</v>
      </c>
      <c r="E137" t="s">
        <v>48</v>
      </c>
      <c r="F137" t="s">
        <v>49</v>
      </c>
      <c r="G137">
        <v>250</v>
      </c>
      <c r="H137">
        <v>50</v>
      </c>
      <c r="I137">
        <v>4.4194174000000003E-2</v>
      </c>
      <c r="J137">
        <v>48</v>
      </c>
      <c r="K137" t="s">
        <v>56</v>
      </c>
      <c r="L137">
        <v>247</v>
      </c>
      <c r="M137">
        <v>5.43</v>
      </c>
      <c r="N137">
        <v>0.04</v>
      </c>
      <c r="O137">
        <v>0</v>
      </c>
      <c r="P137">
        <v>0</v>
      </c>
      <c r="Q137">
        <v>0</v>
      </c>
      <c r="R137">
        <v>0</v>
      </c>
      <c r="S137">
        <v>7.5</v>
      </c>
      <c r="T137" t="s">
        <v>50</v>
      </c>
      <c r="U137">
        <v>0</v>
      </c>
      <c r="V137">
        <v>0</v>
      </c>
      <c r="W137">
        <v>0</v>
      </c>
      <c r="X137" t="s">
        <v>50</v>
      </c>
      <c r="Y137">
        <v>0</v>
      </c>
      <c r="Z137" t="s">
        <v>50</v>
      </c>
      <c r="AA137">
        <v>0</v>
      </c>
      <c r="AB137" t="s">
        <v>52</v>
      </c>
      <c r="AC137" t="s">
        <v>53</v>
      </c>
      <c r="AD137">
        <v>2</v>
      </c>
      <c r="AE137">
        <v>2</v>
      </c>
      <c r="AF137" t="s">
        <v>50</v>
      </c>
      <c r="AG137" t="s">
        <v>57</v>
      </c>
      <c r="AH137">
        <v>1</v>
      </c>
      <c r="AI137" t="s">
        <v>54</v>
      </c>
      <c r="AJ137" t="s">
        <v>55</v>
      </c>
      <c r="AK137">
        <v>6</v>
      </c>
      <c r="AL137">
        <v>12</v>
      </c>
      <c r="AM137">
        <v>0</v>
      </c>
      <c r="AN137">
        <v>6</v>
      </c>
      <c r="AO137">
        <v>-1130</v>
      </c>
      <c r="AP137">
        <v>0.75790000000000002</v>
      </c>
      <c r="AQ137">
        <v>6.8911529999999997E-3</v>
      </c>
      <c r="AR137" t="s">
        <v>50</v>
      </c>
      <c r="AS137">
        <v>0.99166666699999995</v>
      </c>
      <c r="AT137">
        <v>1</v>
      </c>
      <c r="AU137" t="s">
        <v>51</v>
      </c>
    </row>
    <row r="138" spans="1:47" x14ac:dyDescent="0.2">
      <c r="A138">
        <v>37</v>
      </c>
      <c r="B138">
        <v>200</v>
      </c>
      <c r="C138">
        <v>0.2</v>
      </c>
      <c r="D138" t="s">
        <v>47</v>
      </c>
      <c r="E138" t="s">
        <v>48</v>
      </c>
      <c r="F138" t="s">
        <v>49</v>
      </c>
      <c r="G138">
        <v>250</v>
      </c>
      <c r="H138">
        <v>50</v>
      </c>
      <c r="I138">
        <v>4.4194174000000003E-2</v>
      </c>
      <c r="J138">
        <v>48</v>
      </c>
      <c r="K138" t="s">
        <v>56</v>
      </c>
      <c r="L138">
        <v>247</v>
      </c>
      <c r="M138">
        <v>5.43</v>
      </c>
      <c r="N138">
        <v>0.04</v>
      </c>
      <c r="O138">
        <v>0</v>
      </c>
      <c r="P138">
        <v>0</v>
      </c>
      <c r="Q138">
        <v>0</v>
      </c>
      <c r="R138">
        <v>0</v>
      </c>
      <c r="S138">
        <v>7.5</v>
      </c>
      <c r="T138" t="s">
        <v>50</v>
      </c>
      <c r="U138">
        <v>0</v>
      </c>
      <c r="V138">
        <v>0</v>
      </c>
      <c r="W138">
        <v>0</v>
      </c>
      <c r="X138" t="s">
        <v>50</v>
      </c>
      <c r="Y138">
        <v>0</v>
      </c>
      <c r="Z138" t="s">
        <v>50</v>
      </c>
      <c r="AA138">
        <v>0</v>
      </c>
      <c r="AB138" t="s">
        <v>52</v>
      </c>
      <c r="AC138" t="s">
        <v>53</v>
      </c>
      <c r="AD138">
        <v>2</v>
      </c>
      <c r="AE138">
        <v>2</v>
      </c>
      <c r="AF138" t="s">
        <v>50</v>
      </c>
      <c r="AG138" t="s">
        <v>57</v>
      </c>
      <c r="AH138">
        <v>1</v>
      </c>
      <c r="AI138" t="s">
        <v>54</v>
      </c>
      <c r="AJ138" t="s">
        <v>55</v>
      </c>
      <c r="AK138">
        <v>6</v>
      </c>
      <c r="AL138">
        <v>12</v>
      </c>
      <c r="AM138">
        <v>0</v>
      </c>
      <c r="AN138">
        <v>6</v>
      </c>
      <c r="AO138">
        <v>-1130</v>
      </c>
      <c r="AP138">
        <v>0.84089999999999998</v>
      </c>
      <c r="AQ138">
        <v>6.8911529999999997E-3</v>
      </c>
      <c r="AR138">
        <v>88</v>
      </c>
      <c r="AS138">
        <v>0.99166666699999995</v>
      </c>
      <c r="AT138">
        <v>1</v>
      </c>
      <c r="AU138" t="s">
        <v>51</v>
      </c>
    </row>
    <row r="139" spans="1:47" x14ac:dyDescent="0.2">
      <c r="A139">
        <v>37</v>
      </c>
      <c r="B139">
        <v>200</v>
      </c>
      <c r="C139">
        <v>0.2</v>
      </c>
      <c r="D139" t="s">
        <v>47</v>
      </c>
      <c r="E139" t="s">
        <v>48</v>
      </c>
      <c r="F139" t="s">
        <v>49</v>
      </c>
      <c r="G139">
        <v>250</v>
      </c>
      <c r="H139">
        <v>50</v>
      </c>
      <c r="I139">
        <v>4.4194174000000003E-2</v>
      </c>
      <c r="J139">
        <v>48</v>
      </c>
      <c r="K139" t="s">
        <v>56</v>
      </c>
      <c r="L139">
        <v>247</v>
      </c>
      <c r="M139">
        <v>5.43</v>
      </c>
      <c r="N139">
        <v>0.04</v>
      </c>
      <c r="O139">
        <v>0</v>
      </c>
      <c r="P139">
        <v>0</v>
      </c>
      <c r="Q139">
        <v>0</v>
      </c>
      <c r="R139">
        <v>0</v>
      </c>
      <c r="S139">
        <v>7.5</v>
      </c>
      <c r="T139" t="s">
        <v>50</v>
      </c>
      <c r="U139">
        <v>0</v>
      </c>
      <c r="V139">
        <v>0</v>
      </c>
      <c r="W139">
        <v>0</v>
      </c>
      <c r="X139" t="s">
        <v>50</v>
      </c>
      <c r="Y139">
        <v>0</v>
      </c>
      <c r="Z139" t="s">
        <v>50</v>
      </c>
      <c r="AA139">
        <v>0</v>
      </c>
      <c r="AB139" t="s">
        <v>52</v>
      </c>
      <c r="AC139" t="s">
        <v>53</v>
      </c>
      <c r="AD139">
        <v>2</v>
      </c>
      <c r="AE139">
        <v>2</v>
      </c>
      <c r="AF139" t="s">
        <v>50</v>
      </c>
      <c r="AG139" t="s">
        <v>57</v>
      </c>
      <c r="AH139">
        <v>1</v>
      </c>
      <c r="AI139" t="s">
        <v>54</v>
      </c>
      <c r="AJ139" t="s">
        <v>55</v>
      </c>
      <c r="AK139">
        <v>6</v>
      </c>
      <c r="AL139">
        <v>12</v>
      </c>
      <c r="AM139">
        <v>0</v>
      </c>
      <c r="AN139">
        <v>6</v>
      </c>
      <c r="AO139">
        <v>-1130</v>
      </c>
      <c r="AP139">
        <v>0.87060000000000004</v>
      </c>
      <c r="AQ139">
        <v>6.8911529999999997E-3</v>
      </c>
      <c r="AR139">
        <v>84</v>
      </c>
      <c r="AS139">
        <v>0.99166666699999995</v>
      </c>
      <c r="AT139">
        <v>1</v>
      </c>
      <c r="AU139" t="s">
        <v>51</v>
      </c>
    </row>
    <row r="140" spans="1:47" x14ac:dyDescent="0.2">
      <c r="A140">
        <v>37</v>
      </c>
      <c r="B140">
        <v>200</v>
      </c>
      <c r="C140">
        <v>0.5</v>
      </c>
      <c r="D140" t="s">
        <v>47</v>
      </c>
      <c r="E140" t="s">
        <v>48</v>
      </c>
      <c r="F140" t="s">
        <v>49</v>
      </c>
      <c r="G140">
        <v>250</v>
      </c>
      <c r="H140">
        <v>50</v>
      </c>
      <c r="I140">
        <v>4.4194174000000003E-2</v>
      </c>
      <c r="J140">
        <v>48</v>
      </c>
      <c r="K140" t="s">
        <v>56</v>
      </c>
      <c r="L140">
        <v>247</v>
      </c>
      <c r="M140">
        <v>5.43</v>
      </c>
      <c r="N140">
        <v>0.04</v>
      </c>
      <c r="O140">
        <v>0</v>
      </c>
      <c r="P140">
        <v>0</v>
      </c>
      <c r="Q140">
        <v>0</v>
      </c>
      <c r="R140">
        <v>0</v>
      </c>
      <c r="S140">
        <v>7.5</v>
      </c>
      <c r="T140" t="s">
        <v>50</v>
      </c>
      <c r="U140">
        <v>0</v>
      </c>
      <c r="V140">
        <v>0</v>
      </c>
      <c r="W140">
        <v>0</v>
      </c>
      <c r="X140" t="s">
        <v>50</v>
      </c>
      <c r="Y140">
        <v>0</v>
      </c>
      <c r="Z140" t="s">
        <v>50</v>
      </c>
      <c r="AA140">
        <v>0</v>
      </c>
      <c r="AB140" t="s">
        <v>52</v>
      </c>
      <c r="AC140" t="s">
        <v>53</v>
      </c>
      <c r="AD140">
        <v>2</v>
      </c>
      <c r="AE140">
        <v>2</v>
      </c>
      <c r="AF140" t="s">
        <v>50</v>
      </c>
      <c r="AG140" t="s">
        <v>57</v>
      </c>
      <c r="AH140">
        <v>1</v>
      </c>
      <c r="AI140" t="s">
        <v>54</v>
      </c>
      <c r="AJ140" t="s">
        <v>55</v>
      </c>
      <c r="AK140">
        <v>6</v>
      </c>
      <c r="AL140">
        <v>12</v>
      </c>
      <c r="AM140">
        <v>0</v>
      </c>
      <c r="AN140">
        <v>6</v>
      </c>
      <c r="AO140">
        <v>-1130</v>
      </c>
      <c r="AP140">
        <v>0.125</v>
      </c>
      <c r="AQ140">
        <v>7.1341690000000001E-3</v>
      </c>
      <c r="AR140" t="s">
        <v>50</v>
      </c>
      <c r="AS140">
        <v>1.5630952380000001</v>
      </c>
      <c r="AT140">
        <v>1</v>
      </c>
      <c r="AU140" t="s">
        <v>51</v>
      </c>
    </row>
    <row r="141" spans="1:47" x14ac:dyDescent="0.2">
      <c r="A141">
        <v>37</v>
      </c>
      <c r="B141">
        <v>200</v>
      </c>
      <c r="C141">
        <v>0.5</v>
      </c>
      <c r="D141" t="s">
        <v>47</v>
      </c>
      <c r="E141" t="s">
        <v>48</v>
      </c>
      <c r="F141" t="s">
        <v>49</v>
      </c>
      <c r="G141">
        <v>250</v>
      </c>
      <c r="H141">
        <v>50</v>
      </c>
      <c r="I141">
        <v>4.4194174000000003E-2</v>
      </c>
      <c r="J141">
        <v>48</v>
      </c>
      <c r="K141" t="s">
        <v>56</v>
      </c>
      <c r="L141">
        <v>247</v>
      </c>
      <c r="M141">
        <v>5.43</v>
      </c>
      <c r="N141">
        <v>0.04</v>
      </c>
      <c r="O141">
        <v>0</v>
      </c>
      <c r="P141">
        <v>0</v>
      </c>
      <c r="Q141">
        <v>0</v>
      </c>
      <c r="R141">
        <v>0</v>
      </c>
      <c r="S141">
        <v>7.5</v>
      </c>
      <c r="T141" t="s">
        <v>50</v>
      </c>
      <c r="U141">
        <v>0</v>
      </c>
      <c r="V141">
        <v>0</v>
      </c>
      <c r="W141">
        <v>0</v>
      </c>
      <c r="X141" t="s">
        <v>50</v>
      </c>
      <c r="Y141">
        <v>0</v>
      </c>
      <c r="Z141" t="s">
        <v>50</v>
      </c>
      <c r="AA141">
        <v>0</v>
      </c>
      <c r="AB141" t="s">
        <v>52</v>
      </c>
      <c r="AC141" t="s">
        <v>53</v>
      </c>
      <c r="AD141">
        <v>2</v>
      </c>
      <c r="AE141">
        <v>2</v>
      </c>
      <c r="AF141" t="s">
        <v>50</v>
      </c>
      <c r="AG141" t="s">
        <v>57</v>
      </c>
      <c r="AH141">
        <v>1</v>
      </c>
      <c r="AI141" t="s">
        <v>54</v>
      </c>
      <c r="AJ141" t="s">
        <v>55</v>
      </c>
      <c r="AK141">
        <v>6</v>
      </c>
      <c r="AL141">
        <v>12</v>
      </c>
      <c r="AM141">
        <v>0</v>
      </c>
      <c r="AN141">
        <v>6</v>
      </c>
      <c r="AO141">
        <v>-1130</v>
      </c>
      <c r="AP141">
        <v>0.28720000000000001</v>
      </c>
      <c r="AQ141">
        <v>7.1341690000000001E-3</v>
      </c>
      <c r="AR141" t="s">
        <v>50</v>
      </c>
      <c r="AS141">
        <v>1.5630952380000001</v>
      </c>
      <c r="AT141">
        <v>1</v>
      </c>
      <c r="AU141" t="s">
        <v>51</v>
      </c>
    </row>
    <row r="142" spans="1:47" x14ac:dyDescent="0.2">
      <c r="A142">
        <v>37</v>
      </c>
      <c r="B142">
        <v>200</v>
      </c>
      <c r="C142">
        <v>0.5</v>
      </c>
      <c r="D142" t="s">
        <v>47</v>
      </c>
      <c r="E142" t="s">
        <v>48</v>
      </c>
      <c r="F142" t="s">
        <v>49</v>
      </c>
      <c r="G142">
        <v>250</v>
      </c>
      <c r="H142">
        <v>50</v>
      </c>
      <c r="I142">
        <v>4.4194174000000003E-2</v>
      </c>
      <c r="J142">
        <v>48</v>
      </c>
      <c r="K142" t="s">
        <v>56</v>
      </c>
      <c r="L142">
        <v>247</v>
      </c>
      <c r="M142">
        <v>5.43</v>
      </c>
      <c r="N142">
        <v>0.04</v>
      </c>
      <c r="O142">
        <v>0</v>
      </c>
      <c r="P142">
        <v>0</v>
      </c>
      <c r="Q142">
        <v>0</v>
      </c>
      <c r="R142">
        <v>0</v>
      </c>
      <c r="S142">
        <v>7.5</v>
      </c>
      <c r="T142" t="s">
        <v>50</v>
      </c>
      <c r="U142">
        <v>0</v>
      </c>
      <c r="V142">
        <v>0</v>
      </c>
      <c r="W142">
        <v>0</v>
      </c>
      <c r="X142" t="s">
        <v>50</v>
      </c>
      <c r="Y142">
        <v>0</v>
      </c>
      <c r="Z142" t="s">
        <v>50</v>
      </c>
      <c r="AA142">
        <v>0</v>
      </c>
      <c r="AB142" t="s">
        <v>52</v>
      </c>
      <c r="AC142" t="s">
        <v>53</v>
      </c>
      <c r="AD142">
        <v>2</v>
      </c>
      <c r="AE142">
        <v>2</v>
      </c>
      <c r="AF142" t="s">
        <v>50</v>
      </c>
      <c r="AG142" t="s">
        <v>57</v>
      </c>
      <c r="AH142">
        <v>1</v>
      </c>
      <c r="AI142" t="s">
        <v>54</v>
      </c>
      <c r="AJ142" t="s">
        <v>55</v>
      </c>
      <c r="AK142">
        <v>6</v>
      </c>
      <c r="AL142">
        <v>12</v>
      </c>
      <c r="AM142">
        <v>0</v>
      </c>
      <c r="AN142">
        <v>6</v>
      </c>
      <c r="AO142">
        <v>-1130</v>
      </c>
      <c r="AP142">
        <v>0.40610000000000002</v>
      </c>
      <c r="AQ142">
        <v>7.1341690000000001E-3</v>
      </c>
      <c r="AR142" t="s">
        <v>50</v>
      </c>
      <c r="AS142">
        <v>1.5630952380000001</v>
      </c>
      <c r="AT142">
        <v>1</v>
      </c>
      <c r="AU142" t="s">
        <v>51</v>
      </c>
    </row>
    <row r="143" spans="1:47" x14ac:dyDescent="0.2">
      <c r="A143">
        <v>37</v>
      </c>
      <c r="B143">
        <v>200</v>
      </c>
      <c r="C143">
        <v>0.5</v>
      </c>
      <c r="D143" t="s">
        <v>47</v>
      </c>
      <c r="E143" t="s">
        <v>48</v>
      </c>
      <c r="F143" t="s">
        <v>49</v>
      </c>
      <c r="G143">
        <v>250</v>
      </c>
      <c r="H143">
        <v>50</v>
      </c>
      <c r="I143">
        <v>4.4194174000000003E-2</v>
      </c>
      <c r="J143">
        <v>48</v>
      </c>
      <c r="K143" t="s">
        <v>56</v>
      </c>
      <c r="L143">
        <v>247</v>
      </c>
      <c r="M143">
        <v>5.43</v>
      </c>
      <c r="N143">
        <v>0.04</v>
      </c>
      <c r="O143">
        <v>0</v>
      </c>
      <c r="P143">
        <v>0</v>
      </c>
      <c r="Q143">
        <v>0</v>
      </c>
      <c r="R143">
        <v>0</v>
      </c>
      <c r="S143">
        <v>7.5</v>
      </c>
      <c r="T143" t="s">
        <v>50</v>
      </c>
      <c r="U143">
        <v>0</v>
      </c>
      <c r="V143">
        <v>0</v>
      </c>
      <c r="W143">
        <v>0</v>
      </c>
      <c r="X143" t="s">
        <v>50</v>
      </c>
      <c r="Y143">
        <v>0</v>
      </c>
      <c r="Z143" t="s">
        <v>50</v>
      </c>
      <c r="AA143">
        <v>0</v>
      </c>
      <c r="AB143" t="s">
        <v>52</v>
      </c>
      <c r="AC143" t="s">
        <v>53</v>
      </c>
      <c r="AD143">
        <v>2</v>
      </c>
      <c r="AE143">
        <v>2</v>
      </c>
      <c r="AF143" t="s">
        <v>50</v>
      </c>
      <c r="AG143" t="s">
        <v>57</v>
      </c>
      <c r="AH143">
        <v>1</v>
      </c>
      <c r="AI143" t="s">
        <v>54</v>
      </c>
      <c r="AJ143" t="s">
        <v>55</v>
      </c>
      <c r="AK143">
        <v>6</v>
      </c>
      <c r="AL143">
        <v>12</v>
      </c>
      <c r="AM143">
        <v>0</v>
      </c>
      <c r="AN143">
        <v>6</v>
      </c>
      <c r="AO143">
        <v>-1130</v>
      </c>
      <c r="AP143">
        <v>0.53590000000000004</v>
      </c>
      <c r="AQ143">
        <v>7.1341690000000001E-3</v>
      </c>
      <c r="AR143" t="s">
        <v>50</v>
      </c>
      <c r="AS143">
        <v>1.5630952380000001</v>
      </c>
      <c r="AT143">
        <v>1</v>
      </c>
      <c r="AU143" t="s">
        <v>51</v>
      </c>
    </row>
    <row r="144" spans="1:47" x14ac:dyDescent="0.2">
      <c r="A144">
        <v>37</v>
      </c>
      <c r="B144">
        <v>200</v>
      </c>
      <c r="C144">
        <v>0.5</v>
      </c>
      <c r="D144" t="s">
        <v>47</v>
      </c>
      <c r="E144" t="s">
        <v>48</v>
      </c>
      <c r="F144" t="s">
        <v>49</v>
      </c>
      <c r="G144">
        <v>250</v>
      </c>
      <c r="H144">
        <v>50</v>
      </c>
      <c r="I144">
        <v>4.4194174000000003E-2</v>
      </c>
      <c r="J144">
        <v>48</v>
      </c>
      <c r="K144" t="s">
        <v>56</v>
      </c>
      <c r="L144">
        <v>247</v>
      </c>
      <c r="M144">
        <v>5.43</v>
      </c>
      <c r="N144">
        <v>0.04</v>
      </c>
      <c r="O144">
        <v>0</v>
      </c>
      <c r="P144">
        <v>0</v>
      </c>
      <c r="Q144">
        <v>0</v>
      </c>
      <c r="R144">
        <v>0</v>
      </c>
      <c r="S144">
        <v>7.5</v>
      </c>
      <c r="T144" t="s">
        <v>50</v>
      </c>
      <c r="U144">
        <v>0</v>
      </c>
      <c r="V144">
        <v>0</v>
      </c>
      <c r="W144">
        <v>0</v>
      </c>
      <c r="X144" t="s">
        <v>50</v>
      </c>
      <c r="Y144">
        <v>0</v>
      </c>
      <c r="Z144" t="s">
        <v>50</v>
      </c>
      <c r="AA144">
        <v>0</v>
      </c>
      <c r="AB144" t="s">
        <v>52</v>
      </c>
      <c r="AC144" t="s">
        <v>53</v>
      </c>
      <c r="AD144">
        <v>2</v>
      </c>
      <c r="AE144">
        <v>2</v>
      </c>
      <c r="AF144" t="s">
        <v>50</v>
      </c>
      <c r="AG144" t="s">
        <v>57</v>
      </c>
      <c r="AH144">
        <v>1</v>
      </c>
      <c r="AI144" t="s">
        <v>54</v>
      </c>
      <c r="AJ144" t="s">
        <v>55</v>
      </c>
      <c r="AK144">
        <v>6</v>
      </c>
      <c r="AL144">
        <v>12</v>
      </c>
      <c r="AM144">
        <v>0</v>
      </c>
      <c r="AN144">
        <v>6</v>
      </c>
      <c r="AO144">
        <v>-1130</v>
      </c>
      <c r="AP144">
        <v>0.70709999999999995</v>
      </c>
      <c r="AQ144">
        <v>7.1341690000000001E-3</v>
      </c>
      <c r="AR144" t="s">
        <v>50</v>
      </c>
      <c r="AS144">
        <v>1.5630952380000001</v>
      </c>
      <c r="AT144">
        <v>1</v>
      </c>
      <c r="AU144" t="s">
        <v>51</v>
      </c>
    </row>
    <row r="145" spans="1:47" x14ac:dyDescent="0.2">
      <c r="A145">
        <v>37</v>
      </c>
      <c r="B145">
        <v>200</v>
      </c>
      <c r="C145">
        <v>0.5</v>
      </c>
      <c r="D145" t="s">
        <v>47</v>
      </c>
      <c r="E145" t="s">
        <v>48</v>
      </c>
      <c r="F145" t="s">
        <v>49</v>
      </c>
      <c r="G145">
        <v>250</v>
      </c>
      <c r="H145">
        <v>50</v>
      </c>
      <c r="I145">
        <v>4.4194174000000003E-2</v>
      </c>
      <c r="J145">
        <v>48</v>
      </c>
      <c r="K145" t="s">
        <v>56</v>
      </c>
      <c r="L145">
        <v>247</v>
      </c>
      <c r="M145">
        <v>5.43</v>
      </c>
      <c r="N145">
        <v>0.04</v>
      </c>
      <c r="O145">
        <v>0</v>
      </c>
      <c r="P145">
        <v>0</v>
      </c>
      <c r="Q145">
        <v>0</v>
      </c>
      <c r="R145">
        <v>0</v>
      </c>
      <c r="S145">
        <v>7.5</v>
      </c>
      <c r="T145" t="s">
        <v>50</v>
      </c>
      <c r="U145">
        <v>0</v>
      </c>
      <c r="V145">
        <v>0</v>
      </c>
      <c r="W145">
        <v>0</v>
      </c>
      <c r="X145" t="s">
        <v>50</v>
      </c>
      <c r="Y145">
        <v>0</v>
      </c>
      <c r="Z145" t="s">
        <v>50</v>
      </c>
      <c r="AA145">
        <v>0</v>
      </c>
      <c r="AB145" t="s">
        <v>52</v>
      </c>
      <c r="AC145" t="s">
        <v>53</v>
      </c>
      <c r="AD145">
        <v>2</v>
      </c>
      <c r="AE145">
        <v>2</v>
      </c>
      <c r="AF145" t="s">
        <v>50</v>
      </c>
      <c r="AG145" t="s">
        <v>57</v>
      </c>
      <c r="AH145">
        <v>1</v>
      </c>
      <c r="AI145" t="s">
        <v>54</v>
      </c>
      <c r="AJ145" t="s">
        <v>55</v>
      </c>
      <c r="AK145">
        <v>6</v>
      </c>
      <c r="AL145">
        <v>12</v>
      </c>
      <c r="AM145">
        <v>0</v>
      </c>
      <c r="AN145">
        <v>6</v>
      </c>
      <c r="AO145">
        <v>-1130</v>
      </c>
      <c r="AP145">
        <v>0.73199999999999998</v>
      </c>
      <c r="AQ145">
        <v>7.1341690000000001E-3</v>
      </c>
      <c r="AR145" t="s">
        <v>50</v>
      </c>
      <c r="AS145">
        <v>1.5630952380000001</v>
      </c>
      <c r="AT145">
        <v>1</v>
      </c>
      <c r="AU145" t="s">
        <v>51</v>
      </c>
    </row>
    <row r="146" spans="1:47" x14ac:dyDescent="0.2">
      <c r="A146">
        <v>37</v>
      </c>
      <c r="B146">
        <v>200</v>
      </c>
      <c r="C146">
        <v>0.5</v>
      </c>
      <c r="D146" t="s">
        <v>47</v>
      </c>
      <c r="E146" t="s">
        <v>48</v>
      </c>
      <c r="F146" t="s">
        <v>49</v>
      </c>
      <c r="G146">
        <v>250</v>
      </c>
      <c r="H146">
        <v>50</v>
      </c>
      <c r="I146">
        <v>4.4194174000000003E-2</v>
      </c>
      <c r="J146">
        <v>48</v>
      </c>
      <c r="K146" t="s">
        <v>56</v>
      </c>
      <c r="L146">
        <v>247</v>
      </c>
      <c r="M146">
        <v>5.43</v>
      </c>
      <c r="N146">
        <v>0.04</v>
      </c>
      <c r="O146">
        <v>0</v>
      </c>
      <c r="P146">
        <v>0</v>
      </c>
      <c r="Q146">
        <v>0</v>
      </c>
      <c r="R146">
        <v>0</v>
      </c>
      <c r="S146">
        <v>7.5</v>
      </c>
      <c r="T146" t="s">
        <v>50</v>
      </c>
      <c r="U146">
        <v>0</v>
      </c>
      <c r="V146">
        <v>0</v>
      </c>
      <c r="W146">
        <v>0</v>
      </c>
      <c r="X146" t="s">
        <v>50</v>
      </c>
      <c r="Y146">
        <v>0</v>
      </c>
      <c r="Z146" t="s">
        <v>50</v>
      </c>
      <c r="AA146">
        <v>0</v>
      </c>
      <c r="AB146" t="s">
        <v>52</v>
      </c>
      <c r="AC146" t="s">
        <v>53</v>
      </c>
      <c r="AD146">
        <v>2</v>
      </c>
      <c r="AE146">
        <v>2</v>
      </c>
      <c r="AF146" t="s">
        <v>50</v>
      </c>
      <c r="AG146" t="s">
        <v>57</v>
      </c>
      <c r="AH146">
        <v>1</v>
      </c>
      <c r="AI146" t="s">
        <v>54</v>
      </c>
      <c r="AJ146" t="s">
        <v>55</v>
      </c>
      <c r="AK146">
        <v>6</v>
      </c>
      <c r="AL146">
        <v>12</v>
      </c>
      <c r="AM146">
        <v>0</v>
      </c>
      <c r="AN146">
        <v>6</v>
      </c>
      <c r="AO146">
        <v>-1130</v>
      </c>
      <c r="AP146">
        <v>0.75790000000000002</v>
      </c>
      <c r="AQ146">
        <v>7.1341690000000001E-3</v>
      </c>
      <c r="AR146">
        <v>262.60000000000002</v>
      </c>
      <c r="AS146">
        <v>1.5630952380000001</v>
      </c>
      <c r="AT146">
        <v>1</v>
      </c>
      <c r="AU146" t="s">
        <v>51</v>
      </c>
    </row>
    <row r="147" spans="1:47" x14ac:dyDescent="0.2">
      <c r="A147">
        <v>37</v>
      </c>
      <c r="B147">
        <v>200</v>
      </c>
      <c r="C147">
        <v>0.5</v>
      </c>
      <c r="D147" t="s">
        <v>47</v>
      </c>
      <c r="E147" t="s">
        <v>48</v>
      </c>
      <c r="F147" t="s">
        <v>49</v>
      </c>
      <c r="G147">
        <v>250</v>
      </c>
      <c r="H147">
        <v>50</v>
      </c>
      <c r="I147">
        <v>4.4194174000000003E-2</v>
      </c>
      <c r="J147">
        <v>48</v>
      </c>
      <c r="K147" t="s">
        <v>56</v>
      </c>
      <c r="L147">
        <v>247</v>
      </c>
      <c r="M147">
        <v>5.43</v>
      </c>
      <c r="N147">
        <v>0.04</v>
      </c>
      <c r="O147">
        <v>0</v>
      </c>
      <c r="P147">
        <v>0</v>
      </c>
      <c r="Q147">
        <v>0</v>
      </c>
      <c r="R147">
        <v>0</v>
      </c>
      <c r="S147">
        <v>7.5</v>
      </c>
      <c r="T147" t="s">
        <v>50</v>
      </c>
      <c r="U147">
        <v>0</v>
      </c>
      <c r="V147">
        <v>0</v>
      </c>
      <c r="W147">
        <v>0</v>
      </c>
      <c r="X147" t="s">
        <v>50</v>
      </c>
      <c r="Y147">
        <v>0</v>
      </c>
      <c r="Z147" t="s">
        <v>50</v>
      </c>
      <c r="AA147">
        <v>0</v>
      </c>
      <c r="AB147" t="s">
        <v>52</v>
      </c>
      <c r="AC147" t="s">
        <v>53</v>
      </c>
      <c r="AD147">
        <v>2</v>
      </c>
      <c r="AE147">
        <v>2</v>
      </c>
      <c r="AF147" t="s">
        <v>50</v>
      </c>
      <c r="AG147" t="s">
        <v>57</v>
      </c>
      <c r="AH147">
        <v>1</v>
      </c>
      <c r="AI147" t="s">
        <v>54</v>
      </c>
      <c r="AJ147" t="s">
        <v>55</v>
      </c>
      <c r="AK147">
        <v>6</v>
      </c>
      <c r="AL147">
        <v>12</v>
      </c>
      <c r="AM147">
        <v>0</v>
      </c>
      <c r="AN147">
        <v>6</v>
      </c>
      <c r="AO147">
        <v>-1130</v>
      </c>
      <c r="AP147">
        <v>0.81230000000000002</v>
      </c>
      <c r="AQ147">
        <v>7.1341690000000001E-3</v>
      </c>
      <c r="AR147">
        <v>235</v>
      </c>
      <c r="AS147">
        <v>1.5630952380000001</v>
      </c>
      <c r="AT147">
        <v>1</v>
      </c>
      <c r="AU147" t="s">
        <v>51</v>
      </c>
    </row>
    <row r="148" spans="1:47" x14ac:dyDescent="0.2">
      <c r="A148">
        <v>37</v>
      </c>
      <c r="B148">
        <v>200</v>
      </c>
      <c r="C148">
        <v>1</v>
      </c>
      <c r="D148" t="s">
        <v>47</v>
      </c>
      <c r="E148" t="s">
        <v>48</v>
      </c>
      <c r="F148" t="s">
        <v>49</v>
      </c>
      <c r="G148">
        <v>250</v>
      </c>
      <c r="H148">
        <v>50</v>
      </c>
      <c r="I148">
        <v>4.4194174000000003E-2</v>
      </c>
      <c r="J148">
        <v>48</v>
      </c>
      <c r="K148" t="s">
        <v>56</v>
      </c>
      <c r="L148">
        <v>247</v>
      </c>
      <c r="M148">
        <v>5.43</v>
      </c>
      <c r="N148">
        <v>0.04</v>
      </c>
      <c r="O148">
        <v>0</v>
      </c>
      <c r="P148">
        <v>0</v>
      </c>
      <c r="Q148">
        <v>0</v>
      </c>
      <c r="R148">
        <v>0</v>
      </c>
      <c r="S148">
        <v>7.5</v>
      </c>
      <c r="T148" t="s">
        <v>50</v>
      </c>
      <c r="U148">
        <v>0</v>
      </c>
      <c r="V148">
        <v>0</v>
      </c>
      <c r="W148">
        <v>0</v>
      </c>
      <c r="X148" t="s">
        <v>50</v>
      </c>
      <c r="Y148">
        <v>0</v>
      </c>
      <c r="Z148" t="s">
        <v>50</v>
      </c>
      <c r="AA148">
        <v>0</v>
      </c>
      <c r="AB148" t="s">
        <v>52</v>
      </c>
      <c r="AC148" t="s">
        <v>53</v>
      </c>
      <c r="AD148">
        <v>2</v>
      </c>
      <c r="AE148">
        <v>2</v>
      </c>
      <c r="AF148" t="s">
        <v>50</v>
      </c>
      <c r="AG148" t="s">
        <v>57</v>
      </c>
      <c r="AH148">
        <v>1</v>
      </c>
      <c r="AI148" t="s">
        <v>54</v>
      </c>
      <c r="AJ148" t="s">
        <v>55</v>
      </c>
      <c r="AK148">
        <v>6</v>
      </c>
      <c r="AL148">
        <v>12</v>
      </c>
      <c r="AM148">
        <v>0</v>
      </c>
      <c r="AN148">
        <v>6</v>
      </c>
      <c r="AO148">
        <v>-1130</v>
      </c>
      <c r="AP148">
        <v>0.1051</v>
      </c>
      <c r="AQ148">
        <v>7.6258389999999997E-3</v>
      </c>
      <c r="AR148" t="s">
        <v>50</v>
      </c>
      <c r="AS148">
        <v>0.99166666699999995</v>
      </c>
      <c r="AT148">
        <v>1</v>
      </c>
      <c r="AU148" t="s">
        <v>51</v>
      </c>
    </row>
    <row r="149" spans="1:47" x14ac:dyDescent="0.2">
      <c r="A149">
        <v>37</v>
      </c>
      <c r="B149">
        <v>200</v>
      </c>
      <c r="C149">
        <v>1</v>
      </c>
      <c r="D149" t="s">
        <v>47</v>
      </c>
      <c r="E149" t="s">
        <v>48</v>
      </c>
      <c r="F149" t="s">
        <v>49</v>
      </c>
      <c r="G149">
        <v>250</v>
      </c>
      <c r="H149">
        <v>50</v>
      </c>
      <c r="I149">
        <v>4.4194174000000003E-2</v>
      </c>
      <c r="J149">
        <v>48</v>
      </c>
      <c r="K149" t="s">
        <v>56</v>
      </c>
      <c r="L149">
        <v>247</v>
      </c>
      <c r="M149">
        <v>5.43</v>
      </c>
      <c r="N149">
        <v>0.04</v>
      </c>
      <c r="O149">
        <v>0</v>
      </c>
      <c r="P149">
        <v>0</v>
      </c>
      <c r="Q149">
        <v>0</v>
      </c>
      <c r="R149">
        <v>0</v>
      </c>
      <c r="S149">
        <v>7.5</v>
      </c>
      <c r="T149" t="s">
        <v>50</v>
      </c>
      <c r="U149">
        <v>0</v>
      </c>
      <c r="V149">
        <v>0</v>
      </c>
      <c r="W149">
        <v>0</v>
      </c>
      <c r="X149" t="s">
        <v>50</v>
      </c>
      <c r="Y149">
        <v>0</v>
      </c>
      <c r="Z149" t="s">
        <v>50</v>
      </c>
      <c r="AA149">
        <v>0</v>
      </c>
      <c r="AB149" t="s">
        <v>52</v>
      </c>
      <c r="AC149" t="s">
        <v>53</v>
      </c>
      <c r="AD149">
        <v>2</v>
      </c>
      <c r="AE149">
        <v>2</v>
      </c>
      <c r="AF149" t="s">
        <v>50</v>
      </c>
      <c r="AG149" t="s">
        <v>57</v>
      </c>
      <c r="AH149">
        <v>1</v>
      </c>
      <c r="AI149" t="s">
        <v>54</v>
      </c>
      <c r="AJ149" t="s">
        <v>55</v>
      </c>
      <c r="AK149">
        <v>6</v>
      </c>
      <c r="AL149">
        <v>12</v>
      </c>
      <c r="AM149">
        <v>0</v>
      </c>
      <c r="AN149">
        <v>6</v>
      </c>
      <c r="AO149">
        <v>-1130</v>
      </c>
      <c r="AP149">
        <v>0.26790000000000003</v>
      </c>
      <c r="AQ149">
        <v>7.6258389999999997E-3</v>
      </c>
      <c r="AR149" t="s">
        <v>50</v>
      </c>
      <c r="AS149">
        <v>0.99166666699999995</v>
      </c>
      <c r="AT149">
        <v>1</v>
      </c>
      <c r="AU149" t="s">
        <v>51</v>
      </c>
    </row>
    <row r="150" spans="1:47" x14ac:dyDescent="0.2">
      <c r="A150">
        <v>37</v>
      </c>
      <c r="B150">
        <v>200</v>
      </c>
      <c r="C150">
        <v>1</v>
      </c>
      <c r="D150" t="s">
        <v>47</v>
      </c>
      <c r="E150" t="s">
        <v>48</v>
      </c>
      <c r="F150" t="s">
        <v>49</v>
      </c>
      <c r="G150">
        <v>250</v>
      </c>
      <c r="H150">
        <v>50</v>
      </c>
      <c r="I150">
        <v>4.4194174000000003E-2</v>
      </c>
      <c r="J150">
        <v>48</v>
      </c>
      <c r="K150" t="s">
        <v>56</v>
      </c>
      <c r="L150">
        <v>247</v>
      </c>
      <c r="M150">
        <v>5.43</v>
      </c>
      <c r="N150">
        <v>0.04</v>
      </c>
      <c r="O150">
        <v>0</v>
      </c>
      <c r="P150">
        <v>0</v>
      </c>
      <c r="Q150">
        <v>0</v>
      </c>
      <c r="R150">
        <v>0</v>
      </c>
      <c r="S150">
        <v>7.5</v>
      </c>
      <c r="T150" t="s">
        <v>50</v>
      </c>
      <c r="U150">
        <v>0</v>
      </c>
      <c r="V150">
        <v>0</v>
      </c>
      <c r="W150">
        <v>0</v>
      </c>
      <c r="X150" t="s">
        <v>50</v>
      </c>
      <c r="Y150">
        <v>0</v>
      </c>
      <c r="Z150" t="s">
        <v>50</v>
      </c>
      <c r="AA150">
        <v>0</v>
      </c>
      <c r="AB150" t="s">
        <v>52</v>
      </c>
      <c r="AC150" t="s">
        <v>53</v>
      </c>
      <c r="AD150">
        <v>2</v>
      </c>
      <c r="AE150">
        <v>2</v>
      </c>
      <c r="AF150" t="s">
        <v>50</v>
      </c>
      <c r="AG150" t="s">
        <v>57</v>
      </c>
      <c r="AH150">
        <v>1</v>
      </c>
      <c r="AI150" t="s">
        <v>54</v>
      </c>
      <c r="AJ150" t="s">
        <v>55</v>
      </c>
      <c r="AK150">
        <v>6</v>
      </c>
      <c r="AL150">
        <v>12</v>
      </c>
      <c r="AM150">
        <v>0</v>
      </c>
      <c r="AN150">
        <v>6</v>
      </c>
      <c r="AO150">
        <v>-1130</v>
      </c>
      <c r="AP150">
        <v>0.37890000000000001</v>
      </c>
      <c r="AQ150">
        <v>7.6258389999999997E-3</v>
      </c>
      <c r="AR150" t="s">
        <v>50</v>
      </c>
      <c r="AS150">
        <v>0.99166666699999995</v>
      </c>
      <c r="AT150">
        <v>1</v>
      </c>
      <c r="AU150" t="s">
        <v>51</v>
      </c>
    </row>
    <row r="151" spans="1:47" x14ac:dyDescent="0.2">
      <c r="A151">
        <v>37</v>
      </c>
      <c r="B151">
        <v>200</v>
      </c>
      <c r="C151">
        <v>1</v>
      </c>
      <c r="D151" t="s">
        <v>47</v>
      </c>
      <c r="E151" t="s">
        <v>48</v>
      </c>
      <c r="F151" t="s">
        <v>49</v>
      </c>
      <c r="G151">
        <v>250</v>
      </c>
      <c r="H151">
        <v>50</v>
      </c>
      <c r="I151">
        <v>4.4194174000000003E-2</v>
      </c>
      <c r="J151">
        <v>48</v>
      </c>
      <c r="K151" t="s">
        <v>56</v>
      </c>
      <c r="L151">
        <v>247</v>
      </c>
      <c r="M151">
        <v>5.43</v>
      </c>
      <c r="N151">
        <v>0.04</v>
      </c>
      <c r="O151">
        <v>0</v>
      </c>
      <c r="P151">
        <v>0</v>
      </c>
      <c r="Q151">
        <v>0</v>
      </c>
      <c r="R151">
        <v>0</v>
      </c>
      <c r="S151">
        <v>7.5</v>
      </c>
      <c r="T151" t="s">
        <v>50</v>
      </c>
      <c r="U151">
        <v>0</v>
      </c>
      <c r="V151">
        <v>0</v>
      </c>
      <c r="W151">
        <v>0</v>
      </c>
      <c r="X151" t="s">
        <v>50</v>
      </c>
      <c r="Y151">
        <v>0</v>
      </c>
      <c r="Z151" t="s">
        <v>50</v>
      </c>
      <c r="AA151">
        <v>0</v>
      </c>
      <c r="AB151" t="s">
        <v>52</v>
      </c>
      <c r="AC151" t="s">
        <v>53</v>
      </c>
      <c r="AD151">
        <v>2</v>
      </c>
      <c r="AE151">
        <v>2</v>
      </c>
      <c r="AF151" t="s">
        <v>50</v>
      </c>
      <c r="AG151" t="s">
        <v>57</v>
      </c>
      <c r="AH151">
        <v>1</v>
      </c>
      <c r="AI151" t="s">
        <v>54</v>
      </c>
      <c r="AJ151" t="s">
        <v>55</v>
      </c>
      <c r="AK151">
        <v>6</v>
      </c>
      <c r="AL151">
        <v>12</v>
      </c>
      <c r="AM151">
        <v>0</v>
      </c>
      <c r="AN151">
        <v>6</v>
      </c>
      <c r="AO151">
        <v>-1130</v>
      </c>
      <c r="AP151">
        <v>0.5</v>
      </c>
      <c r="AQ151">
        <v>7.6258389999999997E-3</v>
      </c>
      <c r="AR151" t="s">
        <v>50</v>
      </c>
      <c r="AS151">
        <v>0.99166666699999995</v>
      </c>
      <c r="AT151">
        <v>1</v>
      </c>
      <c r="AU151" t="s">
        <v>51</v>
      </c>
    </row>
    <row r="152" spans="1:47" x14ac:dyDescent="0.2">
      <c r="A152">
        <v>37</v>
      </c>
      <c r="B152">
        <v>200</v>
      </c>
      <c r="C152">
        <v>1</v>
      </c>
      <c r="D152" t="s">
        <v>47</v>
      </c>
      <c r="E152" t="s">
        <v>48</v>
      </c>
      <c r="F152" t="s">
        <v>49</v>
      </c>
      <c r="G152">
        <v>250</v>
      </c>
      <c r="H152">
        <v>50</v>
      </c>
      <c r="I152">
        <v>4.4194174000000003E-2</v>
      </c>
      <c r="J152">
        <v>48</v>
      </c>
      <c r="K152" t="s">
        <v>56</v>
      </c>
      <c r="L152">
        <v>247</v>
      </c>
      <c r="M152">
        <v>5.43</v>
      </c>
      <c r="N152">
        <v>0.04</v>
      </c>
      <c r="O152">
        <v>0</v>
      </c>
      <c r="P152">
        <v>0</v>
      </c>
      <c r="Q152">
        <v>0</v>
      </c>
      <c r="R152">
        <v>0</v>
      </c>
      <c r="S152">
        <v>7.5</v>
      </c>
      <c r="T152" t="s">
        <v>50</v>
      </c>
      <c r="U152">
        <v>0</v>
      </c>
      <c r="V152">
        <v>0</v>
      </c>
      <c r="W152">
        <v>0</v>
      </c>
      <c r="X152" t="s">
        <v>50</v>
      </c>
      <c r="Y152">
        <v>0</v>
      </c>
      <c r="Z152" t="s">
        <v>50</v>
      </c>
      <c r="AA152">
        <v>0</v>
      </c>
      <c r="AB152" t="s">
        <v>52</v>
      </c>
      <c r="AC152" t="s">
        <v>53</v>
      </c>
      <c r="AD152">
        <v>2</v>
      </c>
      <c r="AE152">
        <v>2</v>
      </c>
      <c r="AF152" t="s">
        <v>50</v>
      </c>
      <c r="AG152" t="s">
        <v>57</v>
      </c>
      <c r="AH152">
        <v>1</v>
      </c>
      <c r="AI152" t="s">
        <v>54</v>
      </c>
      <c r="AJ152" t="s">
        <v>55</v>
      </c>
      <c r="AK152">
        <v>6</v>
      </c>
      <c r="AL152">
        <v>12</v>
      </c>
      <c r="AM152">
        <v>0</v>
      </c>
      <c r="AN152">
        <v>6</v>
      </c>
      <c r="AO152">
        <v>-1130</v>
      </c>
      <c r="AP152">
        <v>0.68300000000000005</v>
      </c>
      <c r="AQ152">
        <v>7.6258389999999997E-3</v>
      </c>
      <c r="AR152" t="s">
        <v>50</v>
      </c>
      <c r="AS152">
        <v>0.99166666699999995</v>
      </c>
      <c r="AT152">
        <v>1</v>
      </c>
      <c r="AU152" t="s">
        <v>51</v>
      </c>
    </row>
    <row r="153" spans="1:47" x14ac:dyDescent="0.2">
      <c r="A153">
        <v>37</v>
      </c>
      <c r="B153">
        <v>200</v>
      </c>
      <c r="C153">
        <v>1</v>
      </c>
      <c r="D153" t="s">
        <v>47</v>
      </c>
      <c r="E153" t="s">
        <v>48</v>
      </c>
      <c r="F153" t="s">
        <v>49</v>
      </c>
      <c r="G153">
        <v>250</v>
      </c>
      <c r="H153">
        <v>50</v>
      </c>
      <c r="I153">
        <v>4.4194174000000003E-2</v>
      </c>
      <c r="J153">
        <v>48</v>
      </c>
      <c r="K153" t="s">
        <v>56</v>
      </c>
      <c r="L153">
        <v>247</v>
      </c>
      <c r="M153">
        <v>5.43</v>
      </c>
      <c r="N153">
        <v>0.04</v>
      </c>
      <c r="O153">
        <v>0</v>
      </c>
      <c r="P153">
        <v>0</v>
      </c>
      <c r="Q153">
        <v>0</v>
      </c>
      <c r="R153">
        <v>0</v>
      </c>
      <c r="S153">
        <v>7.5</v>
      </c>
      <c r="T153" t="s">
        <v>50</v>
      </c>
      <c r="U153">
        <v>0</v>
      </c>
      <c r="V153">
        <v>0</v>
      </c>
      <c r="W153">
        <v>0</v>
      </c>
      <c r="X153" t="s">
        <v>50</v>
      </c>
      <c r="Y153">
        <v>0</v>
      </c>
      <c r="Z153" t="s">
        <v>50</v>
      </c>
      <c r="AA153">
        <v>0</v>
      </c>
      <c r="AB153" t="s">
        <v>52</v>
      </c>
      <c r="AC153" t="s">
        <v>53</v>
      </c>
      <c r="AD153">
        <v>2</v>
      </c>
      <c r="AE153">
        <v>2</v>
      </c>
      <c r="AF153" t="s">
        <v>50</v>
      </c>
      <c r="AG153" t="s">
        <v>57</v>
      </c>
      <c r="AH153">
        <v>1</v>
      </c>
      <c r="AI153" t="s">
        <v>54</v>
      </c>
      <c r="AJ153" t="s">
        <v>55</v>
      </c>
      <c r="AK153">
        <v>6</v>
      </c>
      <c r="AL153">
        <v>12</v>
      </c>
      <c r="AM153">
        <v>0</v>
      </c>
      <c r="AN153">
        <v>6</v>
      </c>
      <c r="AO153">
        <v>-1130</v>
      </c>
      <c r="AP153">
        <v>0.70709999999999995</v>
      </c>
      <c r="AQ153">
        <v>7.6258389999999997E-3</v>
      </c>
      <c r="AR153" t="s">
        <v>50</v>
      </c>
      <c r="AS153">
        <v>0.99166666699999995</v>
      </c>
      <c r="AT153">
        <v>1</v>
      </c>
      <c r="AU153" t="s">
        <v>51</v>
      </c>
    </row>
    <row r="154" spans="1:47" x14ac:dyDescent="0.2">
      <c r="A154">
        <v>37</v>
      </c>
      <c r="B154">
        <v>200</v>
      </c>
      <c r="C154">
        <v>1</v>
      </c>
      <c r="D154" t="s">
        <v>47</v>
      </c>
      <c r="E154" t="s">
        <v>48</v>
      </c>
      <c r="F154" t="s">
        <v>49</v>
      </c>
      <c r="G154">
        <v>250</v>
      </c>
      <c r="H154">
        <v>50</v>
      </c>
      <c r="I154">
        <v>4.4194174000000003E-2</v>
      </c>
      <c r="J154">
        <v>48</v>
      </c>
      <c r="K154" t="s">
        <v>56</v>
      </c>
      <c r="L154">
        <v>247</v>
      </c>
      <c r="M154">
        <v>5.43</v>
      </c>
      <c r="N154">
        <v>0.04</v>
      </c>
      <c r="O154">
        <v>0</v>
      </c>
      <c r="P154">
        <v>0</v>
      </c>
      <c r="Q154">
        <v>0</v>
      </c>
      <c r="R154">
        <v>0</v>
      </c>
      <c r="S154">
        <v>7.5</v>
      </c>
      <c r="T154" t="s">
        <v>50</v>
      </c>
      <c r="U154">
        <v>0</v>
      </c>
      <c r="V154">
        <v>0</v>
      </c>
      <c r="W154">
        <v>0</v>
      </c>
      <c r="X154" t="s">
        <v>50</v>
      </c>
      <c r="Y154">
        <v>0</v>
      </c>
      <c r="Z154" t="s">
        <v>50</v>
      </c>
      <c r="AA154">
        <v>0</v>
      </c>
      <c r="AB154" t="s">
        <v>52</v>
      </c>
      <c r="AC154" t="s">
        <v>53</v>
      </c>
      <c r="AD154">
        <v>2</v>
      </c>
      <c r="AE154">
        <v>2</v>
      </c>
      <c r="AF154" t="s">
        <v>50</v>
      </c>
      <c r="AG154" t="s">
        <v>57</v>
      </c>
      <c r="AH154">
        <v>1</v>
      </c>
      <c r="AI154" t="s">
        <v>54</v>
      </c>
      <c r="AJ154" t="s">
        <v>55</v>
      </c>
      <c r="AK154">
        <v>6</v>
      </c>
      <c r="AL154">
        <v>12</v>
      </c>
      <c r="AM154">
        <v>0</v>
      </c>
      <c r="AN154">
        <v>6</v>
      </c>
      <c r="AO154">
        <v>-1130</v>
      </c>
      <c r="AP154">
        <v>0.70709999999999995</v>
      </c>
      <c r="AQ154">
        <v>7.6258389999999997E-3</v>
      </c>
      <c r="AR154">
        <v>126</v>
      </c>
      <c r="AS154">
        <v>0.99166666699999995</v>
      </c>
      <c r="AT154">
        <v>1</v>
      </c>
      <c r="AU154" t="s">
        <v>51</v>
      </c>
    </row>
    <row r="155" spans="1:47" x14ac:dyDescent="0.2">
      <c r="A155">
        <v>37</v>
      </c>
      <c r="B155">
        <v>200</v>
      </c>
      <c r="C155">
        <v>1</v>
      </c>
      <c r="D155" t="s">
        <v>47</v>
      </c>
      <c r="E155" t="s">
        <v>48</v>
      </c>
      <c r="F155" t="s">
        <v>49</v>
      </c>
      <c r="G155">
        <v>250</v>
      </c>
      <c r="H155">
        <v>50</v>
      </c>
      <c r="I155">
        <v>4.4194174000000003E-2</v>
      </c>
      <c r="J155">
        <v>48</v>
      </c>
      <c r="K155" t="s">
        <v>56</v>
      </c>
      <c r="L155">
        <v>247</v>
      </c>
      <c r="M155">
        <v>5.43</v>
      </c>
      <c r="N155">
        <v>0.04</v>
      </c>
      <c r="O155">
        <v>0</v>
      </c>
      <c r="P155">
        <v>0</v>
      </c>
      <c r="Q155">
        <v>0</v>
      </c>
      <c r="R155">
        <v>0</v>
      </c>
      <c r="S155">
        <v>7.5</v>
      </c>
      <c r="T155" t="s">
        <v>50</v>
      </c>
      <c r="U155">
        <v>0</v>
      </c>
      <c r="V155">
        <v>0</v>
      </c>
      <c r="W155">
        <v>0</v>
      </c>
      <c r="X155" t="s">
        <v>50</v>
      </c>
      <c r="Y155">
        <v>0</v>
      </c>
      <c r="Z155" t="s">
        <v>50</v>
      </c>
      <c r="AA155">
        <v>0</v>
      </c>
      <c r="AB155" t="s">
        <v>52</v>
      </c>
      <c r="AC155" t="s">
        <v>53</v>
      </c>
      <c r="AD155">
        <v>2</v>
      </c>
      <c r="AE155">
        <v>2</v>
      </c>
      <c r="AF155" t="s">
        <v>50</v>
      </c>
      <c r="AG155" t="s">
        <v>57</v>
      </c>
      <c r="AH155">
        <v>1</v>
      </c>
      <c r="AI155" t="s">
        <v>54</v>
      </c>
      <c r="AJ155" t="s">
        <v>55</v>
      </c>
      <c r="AK155">
        <v>6</v>
      </c>
      <c r="AL155">
        <v>12</v>
      </c>
      <c r="AM155">
        <v>0</v>
      </c>
      <c r="AN155">
        <v>6</v>
      </c>
      <c r="AO155">
        <v>-1130</v>
      </c>
      <c r="AP155">
        <v>0.73199999999999998</v>
      </c>
      <c r="AQ155">
        <v>7.6258389999999997E-3</v>
      </c>
      <c r="AR155">
        <v>122</v>
      </c>
      <c r="AS155">
        <v>0.99166666699999995</v>
      </c>
      <c r="AT155">
        <v>1</v>
      </c>
      <c r="AU155" t="s">
        <v>51</v>
      </c>
    </row>
    <row r="156" spans="1:47" x14ac:dyDescent="0.2">
      <c r="A156">
        <v>30</v>
      </c>
      <c r="B156">
        <v>60</v>
      </c>
      <c r="C156">
        <v>0</v>
      </c>
      <c r="D156" t="s">
        <v>60</v>
      </c>
      <c r="E156" t="s">
        <v>48</v>
      </c>
      <c r="F156" t="s">
        <v>61</v>
      </c>
      <c r="G156">
        <v>20</v>
      </c>
      <c r="H156">
        <v>5.0000000000000001E-4</v>
      </c>
      <c r="I156">
        <v>0.1</v>
      </c>
      <c r="J156">
        <v>24</v>
      </c>
      <c r="K156" t="s">
        <v>50</v>
      </c>
      <c r="L156">
        <v>247</v>
      </c>
      <c r="M156">
        <v>5.43</v>
      </c>
      <c r="N156">
        <v>0.04</v>
      </c>
      <c r="O156">
        <v>0</v>
      </c>
      <c r="P156">
        <v>0</v>
      </c>
      <c r="Q156">
        <v>0</v>
      </c>
      <c r="R156">
        <v>0</v>
      </c>
      <c r="S156">
        <v>7.5</v>
      </c>
      <c r="T156" t="s">
        <v>50</v>
      </c>
      <c r="U156">
        <v>0</v>
      </c>
      <c r="V156">
        <v>0</v>
      </c>
      <c r="W156">
        <v>1</v>
      </c>
      <c r="X156" t="s">
        <v>50</v>
      </c>
      <c r="Y156">
        <v>0</v>
      </c>
      <c r="Z156" t="s">
        <v>50</v>
      </c>
      <c r="AA156">
        <v>0</v>
      </c>
      <c r="AB156" t="s">
        <v>50</v>
      </c>
      <c r="AC156" t="s">
        <v>50</v>
      </c>
      <c r="AD156">
        <v>0</v>
      </c>
      <c r="AE156">
        <v>0</v>
      </c>
      <c r="AF156" t="s">
        <v>50</v>
      </c>
      <c r="AG156" t="s">
        <v>50</v>
      </c>
      <c r="AH156">
        <v>0</v>
      </c>
      <c r="AI156" t="s">
        <v>50</v>
      </c>
      <c r="AJ156" t="s">
        <v>50</v>
      </c>
      <c r="AK156" t="s">
        <v>50</v>
      </c>
      <c r="AL156" t="s">
        <v>50</v>
      </c>
      <c r="AM156" t="s">
        <v>50</v>
      </c>
      <c r="AN156" t="s">
        <v>50</v>
      </c>
      <c r="AO156" t="s">
        <v>50</v>
      </c>
      <c r="AP156">
        <v>1.2</v>
      </c>
      <c r="AQ156">
        <v>6.25E-2</v>
      </c>
      <c r="AR156" t="s">
        <v>50</v>
      </c>
      <c r="AS156" t="s">
        <v>50</v>
      </c>
      <c r="AT156">
        <v>2</v>
      </c>
      <c r="AU156" t="s">
        <v>51</v>
      </c>
    </row>
    <row r="157" spans="1:47" x14ac:dyDescent="0.2">
      <c r="A157">
        <v>30</v>
      </c>
      <c r="B157">
        <v>60</v>
      </c>
      <c r="C157">
        <v>0</v>
      </c>
      <c r="D157" t="s">
        <v>60</v>
      </c>
      <c r="E157" t="s">
        <v>48</v>
      </c>
      <c r="F157" t="s">
        <v>61</v>
      </c>
      <c r="G157">
        <v>20</v>
      </c>
      <c r="H157">
        <v>5.0000000000000001E-4</v>
      </c>
      <c r="I157">
        <v>0.1</v>
      </c>
      <c r="J157">
        <v>48</v>
      </c>
      <c r="K157" t="s">
        <v>50</v>
      </c>
      <c r="L157">
        <v>247</v>
      </c>
      <c r="M157">
        <v>5.43</v>
      </c>
      <c r="N157">
        <v>0.04</v>
      </c>
      <c r="O157">
        <v>0</v>
      </c>
      <c r="P157">
        <v>0</v>
      </c>
      <c r="Q157">
        <v>0</v>
      </c>
      <c r="R157">
        <v>0</v>
      </c>
      <c r="S157">
        <v>7.5</v>
      </c>
      <c r="T157" t="s">
        <v>50</v>
      </c>
      <c r="U157">
        <v>0</v>
      </c>
      <c r="V157">
        <v>0</v>
      </c>
      <c r="W157">
        <v>1</v>
      </c>
      <c r="X157" t="s">
        <v>50</v>
      </c>
      <c r="Y157">
        <v>0</v>
      </c>
      <c r="Z157" t="s">
        <v>50</v>
      </c>
      <c r="AA157">
        <v>0</v>
      </c>
      <c r="AB157" t="s">
        <v>50</v>
      </c>
      <c r="AC157" t="s">
        <v>50</v>
      </c>
      <c r="AD157">
        <v>0</v>
      </c>
      <c r="AE157">
        <v>0</v>
      </c>
      <c r="AF157" t="s">
        <v>50</v>
      </c>
      <c r="AG157" t="s">
        <v>50</v>
      </c>
      <c r="AH157">
        <v>0</v>
      </c>
      <c r="AI157" t="s">
        <v>50</v>
      </c>
      <c r="AJ157" t="s">
        <v>50</v>
      </c>
      <c r="AK157" t="s">
        <v>50</v>
      </c>
      <c r="AL157" t="s">
        <v>50</v>
      </c>
      <c r="AM157" t="s">
        <v>50</v>
      </c>
      <c r="AN157" t="s">
        <v>50</v>
      </c>
      <c r="AO157" t="s">
        <v>50</v>
      </c>
      <c r="AP157">
        <v>2.5</v>
      </c>
      <c r="AQ157">
        <v>6.25E-2</v>
      </c>
      <c r="AR157" t="s">
        <v>50</v>
      </c>
      <c r="AS157" t="s">
        <v>50</v>
      </c>
      <c r="AT157">
        <v>2</v>
      </c>
      <c r="AU157" t="s">
        <v>51</v>
      </c>
    </row>
    <row r="158" spans="1:47" x14ac:dyDescent="0.2">
      <c r="A158">
        <v>30</v>
      </c>
      <c r="B158">
        <v>60</v>
      </c>
      <c r="C158">
        <v>0</v>
      </c>
      <c r="D158" t="s">
        <v>60</v>
      </c>
      <c r="E158" t="s">
        <v>48</v>
      </c>
      <c r="F158" t="s">
        <v>61</v>
      </c>
      <c r="G158">
        <v>20</v>
      </c>
      <c r="H158">
        <v>5.0000000000000001E-4</v>
      </c>
      <c r="I158">
        <v>0.1</v>
      </c>
      <c r="J158">
        <v>72</v>
      </c>
      <c r="K158" t="s">
        <v>50</v>
      </c>
      <c r="L158">
        <v>247</v>
      </c>
      <c r="M158">
        <v>5.43</v>
      </c>
      <c r="N158">
        <v>0.04</v>
      </c>
      <c r="O158">
        <v>0</v>
      </c>
      <c r="P158">
        <v>0</v>
      </c>
      <c r="Q158">
        <v>0</v>
      </c>
      <c r="R158">
        <v>0</v>
      </c>
      <c r="S158">
        <v>7.5</v>
      </c>
      <c r="T158" t="s">
        <v>50</v>
      </c>
      <c r="U158">
        <v>0</v>
      </c>
      <c r="V158">
        <v>0</v>
      </c>
      <c r="W158">
        <v>1</v>
      </c>
      <c r="X158" t="s">
        <v>50</v>
      </c>
      <c r="Y158">
        <v>0</v>
      </c>
      <c r="Z158" t="s">
        <v>50</v>
      </c>
      <c r="AA158">
        <v>0</v>
      </c>
      <c r="AB158" t="s">
        <v>50</v>
      </c>
      <c r="AC158" t="s">
        <v>50</v>
      </c>
      <c r="AD158">
        <v>0</v>
      </c>
      <c r="AE158">
        <v>0</v>
      </c>
      <c r="AF158" t="s">
        <v>50</v>
      </c>
      <c r="AG158" t="s">
        <v>50</v>
      </c>
      <c r="AH158">
        <v>0</v>
      </c>
      <c r="AI158" t="s">
        <v>50</v>
      </c>
      <c r="AJ158" t="s">
        <v>50</v>
      </c>
      <c r="AK158" t="s">
        <v>50</v>
      </c>
      <c r="AL158" t="s">
        <v>50</v>
      </c>
      <c r="AM158" t="s">
        <v>50</v>
      </c>
      <c r="AN158" t="s">
        <v>50</v>
      </c>
      <c r="AO158" t="s">
        <v>50</v>
      </c>
      <c r="AP158">
        <v>4</v>
      </c>
      <c r="AQ158">
        <v>6.25E-2</v>
      </c>
      <c r="AR158" t="s">
        <v>50</v>
      </c>
      <c r="AS158" t="s">
        <v>50</v>
      </c>
      <c r="AT158">
        <v>2</v>
      </c>
      <c r="AU158" t="s">
        <v>51</v>
      </c>
    </row>
    <row r="159" spans="1:47" x14ac:dyDescent="0.2">
      <c r="A159">
        <v>30</v>
      </c>
      <c r="B159">
        <v>60</v>
      </c>
      <c r="C159">
        <v>0</v>
      </c>
      <c r="D159" t="s">
        <v>60</v>
      </c>
      <c r="E159" t="s">
        <v>48</v>
      </c>
      <c r="F159" t="s">
        <v>61</v>
      </c>
      <c r="G159">
        <v>20</v>
      </c>
      <c r="H159">
        <v>5.0000000000000001E-4</v>
      </c>
      <c r="I159">
        <v>0.1</v>
      </c>
      <c r="J159">
        <v>96</v>
      </c>
      <c r="K159" t="s">
        <v>50</v>
      </c>
      <c r="L159">
        <v>247</v>
      </c>
      <c r="M159">
        <v>5.43</v>
      </c>
      <c r="N159">
        <v>0.04</v>
      </c>
      <c r="O159">
        <v>0</v>
      </c>
      <c r="P159">
        <v>0</v>
      </c>
      <c r="Q159">
        <v>0</v>
      </c>
      <c r="R159">
        <v>0</v>
      </c>
      <c r="S159">
        <v>7.5</v>
      </c>
      <c r="T159" t="s">
        <v>50</v>
      </c>
      <c r="U159">
        <v>0</v>
      </c>
      <c r="V159">
        <v>0</v>
      </c>
      <c r="W159">
        <v>1</v>
      </c>
      <c r="X159" t="s">
        <v>50</v>
      </c>
      <c r="Y159">
        <v>0</v>
      </c>
      <c r="Z159" t="s">
        <v>50</v>
      </c>
      <c r="AA159" t="s">
        <v>50</v>
      </c>
      <c r="AB159" t="s">
        <v>50</v>
      </c>
      <c r="AC159" t="s">
        <v>50</v>
      </c>
      <c r="AD159">
        <v>0</v>
      </c>
      <c r="AE159">
        <v>0</v>
      </c>
      <c r="AF159" t="s">
        <v>50</v>
      </c>
      <c r="AG159" t="s">
        <v>50</v>
      </c>
      <c r="AH159">
        <v>0</v>
      </c>
      <c r="AI159" t="s">
        <v>50</v>
      </c>
      <c r="AJ159" t="s">
        <v>50</v>
      </c>
      <c r="AK159" t="s">
        <v>50</v>
      </c>
      <c r="AL159" t="s">
        <v>50</v>
      </c>
      <c r="AM159" t="s">
        <v>50</v>
      </c>
      <c r="AN159" t="s">
        <v>50</v>
      </c>
      <c r="AO159" t="s">
        <v>50</v>
      </c>
      <c r="AP159">
        <v>5.5</v>
      </c>
      <c r="AQ159">
        <v>6.25E-2</v>
      </c>
      <c r="AR159" t="s">
        <v>50</v>
      </c>
      <c r="AS159" t="s">
        <v>50</v>
      </c>
      <c r="AT159">
        <v>2</v>
      </c>
      <c r="AU159" t="s">
        <v>51</v>
      </c>
    </row>
    <row r="160" spans="1:47" x14ac:dyDescent="0.2">
      <c r="A160">
        <v>30</v>
      </c>
      <c r="B160">
        <v>60</v>
      </c>
      <c r="C160">
        <v>0</v>
      </c>
      <c r="D160" t="s">
        <v>60</v>
      </c>
      <c r="E160" t="s">
        <v>48</v>
      </c>
      <c r="F160" t="s">
        <v>61</v>
      </c>
      <c r="G160">
        <v>20</v>
      </c>
      <c r="H160">
        <v>5.0000000000000001E-4</v>
      </c>
      <c r="I160">
        <v>0.1</v>
      </c>
      <c r="J160">
        <v>120</v>
      </c>
      <c r="K160" t="s">
        <v>50</v>
      </c>
      <c r="L160">
        <v>247</v>
      </c>
      <c r="M160">
        <v>5.43</v>
      </c>
      <c r="N160">
        <v>0.04</v>
      </c>
      <c r="O160">
        <v>0</v>
      </c>
      <c r="P160">
        <v>0</v>
      </c>
      <c r="Q160">
        <v>0</v>
      </c>
      <c r="R160">
        <v>0</v>
      </c>
      <c r="S160">
        <v>7.5</v>
      </c>
      <c r="T160" t="s">
        <v>50</v>
      </c>
      <c r="U160">
        <v>0</v>
      </c>
      <c r="V160">
        <v>0</v>
      </c>
      <c r="W160">
        <v>1</v>
      </c>
      <c r="X160" t="s">
        <v>50</v>
      </c>
      <c r="Y160">
        <v>0</v>
      </c>
      <c r="Z160" t="s">
        <v>50</v>
      </c>
      <c r="AA160" t="s">
        <v>50</v>
      </c>
      <c r="AB160" t="s">
        <v>50</v>
      </c>
      <c r="AC160" t="s">
        <v>50</v>
      </c>
      <c r="AD160">
        <v>0</v>
      </c>
      <c r="AE160">
        <v>0</v>
      </c>
      <c r="AF160" t="s">
        <v>50</v>
      </c>
      <c r="AG160" t="s">
        <v>50</v>
      </c>
      <c r="AH160">
        <v>0</v>
      </c>
      <c r="AI160" t="s">
        <v>50</v>
      </c>
      <c r="AJ160" t="s">
        <v>50</v>
      </c>
      <c r="AK160" t="s">
        <v>50</v>
      </c>
      <c r="AL160" t="s">
        <v>50</v>
      </c>
      <c r="AM160" t="s">
        <v>50</v>
      </c>
      <c r="AN160" t="s">
        <v>50</v>
      </c>
      <c r="AO160" t="s">
        <v>50</v>
      </c>
      <c r="AP160">
        <v>6.3</v>
      </c>
      <c r="AQ160">
        <v>6.25E-2</v>
      </c>
      <c r="AR160" t="s">
        <v>50</v>
      </c>
      <c r="AS160" t="s">
        <v>50</v>
      </c>
      <c r="AT160">
        <v>2</v>
      </c>
      <c r="AU160" t="s">
        <v>51</v>
      </c>
    </row>
    <row r="161" spans="1:47" x14ac:dyDescent="0.2">
      <c r="A161">
        <v>30</v>
      </c>
      <c r="B161">
        <v>60</v>
      </c>
      <c r="C161">
        <v>0</v>
      </c>
      <c r="D161" t="s">
        <v>60</v>
      </c>
      <c r="E161" t="s">
        <v>48</v>
      </c>
      <c r="F161" t="s">
        <v>61</v>
      </c>
      <c r="G161">
        <v>20</v>
      </c>
      <c r="H161">
        <v>5.0000000000000001E-4</v>
      </c>
      <c r="I161">
        <v>0.1</v>
      </c>
      <c r="J161">
        <v>144</v>
      </c>
      <c r="K161" t="s">
        <v>50</v>
      </c>
      <c r="L161">
        <v>247</v>
      </c>
      <c r="M161">
        <v>5.43</v>
      </c>
      <c r="N161">
        <v>0.04</v>
      </c>
      <c r="O161">
        <v>0</v>
      </c>
      <c r="P161">
        <v>0</v>
      </c>
      <c r="Q161">
        <v>0</v>
      </c>
      <c r="R161">
        <v>0</v>
      </c>
      <c r="S161">
        <v>7.5</v>
      </c>
      <c r="T161" t="s">
        <v>50</v>
      </c>
      <c r="U161">
        <v>0</v>
      </c>
      <c r="V161">
        <v>0</v>
      </c>
      <c r="W161">
        <v>1</v>
      </c>
      <c r="X161" t="s">
        <v>50</v>
      </c>
      <c r="Y161">
        <v>0</v>
      </c>
      <c r="Z161" t="s">
        <v>50</v>
      </c>
      <c r="AA161" t="s">
        <v>50</v>
      </c>
      <c r="AB161" t="s">
        <v>50</v>
      </c>
      <c r="AC161" t="s">
        <v>50</v>
      </c>
      <c r="AD161">
        <v>0</v>
      </c>
      <c r="AE161">
        <v>0</v>
      </c>
      <c r="AF161" t="s">
        <v>50</v>
      </c>
      <c r="AG161" t="s">
        <v>50</v>
      </c>
      <c r="AH161">
        <v>0</v>
      </c>
      <c r="AI161" t="s">
        <v>50</v>
      </c>
      <c r="AJ161" t="s">
        <v>50</v>
      </c>
      <c r="AK161" t="s">
        <v>50</v>
      </c>
      <c r="AL161" t="s">
        <v>50</v>
      </c>
      <c r="AM161" t="s">
        <v>50</v>
      </c>
      <c r="AN161" t="s">
        <v>50</v>
      </c>
      <c r="AO161" t="s">
        <v>50</v>
      </c>
      <c r="AP161">
        <v>7.2</v>
      </c>
      <c r="AQ161">
        <v>6.25E-2</v>
      </c>
      <c r="AR161" t="s">
        <v>50</v>
      </c>
      <c r="AS161" t="s">
        <v>50</v>
      </c>
      <c r="AT161">
        <v>2</v>
      </c>
      <c r="AU161" t="s">
        <v>51</v>
      </c>
    </row>
    <row r="162" spans="1:47" x14ac:dyDescent="0.2">
      <c r="A162">
        <v>30</v>
      </c>
      <c r="B162">
        <v>60</v>
      </c>
      <c r="C162">
        <v>0</v>
      </c>
      <c r="D162" t="s">
        <v>60</v>
      </c>
      <c r="E162" t="s">
        <v>48</v>
      </c>
      <c r="F162" t="s">
        <v>61</v>
      </c>
      <c r="G162">
        <v>20</v>
      </c>
      <c r="H162">
        <v>5.0000000000000001E-4</v>
      </c>
      <c r="I162">
        <v>0.1</v>
      </c>
      <c r="J162">
        <v>168</v>
      </c>
      <c r="K162" t="s">
        <v>50</v>
      </c>
      <c r="L162">
        <v>247</v>
      </c>
      <c r="M162">
        <v>5.43</v>
      </c>
      <c r="N162">
        <v>0.04</v>
      </c>
      <c r="O162">
        <v>0</v>
      </c>
      <c r="P162">
        <v>0</v>
      </c>
      <c r="Q162">
        <v>0</v>
      </c>
      <c r="R162">
        <v>0</v>
      </c>
      <c r="S162">
        <v>7.5</v>
      </c>
      <c r="T162" t="s">
        <v>50</v>
      </c>
      <c r="U162">
        <v>0</v>
      </c>
      <c r="V162">
        <v>0</v>
      </c>
      <c r="W162">
        <v>1</v>
      </c>
      <c r="X162" t="s">
        <v>50</v>
      </c>
      <c r="Y162">
        <v>0</v>
      </c>
      <c r="Z162" t="s">
        <v>50</v>
      </c>
      <c r="AA162" t="s">
        <v>50</v>
      </c>
      <c r="AB162" t="s">
        <v>50</v>
      </c>
      <c r="AC162" t="s">
        <v>50</v>
      </c>
      <c r="AD162">
        <v>0</v>
      </c>
      <c r="AE162">
        <v>0</v>
      </c>
      <c r="AF162" t="s">
        <v>50</v>
      </c>
      <c r="AG162" t="s">
        <v>50</v>
      </c>
      <c r="AH162">
        <v>0</v>
      </c>
      <c r="AI162" t="s">
        <v>50</v>
      </c>
      <c r="AJ162" t="s">
        <v>50</v>
      </c>
      <c r="AK162" t="s">
        <v>50</v>
      </c>
      <c r="AL162" t="s">
        <v>50</v>
      </c>
      <c r="AM162" t="s">
        <v>50</v>
      </c>
      <c r="AN162" t="s">
        <v>50</v>
      </c>
      <c r="AO162" t="s">
        <v>50</v>
      </c>
      <c r="AP162">
        <v>8</v>
      </c>
      <c r="AQ162">
        <v>6.25E-2</v>
      </c>
      <c r="AR162" t="s">
        <v>50</v>
      </c>
      <c r="AS162" t="s">
        <v>50</v>
      </c>
      <c r="AT162">
        <v>2</v>
      </c>
      <c r="AU162" t="s">
        <v>51</v>
      </c>
    </row>
    <row r="163" spans="1:47" x14ac:dyDescent="0.2">
      <c r="A163">
        <v>30</v>
      </c>
      <c r="B163">
        <v>60</v>
      </c>
      <c r="C163">
        <v>0</v>
      </c>
      <c r="D163" t="s">
        <v>60</v>
      </c>
      <c r="E163" t="s">
        <v>48</v>
      </c>
      <c r="F163" t="s">
        <v>61</v>
      </c>
      <c r="G163">
        <v>20</v>
      </c>
      <c r="H163">
        <v>5.0000000000000001E-4</v>
      </c>
      <c r="I163">
        <v>0.1</v>
      </c>
      <c r="J163">
        <v>24</v>
      </c>
      <c r="K163" t="s">
        <v>50</v>
      </c>
      <c r="L163">
        <v>247</v>
      </c>
      <c r="M163">
        <v>5.43</v>
      </c>
      <c r="N163">
        <v>0.04</v>
      </c>
      <c r="O163">
        <v>0</v>
      </c>
      <c r="P163">
        <v>0</v>
      </c>
      <c r="Q163">
        <v>0</v>
      </c>
      <c r="R163">
        <v>0</v>
      </c>
      <c r="S163">
        <v>7.5</v>
      </c>
      <c r="T163" t="s">
        <v>50</v>
      </c>
      <c r="U163">
        <v>0</v>
      </c>
      <c r="V163">
        <v>0</v>
      </c>
      <c r="W163">
        <v>1</v>
      </c>
      <c r="X163" t="s">
        <v>50</v>
      </c>
      <c r="Y163">
        <v>0</v>
      </c>
      <c r="Z163" t="s">
        <v>50</v>
      </c>
      <c r="AA163" t="s">
        <v>50</v>
      </c>
      <c r="AB163" t="s">
        <v>50</v>
      </c>
      <c r="AC163" t="s">
        <v>50</v>
      </c>
      <c r="AD163">
        <v>0</v>
      </c>
      <c r="AE163">
        <v>0</v>
      </c>
      <c r="AF163" t="s">
        <v>50</v>
      </c>
      <c r="AG163" t="s">
        <v>50</v>
      </c>
      <c r="AH163">
        <v>0</v>
      </c>
      <c r="AI163" t="s">
        <v>50</v>
      </c>
      <c r="AJ163" t="s">
        <v>50</v>
      </c>
      <c r="AK163" t="s">
        <v>50</v>
      </c>
      <c r="AL163" t="s">
        <v>50</v>
      </c>
      <c r="AM163" t="s">
        <v>50</v>
      </c>
      <c r="AN163" t="s">
        <v>50</v>
      </c>
      <c r="AO163" t="s">
        <v>50</v>
      </c>
      <c r="AP163">
        <v>1.5</v>
      </c>
      <c r="AQ163">
        <v>8.3333332999999996E-2</v>
      </c>
      <c r="AR163" t="s">
        <v>50</v>
      </c>
      <c r="AS163" t="s">
        <v>50</v>
      </c>
      <c r="AT163">
        <v>2</v>
      </c>
      <c r="AU163" t="s">
        <v>51</v>
      </c>
    </row>
    <row r="164" spans="1:47" x14ac:dyDescent="0.2">
      <c r="A164">
        <v>30</v>
      </c>
      <c r="B164">
        <v>60</v>
      </c>
      <c r="C164">
        <v>0</v>
      </c>
      <c r="D164" t="s">
        <v>60</v>
      </c>
      <c r="E164" t="s">
        <v>48</v>
      </c>
      <c r="F164" t="s">
        <v>61</v>
      </c>
      <c r="G164">
        <v>20</v>
      </c>
      <c r="H164">
        <v>5.0000000000000001E-4</v>
      </c>
      <c r="I164">
        <v>0.1</v>
      </c>
      <c r="J164">
        <v>48</v>
      </c>
      <c r="K164" t="s">
        <v>50</v>
      </c>
      <c r="L164">
        <v>247</v>
      </c>
      <c r="M164">
        <v>5.43</v>
      </c>
      <c r="N164">
        <v>0.04</v>
      </c>
      <c r="O164">
        <v>0</v>
      </c>
      <c r="P164">
        <v>0</v>
      </c>
      <c r="Q164">
        <v>0</v>
      </c>
      <c r="R164">
        <v>0</v>
      </c>
      <c r="S164">
        <v>7.5</v>
      </c>
      <c r="T164" t="s">
        <v>50</v>
      </c>
      <c r="U164">
        <v>0</v>
      </c>
      <c r="V164">
        <v>0</v>
      </c>
      <c r="W164">
        <v>1</v>
      </c>
      <c r="X164" t="s">
        <v>50</v>
      </c>
      <c r="Y164">
        <v>0</v>
      </c>
      <c r="Z164" t="s">
        <v>50</v>
      </c>
      <c r="AA164" t="s">
        <v>50</v>
      </c>
      <c r="AB164" t="s">
        <v>50</v>
      </c>
      <c r="AC164" t="s">
        <v>50</v>
      </c>
      <c r="AD164">
        <v>0</v>
      </c>
      <c r="AE164">
        <v>0</v>
      </c>
      <c r="AF164" t="s">
        <v>50</v>
      </c>
      <c r="AG164" t="s">
        <v>50</v>
      </c>
      <c r="AH164">
        <v>0</v>
      </c>
      <c r="AI164" t="s">
        <v>50</v>
      </c>
      <c r="AJ164" t="s">
        <v>50</v>
      </c>
      <c r="AK164" t="s">
        <v>50</v>
      </c>
      <c r="AL164" t="s">
        <v>50</v>
      </c>
      <c r="AM164" t="s">
        <v>50</v>
      </c>
      <c r="AN164" t="s">
        <v>50</v>
      </c>
      <c r="AO164" t="s">
        <v>50</v>
      </c>
      <c r="AP164">
        <v>3</v>
      </c>
      <c r="AQ164">
        <v>8.3333332999999996E-2</v>
      </c>
      <c r="AR164" t="s">
        <v>50</v>
      </c>
      <c r="AS164" t="s">
        <v>50</v>
      </c>
      <c r="AT164">
        <v>2</v>
      </c>
      <c r="AU164" t="s">
        <v>51</v>
      </c>
    </row>
    <row r="165" spans="1:47" x14ac:dyDescent="0.2">
      <c r="A165">
        <v>30</v>
      </c>
      <c r="B165">
        <v>60</v>
      </c>
      <c r="C165">
        <v>0</v>
      </c>
      <c r="D165" t="s">
        <v>60</v>
      </c>
      <c r="E165" t="s">
        <v>48</v>
      </c>
      <c r="F165" t="s">
        <v>61</v>
      </c>
      <c r="G165">
        <v>20</v>
      </c>
      <c r="H165">
        <v>5.0000000000000001E-4</v>
      </c>
      <c r="I165">
        <v>0.1</v>
      </c>
      <c r="J165">
        <v>72</v>
      </c>
      <c r="K165" t="s">
        <v>50</v>
      </c>
      <c r="L165">
        <v>247</v>
      </c>
      <c r="M165">
        <v>5.43</v>
      </c>
      <c r="N165">
        <v>0.04</v>
      </c>
      <c r="O165">
        <v>0</v>
      </c>
      <c r="P165">
        <v>0</v>
      </c>
      <c r="Q165">
        <v>0</v>
      </c>
      <c r="R165">
        <v>0</v>
      </c>
      <c r="S165">
        <v>7.5</v>
      </c>
      <c r="T165" t="s">
        <v>50</v>
      </c>
      <c r="U165">
        <v>0</v>
      </c>
      <c r="V165">
        <v>0</v>
      </c>
      <c r="W165">
        <v>1</v>
      </c>
      <c r="X165" t="s">
        <v>50</v>
      </c>
      <c r="Y165">
        <v>0</v>
      </c>
      <c r="Z165" t="s">
        <v>50</v>
      </c>
      <c r="AA165" t="s">
        <v>50</v>
      </c>
      <c r="AB165" t="s">
        <v>50</v>
      </c>
      <c r="AC165" t="s">
        <v>50</v>
      </c>
      <c r="AD165">
        <v>0</v>
      </c>
      <c r="AE165">
        <v>0</v>
      </c>
      <c r="AF165" t="s">
        <v>50</v>
      </c>
      <c r="AG165" t="s">
        <v>50</v>
      </c>
      <c r="AH165">
        <v>0</v>
      </c>
      <c r="AI165" t="s">
        <v>50</v>
      </c>
      <c r="AJ165" t="s">
        <v>50</v>
      </c>
      <c r="AK165" t="s">
        <v>50</v>
      </c>
      <c r="AL165" t="s">
        <v>50</v>
      </c>
      <c r="AM165" t="s">
        <v>50</v>
      </c>
      <c r="AN165" t="s">
        <v>50</v>
      </c>
      <c r="AO165" t="s">
        <v>50</v>
      </c>
      <c r="AP165">
        <v>5</v>
      </c>
      <c r="AQ165">
        <v>8.3333332999999996E-2</v>
      </c>
      <c r="AR165" t="s">
        <v>50</v>
      </c>
      <c r="AS165" t="s">
        <v>50</v>
      </c>
      <c r="AT165">
        <v>2</v>
      </c>
      <c r="AU165" t="s">
        <v>51</v>
      </c>
    </row>
    <row r="166" spans="1:47" x14ac:dyDescent="0.2">
      <c r="A166">
        <v>30</v>
      </c>
      <c r="B166">
        <v>60</v>
      </c>
      <c r="C166">
        <v>0</v>
      </c>
      <c r="D166" t="s">
        <v>60</v>
      </c>
      <c r="E166" t="s">
        <v>48</v>
      </c>
      <c r="F166" t="s">
        <v>61</v>
      </c>
      <c r="G166">
        <v>20</v>
      </c>
      <c r="H166">
        <v>5.0000000000000001E-4</v>
      </c>
      <c r="I166">
        <v>0.1</v>
      </c>
      <c r="J166">
        <v>96</v>
      </c>
      <c r="K166" t="s">
        <v>50</v>
      </c>
      <c r="L166">
        <v>247</v>
      </c>
      <c r="M166">
        <v>5.43</v>
      </c>
      <c r="N166">
        <v>0.04</v>
      </c>
      <c r="O166">
        <v>0</v>
      </c>
      <c r="P166">
        <v>0</v>
      </c>
      <c r="Q166">
        <v>0</v>
      </c>
      <c r="R166">
        <v>0</v>
      </c>
      <c r="S166">
        <v>7.5</v>
      </c>
      <c r="T166" t="s">
        <v>50</v>
      </c>
      <c r="U166">
        <v>0</v>
      </c>
      <c r="V166">
        <v>0</v>
      </c>
      <c r="W166">
        <v>1</v>
      </c>
      <c r="X166" t="s">
        <v>50</v>
      </c>
      <c r="Y166">
        <v>0</v>
      </c>
      <c r="Z166" t="s">
        <v>50</v>
      </c>
      <c r="AA166" t="s">
        <v>50</v>
      </c>
      <c r="AB166" t="s">
        <v>50</v>
      </c>
      <c r="AC166" t="s">
        <v>50</v>
      </c>
      <c r="AD166">
        <v>0</v>
      </c>
      <c r="AE166">
        <v>0</v>
      </c>
      <c r="AF166" t="s">
        <v>50</v>
      </c>
      <c r="AG166" t="s">
        <v>50</v>
      </c>
      <c r="AH166">
        <v>0</v>
      </c>
      <c r="AI166" t="s">
        <v>50</v>
      </c>
      <c r="AJ166" t="s">
        <v>50</v>
      </c>
      <c r="AK166" t="s">
        <v>50</v>
      </c>
      <c r="AL166" t="s">
        <v>50</v>
      </c>
      <c r="AM166" t="s">
        <v>50</v>
      </c>
      <c r="AN166" t="s">
        <v>50</v>
      </c>
      <c r="AO166" t="s">
        <v>50</v>
      </c>
      <c r="AP166">
        <v>6.5</v>
      </c>
      <c r="AQ166">
        <v>8.3333332999999996E-2</v>
      </c>
      <c r="AR166" t="s">
        <v>50</v>
      </c>
      <c r="AS166" t="s">
        <v>50</v>
      </c>
      <c r="AT166">
        <v>2</v>
      </c>
      <c r="AU166" t="s">
        <v>51</v>
      </c>
    </row>
    <row r="167" spans="1:47" x14ac:dyDescent="0.2">
      <c r="A167">
        <v>30</v>
      </c>
      <c r="B167">
        <v>60</v>
      </c>
      <c r="C167">
        <v>0</v>
      </c>
      <c r="D167" t="s">
        <v>60</v>
      </c>
      <c r="E167" t="s">
        <v>48</v>
      </c>
      <c r="F167" t="s">
        <v>61</v>
      </c>
      <c r="G167">
        <v>20</v>
      </c>
      <c r="H167">
        <v>5.0000000000000001E-4</v>
      </c>
      <c r="I167">
        <v>0.1</v>
      </c>
      <c r="J167">
        <v>120</v>
      </c>
      <c r="K167" t="s">
        <v>50</v>
      </c>
      <c r="L167">
        <v>247</v>
      </c>
      <c r="M167">
        <v>5.43</v>
      </c>
      <c r="N167">
        <v>0.04</v>
      </c>
      <c r="O167">
        <v>0</v>
      </c>
      <c r="P167">
        <v>0</v>
      </c>
      <c r="Q167">
        <v>0</v>
      </c>
      <c r="R167">
        <v>0</v>
      </c>
      <c r="S167">
        <v>7.5</v>
      </c>
      <c r="T167" t="s">
        <v>50</v>
      </c>
      <c r="U167">
        <v>0</v>
      </c>
      <c r="V167">
        <v>0</v>
      </c>
      <c r="W167">
        <v>1</v>
      </c>
      <c r="X167" t="s">
        <v>50</v>
      </c>
      <c r="Y167">
        <v>0</v>
      </c>
      <c r="Z167" t="s">
        <v>50</v>
      </c>
      <c r="AA167" t="s">
        <v>50</v>
      </c>
      <c r="AB167" t="s">
        <v>50</v>
      </c>
      <c r="AC167" t="s">
        <v>50</v>
      </c>
      <c r="AD167">
        <v>0</v>
      </c>
      <c r="AE167">
        <v>0</v>
      </c>
      <c r="AF167" t="s">
        <v>50</v>
      </c>
      <c r="AG167" t="s">
        <v>50</v>
      </c>
      <c r="AH167">
        <v>0</v>
      </c>
      <c r="AI167" t="s">
        <v>50</v>
      </c>
      <c r="AJ167" t="s">
        <v>50</v>
      </c>
      <c r="AK167" t="s">
        <v>50</v>
      </c>
      <c r="AL167" t="s">
        <v>50</v>
      </c>
      <c r="AM167" t="s">
        <v>50</v>
      </c>
      <c r="AN167" t="s">
        <v>50</v>
      </c>
      <c r="AO167" t="s">
        <v>50</v>
      </c>
      <c r="AP167">
        <v>7.7</v>
      </c>
      <c r="AQ167">
        <v>8.3333332999999996E-2</v>
      </c>
      <c r="AR167" t="s">
        <v>50</v>
      </c>
      <c r="AS167" t="s">
        <v>50</v>
      </c>
      <c r="AT167">
        <v>2</v>
      </c>
      <c r="AU167" t="s">
        <v>51</v>
      </c>
    </row>
    <row r="168" spans="1:47" x14ac:dyDescent="0.2">
      <c r="A168">
        <v>30</v>
      </c>
      <c r="B168">
        <v>60</v>
      </c>
      <c r="C168">
        <v>0</v>
      </c>
      <c r="D168" t="s">
        <v>60</v>
      </c>
      <c r="E168" t="s">
        <v>48</v>
      </c>
      <c r="F168" t="s">
        <v>61</v>
      </c>
      <c r="G168">
        <v>20</v>
      </c>
      <c r="H168">
        <v>5.0000000000000001E-4</v>
      </c>
      <c r="I168">
        <v>0.1</v>
      </c>
      <c r="J168">
        <v>144</v>
      </c>
      <c r="K168" t="s">
        <v>50</v>
      </c>
      <c r="L168">
        <v>247</v>
      </c>
      <c r="M168">
        <v>5.43</v>
      </c>
      <c r="N168">
        <v>0.04</v>
      </c>
      <c r="O168">
        <v>0</v>
      </c>
      <c r="P168">
        <v>0</v>
      </c>
      <c r="Q168">
        <v>0</v>
      </c>
      <c r="R168">
        <v>0</v>
      </c>
      <c r="S168">
        <v>7.5</v>
      </c>
      <c r="T168" t="s">
        <v>50</v>
      </c>
      <c r="U168">
        <v>0</v>
      </c>
      <c r="V168">
        <v>0</v>
      </c>
      <c r="W168">
        <v>1</v>
      </c>
      <c r="X168" t="s">
        <v>50</v>
      </c>
      <c r="Y168">
        <v>0</v>
      </c>
      <c r="Z168" t="s">
        <v>50</v>
      </c>
      <c r="AA168" t="s">
        <v>50</v>
      </c>
      <c r="AB168" t="s">
        <v>50</v>
      </c>
      <c r="AC168" t="s">
        <v>50</v>
      </c>
      <c r="AD168">
        <v>0</v>
      </c>
      <c r="AE168">
        <v>0</v>
      </c>
      <c r="AF168" t="s">
        <v>50</v>
      </c>
      <c r="AG168" t="s">
        <v>50</v>
      </c>
      <c r="AH168">
        <v>0</v>
      </c>
      <c r="AI168" t="s">
        <v>50</v>
      </c>
      <c r="AJ168" t="s">
        <v>50</v>
      </c>
      <c r="AK168" t="s">
        <v>50</v>
      </c>
      <c r="AL168" t="s">
        <v>50</v>
      </c>
      <c r="AM168" t="s">
        <v>50</v>
      </c>
      <c r="AN168" t="s">
        <v>50</v>
      </c>
      <c r="AO168" t="s">
        <v>50</v>
      </c>
      <c r="AP168">
        <v>8.8000000000000007</v>
      </c>
      <c r="AQ168">
        <v>8.3333332999999996E-2</v>
      </c>
      <c r="AR168" t="s">
        <v>50</v>
      </c>
      <c r="AS168" t="s">
        <v>50</v>
      </c>
      <c r="AT168">
        <v>2</v>
      </c>
      <c r="AU168" t="s">
        <v>51</v>
      </c>
    </row>
    <row r="169" spans="1:47" x14ac:dyDescent="0.2">
      <c r="A169">
        <v>30</v>
      </c>
      <c r="B169">
        <v>60</v>
      </c>
      <c r="C169">
        <v>0</v>
      </c>
      <c r="D169" t="s">
        <v>60</v>
      </c>
      <c r="E169" t="s">
        <v>48</v>
      </c>
      <c r="F169" t="s">
        <v>61</v>
      </c>
      <c r="G169">
        <v>20</v>
      </c>
      <c r="H169">
        <v>5.0000000000000001E-4</v>
      </c>
      <c r="I169">
        <v>0.1</v>
      </c>
      <c r="J169">
        <v>168</v>
      </c>
      <c r="K169" t="s">
        <v>50</v>
      </c>
      <c r="L169">
        <v>247</v>
      </c>
      <c r="M169">
        <v>5.43</v>
      </c>
      <c r="N169">
        <v>0.04</v>
      </c>
      <c r="O169">
        <v>0</v>
      </c>
      <c r="P169">
        <v>0</v>
      </c>
      <c r="Q169">
        <v>0</v>
      </c>
      <c r="R169">
        <v>0</v>
      </c>
      <c r="S169">
        <v>7.5</v>
      </c>
      <c r="T169" t="s">
        <v>50</v>
      </c>
      <c r="U169">
        <v>0</v>
      </c>
      <c r="V169">
        <v>0</v>
      </c>
      <c r="W169">
        <v>1</v>
      </c>
      <c r="X169" t="s">
        <v>50</v>
      </c>
      <c r="Y169">
        <v>0</v>
      </c>
      <c r="Z169" t="s">
        <v>50</v>
      </c>
      <c r="AA169" t="s">
        <v>50</v>
      </c>
      <c r="AB169" t="s">
        <v>50</v>
      </c>
      <c r="AC169" t="s">
        <v>50</v>
      </c>
      <c r="AD169">
        <v>0</v>
      </c>
      <c r="AE169">
        <v>0</v>
      </c>
      <c r="AF169" t="s">
        <v>50</v>
      </c>
      <c r="AG169" t="s">
        <v>50</v>
      </c>
      <c r="AH169">
        <v>0</v>
      </c>
      <c r="AI169" t="s">
        <v>50</v>
      </c>
      <c r="AJ169" t="s">
        <v>50</v>
      </c>
      <c r="AK169" t="s">
        <v>50</v>
      </c>
      <c r="AL169" t="s">
        <v>50</v>
      </c>
      <c r="AM169" t="s">
        <v>50</v>
      </c>
      <c r="AN169" t="s">
        <v>50</v>
      </c>
      <c r="AO169" t="s">
        <v>50</v>
      </c>
      <c r="AP169">
        <v>9.3000000000000007</v>
      </c>
      <c r="AQ169">
        <v>8.3333332999999996E-2</v>
      </c>
      <c r="AR169" t="s">
        <v>50</v>
      </c>
      <c r="AS169" t="s">
        <v>50</v>
      </c>
      <c r="AT169">
        <v>2</v>
      </c>
      <c r="AU169" t="s">
        <v>51</v>
      </c>
    </row>
    <row r="170" spans="1:47" x14ac:dyDescent="0.2">
      <c r="A170">
        <v>42</v>
      </c>
      <c r="B170">
        <v>1500</v>
      </c>
      <c r="C170">
        <v>0</v>
      </c>
      <c r="D170" t="s">
        <v>62</v>
      </c>
      <c r="E170" t="s">
        <v>48</v>
      </c>
      <c r="F170" t="s">
        <v>49</v>
      </c>
      <c r="G170">
        <v>100</v>
      </c>
      <c r="H170">
        <v>20</v>
      </c>
      <c r="I170">
        <v>0.1</v>
      </c>
      <c r="J170">
        <v>2.5</v>
      </c>
      <c r="K170" t="s">
        <v>50</v>
      </c>
      <c r="L170">
        <v>247.1</v>
      </c>
      <c r="M170">
        <v>5.43</v>
      </c>
      <c r="N170">
        <v>5</v>
      </c>
      <c r="O170">
        <v>1</v>
      </c>
      <c r="P170">
        <v>0</v>
      </c>
      <c r="Q170">
        <v>0</v>
      </c>
      <c r="R170">
        <v>0</v>
      </c>
      <c r="S170">
        <v>7.5</v>
      </c>
      <c r="T170" t="s">
        <v>50</v>
      </c>
      <c r="U170">
        <v>0</v>
      </c>
      <c r="V170">
        <v>0</v>
      </c>
      <c r="W170">
        <v>1</v>
      </c>
      <c r="X170" t="s">
        <v>50</v>
      </c>
      <c r="Y170">
        <v>0</v>
      </c>
      <c r="Z170" t="s">
        <v>50</v>
      </c>
      <c r="AA170" t="s">
        <v>50</v>
      </c>
      <c r="AB170" t="s">
        <v>50</v>
      </c>
      <c r="AC170" t="s">
        <v>50</v>
      </c>
      <c r="AD170">
        <v>0</v>
      </c>
      <c r="AE170">
        <v>0</v>
      </c>
      <c r="AF170" t="s">
        <v>50</v>
      </c>
      <c r="AG170" t="s">
        <v>50</v>
      </c>
      <c r="AH170">
        <v>0</v>
      </c>
      <c r="AI170" t="s">
        <v>50</v>
      </c>
      <c r="AJ170" t="s">
        <v>50</v>
      </c>
      <c r="AK170" t="s">
        <v>50</v>
      </c>
      <c r="AL170" t="s">
        <v>50</v>
      </c>
      <c r="AM170" t="s">
        <v>50</v>
      </c>
      <c r="AN170" t="s">
        <v>50</v>
      </c>
      <c r="AO170" t="s">
        <v>50</v>
      </c>
      <c r="AP170">
        <v>0.1</v>
      </c>
      <c r="AQ170">
        <v>0.108</v>
      </c>
      <c r="AR170" t="s">
        <v>50</v>
      </c>
      <c r="AS170" t="s">
        <v>50</v>
      </c>
      <c r="AT170">
        <v>6</v>
      </c>
      <c r="AU170" t="s">
        <v>51</v>
      </c>
    </row>
    <row r="171" spans="1:47" x14ac:dyDescent="0.2">
      <c r="A171">
        <v>42</v>
      </c>
      <c r="B171">
        <v>1500</v>
      </c>
      <c r="C171">
        <v>0</v>
      </c>
      <c r="D171" t="s">
        <v>62</v>
      </c>
      <c r="E171" t="s">
        <v>48</v>
      </c>
      <c r="F171" t="s">
        <v>49</v>
      </c>
      <c r="G171">
        <v>100</v>
      </c>
      <c r="H171">
        <v>20</v>
      </c>
      <c r="I171">
        <v>0.1</v>
      </c>
      <c r="J171">
        <v>5</v>
      </c>
      <c r="K171" t="s">
        <v>50</v>
      </c>
      <c r="L171">
        <v>247.1</v>
      </c>
      <c r="M171">
        <v>5.43</v>
      </c>
      <c r="N171">
        <v>5</v>
      </c>
      <c r="O171">
        <v>1</v>
      </c>
      <c r="P171">
        <v>0</v>
      </c>
      <c r="Q171">
        <v>0</v>
      </c>
      <c r="R171">
        <v>0</v>
      </c>
      <c r="S171">
        <v>7.5</v>
      </c>
      <c r="T171" t="s">
        <v>50</v>
      </c>
      <c r="U171">
        <v>0</v>
      </c>
      <c r="V171">
        <v>0</v>
      </c>
      <c r="W171">
        <v>1</v>
      </c>
      <c r="X171" t="s">
        <v>50</v>
      </c>
      <c r="Y171">
        <v>0</v>
      </c>
      <c r="Z171" t="s">
        <v>50</v>
      </c>
      <c r="AA171" t="s">
        <v>50</v>
      </c>
      <c r="AB171" t="s">
        <v>50</v>
      </c>
      <c r="AC171" t="s">
        <v>50</v>
      </c>
      <c r="AD171">
        <v>0</v>
      </c>
      <c r="AE171">
        <v>0</v>
      </c>
      <c r="AF171" t="s">
        <v>50</v>
      </c>
      <c r="AG171" t="s">
        <v>50</v>
      </c>
      <c r="AH171">
        <v>0</v>
      </c>
      <c r="AI171" t="s">
        <v>50</v>
      </c>
      <c r="AJ171" t="s">
        <v>50</v>
      </c>
      <c r="AK171" t="s">
        <v>50</v>
      </c>
      <c r="AL171" t="s">
        <v>50</v>
      </c>
      <c r="AM171" t="s">
        <v>50</v>
      </c>
      <c r="AN171" t="s">
        <v>50</v>
      </c>
      <c r="AO171" t="s">
        <v>50</v>
      </c>
      <c r="AP171">
        <v>0.18</v>
      </c>
      <c r="AQ171">
        <v>0.108</v>
      </c>
      <c r="AR171" t="s">
        <v>50</v>
      </c>
      <c r="AS171" t="s">
        <v>50</v>
      </c>
      <c r="AT171">
        <v>6</v>
      </c>
      <c r="AU171" t="s">
        <v>51</v>
      </c>
    </row>
    <row r="172" spans="1:47" x14ac:dyDescent="0.2">
      <c r="A172">
        <v>42</v>
      </c>
      <c r="B172">
        <v>1500</v>
      </c>
      <c r="C172">
        <v>0</v>
      </c>
      <c r="D172" t="s">
        <v>62</v>
      </c>
      <c r="E172" t="s">
        <v>48</v>
      </c>
      <c r="F172" t="s">
        <v>49</v>
      </c>
      <c r="G172">
        <v>100</v>
      </c>
      <c r="H172">
        <v>20</v>
      </c>
      <c r="I172">
        <v>0.1</v>
      </c>
      <c r="J172">
        <v>7.5</v>
      </c>
      <c r="K172" t="s">
        <v>50</v>
      </c>
      <c r="L172">
        <v>247.1</v>
      </c>
      <c r="M172">
        <v>5.43</v>
      </c>
      <c r="N172">
        <v>5</v>
      </c>
      <c r="O172">
        <v>1</v>
      </c>
      <c r="P172">
        <v>0</v>
      </c>
      <c r="Q172">
        <v>0</v>
      </c>
      <c r="R172">
        <v>0</v>
      </c>
      <c r="S172">
        <v>7.5</v>
      </c>
      <c r="T172" t="s">
        <v>50</v>
      </c>
      <c r="U172">
        <v>0</v>
      </c>
      <c r="V172">
        <v>0</v>
      </c>
      <c r="W172">
        <v>1</v>
      </c>
      <c r="X172" t="s">
        <v>50</v>
      </c>
      <c r="Y172">
        <v>0</v>
      </c>
      <c r="Z172" t="s">
        <v>50</v>
      </c>
      <c r="AA172" t="s">
        <v>50</v>
      </c>
      <c r="AB172" t="s">
        <v>50</v>
      </c>
      <c r="AC172" t="s">
        <v>50</v>
      </c>
      <c r="AD172">
        <v>0</v>
      </c>
      <c r="AE172">
        <v>0</v>
      </c>
      <c r="AF172" t="s">
        <v>50</v>
      </c>
      <c r="AG172" t="s">
        <v>50</v>
      </c>
      <c r="AH172">
        <v>0</v>
      </c>
      <c r="AI172" t="s">
        <v>50</v>
      </c>
      <c r="AJ172" t="s">
        <v>50</v>
      </c>
      <c r="AK172" t="s">
        <v>50</v>
      </c>
      <c r="AL172" t="s">
        <v>50</v>
      </c>
      <c r="AM172" t="s">
        <v>50</v>
      </c>
      <c r="AN172" t="s">
        <v>50</v>
      </c>
      <c r="AO172" t="s">
        <v>50</v>
      </c>
      <c r="AP172">
        <v>0.33</v>
      </c>
      <c r="AQ172">
        <v>0.108</v>
      </c>
      <c r="AR172" t="s">
        <v>50</v>
      </c>
      <c r="AS172" t="s">
        <v>50</v>
      </c>
      <c r="AT172">
        <v>6</v>
      </c>
      <c r="AU172" t="s">
        <v>51</v>
      </c>
    </row>
    <row r="173" spans="1:47" x14ac:dyDescent="0.2">
      <c r="A173">
        <v>42</v>
      </c>
      <c r="B173">
        <v>1500</v>
      </c>
      <c r="C173">
        <v>0</v>
      </c>
      <c r="D173" t="s">
        <v>62</v>
      </c>
      <c r="E173" t="s">
        <v>48</v>
      </c>
      <c r="F173" t="s">
        <v>49</v>
      </c>
      <c r="G173">
        <v>100</v>
      </c>
      <c r="H173">
        <v>20</v>
      </c>
      <c r="I173">
        <v>0.1</v>
      </c>
      <c r="J173">
        <v>10</v>
      </c>
      <c r="K173" t="s">
        <v>50</v>
      </c>
      <c r="L173">
        <v>247.1</v>
      </c>
      <c r="M173">
        <v>5.43</v>
      </c>
      <c r="N173">
        <v>5</v>
      </c>
      <c r="O173">
        <v>1</v>
      </c>
      <c r="P173">
        <v>0</v>
      </c>
      <c r="Q173">
        <v>0</v>
      </c>
      <c r="R173">
        <v>0</v>
      </c>
      <c r="S173">
        <v>7.5</v>
      </c>
      <c r="T173" t="s">
        <v>50</v>
      </c>
      <c r="U173">
        <v>0</v>
      </c>
      <c r="V173">
        <v>0</v>
      </c>
      <c r="W173">
        <v>1</v>
      </c>
      <c r="X173" t="s">
        <v>50</v>
      </c>
      <c r="Y173">
        <v>0</v>
      </c>
      <c r="Z173" t="s">
        <v>50</v>
      </c>
      <c r="AA173" t="s">
        <v>50</v>
      </c>
      <c r="AB173" t="s">
        <v>50</v>
      </c>
      <c r="AC173" t="s">
        <v>50</v>
      </c>
      <c r="AD173">
        <v>0</v>
      </c>
      <c r="AE173">
        <v>0</v>
      </c>
      <c r="AF173" t="s">
        <v>50</v>
      </c>
      <c r="AG173" t="s">
        <v>50</v>
      </c>
      <c r="AH173">
        <v>0</v>
      </c>
      <c r="AI173" t="s">
        <v>50</v>
      </c>
      <c r="AJ173" t="s">
        <v>50</v>
      </c>
      <c r="AK173" t="s">
        <v>50</v>
      </c>
      <c r="AL173" t="s">
        <v>50</v>
      </c>
      <c r="AM173" t="s">
        <v>50</v>
      </c>
      <c r="AN173" t="s">
        <v>50</v>
      </c>
      <c r="AO173" t="s">
        <v>50</v>
      </c>
      <c r="AP173">
        <v>0.53</v>
      </c>
      <c r="AQ173">
        <v>0.108</v>
      </c>
      <c r="AR173" t="s">
        <v>50</v>
      </c>
      <c r="AS173" t="s">
        <v>50</v>
      </c>
      <c r="AT173">
        <v>6</v>
      </c>
      <c r="AU173" t="s">
        <v>51</v>
      </c>
    </row>
    <row r="174" spans="1:47" x14ac:dyDescent="0.2">
      <c r="A174">
        <v>42</v>
      </c>
      <c r="B174">
        <v>1500</v>
      </c>
      <c r="C174">
        <v>0</v>
      </c>
      <c r="D174" t="s">
        <v>62</v>
      </c>
      <c r="E174" t="s">
        <v>48</v>
      </c>
      <c r="F174" t="s">
        <v>49</v>
      </c>
      <c r="G174">
        <v>100</v>
      </c>
      <c r="H174">
        <v>20</v>
      </c>
      <c r="I174">
        <v>0.1</v>
      </c>
      <c r="J174">
        <v>12.5</v>
      </c>
      <c r="K174" t="s">
        <v>50</v>
      </c>
      <c r="L174">
        <v>247.1</v>
      </c>
      <c r="M174">
        <v>5.43</v>
      </c>
      <c r="N174">
        <v>5</v>
      </c>
      <c r="O174">
        <v>1</v>
      </c>
      <c r="P174">
        <v>0</v>
      </c>
      <c r="Q174">
        <v>0</v>
      </c>
      <c r="R174">
        <v>0</v>
      </c>
      <c r="S174">
        <v>7.5</v>
      </c>
      <c r="T174" t="s">
        <v>50</v>
      </c>
      <c r="U174">
        <v>0</v>
      </c>
      <c r="V174">
        <v>0</v>
      </c>
      <c r="W174">
        <v>1</v>
      </c>
      <c r="X174" t="s">
        <v>50</v>
      </c>
      <c r="Y174">
        <v>0</v>
      </c>
      <c r="Z174" t="s">
        <v>50</v>
      </c>
      <c r="AA174" t="s">
        <v>50</v>
      </c>
      <c r="AB174" t="s">
        <v>50</v>
      </c>
      <c r="AC174" t="s">
        <v>50</v>
      </c>
      <c r="AD174">
        <v>0</v>
      </c>
      <c r="AE174">
        <v>0</v>
      </c>
      <c r="AF174" t="s">
        <v>50</v>
      </c>
      <c r="AG174" t="s">
        <v>50</v>
      </c>
      <c r="AH174">
        <v>0</v>
      </c>
      <c r="AI174" t="s">
        <v>50</v>
      </c>
      <c r="AJ174" t="s">
        <v>50</v>
      </c>
      <c r="AK174" t="s">
        <v>50</v>
      </c>
      <c r="AL174" t="s">
        <v>50</v>
      </c>
      <c r="AM174" t="s">
        <v>50</v>
      </c>
      <c r="AN174" t="s">
        <v>50</v>
      </c>
      <c r="AO174" t="s">
        <v>50</v>
      </c>
      <c r="AP174">
        <v>0.8</v>
      </c>
      <c r="AQ174">
        <v>0.108</v>
      </c>
      <c r="AR174" t="s">
        <v>50</v>
      </c>
      <c r="AS174" t="s">
        <v>50</v>
      </c>
      <c r="AT174">
        <v>6</v>
      </c>
      <c r="AU174" t="s">
        <v>51</v>
      </c>
    </row>
    <row r="175" spans="1:47" x14ac:dyDescent="0.2">
      <c r="A175">
        <v>42</v>
      </c>
      <c r="B175">
        <v>1500</v>
      </c>
      <c r="C175">
        <v>0</v>
      </c>
      <c r="D175" t="s">
        <v>62</v>
      </c>
      <c r="E175" t="s">
        <v>48</v>
      </c>
      <c r="F175" t="s">
        <v>49</v>
      </c>
      <c r="G175">
        <v>100</v>
      </c>
      <c r="H175">
        <v>20</v>
      </c>
      <c r="I175">
        <v>0.1</v>
      </c>
      <c r="J175">
        <v>15</v>
      </c>
      <c r="K175" t="s">
        <v>50</v>
      </c>
      <c r="L175">
        <v>247.1</v>
      </c>
      <c r="M175">
        <v>5.43</v>
      </c>
      <c r="N175">
        <v>5</v>
      </c>
      <c r="O175">
        <v>1</v>
      </c>
      <c r="P175">
        <v>0</v>
      </c>
      <c r="Q175">
        <v>0</v>
      </c>
      <c r="R175">
        <v>0</v>
      </c>
      <c r="S175">
        <v>7.5</v>
      </c>
      <c r="T175" t="s">
        <v>50</v>
      </c>
      <c r="U175">
        <v>0</v>
      </c>
      <c r="V175">
        <v>0</v>
      </c>
      <c r="W175">
        <v>1</v>
      </c>
      <c r="X175" t="s">
        <v>50</v>
      </c>
      <c r="Y175">
        <v>0</v>
      </c>
      <c r="Z175" t="s">
        <v>50</v>
      </c>
      <c r="AA175" t="s">
        <v>50</v>
      </c>
      <c r="AB175" t="s">
        <v>50</v>
      </c>
      <c r="AC175" t="s">
        <v>50</v>
      </c>
      <c r="AD175">
        <v>0</v>
      </c>
      <c r="AE175">
        <v>0</v>
      </c>
      <c r="AF175" t="s">
        <v>50</v>
      </c>
      <c r="AG175" t="s">
        <v>50</v>
      </c>
      <c r="AH175">
        <v>0</v>
      </c>
      <c r="AI175" t="s">
        <v>50</v>
      </c>
      <c r="AJ175" t="s">
        <v>50</v>
      </c>
      <c r="AK175" t="s">
        <v>50</v>
      </c>
      <c r="AL175" t="s">
        <v>50</v>
      </c>
      <c r="AM175" t="s">
        <v>50</v>
      </c>
      <c r="AN175" t="s">
        <v>50</v>
      </c>
      <c r="AO175" t="s">
        <v>50</v>
      </c>
      <c r="AP175">
        <v>0.98</v>
      </c>
      <c r="AQ175">
        <v>0.108</v>
      </c>
      <c r="AR175" t="s">
        <v>50</v>
      </c>
      <c r="AS175" t="s">
        <v>50</v>
      </c>
      <c r="AT175">
        <v>6</v>
      </c>
      <c r="AU175" t="s">
        <v>51</v>
      </c>
    </row>
    <row r="176" spans="1:47" x14ac:dyDescent="0.2">
      <c r="A176">
        <v>42</v>
      </c>
      <c r="B176">
        <v>1500</v>
      </c>
      <c r="C176">
        <v>0</v>
      </c>
      <c r="D176" t="s">
        <v>62</v>
      </c>
      <c r="E176" t="s">
        <v>48</v>
      </c>
      <c r="F176" t="s">
        <v>49</v>
      </c>
      <c r="G176">
        <v>100</v>
      </c>
      <c r="H176">
        <v>20</v>
      </c>
      <c r="I176">
        <v>0.1</v>
      </c>
      <c r="J176">
        <v>17.5</v>
      </c>
      <c r="K176" t="s">
        <v>50</v>
      </c>
      <c r="L176">
        <v>247.1</v>
      </c>
      <c r="M176">
        <v>5.43</v>
      </c>
      <c r="N176">
        <v>5</v>
      </c>
      <c r="O176">
        <v>1</v>
      </c>
      <c r="P176">
        <v>0</v>
      </c>
      <c r="Q176">
        <v>0</v>
      </c>
      <c r="R176">
        <v>0</v>
      </c>
      <c r="S176">
        <v>7.5</v>
      </c>
      <c r="T176" t="s">
        <v>50</v>
      </c>
      <c r="U176">
        <v>0</v>
      </c>
      <c r="V176">
        <v>0</v>
      </c>
      <c r="W176">
        <v>1</v>
      </c>
      <c r="X176" t="s">
        <v>50</v>
      </c>
      <c r="Y176">
        <v>0</v>
      </c>
      <c r="Z176" t="s">
        <v>50</v>
      </c>
      <c r="AA176" t="s">
        <v>50</v>
      </c>
      <c r="AB176" t="s">
        <v>50</v>
      </c>
      <c r="AC176" t="s">
        <v>50</v>
      </c>
      <c r="AD176">
        <v>0</v>
      </c>
      <c r="AE176">
        <v>0</v>
      </c>
      <c r="AF176" t="s">
        <v>50</v>
      </c>
      <c r="AG176" t="s">
        <v>50</v>
      </c>
      <c r="AH176">
        <v>0</v>
      </c>
      <c r="AI176" t="s">
        <v>50</v>
      </c>
      <c r="AJ176" t="s">
        <v>50</v>
      </c>
      <c r="AK176" t="s">
        <v>50</v>
      </c>
      <c r="AL176" t="s">
        <v>50</v>
      </c>
      <c r="AM176" t="s">
        <v>50</v>
      </c>
      <c r="AN176" t="s">
        <v>50</v>
      </c>
      <c r="AO176" t="s">
        <v>50</v>
      </c>
      <c r="AP176">
        <v>1.1200000000000001</v>
      </c>
      <c r="AQ176">
        <v>0.108</v>
      </c>
      <c r="AR176" t="s">
        <v>50</v>
      </c>
      <c r="AS176" t="s">
        <v>50</v>
      </c>
      <c r="AT176">
        <v>6</v>
      </c>
      <c r="AU176" t="s">
        <v>51</v>
      </c>
    </row>
    <row r="177" spans="1:47" x14ac:dyDescent="0.2">
      <c r="A177">
        <v>42</v>
      </c>
      <c r="B177">
        <v>1500</v>
      </c>
      <c r="C177">
        <v>0</v>
      </c>
      <c r="D177" t="s">
        <v>62</v>
      </c>
      <c r="E177" t="s">
        <v>48</v>
      </c>
      <c r="F177" t="s">
        <v>49</v>
      </c>
      <c r="G177">
        <v>100</v>
      </c>
      <c r="H177">
        <v>20</v>
      </c>
      <c r="I177">
        <v>0.1</v>
      </c>
      <c r="J177">
        <v>20</v>
      </c>
      <c r="K177" t="s">
        <v>50</v>
      </c>
      <c r="L177">
        <v>247.1</v>
      </c>
      <c r="M177">
        <v>5.43</v>
      </c>
      <c r="N177">
        <v>5</v>
      </c>
      <c r="O177">
        <v>1</v>
      </c>
      <c r="P177">
        <v>0</v>
      </c>
      <c r="Q177">
        <v>0</v>
      </c>
      <c r="R177">
        <v>0</v>
      </c>
      <c r="S177">
        <v>7.5</v>
      </c>
      <c r="T177" t="s">
        <v>50</v>
      </c>
      <c r="U177">
        <v>0</v>
      </c>
      <c r="V177">
        <v>0</v>
      </c>
      <c r="W177">
        <v>1</v>
      </c>
      <c r="X177" t="s">
        <v>50</v>
      </c>
      <c r="Y177">
        <v>0</v>
      </c>
      <c r="Z177" t="s">
        <v>50</v>
      </c>
      <c r="AA177" t="s">
        <v>50</v>
      </c>
      <c r="AB177" t="s">
        <v>50</v>
      </c>
      <c r="AC177" t="s">
        <v>50</v>
      </c>
      <c r="AD177">
        <v>0</v>
      </c>
      <c r="AE177">
        <v>0</v>
      </c>
      <c r="AF177" t="s">
        <v>50</v>
      </c>
      <c r="AG177" t="s">
        <v>50</v>
      </c>
      <c r="AH177">
        <v>0</v>
      </c>
      <c r="AI177" t="s">
        <v>50</v>
      </c>
      <c r="AJ177" t="s">
        <v>50</v>
      </c>
      <c r="AK177" t="s">
        <v>50</v>
      </c>
      <c r="AL177" t="s">
        <v>50</v>
      </c>
      <c r="AM177" t="s">
        <v>50</v>
      </c>
      <c r="AN177" t="s">
        <v>50</v>
      </c>
      <c r="AO177" t="s">
        <v>50</v>
      </c>
      <c r="AP177">
        <v>1.2</v>
      </c>
      <c r="AQ177">
        <v>0.108</v>
      </c>
      <c r="AR177" t="s">
        <v>50</v>
      </c>
      <c r="AS177" t="s">
        <v>50</v>
      </c>
      <c r="AT177">
        <v>6</v>
      </c>
      <c r="AU177" t="s">
        <v>51</v>
      </c>
    </row>
    <row r="178" spans="1:47" x14ac:dyDescent="0.2">
      <c r="A178">
        <v>42</v>
      </c>
      <c r="B178">
        <v>1500</v>
      </c>
      <c r="C178">
        <v>0</v>
      </c>
      <c r="D178" t="s">
        <v>62</v>
      </c>
      <c r="E178" t="s">
        <v>48</v>
      </c>
      <c r="F178" t="s">
        <v>49</v>
      </c>
      <c r="G178">
        <v>100</v>
      </c>
      <c r="H178">
        <v>20</v>
      </c>
      <c r="I178">
        <v>0.1</v>
      </c>
      <c r="J178">
        <v>2.5</v>
      </c>
      <c r="K178" t="s">
        <v>50</v>
      </c>
      <c r="L178">
        <v>247.1</v>
      </c>
      <c r="M178">
        <v>5.43</v>
      </c>
      <c r="N178">
        <v>5</v>
      </c>
      <c r="O178">
        <v>1</v>
      </c>
      <c r="P178">
        <v>0</v>
      </c>
      <c r="Q178">
        <v>0</v>
      </c>
      <c r="R178">
        <v>0</v>
      </c>
      <c r="S178">
        <v>7.5</v>
      </c>
      <c r="T178" t="s">
        <v>50</v>
      </c>
      <c r="U178">
        <v>0</v>
      </c>
      <c r="V178">
        <v>0</v>
      </c>
      <c r="W178">
        <v>0</v>
      </c>
      <c r="X178" t="s">
        <v>50</v>
      </c>
      <c r="Y178">
        <v>0</v>
      </c>
      <c r="Z178" t="s">
        <v>50</v>
      </c>
      <c r="AA178">
        <v>1</v>
      </c>
      <c r="AB178" t="s">
        <v>50</v>
      </c>
      <c r="AC178" t="s">
        <v>50</v>
      </c>
      <c r="AD178">
        <v>0</v>
      </c>
      <c r="AE178">
        <v>0</v>
      </c>
      <c r="AF178" t="s">
        <v>50</v>
      </c>
      <c r="AG178" t="s">
        <v>50</v>
      </c>
      <c r="AH178">
        <v>0</v>
      </c>
      <c r="AI178" t="s">
        <v>50</v>
      </c>
      <c r="AJ178" t="s">
        <v>50</v>
      </c>
      <c r="AK178" t="s">
        <v>50</v>
      </c>
      <c r="AL178" t="s">
        <v>50</v>
      </c>
      <c r="AM178" t="s">
        <v>50</v>
      </c>
      <c r="AN178" t="s">
        <v>50</v>
      </c>
      <c r="AO178" t="s">
        <v>50</v>
      </c>
      <c r="AP178">
        <v>0.1</v>
      </c>
      <c r="AQ178">
        <v>0.04</v>
      </c>
      <c r="AR178" t="s">
        <v>50</v>
      </c>
      <c r="AS178" t="s">
        <v>50</v>
      </c>
      <c r="AT178">
        <v>6</v>
      </c>
      <c r="AU178" t="s">
        <v>51</v>
      </c>
    </row>
    <row r="179" spans="1:47" x14ac:dyDescent="0.2">
      <c r="A179">
        <v>42</v>
      </c>
      <c r="B179">
        <v>1500</v>
      </c>
      <c r="C179">
        <v>0</v>
      </c>
      <c r="D179" t="s">
        <v>62</v>
      </c>
      <c r="E179" t="s">
        <v>48</v>
      </c>
      <c r="F179" t="s">
        <v>49</v>
      </c>
      <c r="G179">
        <v>100</v>
      </c>
      <c r="H179">
        <v>20</v>
      </c>
      <c r="I179">
        <v>0.1</v>
      </c>
      <c r="J179">
        <v>5</v>
      </c>
      <c r="K179" t="s">
        <v>50</v>
      </c>
      <c r="L179">
        <v>247.1</v>
      </c>
      <c r="M179">
        <v>5.43</v>
      </c>
      <c r="N179">
        <v>5</v>
      </c>
      <c r="O179">
        <v>1</v>
      </c>
      <c r="P179">
        <v>0</v>
      </c>
      <c r="Q179">
        <v>0</v>
      </c>
      <c r="R179">
        <v>0</v>
      </c>
      <c r="S179">
        <v>7.5</v>
      </c>
      <c r="T179" t="s">
        <v>50</v>
      </c>
      <c r="U179">
        <v>0</v>
      </c>
      <c r="V179">
        <v>0</v>
      </c>
      <c r="W179">
        <v>0</v>
      </c>
      <c r="X179" t="s">
        <v>50</v>
      </c>
      <c r="Y179">
        <v>0</v>
      </c>
      <c r="Z179" t="s">
        <v>50</v>
      </c>
      <c r="AA179">
        <v>1</v>
      </c>
      <c r="AB179" t="s">
        <v>50</v>
      </c>
      <c r="AC179" t="s">
        <v>50</v>
      </c>
      <c r="AD179">
        <v>0</v>
      </c>
      <c r="AE179">
        <v>0</v>
      </c>
      <c r="AF179" t="s">
        <v>50</v>
      </c>
      <c r="AG179" t="s">
        <v>50</v>
      </c>
      <c r="AH179">
        <v>0</v>
      </c>
      <c r="AI179" t="s">
        <v>50</v>
      </c>
      <c r="AJ179" t="s">
        <v>50</v>
      </c>
      <c r="AK179" t="s">
        <v>50</v>
      </c>
      <c r="AL179" t="s">
        <v>50</v>
      </c>
      <c r="AM179" t="s">
        <v>50</v>
      </c>
      <c r="AN179" t="s">
        <v>50</v>
      </c>
      <c r="AO179" t="s">
        <v>50</v>
      </c>
      <c r="AP179">
        <v>0.13</v>
      </c>
      <c r="AQ179">
        <v>0.04</v>
      </c>
      <c r="AR179" t="s">
        <v>50</v>
      </c>
      <c r="AS179" t="s">
        <v>50</v>
      </c>
      <c r="AT179">
        <v>6</v>
      </c>
      <c r="AU179" t="s">
        <v>51</v>
      </c>
    </row>
    <row r="180" spans="1:47" x14ac:dyDescent="0.2">
      <c r="A180">
        <v>42</v>
      </c>
      <c r="B180">
        <v>1500</v>
      </c>
      <c r="C180">
        <v>0</v>
      </c>
      <c r="D180" t="s">
        <v>62</v>
      </c>
      <c r="E180" t="s">
        <v>48</v>
      </c>
      <c r="F180" t="s">
        <v>49</v>
      </c>
      <c r="G180">
        <v>100</v>
      </c>
      <c r="H180">
        <v>20</v>
      </c>
      <c r="I180">
        <v>0.1</v>
      </c>
      <c r="J180">
        <v>7.5</v>
      </c>
      <c r="K180" t="s">
        <v>50</v>
      </c>
      <c r="L180">
        <v>247.1</v>
      </c>
      <c r="M180">
        <v>5.43</v>
      </c>
      <c r="N180">
        <v>5</v>
      </c>
      <c r="O180">
        <v>1</v>
      </c>
      <c r="P180">
        <v>0</v>
      </c>
      <c r="Q180">
        <v>0</v>
      </c>
      <c r="R180">
        <v>0</v>
      </c>
      <c r="S180">
        <v>7.5</v>
      </c>
      <c r="T180" t="s">
        <v>50</v>
      </c>
      <c r="U180">
        <v>0</v>
      </c>
      <c r="V180">
        <v>0</v>
      </c>
      <c r="W180">
        <v>0</v>
      </c>
      <c r="X180" t="s">
        <v>50</v>
      </c>
      <c r="Y180">
        <v>0</v>
      </c>
      <c r="Z180" t="s">
        <v>50</v>
      </c>
      <c r="AA180">
        <v>1</v>
      </c>
      <c r="AB180" t="s">
        <v>50</v>
      </c>
      <c r="AC180" t="s">
        <v>50</v>
      </c>
      <c r="AD180">
        <v>0</v>
      </c>
      <c r="AE180">
        <v>0</v>
      </c>
      <c r="AF180" t="s">
        <v>50</v>
      </c>
      <c r="AG180" t="s">
        <v>50</v>
      </c>
      <c r="AH180">
        <v>0</v>
      </c>
      <c r="AI180" t="s">
        <v>50</v>
      </c>
      <c r="AJ180" t="s">
        <v>50</v>
      </c>
      <c r="AK180" t="s">
        <v>50</v>
      </c>
      <c r="AL180" t="s">
        <v>50</v>
      </c>
      <c r="AM180" t="s">
        <v>50</v>
      </c>
      <c r="AN180" t="s">
        <v>50</v>
      </c>
      <c r="AO180" t="s">
        <v>50</v>
      </c>
      <c r="AP180">
        <v>0.15</v>
      </c>
      <c r="AQ180">
        <v>0.04</v>
      </c>
      <c r="AR180" t="s">
        <v>50</v>
      </c>
      <c r="AS180" t="s">
        <v>50</v>
      </c>
      <c r="AT180">
        <v>6</v>
      </c>
      <c r="AU180" t="s">
        <v>51</v>
      </c>
    </row>
    <row r="181" spans="1:47" x14ac:dyDescent="0.2">
      <c r="A181">
        <v>42</v>
      </c>
      <c r="B181">
        <v>1500</v>
      </c>
      <c r="C181">
        <v>0</v>
      </c>
      <c r="D181" t="s">
        <v>62</v>
      </c>
      <c r="E181" t="s">
        <v>48</v>
      </c>
      <c r="F181" t="s">
        <v>49</v>
      </c>
      <c r="G181">
        <v>100</v>
      </c>
      <c r="H181">
        <v>20</v>
      </c>
      <c r="I181">
        <v>0.1</v>
      </c>
      <c r="J181">
        <v>10</v>
      </c>
      <c r="K181" t="s">
        <v>50</v>
      </c>
      <c r="L181">
        <v>247.1</v>
      </c>
      <c r="M181">
        <v>5.43</v>
      </c>
      <c r="N181">
        <v>5</v>
      </c>
      <c r="O181">
        <v>1</v>
      </c>
      <c r="P181">
        <v>0</v>
      </c>
      <c r="Q181">
        <v>0</v>
      </c>
      <c r="R181">
        <v>0</v>
      </c>
      <c r="S181">
        <v>7.5</v>
      </c>
      <c r="T181" t="s">
        <v>50</v>
      </c>
      <c r="U181">
        <v>0</v>
      </c>
      <c r="V181">
        <v>0</v>
      </c>
      <c r="W181">
        <v>0</v>
      </c>
      <c r="X181" t="s">
        <v>50</v>
      </c>
      <c r="Y181">
        <v>0</v>
      </c>
      <c r="Z181" t="s">
        <v>50</v>
      </c>
      <c r="AA181">
        <v>1</v>
      </c>
      <c r="AB181" t="s">
        <v>50</v>
      </c>
      <c r="AC181" t="s">
        <v>50</v>
      </c>
      <c r="AD181">
        <v>0</v>
      </c>
      <c r="AE181">
        <v>0</v>
      </c>
      <c r="AF181" t="s">
        <v>50</v>
      </c>
      <c r="AG181" t="s">
        <v>50</v>
      </c>
      <c r="AH181">
        <v>0</v>
      </c>
      <c r="AI181" t="s">
        <v>50</v>
      </c>
      <c r="AJ181" t="s">
        <v>50</v>
      </c>
      <c r="AK181" t="s">
        <v>50</v>
      </c>
      <c r="AL181" t="s">
        <v>50</v>
      </c>
      <c r="AM181" t="s">
        <v>50</v>
      </c>
      <c r="AN181" t="s">
        <v>50</v>
      </c>
      <c r="AO181" t="s">
        <v>50</v>
      </c>
      <c r="AP181">
        <v>0.17</v>
      </c>
      <c r="AQ181">
        <v>0.04</v>
      </c>
      <c r="AR181" t="s">
        <v>50</v>
      </c>
      <c r="AS181" t="s">
        <v>50</v>
      </c>
      <c r="AT181">
        <v>6</v>
      </c>
      <c r="AU181" t="s">
        <v>51</v>
      </c>
    </row>
    <row r="182" spans="1:47" x14ac:dyDescent="0.2">
      <c r="A182">
        <v>42</v>
      </c>
      <c r="B182">
        <v>1500</v>
      </c>
      <c r="C182">
        <v>0</v>
      </c>
      <c r="D182" t="s">
        <v>62</v>
      </c>
      <c r="E182" t="s">
        <v>48</v>
      </c>
      <c r="F182" t="s">
        <v>49</v>
      </c>
      <c r="G182">
        <v>100</v>
      </c>
      <c r="H182">
        <v>20</v>
      </c>
      <c r="I182">
        <v>0.1</v>
      </c>
      <c r="J182">
        <v>12.5</v>
      </c>
      <c r="K182" t="s">
        <v>50</v>
      </c>
      <c r="L182">
        <v>247.1</v>
      </c>
      <c r="M182">
        <v>5.43</v>
      </c>
      <c r="N182">
        <v>5</v>
      </c>
      <c r="O182">
        <v>1</v>
      </c>
      <c r="P182">
        <v>0</v>
      </c>
      <c r="Q182">
        <v>0</v>
      </c>
      <c r="R182">
        <v>0</v>
      </c>
      <c r="S182">
        <v>7.5</v>
      </c>
      <c r="T182" t="s">
        <v>50</v>
      </c>
      <c r="U182">
        <v>0</v>
      </c>
      <c r="V182">
        <v>0</v>
      </c>
      <c r="W182">
        <v>0</v>
      </c>
      <c r="X182" t="s">
        <v>50</v>
      </c>
      <c r="Y182">
        <v>0</v>
      </c>
      <c r="Z182" t="s">
        <v>50</v>
      </c>
      <c r="AA182">
        <v>1</v>
      </c>
      <c r="AB182" t="s">
        <v>50</v>
      </c>
      <c r="AC182" t="s">
        <v>50</v>
      </c>
      <c r="AD182">
        <v>0</v>
      </c>
      <c r="AE182">
        <v>0</v>
      </c>
      <c r="AF182" t="s">
        <v>50</v>
      </c>
      <c r="AG182" t="s">
        <v>50</v>
      </c>
      <c r="AH182">
        <v>0</v>
      </c>
      <c r="AI182" t="s">
        <v>50</v>
      </c>
      <c r="AJ182" t="s">
        <v>50</v>
      </c>
      <c r="AK182" t="s">
        <v>50</v>
      </c>
      <c r="AL182" t="s">
        <v>50</v>
      </c>
      <c r="AM182" t="s">
        <v>50</v>
      </c>
      <c r="AN182" t="s">
        <v>50</v>
      </c>
      <c r="AO182" t="s">
        <v>50</v>
      </c>
      <c r="AP182">
        <v>0.17</v>
      </c>
      <c r="AQ182">
        <v>0.04</v>
      </c>
      <c r="AR182" t="s">
        <v>50</v>
      </c>
      <c r="AS182" t="s">
        <v>50</v>
      </c>
      <c r="AT182">
        <v>6</v>
      </c>
      <c r="AU182" t="s">
        <v>51</v>
      </c>
    </row>
    <row r="183" spans="1:47" x14ac:dyDescent="0.2">
      <c r="A183">
        <v>42</v>
      </c>
      <c r="B183">
        <v>1500</v>
      </c>
      <c r="C183">
        <v>0</v>
      </c>
      <c r="D183" t="s">
        <v>62</v>
      </c>
      <c r="E183" t="s">
        <v>48</v>
      </c>
      <c r="F183" t="s">
        <v>49</v>
      </c>
      <c r="G183">
        <v>100</v>
      </c>
      <c r="H183">
        <v>20</v>
      </c>
      <c r="I183">
        <v>0.1</v>
      </c>
      <c r="J183">
        <v>15</v>
      </c>
      <c r="K183" t="s">
        <v>50</v>
      </c>
      <c r="L183">
        <v>247.1</v>
      </c>
      <c r="M183">
        <v>5.43</v>
      </c>
      <c r="N183">
        <v>5</v>
      </c>
      <c r="O183">
        <v>1</v>
      </c>
      <c r="P183">
        <v>0</v>
      </c>
      <c r="Q183">
        <v>0</v>
      </c>
      <c r="R183">
        <v>0</v>
      </c>
      <c r="S183">
        <v>7.5</v>
      </c>
      <c r="T183" t="s">
        <v>50</v>
      </c>
      <c r="U183">
        <v>0</v>
      </c>
      <c r="V183">
        <v>0</v>
      </c>
      <c r="W183">
        <v>0</v>
      </c>
      <c r="X183" t="s">
        <v>50</v>
      </c>
      <c r="Y183">
        <v>0</v>
      </c>
      <c r="Z183" t="s">
        <v>50</v>
      </c>
      <c r="AA183">
        <v>1</v>
      </c>
      <c r="AB183" t="s">
        <v>50</v>
      </c>
      <c r="AC183" t="s">
        <v>50</v>
      </c>
      <c r="AD183">
        <v>0</v>
      </c>
      <c r="AE183">
        <v>0</v>
      </c>
      <c r="AF183" t="s">
        <v>50</v>
      </c>
      <c r="AG183" t="s">
        <v>50</v>
      </c>
      <c r="AH183">
        <v>0</v>
      </c>
      <c r="AI183" t="s">
        <v>50</v>
      </c>
      <c r="AJ183" t="s">
        <v>50</v>
      </c>
      <c r="AK183" t="s">
        <v>50</v>
      </c>
      <c r="AL183" t="s">
        <v>50</v>
      </c>
      <c r="AM183" t="s">
        <v>50</v>
      </c>
      <c r="AN183" t="s">
        <v>50</v>
      </c>
      <c r="AO183" t="s">
        <v>50</v>
      </c>
      <c r="AP183">
        <v>0.18</v>
      </c>
      <c r="AQ183">
        <v>0.04</v>
      </c>
      <c r="AR183" t="s">
        <v>50</v>
      </c>
      <c r="AS183" t="s">
        <v>50</v>
      </c>
      <c r="AT183">
        <v>6</v>
      </c>
      <c r="AU183" t="s">
        <v>51</v>
      </c>
    </row>
    <row r="184" spans="1:47" x14ac:dyDescent="0.2">
      <c r="A184">
        <v>42</v>
      </c>
      <c r="B184">
        <v>1500</v>
      </c>
      <c r="C184">
        <v>0</v>
      </c>
      <c r="D184" t="s">
        <v>62</v>
      </c>
      <c r="E184" t="s">
        <v>48</v>
      </c>
      <c r="F184" t="s">
        <v>49</v>
      </c>
      <c r="G184">
        <v>100</v>
      </c>
      <c r="H184">
        <v>20</v>
      </c>
      <c r="I184">
        <v>0.1</v>
      </c>
      <c r="J184">
        <v>17.5</v>
      </c>
      <c r="K184" t="s">
        <v>50</v>
      </c>
      <c r="L184">
        <v>247.1</v>
      </c>
      <c r="M184">
        <v>5.43</v>
      </c>
      <c r="N184">
        <v>5</v>
      </c>
      <c r="O184">
        <v>1</v>
      </c>
      <c r="P184">
        <v>0</v>
      </c>
      <c r="Q184">
        <v>0</v>
      </c>
      <c r="R184">
        <v>0</v>
      </c>
      <c r="S184">
        <v>7.5</v>
      </c>
      <c r="T184" t="s">
        <v>50</v>
      </c>
      <c r="U184">
        <v>0</v>
      </c>
      <c r="V184">
        <v>0</v>
      </c>
      <c r="W184">
        <v>0</v>
      </c>
      <c r="X184" t="s">
        <v>50</v>
      </c>
      <c r="Y184">
        <v>0</v>
      </c>
      <c r="Z184" t="s">
        <v>50</v>
      </c>
      <c r="AA184">
        <v>1</v>
      </c>
      <c r="AB184" t="s">
        <v>50</v>
      </c>
      <c r="AC184" t="s">
        <v>50</v>
      </c>
      <c r="AD184">
        <v>0</v>
      </c>
      <c r="AE184">
        <v>0</v>
      </c>
      <c r="AF184" t="s">
        <v>50</v>
      </c>
      <c r="AG184" t="s">
        <v>50</v>
      </c>
      <c r="AH184">
        <v>0</v>
      </c>
      <c r="AI184" t="s">
        <v>50</v>
      </c>
      <c r="AJ184" t="s">
        <v>50</v>
      </c>
      <c r="AK184" t="s">
        <v>50</v>
      </c>
      <c r="AL184" t="s">
        <v>50</v>
      </c>
      <c r="AM184" t="s">
        <v>50</v>
      </c>
      <c r="AN184" t="s">
        <v>50</v>
      </c>
      <c r="AO184" t="s">
        <v>50</v>
      </c>
      <c r="AP184">
        <v>0.18</v>
      </c>
      <c r="AQ184">
        <v>0.04</v>
      </c>
      <c r="AR184" t="s">
        <v>50</v>
      </c>
      <c r="AS184" t="s">
        <v>50</v>
      </c>
      <c r="AT184">
        <v>6</v>
      </c>
      <c r="AU184" t="s">
        <v>51</v>
      </c>
    </row>
    <row r="185" spans="1:47" x14ac:dyDescent="0.2">
      <c r="A185">
        <v>42</v>
      </c>
      <c r="B185">
        <v>1500</v>
      </c>
      <c r="C185">
        <v>0</v>
      </c>
      <c r="D185" t="s">
        <v>62</v>
      </c>
      <c r="E185" t="s">
        <v>48</v>
      </c>
      <c r="F185" t="s">
        <v>49</v>
      </c>
      <c r="G185">
        <v>100</v>
      </c>
      <c r="H185">
        <v>20</v>
      </c>
      <c r="I185">
        <v>0.1</v>
      </c>
      <c r="J185">
        <v>20</v>
      </c>
      <c r="K185" t="s">
        <v>50</v>
      </c>
      <c r="L185">
        <v>247.1</v>
      </c>
      <c r="M185">
        <v>5.43</v>
      </c>
      <c r="N185">
        <v>5</v>
      </c>
      <c r="O185">
        <v>1</v>
      </c>
      <c r="P185">
        <v>0</v>
      </c>
      <c r="Q185">
        <v>0</v>
      </c>
      <c r="R185">
        <v>0</v>
      </c>
      <c r="S185">
        <v>7.5</v>
      </c>
      <c r="T185" t="s">
        <v>50</v>
      </c>
      <c r="U185">
        <v>0</v>
      </c>
      <c r="V185">
        <v>0</v>
      </c>
      <c r="W185">
        <v>0</v>
      </c>
      <c r="X185" t="s">
        <v>50</v>
      </c>
      <c r="Y185">
        <v>0</v>
      </c>
      <c r="Z185" t="s">
        <v>50</v>
      </c>
      <c r="AA185">
        <v>1</v>
      </c>
      <c r="AB185" t="s">
        <v>50</v>
      </c>
      <c r="AC185" t="s">
        <v>50</v>
      </c>
      <c r="AD185">
        <v>0</v>
      </c>
      <c r="AE185">
        <v>0</v>
      </c>
      <c r="AF185" t="s">
        <v>50</v>
      </c>
      <c r="AG185" t="s">
        <v>50</v>
      </c>
      <c r="AH185">
        <v>0</v>
      </c>
      <c r="AI185" t="s">
        <v>50</v>
      </c>
      <c r="AJ185" t="s">
        <v>50</v>
      </c>
      <c r="AK185" t="s">
        <v>50</v>
      </c>
      <c r="AL185" t="s">
        <v>50</v>
      </c>
      <c r="AM185" t="s">
        <v>50</v>
      </c>
      <c r="AN185" t="s">
        <v>50</v>
      </c>
      <c r="AO185" t="s">
        <v>50</v>
      </c>
      <c r="AP185">
        <v>0.18</v>
      </c>
      <c r="AQ185">
        <v>0.04</v>
      </c>
      <c r="AR185" t="s">
        <v>50</v>
      </c>
      <c r="AS185" t="s">
        <v>50</v>
      </c>
      <c r="AT185">
        <v>6</v>
      </c>
      <c r="AU185" t="s">
        <v>51</v>
      </c>
    </row>
    <row r="186" spans="1:47" x14ac:dyDescent="0.2">
      <c r="A186">
        <v>42</v>
      </c>
      <c r="B186">
        <v>1500</v>
      </c>
      <c r="C186">
        <v>0</v>
      </c>
      <c r="D186" t="s">
        <v>62</v>
      </c>
      <c r="E186" t="s">
        <v>48</v>
      </c>
      <c r="F186" t="s">
        <v>49</v>
      </c>
      <c r="G186">
        <v>100</v>
      </c>
      <c r="H186">
        <v>20</v>
      </c>
      <c r="I186">
        <v>0.1</v>
      </c>
      <c r="J186">
        <v>2.5</v>
      </c>
      <c r="K186" t="s">
        <v>50</v>
      </c>
      <c r="L186">
        <v>247.1</v>
      </c>
      <c r="M186">
        <v>5.43</v>
      </c>
      <c r="N186">
        <v>5</v>
      </c>
      <c r="O186">
        <v>1</v>
      </c>
      <c r="P186">
        <v>0</v>
      </c>
      <c r="Q186">
        <v>0</v>
      </c>
      <c r="R186">
        <v>0</v>
      </c>
      <c r="S186">
        <v>7.5</v>
      </c>
      <c r="T186" t="s">
        <v>50</v>
      </c>
      <c r="U186">
        <v>0</v>
      </c>
      <c r="V186">
        <v>0</v>
      </c>
      <c r="W186">
        <v>0</v>
      </c>
      <c r="X186" t="s">
        <v>50</v>
      </c>
      <c r="Y186">
        <v>0</v>
      </c>
      <c r="Z186">
        <v>1</v>
      </c>
      <c r="AA186" t="s">
        <v>50</v>
      </c>
      <c r="AB186" t="s">
        <v>50</v>
      </c>
      <c r="AC186" t="s">
        <v>50</v>
      </c>
      <c r="AD186">
        <v>0</v>
      </c>
      <c r="AE186">
        <v>0</v>
      </c>
      <c r="AF186" t="s">
        <v>50</v>
      </c>
      <c r="AG186" t="s">
        <v>50</v>
      </c>
      <c r="AH186">
        <v>0</v>
      </c>
      <c r="AI186" t="s">
        <v>50</v>
      </c>
      <c r="AJ186" t="s">
        <v>50</v>
      </c>
      <c r="AK186" t="s">
        <v>50</v>
      </c>
      <c r="AL186" t="s">
        <v>50</v>
      </c>
      <c r="AM186" t="s">
        <v>50</v>
      </c>
      <c r="AN186" t="s">
        <v>50</v>
      </c>
      <c r="AO186" t="s">
        <v>50</v>
      </c>
      <c r="AP186">
        <v>0.1</v>
      </c>
      <c r="AQ186">
        <v>0.08</v>
      </c>
      <c r="AR186" t="s">
        <v>50</v>
      </c>
      <c r="AS186" t="s">
        <v>50</v>
      </c>
      <c r="AT186">
        <v>6</v>
      </c>
      <c r="AU186" t="s">
        <v>51</v>
      </c>
    </row>
    <row r="187" spans="1:47" x14ac:dyDescent="0.2">
      <c r="A187">
        <v>42</v>
      </c>
      <c r="B187">
        <v>1500</v>
      </c>
      <c r="C187">
        <v>0</v>
      </c>
      <c r="D187" t="s">
        <v>62</v>
      </c>
      <c r="E187" t="s">
        <v>48</v>
      </c>
      <c r="F187" t="s">
        <v>49</v>
      </c>
      <c r="G187">
        <v>100</v>
      </c>
      <c r="H187">
        <v>20</v>
      </c>
      <c r="I187">
        <v>0.1</v>
      </c>
      <c r="J187">
        <v>5</v>
      </c>
      <c r="K187" t="s">
        <v>50</v>
      </c>
      <c r="L187">
        <v>247.1</v>
      </c>
      <c r="M187">
        <v>5.43</v>
      </c>
      <c r="N187">
        <v>5</v>
      </c>
      <c r="O187">
        <v>1</v>
      </c>
      <c r="P187">
        <v>0</v>
      </c>
      <c r="Q187">
        <v>0</v>
      </c>
      <c r="R187">
        <v>0</v>
      </c>
      <c r="S187">
        <v>7.5</v>
      </c>
      <c r="T187" t="s">
        <v>50</v>
      </c>
      <c r="U187">
        <v>0</v>
      </c>
      <c r="V187">
        <v>0</v>
      </c>
      <c r="W187">
        <v>0</v>
      </c>
      <c r="X187" t="s">
        <v>50</v>
      </c>
      <c r="Y187">
        <v>0</v>
      </c>
      <c r="Z187">
        <v>1</v>
      </c>
      <c r="AA187" t="s">
        <v>50</v>
      </c>
      <c r="AB187" t="s">
        <v>50</v>
      </c>
      <c r="AC187" t="s">
        <v>50</v>
      </c>
      <c r="AD187">
        <v>0</v>
      </c>
      <c r="AE187">
        <v>0</v>
      </c>
      <c r="AF187" t="s">
        <v>50</v>
      </c>
      <c r="AG187" t="s">
        <v>50</v>
      </c>
      <c r="AH187">
        <v>0</v>
      </c>
      <c r="AI187" t="s">
        <v>50</v>
      </c>
      <c r="AJ187" t="s">
        <v>50</v>
      </c>
      <c r="AK187" t="s">
        <v>50</v>
      </c>
      <c r="AL187" t="s">
        <v>50</v>
      </c>
      <c r="AM187" t="s">
        <v>50</v>
      </c>
      <c r="AN187" t="s">
        <v>50</v>
      </c>
      <c r="AO187" t="s">
        <v>50</v>
      </c>
      <c r="AP187">
        <v>0.13</v>
      </c>
      <c r="AQ187">
        <v>0.08</v>
      </c>
      <c r="AR187" t="s">
        <v>50</v>
      </c>
      <c r="AS187" t="s">
        <v>50</v>
      </c>
      <c r="AT187">
        <v>6</v>
      </c>
      <c r="AU187" t="s">
        <v>51</v>
      </c>
    </row>
    <row r="188" spans="1:47" x14ac:dyDescent="0.2">
      <c r="A188">
        <v>42</v>
      </c>
      <c r="B188">
        <v>1500</v>
      </c>
      <c r="C188">
        <v>0</v>
      </c>
      <c r="D188" t="s">
        <v>62</v>
      </c>
      <c r="E188" t="s">
        <v>48</v>
      </c>
      <c r="F188" t="s">
        <v>49</v>
      </c>
      <c r="G188">
        <v>100</v>
      </c>
      <c r="H188">
        <v>20</v>
      </c>
      <c r="I188">
        <v>0.1</v>
      </c>
      <c r="J188">
        <v>7.5</v>
      </c>
      <c r="K188" t="s">
        <v>50</v>
      </c>
      <c r="L188">
        <v>247.1</v>
      </c>
      <c r="M188">
        <v>5.43</v>
      </c>
      <c r="N188">
        <v>5</v>
      </c>
      <c r="O188">
        <v>1</v>
      </c>
      <c r="P188">
        <v>0</v>
      </c>
      <c r="Q188">
        <v>0</v>
      </c>
      <c r="R188">
        <v>0</v>
      </c>
      <c r="S188">
        <v>7.5</v>
      </c>
      <c r="T188" t="s">
        <v>50</v>
      </c>
      <c r="U188">
        <v>0</v>
      </c>
      <c r="V188">
        <v>0</v>
      </c>
      <c r="W188">
        <v>0</v>
      </c>
      <c r="X188" t="s">
        <v>50</v>
      </c>
      <c r="Y188">
        <v>0</v>
      </c>
      <c r="Z188">
        <v>1</v>
      </c>
      <c r="AA188" t="s">
        <v>50</v>
      </c>
      <c r="AB188" t="s">
        <v>50</v>
      </c>
      <c r="AC188" t="s">
        <v>50</v>
      </c>
      <c r="AD188">
        <v>0</v>
      </c>
      <c r="AE188">
        <v>0</v>
      </c>
      <c r="AF188" t="s">
        <v>50</v>
      </c>
      <c r="AG188" t="s">
        <v>50</v>
      </c>
      <c r="AH188">
        <v>0</v>
      </c>
      <c r="AI188" t="s">
        <v>50</v>
      </c>
      <c r="AJ188" t="s">
        <v>50</v>
      </c>
      <c r="AK188" t="s">
        <v>50</v>
      </c>
      <c r="AL188" t="s">
        <v>50</v>
      </c>
      <c r="AM188" t="s">
        <v>50</v>
      </c>
      <c r="AN188" t="s">
        <v>50</v>
      </c>
      <c r="AO188" t="s">
        <v>50</v>
      </c>
      <c r="AP188">
        <v>0.22</v>
      </c>
      <c r="AQ188">
        <v>0.08</v>
      </c>
      <c r="AR188" t="s">
        <v>50</v>
      </c>
      <c r="AS188" t="s">
        <v>50</v>
      </c>
      <c r="AT188">
        <v>6</v>
      </c>
      <c r="AU188" t="s">
        <v>51</v>
      </c>
    </row>
    <row r="189" spans="1:47" x14ac:dyDescent="0.2">
      <c r="A189">
        <v>42</v>
      </c>
      <c r="B189">
        <v>1500</v>
      </c>
      <c r="C189">
        <v>0</v>
      </c>
      <c r="D189" t="s">
        <v>62</v>
      </c>
      <c r="E189" t="s">
        <v>48</v>
      </c>
      <c r="F189" t="s">
        <v>49</v>
      </c>
      <c r="G189">
        <v>100</v>
      </c>
      <c r="H189">
        <v>20</v>
      </c>
      <c r="I189">
        <v>0.1</v>
      </c>
      <c r="J189">
        <v>10</v>
      </c>
      <c r="K189" t="s">
        <v>50</v>
      </c>
      <c r="L189">
        <v>247.1</v>
      </c>
      <c r="M189">
        <v>5.43</v>
      </c>
      <c r="N189">
        <v>5</v>
      </c>
      <c r="O189">
        <v>1</v>
      </c>
      <c r="P189">
        <v>0</v>
      </c>
      <c r="Q189">
        <v>0</v>
      </c>
      <c r="R189">
        <v>0</v>
      </c>
      <c r="S189">
        <v>7.5</v>
      </c>
      <c r="T189" t="s">
        <v>50</v>
      </c>
      <c r="U189">
        <v>0</v>
      </c>
      <c r="V189">
        <v>0</v>
      </c>
      <c r="W189">
        <v>0</v>
      </c>
      <c r="X189" t="s">
        <v>50</v>
      </c>
      <c r="Y189">
        <v>0</v>
      </c>
      <c r="Z189">
        <v>1</v>
      </c>
      <c r="AA189" t="s">
        <v>50</v>
      </c>
      <c r="AB189" t="s">
        <v>50</v>
      </c>
      <c r="AC189" t="s">
        <v>50</v>
      </c>
      <c r="AD189">
        <v>0</v>
      </c>
      <c r="AE189">
        <v>0</v>
      </c>
      <c r="AF189" t="s">
        <v>50</v>
      </c>
      <c r="AG189" t="s">
        <v>50</v>
      </c>
      <c r="AH189">
        <v>0</v>
      </c>
      <c r="AI189" t="s">
        <v>50</v>
      </c>
      <c r="AJ189" t="s">
        <v>50</v>
      </c>
      <c r="AK189" t="s">
        <v>50</v>
      </c>
      <c r="AL189" t="s">
        <v>50</v>
      </c>
      <c r="AM189" t="s">
        <v>50</v>
      </c>
      <c r="AN189" t="s">
        <v>50</v>
      </c>
      <c r="AO189" t="s">
        <v>50</v>
      </c>
      <c r="AP189">
        <v>0.36</v>
      </c>
      <c r="AQ189">
        <v>0.08</v>
      </c>
      <c r="AR189" t="s">
        <v>50</v>
      </c>
      <c r="AS189" t="s">
        <v>50</v>
      </c>
      <c r="AT189">
        <v>6</v>
      </c>
      <c r="AU189" t="s">
        <v>51</v>
      </c>
    </row>
    <row r="190" spans="1:47" x14ac:dyDescent="0.2">
      <c r="A190">
        <v>42</v>
      </c>
      <c r="B190">
        <v>1500</v>
      </c>
      <c r="C190">
        <v>0</v>
      </c>
      <c r="D190" t="s">
        <v>62</v>
      </c>
      <c r="E190" t="s">
        <v>48</v>
      </c>
      <c r="F190" t="s">
        <v>49</v>
      </c>
      <c r="G190">
        <v>100</v>
      </c>
      <c r="H190">
        <v>20</v>
      </c>
      <c r="I190">
        <v>0.1</v>
      </c>
      <c r="J190">
        <v>12.5</v>
      </c>
      <c r="K190" t="s">
        <v>50</v>
      </c>
      <c r="L190">
        <v>247.1</v>
      </c>
      <c r="M190">
        <v>5.43</v>
      </c>
      <c r="N190">
        <v>5</v>
      </c>
      <c r="O190">
        <v>1</v>
      </c>
      <c r="P190">
        <v>0</v>
      </c>
      <c r="Q190">
        <v>0</v>
      </c>
      <c r="R190">
        <v>0</v>
      </c>
      <c r="S190">
        <v>7.5</v>
      </c>
      <c r="T190" t="s">
        <v>50</v>
      </c>
      <c r="U190">
        <v>0</v>
      </c>
      <c r="V190">
        <v>0</v>
      </c>
      <c r="W190">
        <v>0</v>
      </c>
      <c r="X190" t="s">
        <v>50</v>
      </c>
      <c r="Y190">
        <v>0</v>
      </c>
      <c r="Z190">
        <v>1</v>
      </c>
      <c r="AA190" t="s">
        <v>50</v>
      </c>
      <c r="AB190" t="s">
        <v>50</v>
      </c>
      <c r="AC190" t="s">
        <v>50</v>
      </c>
      <c r="AD190">
        <v>0</v>
      </c>
      <c r="AE190">
        <v>0</v>
      </c>
      <c r="AF190" t="s">
        <v>50</v>
      </c>
      <c r="AG190" t="s">
        <v>50</v>
      </c>
      <c r="AH190">
        <v>0</v>
      </c>
      <c r="AI190" t="s">
        <v>50</v>
      </c>
      <c r="AJ190" t="s">
        <v>50</v>
      </c>
      <c r="AK190" t="s">
        <v>50</v>
      </c>
      <c r="AL190" t="s">
        <v>50</v>
      </c>
      <c r="AM190" t="s">
        <v>50</v>
      </c>
      <c r="AN190" t="s">
        <v>50</v>
      </c>
      <c r="AO190" t="s">
        <v>50</v>
      </c>
      <c r="AP190">
        <v>0.55000000000000004</v>
      </c>
      <c r="AQ190">
        <v>0.08</v>
      </c>
      <c r="AR190" t="s">
        <v>50</v>
      </c>
      <c r="AS190" t="s">
        <v>50</v>
      </c>
      <c r="AT190">
        <v>6</v>
      </c>
      <c r="AU190" t="s">
        <v>51</v>
      </c>
    </row>
    <row r="191" spans="1:47" x14ac:dyDescent="0.2">
      <c r="A191">
        <v>42</v>
      </c>
      <c r="B191">
        <v>1500</v>
      </c>
      <c r="C191">
        <v>0</v>
      </c>
      <c r="D191" t="s">
        <v>62</v>
      </c>
      <c r="E191" t="s">
        <v>48</v>
      </c>
      <c r="F191" t="s">
        <v>49</v>
      </c>
      <c r="G191">
        <v>100</v>
      </c>
      <c r="H191">
        <v>20</v>
      </c>
      <c r="I191">
        <v>0.1</v>
      </c>
      <c r="J191">
        <v>15</v>
      </c>
      <c r="K191" t="s">
        <v>50</v>
      </c>
      <c r="L191">
        <v>247.1</v>
      </c>
      <c r="M191">
        <v>5.43</v>
      </c>
      <c r="N191">
        <v>5</v>
      </c>
      <c r="O191">
        <v>1</v>
      </c>
      <c r="P191">
        <v>0</v>
      </c>
      <c r="Q191">
        <v>0</v>
      </c>
      <c r="R191">
        <v>0</v>
      </c>
      <c r="S191">
        <v>7.5</v>
      </c>
      <c r="T191" t="s">
        <v>50</v>
      </c>
      <c r="U191">
        <v>0</v>
      </c>
      <c r="V191">
        <v>0</v>
      </c>
      <c r="W191">
        <v>0</v>
      </c>
      <c r="X191" t="s">
        <v>50</v>
      </c>
      <c r="Y191">
        <v>0</v>
      </c>
      <c r="Z191">
        <v>1</v>
      </c>
      <c r="AA191" t="s">
        <v>50</v>
      </c>
      <c r="AB191" t="s">
        <v>50</v>
      </c>
      <c r="AC191" t="s">
        <v>50</v>
      </c>
      <c r="AD191">
        <v>0</v>
      </c>
      <c r="AE191">
        <v>0</v>
      </c>
      <c r="AF191" t="s">
        <v>50</v>
      </c>
      <c r="AG191" t="s">
        <v>50</v>
      </c>
      <c r="AH191">
        <v>0</v>
      </c>
      <c r="AI191" t="s">
        <v>50</v>
      </c>
      <c r="AJ191" t="s">
        <v>50</v>
      </c>
      <c r="AK191" t="s">
        <v>50</v>
      </c>
      <c r="AL191" t="s">
        <v>50</v>
      </c>
      <c r="AM191" t="s">
        <v>50</v>
      </c>
      <c r="AN191" t="s">
        <v>50</v>
      </c>
      <c r="AO191" t="s">
        <v>50</v>
      </c>
      <c r="AP191">
        <v>0.75</v>
      </c>
      <c r="AQ191">
        <v>0.08</v>
      </c>
      <c r="AR191" t="s">
        <v>50</v>
      </c>
      <c r="AS191" t="s">
        <v>50</v>
      </c>
      <c r="AT191">
        <v>6</v>
      </c>
      <c r="AU191" t="s">
        <v>51</v>
      </c>
    </row>
    <row r="192" spans="1:47" x14ac:dyDescent="0.2">
      <c r="A192">
        <v>42</v>
      </c>
      <c r="B192">
        <v>1500</v>
      </c>
      <c r="C192">
        <v>0</v>
      </c>
      <c r="D192" t="s">
        <v>62</v>
      </c>
      <c r="E192" t="s">
        <v>48</v>
      </c>
      <c r="F192" t="s">
        <v>49</v>
      </c>
      <c r="G192">
        <v>100</v>
      </c>
      <c r="H192">
        <v>20</v>
      </c>
      <c r="I192">
        <v>0.1</v>
      </c>
      <c r="J192">
        <v>17.5</v>
      </c>
      <c r="K192" t="s">
        <v>50</v>
      </c>
      <c r="L192">
        <v>247.1</v>
      </c>
      <c r="M192">
        <v>5.43</v>
      </c>
      <c r="N192">
        <v>5</v>
      </c>
      <c r="O192">
        <v>1</v>
      </c>
      <c r="P192">
        <v>0</v>
      </c>
      <c r="Q192">
        <v>0</v>
      </c>
      <c r="R192">
        <v>0</v>
      </c>
      <c r="S192">
        <v>7.5</v>
      </c>
      <c r="T192" t="s">
        <v>50</v>
      </c>
      <c r="U192">
        <v>0</v>
      </c>
      <c r="V192">
        <v>0</v>
      </c>
      <c r="W192">
        <v>0</v>
      </c>
      <c r="X192" t="s">
        <v>50</v>
      </c>
      <c r="Y192">
        <v>0</v>
      </c>
      <c r="Z192">
        <v>1</v>
      </c>
      <c r="AA192" t="s">
        <v>50</v>
      </c>
      <c r="AB192" t="s">
        <v>50</v>
      </c>
      <c r="AC192" t="s">
        <v>50</v>
      </c>
      <c r="AD192">
        <v>0</v>
      </c>
      <c r="AE192">
        <v>0</v>
      </c>
      <c r="AF192" t="s">
        <v>50</v>
      </c>
      <c r="AG192" t="s">
        <v>50</v>
      </c>
      <c r="AH192">
        <v>0</v>
      </c>
      <c r="AI192" t="s">
        <v>50</v>
      </c>
      <c r="AJ192" t="s">
        <v>50</v>
      </c>
      <c r="AK192" t="s">
        <v>50</v>
      </c>
      <c r="AL192" t="s">
        <v>50</v>
      </c>
      <c r="AM192" t="s">
        <v>50</v>
      </c>
      <c r="AN192" t="s">
        <v>50</v>
      </c>
      <c r="AO192" t="s">
        <v>50</v>
      </c>
      <c r="AP192">
        <v>0.9</v>
      </c>
      <c r="AQ192">
        <v>0.08</v>
      </c>
      <c r="AR192" t="s">
        <v>50</v>
      </c>
      <c r="AS192" t="s">
        <v>50</v>
      </c>
      <c r="AT192">
        <v>6</v>
      </c>
      <c r="AU192" t="s">
        <v>51</v>
      </c>
    </row>
    <row r="193" spans="1:47" x14ac:dyDescent="0.2">
      <c r="A193">
        <v>42</v>
      </c>
      <c r="B193">
        <v>1500</v>
      </c>
      <c r="C193">
        <v>0</v>
      </c>
      <c r="D193" t="s">
        <v>62</v>
      </c>
      <c r="E193" t="s">
        <v>48</v>
      </c>
      <c r="F193" t="s">
        <v>49</v>
      </c>
      <c r="G193">
        <v>100</v>
      </c>
      <c r="H193">
        <v>20</v>
      </c>
      <c r="I193">
        <v>0.1</v>
      </c>
      <c r="J193">
        <v>20</v>
      </c>
      <c r="K193" t="s">
        <v>50</v>
      </c>
      <c r="L193">
        <v>247.1</v>
      </c>
      <c r="M193">
        <v>5.43</v>
      </c>
      <c r="N193">
        <v>5</v>
      </c>
      <c r="O193">
        <v>1</v>
      </c>
      <c r="P193">
        <v>0</v>
      </c>
      <c r="Q193">
        <v>0</v>
      </c>
      <c r="R193">
        <v>0</v>
      </c>
      <c r="S193">
        <v>7.5</v>
      </c>
      <c r="T193" t="s">
        <v>50</v>
      </c>
      <c r="U193">
        <v>0</v>
      </c>
      <c r="V193">
        <v>0</v>
      </c>
      <c r="W193">
        <v>0</v>
      </c>
      <c r="X193" t="s">
        <v>50</v>
      </c>
      <c r="Y193">
        <v>0</v>
      </c>
      <c r="Z193">
        <v>1</v>
      </c>
      <c r="AA193" t="s">
        <v>50</v>
      </c>
      <c r="AB193" t="s">
        <v>50</v>
      </c>
      <c r="AC193" t="s">
        <v>50</v>
      </c>
      <c r="AD193">
        <v>0</v>
      </c>
      <c r="AE193">
        <v>0</v>
      </c>
      <c r="AF193" t="s">
        <v>50</v>
      </c>
      <c r="AG193" t="s">
        <v>50</v>
      </c>
      <c r="AH193">
        <v>0</v>
      </c>
      <c r="AI193" t="s">
        <v>50</v>
      </c>
      <c r="AJ193" t="s">
        <v>50</v>
      </c>
      <c r="AK193" t="s">
        <v>50</v>
      </c>
      <c r="AL193" t="s">
        <v>50</v>
      </c>
      <c r="AM193" t="s">
        <v>50</v>
      </c>
      <c r="AN193" t="s">
        <v>50</v>
      </c>
      <c r="AO193" t="s">
        <v>50</v>
      </c>
      <c r="AP193">
        <v>1.02</v>
      </c>
      <c r="AQ193">
        <v>0.08</v>
      </c>
      <c r="AR193" t="s">
        <v>50</v>
      </c>
      <c r="AS193" t="s">
        <v>50</v>
      </c>
      <c r="AT193">
        <v>6</v>
      </c>
      <c r="AU193" t="s">
        <v>51</v>
      </c>
    </row>
    <row r="194" spans="1:47" x14ac:dyDescent="0.2">
      <c r="A194">
        <v>42</v>
      </c>
      <c r="B194">
        <v>50</v>
      </c>
      <c r="C194">
        <v>0</v>
      </c>
      <c r="D194" t="s">
        <v>62</v>
      </c>
      <c r="E194" t="s">
        <v>48</v>
      </c>
      <c r="F194" t="s">
        <v>49</v>
      </c>
      <c r="G194">
        <v>100</v>
      </c>
      <c r="H194">
        <v>20</v>
      </c>
      <c r="I194">
        <v>0.1</v>
      </c>
      <c r="J194">
        <v>10</v>
      </c>
      <c r="K194" t="s">
        <v>50</v>
      </c>
      <c r="L194">
        <v>247.1</v>
      </c>
      <c r="M194">
        <v>5.43</v>
      </c>
      <c r="N194">
        <v>5</v>
      </c>
      <c r="O194">
        <v>1</v>
      </c>
      <c r="P194">
        <v>0</v>
      </c>
      <c r="Q194">
        <v>0</v>
      </c>
      <c r="R194">
        <v>0</v>
      </c>
      <c r="S194">
        <v>7.5</v>
      </c>
      <c r="T194" t="s">
        <v>50</v>
      </c>
      <c r="U194">
        <v>0</v>
      </c>
      <c r="V194">
        <v>0</v>
      </c>
      <c r="W194">
        <v>1</v>
      </c>
      <c r="X194" t="s">
        <v>50</v>
      </c>
      <c r="Y194">
        <v>0</v>
      </c>
      <c r="Z194" t="s">
        <v>50</v>
      </c>
      <c r="AA194" t="s">
        <v>50</v>
      </c>
      <c r="AB194" t="s">
        <v>50</v>
      </c>
      <c r="AC194" t="s">
        <v>50</v>
      </c>
      <c r="AD194">
        <v>0</v>
      </c>
      <c r="AE194">
        <v>0</v>
      </c>
      <c r="AF194" t="s">
        <v>50</v>
      </c>
      <c r="AG194" t="s">
        <v>50</v>
      </c>
      <c r="AH194">
        <v>0</v>
      </c>
      <c r="AI194" t="s">
        <v>50</v>
      </c>
      <c r="AJ194" t="s">
        <v>50</v>
      </c>
      <c r="AK194" t="s">
        <v>50</v>
      </c>
      <c r="AL194" t="s">
        <v>50</v>
      </c>
      <c r="AM194" t="s">
        <v>50</v>
      </c>
      <c r="AN194" t="s">
        <v>50</v>
      </c>
      <c r="AO194" t="s">
        <v>50</v>
      </c>
      <c r="AP194">
        <v>0.11</v>
      </c>
      <c r="AQ194">
        <v>4.3999999999999997E-2</v>
      </c>
      <c r="AR194" t="s">
        <v>50</v>
      </c>
      <c r="AS194" t="s">
        <v>50</v>
      </c>
      <c r="AT194">
        <v>6</v>
      </c>
      <c r="AU194" t="s">
        <v>51</v>
      </c>
    </row>
    <row r="195" spans="1:47" x14ac:dyDescent="0.2">
      <c r="A195">
        <v>42</v>
      </c>
      <c r="B195">
        <v>50</v>
      </c>
      <c r="C195">
        <v>0</v>
      </c>
      <c r="D195" t="s">
        <v>62</v>
      </c>
      <c r="E195" t="s">
        <v>48</v>
      </c>
      <c r="F195" t="s">
        <v>49</v>
      </c>
      <c r="G195">
        <v>100</v>
      </c>
      <c r="H195">
        <v>20</v>
      </c>
      <c r="I195">
        <v>0.1</v>
      </c>
      <c r="J195">
        <v>20</v>
      </c>
      <c r="K195" t="s">
        <v>50</v>
      </c>
      <c r="L195">
        <v>247.1</v>
      </c>
      <c r="M195">
        <v>5.43</v>
      </c>
      <c r="N195">
        <v>5</v>
      </c>
      <c r="O195">
        <v>1</v>
      </c>
      <c r="P195">
        <v>0</v>
      </c>
      <c r="Q195">
        <v>0</v>
      </c>
      <c r="R195">
        <v>0</v>
      </c>
      <c r="S195">
        <v>7.5</v>
      </c>
      <c r="T195" t="s">
        <v>50</v>
      </c>
      <c r="U195">
        <v>0</v>
      </c>
      <c r="V195">
        <v>0</v>
      </c>
      <c r="W195">
        <v>1</v>
      </c>
      <c r="X195" t="s">
        <v>50</v>
      </c>
      <c r="Y195">
        <v>0</v>
      </c>
      <c r="Z195" t="s">
        <v>50</v>
      </c>
      <c r="AA195" t="s">
        <v>50</v>
      </c>
      <c r="AB195" t="s">
        <v>50</v>
      </c>
      <c r="AC195" t="s">
        <v>50</v>
      </c>
      <c r="AD195">
        <v>0</v>
      </c>
      <c r="AE195">
        <v>0</v>
      </c>
      <c r="AF195" t="s">
        <v>50</v>
      </c>
      <c r="AG195" t="s">
        <v>50</v>
      </c>
      <c r="AH195">
        <v>0</v>
      </c>
      <c r="AI195" t="s">
        <v>50</v>
      </c>
      <c r="AJ195" t="s">
        <v>50</v>
      </c>
      <c r="AK195" t="s">
        <v>50</v>
      </c>
      <c r="AL195" t="s">
        <v>50</v>
      </c>
      <c r="AM195" t="s">
        <v>50</v>
      </c>
      <c r="AN195" t="s">
        <v>50</v>
      </c>
      <c r="AO195" t="s">
        <v>50</v>
      </c>
      <c r="AP195">
        <v>0.17</v>
      </c>
      <c r="AQ195">
        <v>4.3999999999999997E-2</v>
      </c>
      <c r="AR195" t="s">
        <v>50</v>
      </c>
      <c r="AS195" t="s">
        <v>50</v>
      </c>
      <c r="AT195">
        <v>6</v>
      </c>
      <c r="AU195" t="s">
        <v>51</v>
      </c>
    </row>
    <row r="196" spans="1:47" x14ac:dyDescent="0.2">
      <c r="A196">
        <v>42</v>
      </c>
      <c r="B196">
        <v>50</v>
      </c>
      <c r="C196">
        <v>0</v>
      </c>
      <c r="D196" t="s">
        <v>62</v>
      </c>
      <c r="E196" t="s">
        <v>48</v>
      </c>
      <c r="F196" t="s">
        <v>49</v>
      </c>
      <c r="G196">
        <v>100</v>
      </c>
      <c r="H196">
        <v>20</v>
      </c>
      <c r="I196">
        <v>0.1</v>
      </c>
      <c r="J196">
        <v>30</v>
      </c>
      <c r="K196" t="s">
        <v>50</v>
      </c>
      <c r="L196">
        <v>247.1</v>
      </c>
      <c r="M196">
        <v>5.43</v>
      </c>
      <c r="N196">
        <v>5</v>
      </c>
      <c r="O196">
        <v>1</v>
      </c>
      <c r="P196">
        <v>0</v>
      </c>
      <c r="Q196">
        <v>0</v>
      </c>
      <c r="R196">
        <v>0</v>
      </c>
      <c r="S196">
        <v>7.5</v>
      </c>
      <c r="T196" t="s">
        <v>50</v>
      </c>
      <c r="U196">
        <v>0</v>
      </c>
      <c r="V196">
        <v>0</v>
      </c>
      <c r="W196">
        <v>1</v>
      </c>
      <c r="X196" t="s">
        <v>50</v>
      </c>
      <c r="Y196">
        <v>0</v>
      </c>
      <c r="Z196" t="s">
        <v>50</v>
      </c>
      <c r="AA196" t="s">
        <v>50</v>
      </c>
      <c r="AB196" t="s">
        <v>50</v>
      </c>
      <c r="AC196" t="s">
        <v>50</v>
      </c>
      <c r="AD196">
        <v>0</v>
      </c>
      <c r="AE196">
        <v>0</v>
      </c>
      <c r="AF196" t="s">
        <v>50</v>
      </c>
      <c r="AG196" t="s">
        <v>50</v>
      </c>
      <c r="AH196">
        <v>0</v>
      </c>
      <c r="AI196" t="s">
        <v>50</v>
      </c>
      <c r="AJ196" t="s">
        <v>50</v>
      </c>
      <c r="AK196" t="s">
        <v>50</v>
      </c>
      <c r="AL196" t="s">
        <v>50</v>
      </c>
      <c r="AM196" t="s">
        <v>50</v>
      </c>
      <c r="AN196" t="s">
        <v>50</v>
      </c>
      <c r="AO196" t="s">
        <v>50</v>
      </c>
      <c r="AP196">
        <v>0.2</v>
      </c>
      <c r="AQ196">
        <v>4.3999999999999997E-2</v>
      </c>
      <c r="AR196" t="s">
        <v>50</v>
      </c>
      <c r="AS196" t="s">
        <v>50</v>
      </c>
      <c r="AT196">
        <v>6</v>
      </c>
      <c r="AU196" t="s">
        <v>51</v>
      </c>
    </row>
    <row r="197" spans="1:47" x14ac:dyDescent="0.2">
      <c r="A197">
        <v>42</v>
      </c>
      <c r="B197">
        <v>50</v>
      </c>
      <c r="C197">
        <v>0</v>
      </c>
      <c r="D197" t="s">
        <v>62</v>
      </c>
      <c r="E197" t="s">
        <v>48</v>
      </c>
      <c r="F197" t="s">
        <v>49</v>
      </c>
      <c r="G197">
        <v>100</v>
      </c>
      <c r="H197">
        <v>20</v>
      </c>
      <c r="I197">
        <v>0.1</v>
      </c>
      <c r="J197">
        <v>40</v>
      </c>
      <c r="K197" t="s">
        <v>50</v>
      </c>
      <c r="L197">
        <v>247.1</v>
      </c>
      <c r="M197">
        <v>5.43</v>
      </c>
      <c r="N197">
        <v>5</v>
      </c>
      <c r="O197">
        <v>1</v>
      </c>
      <c r="P197">
        <v>0</v>
      </c>
      <c r="Q197">
        <v>0</v>
      </c>
      <c r="R197">
        <v>0</v>
      </c>
      <c r="S197">
        <v>7.5</v>
      </c>
      <c r="T197" t="s">
        <v>50</v>
      </c>
      <c r="U197">
        <v>0</v>
      </c>
      <c r="V197">
        <v>0</v>
      </c>
      <c r="W197">
        <v>1</v>
      </c>
      <c r="X197" t="s">
        <v>50</v>
      </c>
      <c r="Y197">
        <v>0</v>
      </c>
      <c r="Z197" t="s">
        <v>50</v>
      </c>
      <c r="AA197" t="s">
        <v>50</v>
      </c>
      <c r="AB197" t="s">
        <v>50</v>
      </c>
      <c r="AC197" t="s">
        <v>50</v>
      </c>
      <c r="AD197">
        <v>0</v>
      </c>
      <c r="AE197">
        <v>0</v>
      </c>
      <c r="AF197" t="s">
        <v>50</v>
      </c>
      <c r="AG197" t="s">
        <v>50</v>
      </c>
      <c r="AH197">
        <v>0</v>
      </c>
      <c r="AI197" t="s">
        <v>50</v>
      </c>
      <c r="AJ197" t="s">
        <v>50</v>
      </c>
      <c r="AK197" t="s">
        <v>50</v>
      </c>
      <c r="AL197" t="s">
        <v>50</v>
      </c>
      <c r="AM197" t="s">
        <v>50</v>
      </c>
      <c r="AN197" t="s">
        <v>50</v>
      </c>
      <c r="AO197" t="s">
        <v>50</v>
      </c>
      <c r="AP197">
        <v>0.28000000000000003</v>
      </c>
      <c r="AQ197">
        <v>4.3999999999999997E-2</v>
      </c>
      <c r="AR197" t="s">
        <v>50</v>
      </c>
      <c r="AS197" t="s">
        <v>50</v>
      </c>
      <c r="AT197">
        <v>6</v>
      </c>
      <c r="AU197" t="s">
        <v>51</v>
      </c>
    </row>
    <row r="198" spans="1:47" x14ac:dyDescent="0.2">
      <c r="A198">
        <v>42</v>
      </c>
      <c r="B198">
        <v>50</v>
      </c>
      <c r="C198">
        <v>0</v>
      </c>
      <c r="D198" t="s">
        <v>62</v>
      </c>
      <c r="E198" t="s">
        <v>48</v>
      </c>
      <c r="F198" t="s">
        <v>49</v>
      </c>
      <c r="G198">
        <v>100</v>
      </c>
      <c r="H198">
        <v>20</v>
      </c>
      <c r="I198">
        <v>0.1</v>
      </c>
      <c r="J198">
        <v>50</v>
      </c>
      <c r="K198" t="s">
        <v>50</v>
      </c>
      <c r="L198">
        <v>247.1</v>
      </c>
      <c r="M198">
        <v>5.43</v>
      </c>
      <c r="N198">
        <v>5</v>
      </c>
      <c r="O198">
        <v>1</v>
      </c>
      <c r="P198">
        <v>0</v>
      </c>
      <c r="Q198">
        <v>0</v>
      </c>
      <c r="R198">
        <v>0</v>
      </c>
      <c r="S198">
        <v>7.5</v>
      </c>
      <c r="T198" t="s">
        <v>50</v>
      </c>
      <c r="U198">
        <v>0</v>
      </c>
      <c r="V198">
        <v>0</v>
      </c>
      <c r="W198">
        <v>1</v>
      </c>
      <c r="X198" t="s">
        <v>50</v>
      </c>
      <c r="Y198">
        <v>0</v>
      </c>
      <c r="Z198" t="s">
        <v>50</v>
      </c>
      <c r="AA198" t="s">
        <v>50</v>
      </c>
      <c r="AB198" t="s">
        <v>50</v>
      </c>
      <c r="AC198" t="s">
        <v>50</v>
      </c>
      <c r="AD198">
        <v>0</v>
      </c>
      <c r="AE198">
        <v>0</v>
      </c>
      <c r="AF198" t="s">
        <v>50</v>
      </c>
      <c r="AG198" t="s">
        <v>50</v>
      </c>
      <c r="AH198">
        <v>0</v>
      </c>
      <c r="AI198" t="s">
        <v>50</v>
      </c>
      <c r="AJ198" t="s">
        <v>50</v>
      </c>
      <c r="AK198" t="s">
        <v>50</v>
      </c>
      <c r="AL198" t="s">
        <v>50</v>
      </c>
      <c r="AM198" t="s">
        <v>50</v>
      </c>
      <c r="AN198" t="s">
        <v>50</v>
      </c>
      <c r="AO198" t="s">
        <v>50</v>
      </c>
      <c r="AP198">
        <v>0.35</v>
      </c>
      <c r="AQ198">
        <v>4.3999999999999997E-2</v>
      </c>
      <c r="AR198" t="s">
        <v>50</v>
      </c>
      <c r="AS198" t="s">
        <v>50</v>
      </c>
      <c r="AT198">
        <v>6</v>
      </c>
      <c r="AU198" t="s">
        <v>51</v>
      </c>
    </row>
    <row r="199" spans="1:47" x14ac:dyDescent="0.2">
      <c r="A199">
        <v>42</v>
      </c>
      <c r="B199">
        <v>50</v>
      </c>
      <c r="C199">
        <v>0</v>
      </c>
      <c r="D199" t="s">
        <v>62</v>
      </c>
      <c r="E199" t="s">
        <v>48</v>
      </c>
      <c r="F199" t="s">
        <v>49</v>
      </c>
      <c r="G199">
        <v>100</v>
      </c>
      <c r="H199">
        <v>20</v>
      </c>
      <c r="I199">
        <v>0.1</v>
      </c>
      <c r="J199">
        <v>60</v>
      </c>
      <c r="K199" t="s">
        <v>50</v>
      </c>
      <c r="L199">
        <v>247.1</v>
      </c>
      <c r="M199">
        <v>5.43</v>
      </c>
      <c r="N199">
        <v>5</v>
      </c>
      <c r="O199">
        <v>1</v>
      </c>
      <c r="P199">
        <v>0</v>
      </c>
      <c r="Q199">
        <v>0</v>
      </c>
      <c r="R199">
        <v>0</v>
      </c>
      <c r="S199">
        <v>7.5</v>
      </c>
      <c r="T199" t="s">
        <v>50</v>
      </c>
      <c r="U199">
        <v>0</v>
      </c>
      <c r="V199">
        <v>0</v>
      </c>
      <c r="W199">
        <v>1</v>
      </c>
      <c r="X199" t="s">
        <v>50</v>
      </c>
      <c r="Y199">
        <v>0</v>
      </c>
      <c r="Z199" t="s">
        <v>50</v>
      </c>
      <c r="AA199" t="s">
        <v>50</v>
      </c>
      <c r="AB199" t="s">
        <v>50</v>
      </c>
      <c r="AC199" t="s">
        <v>50</v>
      </c>
      <c r="AD199">
        <v>0</v>
      </c>
      <c r="AE199">
        <v>0</v>
      </c>
      <c r="AF199" t="s">
        <v>50</v>
      </c>
      <c r="AG199" t="s">
        <v>50</v>
      </c>
      <c r="AH199">
        <v>0</v>
      </c>
      <c r="AI199" t="s">
        <v>50</v>
      </c>
      <c r="AJ199" t="s">
        <v>50</v>
      </c>
      <c r="AK199" t="s">
        <v>50</v>
      </c>
      <c r="AL199" t="s">
        <v>50</v>
      </c>
      <c r="AM199" t="s">
        <v>50</v>
      </c>
      <c r="AN199" t="s">
        <v>50</v>
      </c>
      <c r="AO199" t="s">
        <v>50</v>
      </c>
      <c r="AP199">
        <v>0.45</v>
      </c>
      <c r="AQ199">
        <v>4.3999999999999997E-2</v>
      </c>
      <c r="AR199" t="s">
        <v>50</v>
      </c>
      <c r="AS199" t="s">
        <v>50</v>
      </c>
      <c r="AT199">
        <v>6</v>
      </c>
      <c r="AU199" t="s">
        <v>51</v>
      </c>
    </row>
    <row r="200" spans="1:47" x14ac:dyDescent="0.2">
      <c r="A200">
        <v>42</v>
      </c>
      <c r="B200">
        <v>50</v>
      </c>
      <c r="C200">
        <v>0</v>
      </c>
      <c r="D200" t="s">
        <v>62</v>
      </c>
      <c r="E200" t="s">
        <v>48</v>
      </c>
      <c r="F200" t="s">
        <v>49</v>
      </c>
      <c r="G200">
        <v>100</v>
      </c>
      <c r="H200">
        <v>20</v>
      </c>
      <c r="I200">
        <v>0.1</v>
      </c>
      <c r="J200">
        <v>60</v>
      </c>
      <c r="K200" t="s">
        <v>50</v>
      </c>
      <c r="L200">
        <v>247.1</v>
      </c>
      <c r="M200">
        <v>5.43</v>
      </c>
      <c r="N200">
        <v>5</v>
      </c>
      <c r="O200">
        <v>1</v>
      </c>
      <c r="P200">
        <v>0</v>
      </c>
      <c r="Q200">
        <v>0</v>
      </c>
      <c r="R200">
        <v>0</v>
      </c>
      <c r="S200">
        <v>7.5</v>
      </c>
      <c r="T200" t="s">
        <v>50</v>
      </c>
      <c r="U200">
        <v>0</v>
      </c>
      <c r="V200">
        <v>0</v>
      </c>
      <c r="W200">
        <v>0</v>
      </c>
      <c r="X200" t="s">
        <v>50</v>
      </c>
      <c r="Y200">
        <v>0</v>
      </c>
      <c r="Z200" t="s">
        <v>50</v>
      </c>
      <c r="AA200">
        <v>1</v>
      </c>
      <c r="AB200" t="s">
        <v>50</v>
      </c>
      <c r="AC200" t="s">
        <v>50</v>
      </c>
      <c r="AD200">
        <v>0</v>
      </c>
      <c r="AE200">
        <v>0</v>
      </c>
      <c r="AF200" t="s">
        <v>50</v>
      </c>
      <c r="AG200" t="s">
        <v>50</v>
      </c>
      <c r="AH200">
        <v>0</v>
      </c>
      <c r="AI200" t="s">
        <v>50</v>
      </c>
      <c r="AJ200" t="s">
        <v>50</v>
      </c>
      <c r="AK200" t="s">
        <v>50</v>
      </c>
      <c r="AL200" t="s">
        <v>50</v>
      </c>
      <c r="AM200" t="s">
        <v>50</v>
      </c>
      <c r="AN200" t="s">
        <v>50</v>
      </c>
      <c r="AO200" t="s">
        <v>50</v>
      </c>
      <c r="AP200">
        <v>0.13</v>
      </c>
      <c r="AQ200">
        <v>5.1999999999999998E-2</v>
      </c>
      <c r="AR200" t="s">
        <v>50</v>
      </c>
      <c r="AS200" t="s">
        <v>50</v>
      </c>
      <c r="AT200">
        <v>6</v>
      </c>
      <c r="AU200" t="s">
        <v>51</v>
      </c>
    </row>
    <row r="201" spans="1:47" x14ac:dyDescent="0.2">
      <c r="A201">
        <v>42</v>
      </c>
      <c r="B201">
        <v>50</v>
      </c>
      <c r="C201">
        <v>0</v>
      </c>
      <c r="D201" t="s">
        <v>62</v>
      </c>
      <c r="E201" t="s">
        <v>48</v>
      </c>
      <c r="F201" t="s">
        <v>49</v>
      </c>
      <c r="G201">
        <v>100</v>
      </c>
      <c r="H201">
        <v>20</v>
      </c>
      <c r="I201">
        <v>0.1</v>
      </c>
      <c r="J201">
        <v>60</v>
      </c>
      <c r="K201" t="s">
        <v>50</v>
      </c>
      <c r="L201">
        <v>247.1</v>
      </c>
      <c r="M201">
        <v>5.43</v>
      </c>
      <c r="N201">
        <v>5</v>
      </c>
      <c r="O201">
        <v>1</v>
      </c>
      <c r="P201">
        <v>0</v>
      </c>
      <c r="Q201">
        <v>0</v>
      </c>
      <c r="R201">
        <v>0</v>
      </c>
      <c r="S201">
        <v>7.5</v>
      </c>
      <c r="T201" t="s">
        <v>50</v>
      </c>
      <c r="U201">
        <v>0</v>
      </c>
      <c r="V201">
        <v>0</v>
      </c>
      <c r="W201">
        <v>0</v>
      </c>
      <c r="X201" t="s">
        <v>50</v>
      </c>
      <c r="Y201">
        <v>0</v>
      </c>
      <c r="Z201" t="s">
        <v>50</v>
      </c>
      <c r="AA201">
        <v>1</v>
      </c>
      <c r="AB201" t="s">
        <v>50</v>
      </c>
      <c r="AC201" t="s">
        <v>50</v>
      </c>
      <c r="AD201">
        <v>0</v>
      </c>
      <c r="AE201">
        <v>0</v>
      </c>
      <c r="AF201" t="s">
        <v>50</v>
      </c>
      <c r="AG201" t="s">
        <v>50</v>
      </c>
      <c r="AH201">
        <v>0</v>
      </c>
      <c r="AI201" t="s">
        <v>50</v>
      </c>
      <c r="AJ201" t="s">
        <v>50</v>
      </c>
      <c r="AK201" t="s">
        <v>50</v>
      </c>
      <c r="AL201" t="s">
        <v>50</v>
      </c>
      <c r="AM201" t="s">
        <v>50</v>
      </c>
      <c r="AN201" t="s">
        <v>50</v>
      </c>
      <c r="AO201" t="s">
        <v>50</v>
      </c>
      <c r="AP201">
        <v>0.17</v>
      </c>
      <c r="AQ201">
        <v>5.1999999999999998E-2</v>
      </c>
      <c r="AR201" t="s">
        <v>50</v>
      </c>
      <c r="AS201" t="s">
        <v>50</v>
      </c>
      <c r="AT201">
        <v>6</v>
      </c>
      <c r="AU201" t="s">
        <v>51</v>
      </c>
    </row>
    <row r="202" spans="1:47" x14ac:dyDescent="0.2">
      <c r="A202">
        <v>42</v>
      </c>
      <c r="B202">
        <v>50</v>
      </c>
      <c r="C202">
        <v>0</v>
      </c>
      <c r="D202" t="s">
        <v>62</v>
      </c>
      <c r="E202" t="s">
        <v>48</v>
      </c>
      <c r="F202" t="s">
        <v>49</v>
      </c>
      <c r="G202">
        <v>100</v>
      </c>
      <c r="H202">
        <v>20</v>
      </c>
      <c r="I202">
        <v>0.1</v>
      </c>
      <c r="J202">
        <v>60</v>
      </c>
      <c r="K202" t="s">
        <v>50</v>
      </c>
      <c r="L202">
        <v>247.1</v>
      </c>
      <c r="M202">
        <v>5.43</v>
      </c>
      <c r="N202">
        <v>5</v>
      </c>
      <c r="O202">
        <v>1</v>
      </c>
      <c r="P202">
        <v>0</v>
      </c>
      <c r="Q202">
        <v>0</v>
      </c>
      <c r="R202">
        <v>0</v>
      </c>
      <c r="S202">
        <v>7.5</v>
      </c>
      <c r="T202" t="s">
        <v>50</v>
      </c>
      <c r="U202">
        <v>0</v>
      </c>
      <c r="V202">
        <v>0</v>
      </c>
      <c r="W202">
        <v>0</v>
      </c>
      <c r="X202" t="s">
        <v>50</v>
      </c>
      <c r="Y202">
        <v>0</v>
      </c>
      <c r="Z202" t="s">
        <v>50</v>
      </c>
      <c r="AA202">
        <v>1</v>
      </c>
      <c r="AB202" t="s">
        <v>50</v>
      </c>
      <c r="AC202" t="s">
        <v>50</v>
      </c>
      <c r="AD202">
        <v>0</v>
      </c>
      <c r="AE202">
        <v>0</v>
      </c>
      <c r="AF202" t="s">
        <v>50</v>
      </c>
      <c r="AG202" t="s">
        <v>50</v>
      </c>
      <c r="AH202">
        <v>0</v>
      </c>
      <c r="AI202" t="s">
        <v>50</v>
      </c>
      <c r="AJ202" t="s">
        <v>50</v>
      </c>
      <c r="AK202" t="s">
        <v>50</v>
      </c>
      <c r="AL202" t="s">
        <v>50</v>
      </c>
      <c r="AM202" t="s">
        <v>50</v>
      </c>
      <c r="AN202" t="s">
        <v>50</v>
      </c>
      <c r="AO202" t="s">
        <v>50</v>
      </c>
      <c r="AP202">
        <v>0.2</v>
      </c>
      <c r="AQ202">
        <v>5.1999999999999998E-2</v>
      </c>
      <c r="AR202" t="s">
        <v>50</v>
      </c>
      <c r="AS202" t="s">
        <v>50</v>
      </c>
      <c r="AT202">
        <v>6</v>
      </c>
      <c r="AU202" t="s">
        <v>51</v>
      </c>
    </row>
    <row r="203" spans="1:47" x14ac:dyDescent="0.2">
      <c r="A203">
        <v>42</v>
      </c>
      <c r="B203">
        <v>50</v>
      </c>
      <c r="C203">
        <v>0</v>
      </c>
      <c r="D203" t="s">
        <v>62</v>
      </c>
      <c r="E203" t="s">
        <v>48</v>
      </c>
      <c r="F203" t="s">
        <v>49</v>
      </c>
      <c r="G203">
        <v>100</v>
      </c>
      <c r="H203">
        <v>20</v>
      </c>
      <c r="I203">
        <v>0.1</v>
      </c>
      <c r="J203">
        <v>60</v>
      </c>
      <c r="K203" t="s">
        <v>50</v>
      </c>
      <c r="L203">
        <v>247.1</v>
      </c>
      <c r="M203">
        <v>5.43</v>
      </c>
      <c r="N203">
        <v>5</v>
      </c>
      <c r="O203">
        <v>1</v>
      </c>
      <c r="P203">
        <v>0</v>
      </c>
      <c r="Q203">
        <v>0</v>
      </c>
      <c r="R203">
        <v>0</v>
      </c>
      <c r="S203">
        <v>7.5</v>
      </c>
      <c r="T203" t="s">
        <v>50</v>
      </c>
      <c r="U203">
        <v>0</v>
      </c>
      <c r="V203">
        <v>0</v>
      </c>
      <c r="W203">
        <v>0</v>
      </c>
      <c r="X203" t="s">
        <v>50</v>
      </c>
      <c r="Y203">
        <v>0</v>
      </c>
      <c r="Z203" t="s">
        <v>50</v>
      </c>
      <c r="AA203">
        <v>1</v>
      </c>
      <c r="AB203" t="s">
        <v>50</v>
      </c>
      <c r="AC203" t="s">
        <v>50</v>
      </c>
      <c r="AD203">
        <v>0</v>
      </c>
      <c r="AE203">
        <v>0</v>
      </c>
      <c r="AF203" t="s">
        <v>50</v>
      </c>
      <c r="AG203" t="s">
        <v>50</v>
      </c>
      <c r="AH203">
        <v>0</v>
      </c>
      <c r="AI203" t="s">
        <v>50</v>
      </c>
      <c r="AJ203" t="s">
        <v>50</v>
      </c>
      <c r="AK203" t="s">
        <v>50</v>
      </c>
      <c r="AL203" t="s">
        <v>50</v>
      </c>
      <c r="AM203" t="s">
        <v>50</v>
      </c>
      <c r="AN203" t="s">
        <v>50</v>
      </c>
      <c r="AO203" t="s">
        <v>50</v>
      </c>
      <c r="AP203">
        <v>0.28999999999999998</v>
      </c>
      <c r="AQ203">
        <v>5.1999999999999998E-2</v>
      </c>
      <c r="AR203" t="s">
        <v>50</v>
      </c>
      <c r="AS203" t="s">
        <v>50</v>
      </c>
      <c r="AT203">
        <v>6</v>
      </c>
      <c r="AU203" t="s">
        <v>51</v>
      </c>
    </row>
    <row r="204" spans="1:47" x14ac:dyDescent="0.2">
      <c r="A204">
        <v>42</v>
      </c>
      <c r="B204">
        <v>50</v>
      </c>
      <c r="C204">
        <v>0</v>
      </c>
      <c r="D204" t="s">
        <v>62</v>
      </c>
      <c r="E204" t="s">
        <v>48</v>
      </c>
      <c r="F204" t="s">
        <v>49</v>
      </c>
      <c r="G204">
        <v>100</v>
      </c>
      <c r="H204">
        <v>20</v>
      </c>
      <c r="I204">
        <v>0.1</v>
      </c>
      <c r="J204">
        <v>60</v>
      </c>
      <c r="K204" t="s">
        <v>50</v>
      </c>
      <c r="L204">
        <v>247.1</v>
      </c>
      <c r="M204">
        <v>5.43</v>
      </c>
      <c r="N204">
        <v>5</v>
      </c>
      <c r="O204">
        <v>1</v>
      </c>
      <c r="P204">
        <v>0</v>
      </c>
      <c r="Q204">
        <v>0</v>
      </c>
      <c r="R204">
        <v>0</v>
      </c>
      <c r="S204">
        <v>7.5</v>
      </c>
      <c r="T204" t="s">
        <v>50</v>
      </c>
      <c r="U204">
        <v>0</v>
      </c>
      <c r="V204">
        <v>0</v>
      </c>
      <c r="W204">
        <v>0</v>
      </c>
      <c r="X204" t="s">
        <v>50</v>
      </c>
      <c r="Y204">
        <v>0</v>
      </c>
      <c r="Z204" t="s">
        <v>50</v>
      </c>
      <c r="AA204">
        <v>1</v>
      </c>
      <c r="AB204" t="s">
        <v>50</v>
      </c>
      <c r="AC204" t="s">
        <v>50</v>
      </c>
      <c r="AD204">
        <v>0</v>
      </c>
      <c r="AE204">
        <v>0</v>
      </c>
      <c r="AF204" t="s">
        <v>50</v>
      </c>
      <c r="AG204" t="s">
        <v>50</v>
      </c>
      <c r="AH204">
        <v>0</v>
      </c>
      <c r="AI204" t="s">
        <v>50</v>
      </c>
      <c r="AJ204" t="s">
        <v>50</v>
      </c>
      <c r="AK204" t="s">
        <v>50</v>
      </c>
      <c r="AL204" t="s">
        <v>50</v>
      </c>
      <c r="AM204" t="s">
        <v>50</v>
      </c>
      <c r="AN204" t="s">
        <v>50</v>
      </c>
      <c r="AO204" t="s">
        <v>50</v>
      </c>
      <c r="AP204">
        <v>0.34</v>
      </c>
      <c r="AQ204">
        <v>5.1999999999999998E-2</v>
      </c>
      <c r="AR204" t="s">
        <v>50</v>
      </c>
      <c r="AS204" t="s">
        <v>50</v>
      </c>
      <c r="AT204">
        <v>6</v>
      </c>
      <c r="AU204" t="s">
        <v>51</v>
      </c>
    </row>
    <row r="205" spans="1:47" x14ac:dyDescent="0.2">
      <c r="A205">
        <v>42</v>
      </c>
      <c r="B205">
        <v>50</v>
      </c>
      <c r="C205">
        <v>0</v>
      </c>
      <c r="D205" t="s">
        <v>62</v>
      </c>
      <c r="E205" t="s">
        <v>48</v>
      </c>
      <c r="F205" t="s">
        <v>49</v>
      </c>
      <c r="G205">
        <v>100</v>
      </c>
      <c r="H205">
        <v>20</v>
      </c>
      <c r="I205">
        <v>0.1</v>
      </c>
      <c r="J205">
        <v>60</v>
      </c>
      <c r="K205" t="s">
        <v>50</v>
      </c>
      <c r="L205">
        <v>247.1</v>
      </c>
      <c r="M205">
        <v>5.43</v>
      </c>
      <c r="N205">
        <v>5</v>
      </c>
      <c r="O205">
        <v>1</v>
      </c>
      <c r="P205">
        <v>0</v>
      </c>
      <c r="Q205">
        <v>0</v>
      </c>
      <c r="R205">
        <v>0</v>
      </c>
      <c r="S205">
        <v>7.5</v>
      </c>
      <c r="T205" t="s">
        <v>50</v>
      </c>
      <c r="U205">
        <v>0</v>
      </c>
      <c r="V205">
        <v>0</v>
      </c>
      <c r="W205">
        <v>0</v>
      </c>
      <c r="X205" t="s">
        <v>50</v>
      </c>
      <c r="Y205">
        <v>0</v>
      </c>
      <c r="Z205" t="s">
        <v>50</v>
      </c>
      <c r="AA205">
        <v>1</v>
      </c>
      <c r="AB205" t="s">
        <v>50</v>
      </c>
      <c r="AC205" t="s">
        <v>50</v>
      </c>
      <c r="AD205">
        <v>0</v>
      </c>
      <c r="AE205">
        <v>0</v>
      </c>
      <c r="AF205" t="s">
        <v>50</v>
      </c>
      <c r="AG205" t="s">
        <v>50</v>
      </c>
      <c r="AH205">
        <v>0</v>
      </c>
      <c r="AI205" t="s">
        <v>50</v>
      </c>
      <c r="AJ205" t="s">
        <v>50</v>
      </c>
      <c r="AK205" t="s">
        <v>50</v>
      </c>
      <c r="AL205" t="s">
        <v>50</v>
      </c>
      <c r="AM205" t="s">
        <v>50</v>
      </c>
      <c r="AN205" t="s">
        <v>50</v>
      </c>
      <c r="AO205" t="s">
        <v>50</v>
      </c>
      <c r="AP205">
        <v>0.41</v>
      </c>
      <c r="AQ205">
        <v>5.1999999999999998E-2</v>
      </c>
      <c r="AR205" t="s">
        <v>50</v>
      </c>
      <c r="AS205" t="s">
        <v>50</v>
      </c>
      <c r="AT205">
        <v>6</v>
      </c>
      <c r="AU205" t="s">
        <v>51</v>
      </c>
    </row>
    <row r="206" spans="1:47" x14ac:dyDescent="0.2">
      <c r="A206">
        <v>42</v>
      </c>
      <c r="B206">
        <v>50</v>
      </c>
      <c r="C206">
        <v>0</v>
      </c>
      <c r="D206" t="s">
        <v>62</v>
      </c>
      <c r="E206" t="s">
        <v>48</v>
      </c>
      <c r="F206" t="s">
        <v>49</v>
      </c>
      <c r="G206">
        <v>100</v>
      </c>
      <c r="H206">
        <v>20</v>
      </c>
      <c r="I206">
        <v>0.1</v>
      </c>
      <c r="J206">
        <v>60</v>
      </c>
      <c r="K206" t="s">
        <v>50</v>
      </c>
      <c r="L206">
        <v>247.1</v>
      </c>
      <c r="M206">
        <v>5.43</v>
      </c>
      <c r="N206">
        <v>5</v>
      </c>
      <c r="O206">
        <v>1</v>
      </c>
      <c r="P206">
        <v>0</v>
      </c>
      <c r="Q206">
        <v>0</v>
      </c>
      <c r="R206">
        <v>0</v>
      </c>
      <c r="S206">
        <v>7.5</v>
      </c>
      <c r="T206" t="s">
        <v>50</v>
      </c>
      <c r="U206">
        <v>0</v>
      </c>
      <c r="V206">
        <v>0</v>
      </c>
      <c r="W206">
        <v>0</v>
      </c>
      <c r="X206" t="s">
        <v>50</v>
      </c>
      <c r="Y206">
        <v>0</v>
      </c>
      <c r="Z206">
        <v>1</v>
      </c>
      <c r="AA206" t="s">
        <v>50</v>
      </c>
      <c r="AB206" t="s">
        <v>50</v>
      </c>
      <c r="AC206" t="s">
        <v>50</v>
      </c>
      <c r="AD206">
        <v>0</v>
      </c>
      <c r="AE206">
        <v>0</v>
      </c>
      <c r="AF206" t="s">
        <v>50</v>
      </c>
      <c r="AG206" t="s">
        <v>50</v>
      </c>
      <c r="AH206">
        <v>0</v>
      </c>
      <c r="AI206" t="s">
        <v>50</v>
      </c>
      <c r="AJ206" t="s">
        <v>50</v>
      </c>
      <c r="AK206" t="s">
        <v>50</v>
      </c>
      <c r="AL206" t="s">
        <v>50</v>
      </c>
      <c r="AM206" t="s">
        <v>50</v>
      </c>
      <c r="AN206" t="s">
        <v>50</v>
      </c>
      <c r="AO206" t="s">
        <v>50</v>
      </c>
      <c r="AP206">
        <v>0.11</v>
      </c>
      <c r="AQ206">
        <v>4.3999999999999997E-2</v>
      </c>
      <c r="AR206" t="s">
        <v>50</v>
      </c>
      <c r="AS206" t="s">
        <v>50</v>
      </c>
      <c r="AT206">
        <v>6</v>
      </c>
      <c r="AU206" t="s">
        <v>51</v>
      </c>
    </row>
    <row r="207" spans="1:47" x14ac:dyDescent="0.2">
      <c r="A207">
        <v>42</v>
      </c>
      <c r="B207">
        <v>50</v>
      </c>
      <c r="C207">
        <v>0</v>
      </c>
      <c r="D207" t="s">
        <v>62</v>
      </c>
      <c r="E207" t="s">
        <v>48</v>
      </c>
      <c r="F207" t="s">
        <v>49</v>
      </c>
      <c r="G207">
        <v>100</v>
      </c>
      <c r="H207">
        <v>20</v>
      </c>
      <c r="I207">
        <v>0.1</v>
      </c>
      <c r="J207">
        <v>60</v>
      </c>
      <c r="K207" t="s">
        <v>50</v>
      </c>
      <c r="L207">
        <v>247.1</v>
      </c>
      <c r="M207">
        <v>5.43</v>
      </c>
      <c r="N207">
        <v>5</v>
      </c>
      <c r="O207">
        <v>1</v>
      </c>
      <c r="P207">
        <v>0</v>
      </c>
      <c r="Q207">
        <v>0</v>
      </c>
      <c r="R207">
        <v>0</v>
      </c>
      <c r="S207">
        <v>7.5</v>
      </c>
      <c r="T207" t="s">
        <v>50</v>
      </c>
      <c r="U207">
        <v>0</v>
      </c>
      <c r="V207">
        <v>0</v>
      </c>
      <c r="W207">
        <v>0</v>
      </c>
      <c r="X207" t="s">
        <v>50</v>
      </c>
      <c r="Y207">
        <v>0</v>
      </c>
      <c r="Z207">
        <v>1</v>
      </c>
      <c r="AA207" t="s">
        <v>50</v>
      </c>
      <c r="AB207" t="s">
        <v>50</v>
      </c>
      <c r="AC207" t="s">
        <v>50</v>
      </c>
      <c r="AD207">
        <v>0</v>
      </c>
      <c r="AE207">
        <v>0</v>
      </c>
      <c r="AF207" t="s">
        <v>50</v>
      </c>
      <c r="AG207" t="s">
        <v>50</v>
      </c>
      <c r="AH207">
        <v>0</v>
      </c>
      <c r="AI207" t="s">
        <v>50</v>
      </c>
      <c r="AJ207" t="s">
        <v>50</v>
      </c>
      <c r="AK207" t="s">
        <v>50</v>
      </c>
      <c r="AL207" t="s">
        <v>50</v>
      </c>
      <c r="AM207" t="s">
        <v>50</v>
      </c>
      <c r="AN207" t="s">
        <v>50</v>
      </c>
      <c r="AO207" t="s">
        <v>50</v>
      </c>
      <c r="AP207">
        <v>0.16</v>
      </c>
      <c r="AQ207">
        <v>4.3999999999999997E-2</v>
      </c>
      <c r="AR207" t="s">
        <v>50</v>
      </c>
      <c r="AS207" t="s">
        <v>50</v>
      </c>
      <c r="AT207">
        <v>6</v>
      </c>
      <c r="AU207" t="s">
        <v>51</v>
      </c>
    </row>
    <row r="208" spans="1:47" x14ac:dyDescent="0.2">
      <c r="A208">
        <v>42</v>
      </c>
      <c r="B208">
        <v>50</v>
      </c>
      <c r="C208">
        <v>0</v>
      </c>
      <c r="D208" t="s">
        <v>62</v>
      </c>
      <c r="E208" t="s">
        <v>48</v>
      </c>
      <c r="F208" t="s">
        <v>49</v>
      </c>
      <c r="G208">
        <v>100</v>
      </c>
      <c r="H208">
        <v>20</v>
      </c>
      <c r="I208">
        <v>0.1</v>
      </c>
      <c r="J208">
        <v>60</v>
      </c>
      <c r="K208" t="s">
        <v>50</v>
      </c>
      <c r="L208">
        <v>247.1</v>
      </c>
      <c r="M208">
        <v>5.43</v>
      </c>
      <c r="N208">
        <v>5</v>
      </c>
      <c r="O208">
        <v>1</v>
      </c>
      <c r="P208">
        <v>0</v>
      </c>
      <c r="Q208">
        <v>0</v>
      </c>
      <c r="R208">
        <v>0</v>
      </c>
      <c r="S208">
        <v>7.5</v>
      </c>
      <c r="T208" t="s">
        <v>50</v>
      </c>
      <c r="U208">
        <v>0</v>
      </c>
      <c r="V208">
        <v>0</v>
      </c>
      <c r="W208">
        <v>0</v>
      </c>
      <c r="X208" t="s">
        <v>50</v>
      </c>
      <c r="Y208">
        <v>0</v>
      </c>
      <c r="Z208">
        <v>1</v>
      </c>
      <c r="AA208" t="s">
        <v>50</v>
      </c>
      <c r="AB208" t="s">
        <v>50</v>
      </c>
      <c r="AC208" t="s">
        <v>50</v>
      </c>
      <c r="AD208">
        <v>0</v>
      </c>
      <c r="AE208">
        <v>0</v>
      </c>
      <c r="AF208" t="s">
        <v>50</v>
      </c>
      <c r="AG208" t="s">
        <v>50</v>
      </c>
      <c r="AH208">
        <v>0</v>
      </c>
      <c r="AI208" t="s">
        <v>50</v>
      </c>
      <c r="AJ208" t="s">
        <v>50</v>
      </c>
      <c r="AK208" t="s">
        <v>50</v>
      </c>
      <c r="AL208" t="s">
        <v>50</v>
      </c>
      <c r="AM208" t="s">
        <v>50</v>
      </c>
      <c r="AN208" t="s">
        <v>50</v>
      </c>
      <c r="AO208" t="s">
        <v>50</v>
      </c>
      <c r="AP208">
        <v>0.2</v>
      </c>
      <c r="AQ208">
        <v>4.3999999999999997E-2</v>
      </c>
      <c r="AR208" t="s">
        <v>50</v>
      </c>
      <c r="AS208" t="s">
        <v>50</v>
      </c>
      <c r="AT208">
        <v>6</v>
      </c>
      <c r="AU208" t="s">
        <v>51</v>
      </c>
    </row>
    <row r="209" spans="1:47" x14ac:dyDescent="0.2">
      <c r="A209">
        <v>42</v>
      </c>
      <c r="B209">
        <v>50</v>
      </c>
      <c r="C209">
        <v>0</v>
      </c>
      <c r="D209" t="s">
        <v>62</v>
      </c>
      <c r="E209" t="s">
        <v>48</v>
      </c>
      <c r="F209" t="s">
        <v>49</v>
      </c>
      <c r="G209">
        <v>100</v>
      </c>
      <c r="H209">
        <v>20</v>
      </c>
      <c r="I209">
        <v>0.1</v>
      </c>
      <c r="J209">
        <v>60</v>
      </c>
      <c r="K209" t="s">
        <v>50</v>
      </c>
      <c r="L209">
        <v>247.1</v>
      </c>
      <c r="M209">
        <v>5.43</v>
      </c>
      <c r="N209">
        <v>5</v>
      </c>
      <c r="O209">
        <v>1</v>
      </c>
      <c r="P209">
        <v>0</v>
      </c>
      <c r="Q209">
        <v>0</v>
      </c>
      <c r="R209">
        <v>0</v>
      </c>
      <c r="S209">
        <v>7.5</v>
      </c>
      <c r="T209" t="s">
        <v>50</v>
      </c>
      <c r="U209">
        <v>0</v>
      </c>
      <c r="V209">
        <v>0</v>
      </c>
      <c r="W209">
        <v>0</v>
      </c>
      <c r="X209" t="s">
        <v>50</v>
      </c>
      <c r="Y209">
        <v>0</v>
      </c>
      <c r="Z209">
        <v>1</v>
      </c>
      <c r="AA209" t="s">
        <v>50</v>
      </c>
      <c r="AB209" t="s">
        <v>50</v>
      </c>
      <c r="AC209" t="s">
        <v>50</v>
      </c>
      <c r="AD209">
        <v>0</v>
      </c>
      <c r="AE209">
        <v>0</v>
      </c>
      <c r="AF209" t="s">
        <v>50</v>
      </c>
      <c r="AG209" t="s">
        <v>50</v>
      </c>
      <c r="AH209">
        <v>0</v>
      </c>
      <c r="AI209" t="s">
        <v>50</v>
      </c>
      <c r="AJ209" t="s">
        <v>50</v>
      </c>
      <c r="AK209" t="s">
        <v>50</v>
      </c>
      <c r="AL209" t="s">
        <v>50</v>
      </c>
      <c r="AM209" t="s">
        <v>50</v>
      </c>
      <c r="AN209" t="s">
        <v>50</v>
      </c>
      <c r="AO209" t="s">
        <v>50</v>
      </c>
      <c r="AP209">
        <v>0.26</v>
      </c>
      <c r="AQ209">
        <v>4.3999999999999997E-2</v>
      </c>
      <c r="AR209" t="s">
        <v>50</v>
      </c>
      <c r="AS209" t="s">
        <v>50</v>
      </c>
      <c r="AT209">
        <v>6</v>
      </c>
      <c r="AU209" t="s">
        <v>51</v>
      </c>
    </row>
    <row r="210" spans="1:47" x14ac:dyDescent="0.2">
      <c r="A210">
        <v>42</v>
      </c>
      <c r="B210">
        <v>50</v>
      </c>
      <c r="C210">
        <v>0</v>
      </c>
      <c r="D210" t="s">
        <v>62</v>
      </c>
      <c r="E210" t="s">
        <v>48</v>
      </c>
      <c r="F210" t="s">
        <v>49</v>
      </c>
      <c r="G210">
        <v>100</v>
      </c>
      <c r="H210">
        <v>20</v>
      </c>
      <c r="I210">
        <v>0.1</v>
      </c>
      <c r="J210">
        <v>60</v>
      </c>
      <c r="K210" t="s">
        <v>50</v>
      </c>
      <c r="L210">
        <v>247.1</v>
      </c>
      <c r="M210">
        <v>5.43</v>
      </c>
      <c r="N210">
        <v>5</v>
      </c>
      <c r="O210">
        <v>1</v>
      </c>
      <c r="P210">
        <v>0</v>
      </c>
      <c r="Q210">
        <v>0</v>
      </c>
      <c r="R210">
        <v>0</v>
      </c>
      <c r="S210">
        <v>7.5</v>
      </c>
      <c r="T210" t="s">
        <v>50</v>
      </c>
      <c r="U210">
        <v>0</v>
      </c>
      <c r="V210">
        <v>0</v>
      </c>
      <c r="W210">
        <v>0</v>
      </c>
      <c r="X210" t="s">
        <v>50</v>
      </c>
      <c r="Y210">
        <v>0</v>
      </c>
      <c r="Z210">
        <v>1</v>
      </c>
      <c r="AA210" t="s">
        <v>50</v>
      </c>
      <c r="AB210" t="s">
        <v>50</v>
      </c>
      <c r="AC210" t="s">
        <v>50</v>
      </c>
      <c r="AD210">
        <v>0</v>
      </c>
      <c r="AE210">
        <v>0</v>
      </c>
      <c r="AF210" t="s">
        <v>50</v>
      </c>
      <c r="AG210" t="s">
        <v>50</v>
      </c>
      <c r="AH210">
        <v>0</v>
      </c>
      <c r="AI210" t="s">
        <v>50</v>
      </c>
      <c r="AJ210" t="s">
        <v>50</v>
      </c>
      <c r="AK210" t="s">
        <v>50</v>
      </c>
      <c r="AL210" t="s">
        <v>50</v>
      </c>
      <c r="AM210" t="s">
        <v>50</v>
      </c>
      <c r="AN210" t="s">
        <v>50</v>
      </c>
      <c r="AO210" t="s">
        <v>50</v>
      </c>
      <c r="AP210">
        <v>0.34</v>
      </c>
      <c r="AQ210">
        <v>4.3999999999999997E-2</v>
      </c>
      <c r="AR210" t="s">
        <v>50</v>
      </c>
      <c r="AS210" t="s">
        <v>50</v>
      </c>
      <c r="AT210">
        <v>6</v>
      </c>
      <c r="AU210" t="s">
        <v>51</v>
      </c>
    </row>
    <row r="211" spans="1:47" x14ac:dyDescent="0.2">
      <c r="A211">
        <v>42</v>
      </c>
      <c r="B211">
        <v>50</v>
      </c>
      <c r="C211">
        <v>0</v>
      </c>
      <c r="D211" t="s">
        <v>62</v>
      </c>
      <c r="E211" t="s">
        <v>48</v>
      </c>
      <c r="F211" t="s">
        <v>49</v>
      </c>
      <c r="G211">
        <v>100</v>
      </c>
      <c r="H211">
        <v>20</v>
      </c>
      <c r="I211">
        <v>0.1</v>
      </c>
      <c r="J211">
        <v>60</v>
      </c>
      <c r="K211" t="s">
        <v>50</v>
      </c>
      <c r="L211">
        <v>247.1</v>
      </c>
      <c r="M211">
        <v>5.43</v>
      </c>
      <c r="N211">
        <v>5</v>
      </c>
      <c r="O211">
        <v>1</v>
      </c>
      <c r="P211">
        <v>0</v>
      </c>
      <c r="Q211">
        <v>0</v>
      </c>
      <c r="R211">
        <v>0</v>
      </c>
      <c r="S211">
        <v>7.5</v>
      </c>
      <c r="T211" t="s">
        <v>50</v>
      </c>
      <c r="U211">
        <v>0</v>
      </c>
      <c r="V211">
        <v>0</v>
      </c>
      <c r="W211">
        <v>0</v>
      </c>
      <c r="X211" t="s">
        <v>50</v>
      </c>
      <c r="Y211">
        <v>0</v>
      </c>
      <c r="Z211">
        <v>1</v>
      </c>
      <c r="AA211" t="s">
        <v>50</v>
      </c>
      <c r="AB211" t="s">
        <v>50</v>
      </c>
      <c r="AC211" t="s">
        <v>50</v>
      </c>
      <c r="AD211">
        <v>0</v>
      </c>
      <c r="AE211">
        <v>0</v>
      </c>
      <c r="AF211" t="s">
        <v>50</v>
      </c>
      <c r="AG211" t="s">
        <v>50</v>
      </c>
      <c r="AH211">
        <v>0</v>
      </c>
      <c r="AI211" t="s">
        <v>50</v>
      </c>
      <c r="AJ211" t="s">
        <v>50</v>
      </c>
      <c r="AK211" t="s">
        <v>50</v>
      </c>
      <c r="AL211" t="s">
        <v>50</v>
      </c>
      <c r="AM211" t="s">
        <v>50</v>
      </c>
      <c r="AN211" t="s">
        <v>50</v>
      </c>
      <c r="AO211" t="s">
        <v>50</v>
      </c>
      <c r="AP211">
        <v>0.38</v>
      </c>
      <c r="AQ211">
        <v>4.3999999999999997E-2</v>
      </c>
      <c r="AR211" t="s">
        <v>50</v>
      </c>
      <c r="AS211" t="s">
        <v>50</v>
      </c>
      <c r="AT211">
        <v>6</v>
      </c>
      <c r="AU211" t="s">
        <v>51</v>
      </c>
    </row>
    <row r="212" spans="1:47" x14ac:dyDescent="0.2">
      <c r="A212">
        <v>37</v>
      </c>
      <c r="B212">
        <v>200</v>
      </c>
      <c r="C212">
        <v>0</v>
      </c>
      <c r="D212" t="s">
        <v>47</v>
      </c>
      <c r="E212" t="s">
        <v>48</v>
      </c>
      <c r="F212" t="s">
        <v>49</v>
      </c>
      <c r="G212">
        <v>100</v>
      </c>
      <c r="H212">
        <v>20</v>
      </c>
      <c r="I212">
        <v>0.15</v>
      </c>
      <c r="J212">
        <v>24</v>
      </c>
      <c r="K212" t="s">
        <v>50</v>
      </c>
      <c r="L212">
        <v>247.1</v>
      </c>
      <c r="M212">
        <v>5.43</v>
      </c>
      <c r="N212">
        <v>0.5</v>
      </c>
      <c r="O212">
        <v>0</v>
      </c>
      <c r="P212">
        <v>0</v>
      </c>
      <c r="Q212">
        <v>0</v>
      </c>
      <c r="R212">
        <v>0</v>
      </c>
      <c r="S212">
        <v>7.5</v>
      </c>
      <c r="T212" t="s">
        <v>50</v>
      </c>
      <c r="U212">
        <v>0</v>
      </c>
      <c r="V212">
        <v>0</v>
      </c>
      <c r="W212">
        <v>1</v>
      </c>
      <c r="X212" t="s">
        <v>50</v>
      </c>
      <c r="Y212">
        <v>0</v>
      </c>
      <c r="Z212" t="s">
        <v>50</v>
      </c>
      <c r="AA212" t="s">
        <v>50</v>
      </c>
      <c r="AB212" t="s">
        <v>50</v>
      </c>
      <c r="AC212" t="s">
        <v>50</v>
      </c>
      <c r="AD212">
        <v>0</v>
      </c>
      <c r="AE212">
        <v>0</v>
      </c>
      <c r="AF212" t="s">
        <v>50</v>
      </c>
      <c r="AG212" t="s">
        <v>50</v>
      </c>
      <c r="AH212">
        <v>0</v>
      </c>
      <c r="AI212" t="s">
        <v>50</v>
      </c>
      <c r="AJ212" t="s">
        <v>50</v>
      </c>
      <c r="AK212" t="s">
        <v>50</v>
      </c>
      <c r="AL212" t="s">
        <v>50</v>
      </c>
      <c r="AM212" t="s">
        <v>50</v>
      </c>
      <c r="AN212" t="s">
        <v>50</v>
      </c>
      <c r="AO212" t="s">
        <v>50</v>
      </c>
      <c r="AP212">
        <v>0.9</v>
      </c>
      <c r="AQ212">
        <v>4.1666666999999998E-2</v>
      </c>
      <c r="AR212" t="s">
        <v>50</v>
      </c>
      <c r="AS212" t="s">
        <v>50</v>
      </c>
      <c r="AT212">
        <v>9</v>
      </c>
      <c r="AU212" t="s">
        <v>51</v>
      </c>
    </row>
    <row r="213" spans="1:47" x14ac:dyDescent="0.2">
      <c r="A213">
        <v>37</v>
      </c>
      <c r="B213">
        <v>200</v>
      </c>
      <c r="C213">
        <v>0</v>
      </c>
      <c r="D213" t="s">
        <v>47</v>
      </c>
      <c r="E213" t="s">
        <v>48</v>
      </c>
      <c r="F213" t="s">
        <v>49</v>
      </c>
      <c r="G213">
        <v>100</v>
      </c>
      <c r="H213">
        <v>20</v>
      </c>
      <c r="I213">
        <v>0.15</v>
      </c>
      <c r="J213">
        <v>48</v>
      </c>
      <c r="K213" t="s">
        <v>50</v>
      </c>
      <c r="L213">
        <v>247.1</v>
      </c>
      <c r="M213">
        <v>5.43</v>
      </c>
      <c r="N213">
        <v>0.5</v>
      </c>
      <c r="O213">
        <v>0</v>
      </c>
      <c r="P213">
        <v>0</v>
      </c>
      <c r="Q213">
        <v>0</v>
      </c>
      <c r="R213">
        <v>0</v>
      </c>
      <c r="S213">
        <v>7.5</v>
      </c>
      <c r="T213" t="s">
        <v>50</v>
      </c>
      <c r="U213">
        <v>0</v>
      </c>
      <c r="V213">
        <v>0</v>
      </c>
      <c r="W213">
        <v>1</v>
      </c>
      <c r="X213" t="s">
        <v>50</v>
      </c>
      <c r="Y213">
        <v>0</v>
      </c>
      <c r="Z213" t="s">
        <v>50</v>
      </c>
      <c r="AA213" t="s">
        <v>50</v>
      </c>
      <c r="AB213" t="s">
        <v>50</v>
      </c>
      <c r="AC213" t="s">
        <v>50</v>
      </c>
      <c r="AD213">
        <v>0</v>
      </c>
      <c r="AE213">
        <v>0</v>
      </c>
      <c r="AF213" t="s">
        <v>50</v>
      </c>
      <c r="AG213" t="s">
        <v>50</v>
      </c>
      <c r="AH213">
        <v>0</v>
      </c>
      <c r="AI213" t="s">
        <v>50</v>
      </c>
      <c r="AJ213" t="s">
        <v>50</v>
      </c>
      <c r="AK213" t="s">
        <v>50</v>
      </c>
      <c r="AL213" t="s">
        <v>50</v>
      </c>
      <c r="AM213" t="s">
        <v>50</v>
      </c>
      <c r="AN213" t="s">
        <v>50</v>
      </c>
      <c r="AO213" t="s">
        <v>50</v>
      </c>
      <c r="AP213">
        <v>1.7</v>
      </c>
      <c r="AQ213">
        <v>4.1666666999999998E-2</v>
      </c>
      <c r="AR213" t="s">
        <v>50</v>
      </c>
      <c r="AS213" t="s">
        <v>50</v>
      </c>
      <c r="AT213">
        <v>9</v>
      </c>
      <c r="AU213" t="s">
        <v>51</v>
      </c>
    </row>
    <row r="214" spans="1:47" x14ac:dyDescent="0.2">
      <c r="A214">
        <v>37</v>
      </c>
      <c r="B214">
        <v>200</v>
      </c>
      <c r="C214">
        <v>0</v>
      </c>
      <c r="D214" t="s">
        <v>47</v>
      </c>
      <c r="E214" t="s">
        <v>48</v>
      </c>
      <c r="F214" t="s">
        <v>49</v>
      </c>
      <c r="G214">
        <v>100</v>
      </c>
      <c r="H214">
        <v>20</v>
      </c>
      <c r="I214">
        <v>0.15</v>
      </c>
      <c r="J214">
        <v>72</v>
      </c>
      <c r="K214" t="s">
        <v>50</v>
      </c>
      <c r="L214">
        <v>247.1</v>
      </c>
      <c r="M214">
        <v>5.43</v>
      </c>
      <c r="N214">
        <v>0.5</v>
      </c>
      <c r="O214">
        <v>0</v>
      </c>
      <c r="P214">
        <v>0</v>
      </c>
      <c r="Q214">
        <v>0</v>
      </c>
      <c r="R214">
        <v>0</v>
      </c>
      <c r="S214">
        <v>7.5</v>
      </c>
      <c r="T214" t="s">
        <v>50</v>
      </c>
      <c r="U214">
        <v>0</v>
      </c>
      <c r="V214">
        <v>0</v>
      </c>
      <c r="W214">
        <v>1</v>
      </c>
      <c r="X214" t="s">
        <v>50</v>
      </c>
      <c r="Y214">
        <v>0</v>
      </c>
      <c r="Z214" t="s">
        <v>50</v>
      </c>
      <c r="AA214" t="s">
        <v>50</v>
      </c>
      <c r="AB214" t="s">
        <v>50</v>
      </c>
      <c r="AC214" t="s">
        <v>50</v>
      </c>
      <c r="AD214">
        <v>0</v>
      </c>
      <c r="AE214">
        <v>0</v>
      </c>
      <c r="AF214" t="s">
        <v>50</v>
      </c>
      <c r="AG214" t="s">
        <v>50</v>
      </c>
      <c r="AH214">
        <v>0</v>
      </c>
      <c r="AI214" t="s">
        <v>50</v>
      </c>
      <c r="AJ214" t="s">
        <v>50</v>
      </c>
      <c r="AK214" t="s">
        <v>50</v>
      </c>
      <c r="AL214" t="s">
        <v>50</v>
      </c>
      <c r="AM214" t="s">
        <v>50</v>
      </c>
      <c r="AN214" t="s">
        <v>50</v>
      </c>
      <c r="AO214" t="s">
        <v>50</v>
      </c>
      <c r="AP214">
        <v>2.7</v>
      </c>
      <c r="AQ214">
        <v>4.1666666999999998E-2</v>
      </c>
      <c r="AR214" t="s">
        <v>50</v>
      </c>
      <c r="AS214" t="s">
        <v>50</v>
      </c>
      <c r="AT214">
        <v>9</v>
      </c>
      <c r="AU214" t="s">
        <v>51</v>
      </c>
    </row>
    <row r="215" spans="1:47" x14ac:dyDescent="0.2">
      <c r="A215">
        <v>37</v>
      </c>
      <c r="B215">
        <v>200</v>
      </c>
      <c r="C215">
        <v>0</v>
      </c>
      <c r="D215" t="s">
        <v>47</v>
      </c>
      <c r="E215" t="s">
        <v>48</v>
      </c>
      <c r="F215" t="s">
        <v>49</v>
      </c>
      <c r="G215">
        <v>100</v>
      </c>
      <c r="H215">
        <v>20</v>
      </c>
      <c r="I215">
        <v>0.15</v>
      </c>
      <c r="J215">
        <v>96</v>
      </c>
      <c r="K215" t="s">
        <v>50</v>
      </c>
      <c r="L215">
        <v>247.1</v>
      </c>
      <c r="M215">
        <v>5.43</v>
      </c>
      <c r="N215">
        <v>0.5</v>
      </c>
      <c r="O215">
        <v>0</v>
      </c>
      <c r="P215">
        <v>0</v>
      </c>
      <c r="Q215">
        <v>0</v>
      </c>
      <c r="R215">
        <v>0</v>
      </c>
      <c r="S215">
        <v>7.5</v>
      </c>
      <c r="T215" t="s">
        <v>50</v>
      </c>
      <c r="U215">
        <v>0</v>
      </c>
      <c r="V215">
        <v>0</v>
      </c>
      <c r="W215">
        <v>1</v>
      </c>
      <c r="X215" t="s">
        <v>50</v>
      </c>
      <c r="Y215">
        <v>0</v>
      </c>
      <c r="Z215" t="s">
        <v>50</v>
      </c>
      <c r="AA215" t="s">
        <v>50</v>
      </c>
      <c r="AB215" t="s">
        <v>50</v>
      </c>
      <c r="AC215" t="s">
        <v>50</v>
      </c>
      <c r="AD215">
        <v>0</v>
      </c>
      <c r="AE215">
        <v>0</v>
      </c>
      <c r="AF215" t="s">
        <v>50</v>
      </c>
      <c r="AG215" t="s">
        <v>50</v>
      </c>
      <c r="AH215">
        <v>0</v>
      </c>
      <c r="AI215" t="s">
        <v>50</v>
      </c>
      <c r="AJ215" t="s">
        <v>50</v>
      </c>
      <c r="AK215" t="s">
        <v>50</v>
      </c>
      <c r="AL215" t="s">
        <v>50</v>
      </c>
      <c r="AM215" t="s">
        <v>50</v>
      </c>
      <c r="AN215" t="s">
        <v>50</v>
      </c>
      <c r="AO215" t="s">
        <v>50</v>
      </c>
      <c r="AP215">
        <v>2.9</v>
      </c>
      <c r="AQ215">
        <v>4.1666666999999998E-2</v>
      </c>
      <c r="AR215" t="s">
        <v>50</v>
      </c>
      <c r="AS215" t="s">
        <v>50</v>
      </c>
      <c r="AT215">
        <v>9</v>
      </c>
      <c r="AU215" t="s">
        <v>51</v>
      </c>
    </row>
    <row r="216" spans="1:47" x14ac:dyDescent="0.2">
      <c r="A216">
        <v>37</v>
      </c>
      <c r="B216">
        <v>200</v>
      </c>
      <c r="C216">
        <v>0</v>
      </c>
      <c r="D216" t="s">
        <v>47</v>
      </c>
      <c r="E216" t="s">
        <v>48</v>
      </c>
      <c r="F216" t="s">
        <v>49</v>
      </c>
      <c r="G216">
        <v>100</v>
      </c>
      <c r="H216">
        <v>20</v>
      </c>
      <c r="I216">
        <v>0.15</v>
      </c>
      <c r="J216">
        <v>120</v>
      </c>
      <c r="K216" t="s">
        <v>50</v>
      </c>
      <c r="L216">
        <v>247.1</v>
      </c>
      <c r="M216">
        <v>5.43</v>
      </c>
      <c r="N216">
        <v>0.5</v>
      </c>
      <c r="O216">
        <v>0</v>
      </c>
      <c r="P216">
        <v>0</v>
      </c>
      <c r="Q216">
        <v>0</v>
      </c>
      <c r="R216">
        <v>0</v>
      </c>
      <c r="S216">
        <v>7.5</v>
      </c>
      <c r="T216" t="s">
        <v>50</v>
      </c>
      <c r="U216">
        <v>0</v>
      </c>
      <c r="V216">
        <v>0</v>
      </c>
      <c r="W216">
        <v>1</v>
      </c>
      <c r="X216" t="s">
        <v>50</v>
      </c>
      <c r="Y216">
        <v>0</v>
      </c>
      <c r="Z216" t="s">
        <v>50</v>
      </c>
      <c r="AA216" t="s">
        <v>50</v>
      </c>
      <c r="AB216" t="s">
        <v>50</v>
      </c>
      <c r="AC216" t="s">
        <v>50</v>
      </c>
      <c r="AD216">
        <v>0</v>
      </c>
      <c r="AE216">
        <v>0</v>
      </c>
      <c r="AF216" t="s">
        <v>50</v>
      </c>
      <c r="AG216" t="s">
        <v>50</v>
      </c>
      <c r="AH216">
        <v>0</v>
      </c>
      <c r="AI216" t="s">
        <v>50</v>
      </c>
      <c r="AJ216" t="s">
        <v>50</v>
      </c>
      <c r="AK216" t="s">
        <v>50</v>
      </c>
      <c r="AL216" t="s">
        <v>50</v>
      </c>
      <c r="AM216" t="s">
        <v>50</v>
      </c>
      <c r="AN216" t="s">
        <v>50</v>
      </c>
      <c r="AO216" t="s">
        <v>50</v>
      </c>
      <c r="AP216">
        <v>2.95</v>
      </c>
      <c r="AQ216">
        <v>4.1666666999999998E-2</v>
      </c>
      <c r="AR216" t="s">
        <v>50</v>
      </c>
      <c r="AS216" t="s">
        <v>50</v>
      </c>
      <c r="AT216">
        <v>9</v>
      </c>
      <c r="AU216" t="s">
        <v>51</v>
      </c>
    </row>
    <row r="217" spans="1:47" x14ac:dyDescent="0.2">
      <c r="A217">
        <v>37</v>
      </c>
      <c r="B217">
        <v>200</v>
      </c>
      <c r="C217">
        <v>0</v>
      </c>
      <c r="D217" t="s">
        <v>47</v>
      </c>
      <c r="E217" t="s">
        <v>48</v>
      </c>
      <c r="F217" t="s">
        <v>49</v>
      </c>
      <c r="G217">
        <v>100</v>
      </c>
      <c r="H217">
        <v>20</v>
      </c>
      <c r="I217">
        <v>0.15</v>
      </c>
      <c r="J217">
        <v>24</v>
      </c>
      <c r="K217" t="s">
        <v>50</v>
      </c>
      <c r="L217">
        <v>247.1</v>
      </c>
      <c r="M217">
        <v>5.43</v>
      </c>
      <c r="N217">
        <v>0.5</v>
      </c>
      <c r="O217">
        <v>0</v>
      </c>
      <c r="P217">
        <v>0</v>
      </c>
      <c r="Q217">
        <v>0</v>
      </c>
      <c r="R217">
        <v>0</v>
      </c>
      <c r="S217">
        <v>7.5</v>
      </c>
      <c r="T217" t="s">
        <v>63</v>
      </c>
      <c r="U217">
        <v>2000</v>
      </c>
      <c r="V217">
        <v>-1054.5</v>
      </c>
      <c r="W217">
        <v>1</v>
      </c>
      <c r="X217" t="s">
        <v>50</v>
      </c>
      <c r="Y217">
        <v>0</v>
      </c>
      <c r="Z217" t="s">
        <v>50</v>
      </c>
      <c r="AA217" t="s">
        <v>50</v>
      </c>
      <c r="AB217" t="s">
        <v>50</v>
      </c>
      <c r="AC217" t="s">
        <v>50</v>
      </c>
      <c r="AD217">
        <v>0</v>
      </c>
      <c r="AE217">
        <v>0</v>
      </c>
      <c r="AF217" t="s">
        <v>50</v>
      </c>
      <c r="AG217" t="s">
        <v>50</v>
      </c>
      <c r="AH217">
        <v>0</v>
      </c>
      <c r="AI217" t="s">
        <v>50</v>
      </c>
      <c r="AJ217" t="s">
        <v>50</v>
      </c>
      <c r="AK217" t="s">
        <v>50</v>
      </c>
      <c r="AL217" t="s">
        <v>50</v>
      </c>
      <c r="AM217" t="s">
        <v>50</v>
      </c>
      <c r="AN217" t="s">
        <v>50</v>
      </c>
      <c r="AO217" t="s">
        <v>50</v>
      </c>
      <c r="AP217">
        <v>0.9</v>
      </c>
      <c r="AQ217">
        <v>4.3749999999999997E-2</v>
      </c>
      <c r="AR217" t="s">
        <v>50</v>
      </c>
      <c r="AS217" t="s">
        <v>50</v>
      </c>
      <c r="AT217">
        <v>9</v>
      </c>
      <c r="AU217" t="s">
        <v>51</v>
      </c>
    </row>
    <row r="218" spans="1:47" x14ac:dyDescent="0.2">
      <c r="A218">
        <v>37</v>
      </c>
      <c r="B218">
        <v>200</v>
      </c>
      <c r="C218">
        <v>0</v>
      </c>
      <c r="D218" t="s">
        <v>47</v>
      </c>
      <c r="E218" t="s">
        <v>48</v>
      </c>
      <c r="F218" t="s">
        <v>49</v>
      </c>
      <c r="G218">
        <v>100</v>
      </c>
      <c r="H218">
        <v>20</v>
      </c>
      <c r="I218">
        <v>0.15</v>
      </c>
      <c r="J218">
        <v>48</v>
      </c>
      <c r="K218" t="s">
        <v>50</v>
      </c>
      <c r="L218">
        <v>247.1</v>
      </c>
      <c r="M218">
        <v>5.43</v>
      </c>
      <c r="N218">
        <v>0.5</v>
      </c>
      <c r="O218">
        <v>0</v>
      </c>
      <c r="P218">
        <v>0</v>
      </c>
      <c r="Q218">
        <v>0</v>
      </c>
      <c r="R218">
        <v>0</v>
      </c>
      <c r="S218">
        <v>7.5</v>
      </c>
      <c r="T218" t="s">
        <v>63</v>
      </c>
      <c r="U218">
        <v>2000</v>
      </c>
      <c r="V218">
        <v>-1054.5</v>
      </c>
      <c r="W218">
        <v>1</v>
      </c>
      <c r="X218" t="s">
        <v>50</v>
      </c>
      <c r="Y218">
        <v>0</v>
      </c>
      <c r="Z218" t="s">
        <v>50</v>
      </c>
      <c r="AA218" t="s">
        <v>50</v>
      </c>
      <c r="AB218" t="s">
        <v>50</v>
      </c>
      <c r="AC218" t="s">
        <v>50</v>
      </c>
      <c r="AD218">
        <v>0</v>
      </c>
      <c r="AE218">
        <v>0</v>
      </c>
      <c r="AF218" t="s">
        <v>50</v>
      </c>
      <c r="AG218" t="s">
        <v>50</v>
      </c>
      <c r="AH218">
        <v>0</v>
      </c>
      <c r="AI218" t="s">
        <v>50</v>
      </c>
      <c r="AJ218" t="s">
        <v>50</v>
      </c>
      <c r="AK218" t="s">
        <v>50</v>
      </c>
      <c r="AL218" t="s">
        <v>50</v>
      </c>
      <c r="AM218" t="s">
        <v>50</v>
      </c>
      <c r="AN218" t="s">
        <v>50</v>
      </c>
      <c r="AO218" t="s">
        <v>50</v>
      </c>
      <c r="AP218">
        <v>1.7</v>
      </c>
      <c r="AQ218">
        <v>4.3749999999999997E-2</v>
      </c>
      <c r="AR218" t="s">
        <v>50</v>
      </c>
      <c r="AS218" t="s">
        <v>50</v>
      </c>
      <c r="AT218">
        <v>9</v>
      </c>
      <c r="AU218" t="s">
        <v>51</v>
      </c>
    </row>
    <row r="219" spans="1:47" x14ac:dyDescent="0.2">
      <c r="A219">
        <v>37</v>
      </c>
      <c r="B219">
        <v>200</v>
      </c>
      <c r="C219">
        <v>0</v>
      </c>
      <c r="D219" t="s">
        <v>47</v>
      </c>
      <c r="E219" t="s">
        <v>48</v>
      </c>
      <c r="F219" t="s">
        <v>49</v>
      </c>
      <c r="G219">
        <v>100</v>
      </c>
      <c r="H219">
        <v>20</v>
      </c>
      <c r="I219">
        <v>0.15</v>
      </c>
      <c r="J219">
        <v>72</v>
      </c>
      <c r="K219" t="s">
        <v>50</v>
      </c>
      <c r="L219">
        <v>247.1</v>
      </c>
      <c r="M219">
        <v>5.43</v>
      </c>
      <c r="N219">
        <v>0.5</v>
      </c>
      <c r="O219">
        <v>0</v>
      </c>
      <c r="P219">
        <v>0</v>
      </c>
      <c r="Q219">
        <v>0</v>
      </c>
      <c r="R219">
        <v>0</v>
      </c>
      <c r="S219">
        <v>7.5</v>
      </c>
      <c r="T219" t="s">
        <v>63</v>
      </c>
      <c r="U219">
        <v>2000</v>
      </c>
      <c r="V219">
        <v>-1054.5</v>
      </c>
      <c r="W219">
        <v>1</v>
      </c>
      <c r="X219" t="s">
        <v>50</v>
      </c>
      <c r="Y219">
        <v>0</v>
      </c>
      <c r="Z219" t="s">
        <v>50</v>
      </c>
      <c r="AA219" t="s">
        <v>50</v>
      </c>
      <c r="AB219" t="s">
        <v>50</v>
      </c>
      <c r="AC219" t="s">
        <v>50</v>
      </c>
      <c r="AD219">
        <v>0</v>
      </c>
      <c r="AE219">
        <v>0</v>
      </c>
      <c r="AF219" t="s">
        <v>50</v>
      </c>
      <c r="AG219" t="s">
        <v>50</v>
      </c>
      <c r="AH219">
        <v>0</v>
      </c>
      <c r="AI219" t="s">
        <v>50</v>
      </c>
      <c r="AJ219" t="s">
        <v>50</v>
      </c>
      <c r="AK219" t="s">
        <v>50</v>
      </c>
      <c r="AL219" t="s">
        <v>50</v>
      </c>
      <c r="AM219" t="s">
        <v>50</v>
      </c>
      <c r="AN219" t="s">
        <v>50</v>
      </c>
      <c r="AO219" t="s">
        <v>50</v>
      </c>
      <c r="AP219">
        <v>2.75</v>
      </c>
      <c r="AQ219">
        <v>4.3749999999999997E-2</v>
      </c>
      <c r="AR219" t="s">
        <v>50</v>
      </c>
      <c r="AS219" t="s">
        <v>50</v>
      </c>
      <c r="AT219">
        <v>9</v>
      </c>
      <c r="AU219" t="s">
        <v>51</v>
      </c>
    </row>
    <row r="220" spans="1:47" x14ac:dyDescent="0.2">
      <c r="A220">
        <v>37</v>
      </c>
      <c r="B220">
        <v>200</v>
      </c>
      <c r="C220">
        <v>0</v>
      </c>
      <c r="D220" t="s">
        <v>47</v>
      </c>
      <c r="E220" t="s">
        <v>48</v>
      </c>
      <c r="F220" t="s">
        <v>49</v>
      </c>
      <c r="G220">
        <v>100</v>
      </c>
      <c r="H220">
        <v>20</v>
      </c>
      <c r="I220">
        <v>0.15</v>
      </c>
      <c r="J220">
        <v>96</v>
      </c>
      <c r="K220" t="s">
        <v>50</v>
      </c>
      <c r="L220">
        <v>247.1</v>
      </c>
      <c r="M220">
        <v>5.43</v>
      </c>
      <c r="N220">
        <v>0.5</v>
      </c>
      <c r="O220">
        <v>0</v>
      </c>
      <c r="P220">
        <v>0</v>
      </c>
      <c r="Q220">
        <v>0</v>
      </c>
      <c r="R220">
        <v>0</v>
      </c>
      <c r="S220">
        <v>7.5</v>
      </c>
      <c r="T220" t="s">
        <v>63</v>
      </c>
      <c r="U220">
        <v>2000</v>
      </c>
      <c r="V220">
        <v>-1054.5</v>
      </c>
      <c r="W220">
        <v>1</v>
      </c>
      <c r="X220" t="s">
        <v>50</v>
      </c>
      <c r="Y220">
        <v>0</v>
      </c>
      <c r="Z220" t="s">
        <v>50</v>
      </c>
      <c r="AA220" t="s">
        <v>50</v>
      </c>
      <c r="AB220" t="s">
        <v>50</v>
      </c>
      <c r="AC220" t="s">
        <v>50</v>
      </c>
      <c r="AD220">
        <v>0</v>
      </c>
      <c r="AE220">
        <v>0</v>
      </c>
      <c r="AF220" t="s">
        <v>50</v>
      </c>
      <c r="AG220" t="s">
        <v>50</v>
      </c>
      <c r="AH220">
        <v>0</v>
      </c>
      <c r="AI220" t="s">
        <v>50</v>
      </c>
      <c r="AJ220" t="s">
        <v>50</v>
      </c>
      <c r="AK220" t="s">
        <v>50</v>
      </c>
      <c r="AL220" t="s">
        <v>50</v>
      </c>
      <c r="AM220" t="s">
        <v>50</v>
      </c>
      <c r="AN220" t="s">
        <v>50</v>
      </c>
      <c r="AO220" t="s">
        <v>50</v>
      </c>
      <c r="AP220">
        <v>3.1</v>
      </c>
      <c r="AQ220">
        <v>4.3749999999999997E-2</v>
      </c>
      <c r="AR220" t="s">
        <v>50</v>
      </c>
      <c r="AS220" t="s">
        <v>50</v>
      </c>
      <c r="AT220">
        <v>9</v>
      </c>
      <c r="AU220" t="s">
        <v>51</v>
      </c>
    </row>
    <row r="221" spans="1:47" x14ac:dyDescent="0.2">
      <c r="A221">
        <v>37</v>
      </c>
      <c r="B221">
        <v>200</v>
      </c>
      <c r="C221">
        <v>0</v>
      </c>
      <c r="D221" t="s">
        <v>47</v>
      </c>
      <c r="E221" t="s">
        <v>48</v>
      </c>
      <c r="F221" t="s">
        <v>49</v>
      </c>
      <c r="G221">
        <v>100</v>
      </c>
      <c r="H221">
        <v>20</v>
      </c>
      <c r="I221">
        <v>0.15</v>
      </c>
      <c r="J221">
        <v>120</v>
      </c>
      <c r="K221" t="s">
        <v>50</v>
      </c>
      <c r="L221">
        <v>247.1</v>
      </c>
      <c r="M221">
        <v>5.43</v>
      </c>
      <c r="N221">
        <v>0.5</v>
      </c>
      <c r="O221">
        <v>0</v>
      </c>
      <c r="P221">
        <v>0</v>
      </c>
      <c r="Q221">
        <v>0</v>
      </c>
      <c r="R221">
        <v>0</v>
      </c>
      <c r="S221">
        <v>7.5</v>
      </c>
      <c r="T221" t="s">
        <v>63</v>
      </c>
      <c r="U221">
        <v>2000</v>
      </c>
      <c r="V221">
        <v>-1054.5</v>
      </c>
      <c r="W221">
        <v>1</v>
      </c>
      <c r="X221" t="s">
        <v>50</v>
      </c>
      <c r="Y221">
        <v>0</v>
      </c>
      <c r="Z221" t="s">
        <v>50</v>
      </c>
      <c r="AA221" t="s">
        <v>50</v>
      </c>
      <c r="AB221" t="s">
        <v>50</v>
      </c>
      <c r="AC221" t="s">
        <v>50</v>
      </c>
      <c r="AD221">
        <v>0</v>
      </c>
      <c r="AE221">
        <v>0</v>
      </c>
      <c r="AF221" t="s">
        <v>50</v>
      </c>
      <c r="AG221" t="s">
        <v>50</v>
      </c>
      <c r="AH221">
        <v>0</v>
      </c>
      <c r="AI221" t="s">
        <v>50</v>
      </c>
      <c r="AJ221" t="s">
        <v>50</v>
      </c>
      <c r="AK221" t="s">
        <v>50</v>
      </c>
      <c r="AL221" t="s">
        <v>50</v>
      </c>
      <c r="AM221" t="s">
        <v>50</v>
      </c>
      <c r="AN221" t="s">
        <v>50</v>
      </c>
      <c r="AO221" t="s">
        <v>50</v>
      </c>
      <c r="AP221">
        <v>3.3</v>
      </c>
      <c r="AQ221">
        <v>4.3749999999999997E-2</v>
      </c>
      <c r="AR221" t="s">
        <v>50</v>
      </c>
      <c r="AS221" t="s">
        <v>50</v>
      </c>
      <c r="AT221">
        <v>9</v>
      </c>
      <c r="AU221" t="s">
        <v>51</v>
      </c>
    </row>
    <row r="222" spans="1:47" x14ac:dyDescent="0.2">
      <c r="A222">
        <v>37</v>
      </c>
      <c r="B222">
        <v>200</v>
      </c>
      <c r="C222">
        <v>0</v>
      </c>
      <c r="D222" t="s">
        <v>47</v>
      </c>
      <c r="E222" t="s">
        <v>48</v>
      </c>
      <c r="F222" t="s">
        <v>49</v>
      </c>
      <c r="G222">
        <v>100</v>
      </c>
      <c r="H222">
        <v>20</v>
      </c>
      <c r="I222">
        <v>0.15</v>
      </c>
      <c r="J222">
        <v>24</v>
      </c>
      <c r="K222" t="s">
        <v>50</v>
      </c>
      <c r="L222">
        <v>247.1</v>
      </c>
      <c r="M222">
        <v>5.43</v>
      </c>
      <c r="N222">
        <v>0.5</v>
      </c>
      <c r="O222">
        <v>0</v>
      </c>
      <c r="P222">
        <v>0</v>
      </c>
      <c r="Q222">
        <v>0</v>
      </c>
      <c r="R222">
        <v>0</v>
      </c>
      <c r="S222">
        <v>7.5</v>
      </c>
      <c r="T222" t="s">
        <v>50</v>
      </c>
      <c r="U222">
        <v>0</v>
      </c>
      <c r="V222">
        <v>0</v>
      </c>
      <c r="W222">
        <v>0</v>
      </c>
      <c r="X222" t="s">
        <v>50</v>
      </c>
      <c r="Y222">
        <v>0</v>
      </c>
      <c r="Z222" t="s">
        <v>50</v>
      </c>
      <c r="AA222" t="s">
        <v>50</v>
      </c>
      <c r="AB222" t="s">
        <v>50</v>
      </c>
      <c r="AC222" t="s">
        <v>64</v>
      </c>
      <c r="AD222">
        <v>1</v>
      </c>
      <c r="AE222">
        <v>1</v>
      </c>
      <c r="AF222" t="s">
        <v>50</v>
      </c>
      <c r="AG222" t="s">
        <v>50</v>
      </c>
      <c r="AH222">
        <v>0</v>
      </c>
      <c r="AI222" t="s">
        <v>50</v>
      </c>
      <c r="AJ222" t="s">
        <v>50</v>
      </c>
      <c r="AK222" t="s">
        <v>50</v>
      </c>
      <c r="AL222" t="s">
        <v>50</v>
      </c>
      <c r="AM222" t="s">
        <v>50</v>
      </c>
      <c r="AN222" t="s">
        <v>50</v>
      </c>
      <c r="AO222" t="s">
        <v>50</v>
      </c>
      <c r="AP222">
        <v>0.9</v>
      </c>
      <c r="AQ222">
        <v>3.7499999999999999E-2</v>
      </c>
      <c r="AR222" t="s">
        <v>50</v>
      </c>
      <c r="AS222" t="s">
        <v>50</v>
      </c>
      <c r="AT222">
        <v>9</v>
      </c>
      <c r="AU222" t="s">
        <v>51</v>
      </c>
    </row>
    <row r="223" spans="1:47" x14ac:dyDescent="0.2">
      <c r="A223">
        <v>37</v>
      </c>
      <c r="B223">
        <v>200</v>
      </c>
      <c r="C223">
        <v>0</v>
      </c>
      <c r="D223" t="s">
        <v>47</v>
      </c>
      <c r="E223" t="s">
        <v>48</v>
      </c>
      <c r="F223" t="s">
        <v>49</v>
      </c>
      <c r="G223">
        <v>100</v>
      </c>
      <c r="H223">
        <v>20</v>
      </c>
      <c r="I223">
        <v>0.15</v>
      </c>
      <c r="J223">
        <v>48</v>
      </c>
      <c r="K223" t="s">
        <v>50</v>
      </c>
      <c r="L223">
        <v>247.1</v>
      </c>
      <c r="M223">
        <v>5.43</v>
      </c>
      <c r="N223">
        <v>0.5</v>
      </c>
      <c r="O223">
        <v>0</v>
      </c>
      <c r="P223">
        <v>0</v>
      </c>
      <c r="Q223">
        <v>0</v>
      </c>
      <c r="R223">
        <v>0</v>
      </c>
      <c r="S223">
        <v>7.5</v>
      </c>
      <c r="T223" t="s">
        <v>50</v>
      </c>
      <c r="U223">
        <v>0</v>
      </c>
      <c r="V223">
        <v>0</v>
      </c>
      <c r="W223">
        <v>0</v>
      </c>
      <c r="X223" t="s">
        <v>50</v>
      </c>
      <c r="Y223">
        <v>0</v>
      </c>
      <c r="Z223" t="s">
        <v>50</v>
      </c>
      <c r="AA223" t="s">
        <v>50</v>
      </c>
      <c r="AB223" t="s">
        <v>50</v>
      </c>
      <c r="AC223" t="s">
        <v>64</v>
      </c>
      <c r="AD223">
        <v>1</v>
      </c>
      <c r="AE223">
        <v>1</v>
      </c>
      <c r="AF223" t="s">
        <v>50</v>
      </c>
      <c r="AG223" t="s">
        <v>50</v>
      </c>
      <c r="AH223">
        <v>0</v>
      </c>
      <c r="AI223" t="s">
        <v>50</v>
      </c>
      <c r="AJ223" t="s">
        <v>50</v>
      </c>
      <c r="AK223" t="s">
        <v>50</v>
      </c>
      <c r="AL223" t="s">
        <v>50</v>
      </c>
      <c r="AM223" t="s">
        <v>50</v>
      </c>
      <c r="AN223" t="s">
        <v>50</v>
      </c>
      <c r="AO223" t="s">
        <v>50</v>
      </c>
      <c r="AP223">
        <v>1.7</v>
      </c>
      <c r="AQ223">
        <v>3.7499999999999999E-2</v>
      </c>
      <c r="AR223" t="s">
        <v>50</v>
      </c>
      <c r="AS223" t="s">
        <v>50</v>
      </c>
      <c r="AT223">
        <v>9</v>
      </c>
      <c r="AU223" t="s">
        <v>51</v>
      </c>
    </row>
    <row r="224" spans="1:47" x14ac:dyDescent="0.2">
      <c r="A224">
        <v>37</v>
      </c>
      <c r="B224">
        <v>200</v>
      </c>
      <c r="C224">
        <v>0</v>
      </c>
      <c r="D224" t="s">
        <v>47</v>
      </c>
      <c r="E224" t="s">
        <v>48</v>
      </c>
      <c r="F224" t="s">
        <v>49</v>
      </c>
      <c r="G224">
        <v>100</v>
      </c>
      <c r="H224">
        <v>20</v>
      </c>
      <c r="I224">
        <v>0.15</v>
      </c>
      <c r="J224">
        <v>72</v>
      </c>
      <c r="K224" t="s">
        <v>50</v>
      </c>
      <c r="L224">
        <v>247.1</v>
      </c>
      <c r="M224">
        <v>5.43</v>
      </c>
      <c r="N224">
        <v>0.5</v>
      </c>
      <c r="O224">
        <v>0</v>
      </c>
      <c r="P224">
        <v>0</v>
      </c>
      <c r="Q224">
        <v>0</v>
      </c>
      <c r="R224">
        <v>0</v>
      </c>
      <c r="S224">
        <v>7.5</v>
      </c>
      <c r="T224" t="s">
        <v>50</v>
      </c>
      <c r="U224">
        <v>0</v>
      </c>
      <c r="V224">
        <v>0</v>
      </c>
      <c r="W224">
        <v>0</v>
      </c>
      <c r="X224" t="s">
        <v>50</v>
      </c>
      <c r="Y224">
        <v>0</v>
      </c>
      <c r="Z224" t="s">
        <v>50</v>
      </c>
      <c r="AA224" t="s">
        <v>50</v>
      </c>
      <c r="AB224" t="s">
        <v>50</v>
      </c>
      <c r="AC224" t="s">
        <v>64</v>
      </c>
      <c r="AD224">
        <v>1</v>
      </c>
      <c r="AE224">
        <v>1</v>
      </c>
      <c r="AF224" t="s">
        <v>50</v>
      </c>
      <c r="AG224" t="s">
        <v>50</v>
      </c>
      <c r="AH224">
        <v>0</v>
      </c>
      <c r="AI224" t="s">
        <v>50</v>
      </c>
      <c r="AJ224" t="s">
        <v>50</v>
      </c>
      <c r="AK224" t="s">
        <v>50</v>
      </c>
      <c r="AL224" t="s">
        <v>50</v>
      </c>
      <c r="AM224" t="s">
        <v>50</v>
      </c>
      <c r="AN224" t="s">
        <v>50</v>
      </c>
      <c r="AO224" t="s">
        <v>50</v>
      </c>
      <c r="AP224">
        <v>2.4</v>
      </c>
      <c r="AQ224">
        <v>3.7499999999999999E-2</v>
      </c>
      <c r="AR224" t="s">
        <v>50</v>
      </c>
      <c r="AS224" t="s">
        <v>50</v>
      </c>
      <c r="AT224">
        <v>9</v>
      </c>
      <c r="AU224" t="s">
        <v>51</v>
      </c>
    </row>
    <row r="225" spans="1:47" x14ac:dyDescent="0.2">
      <c r="A225">
        <v>37</v>
      </c>
      <c r="B225">
        <v>200</v>
      </c>
      <c r="C225">
        <v>0</v>
      </c>
      <c r="D225" t="s">
        <v>47</v>
      </c>
      <c r="E225" t="s">
        <v>48</v>
      </c>
      <c r="F225" t="s">
        <v>49</v>
      </c>
      <c r="G225">
        <v>100</v>
      </c>
      <c r="H225">
        <v>20</v>
      </c>
      <c r="I225">
        <v>0.15</v>
      </c>
      <c r="J225">
        <v>96</v>
      </c>
      <c r="K225" t="s">
        <v>50</v>
      </c>
      <c r="L225">
        <v>247.1</v>
      </c>
      <c r="M225">
        <v>5.43</v>
      </c>
      <c r="N225">
        <v>0.5</v>
      </c>
      <c r="O225">
        <v>0</v>
      </c>
      <c r="P225">
        <v>0</v>
      </c>
      <c r="Q225">
        <v>0</v>
      </c>
      <c r="R225">
        <v>0</v>
      </c>
      <c r="S225">
        <v>7.5</v>
      </c>
      <c r="T225" t="s">
        <v>50</v>
      </c>
      <c r="U225">
        <v>0</v>
      </c>
      <c r="V225">
        <v>0</v>
      </c>
      <c r="W225">
        <v>0</v>
      </c>
      <c r="X225" t="s">
        <v>50</v>
      </c>
      <c r="Y225">
        <v>0</v>
      </c>
      <c r="Z225" t="s">
        <v>50</v>
      </c>
      <c r="AA225" t="s">
        <v>50</v>
      </c>
      <c r="AB225" t="s">
        <v>50</v>
      </c>
      <c r="AC225" t="s">
        <v>64</v>
      </c>
      <c r="AD225">
        <v>1</v>
      </c>
      <c r="AE225">
        <v>1</v>
      </c>
      <c r="AF225" t="s">
        <v>50</v>
      </c>
      <c r="AG225" t="s">
        <v>50</v>
      </c>
      <c r="AH225">
        <v>0</v>
      </c>
      <c r="AI225" t="s">
        <v>50</v>
      </c>
      <c r="AJ225" t="s">
        <v>50</v>
      </c>
      <c r="AK225" t="s">
        <v>50</v>
      </c>
      <c r="AL225" t="s">
        <v>50</v>
      </c>
      <c r="AM225" t="s">
        <v>50</v>
      </c>
      <c r="AN225" t="s">
        <v>50</v>
      </c>
      <c r="AO225" t="s">
        <v>50</v>
      </c>
      <c r="AP225">
        <v>2.6</v>
      </c>
      <c r="AQ225">
        <v>3.7499999999999999E-2</v>
      </c>
      <c r="AR225" t="s">
        <v>50</v>
      </c>
      <c r="AS225" t="s">
        <v>50</v>
      </c>
      <c r="AT225">
        <v>9</v>
      </c>
      <c r="AU225" t="s">
        <v>51</v>
      </c>
    </row>
    <row r="226" spans="1:47" x14ac:dyDescent="0.2">
      <c r="A226">
        <v>37</v>
      </c>
      <c r="B226">
        <v>200</v>
      </c>
      <c r="C226">
        <v>0</v>
      </c>
      <c r="D226" t="s">
        <v>47</v>
      </c>
      <c r="E226" t="s">
        <v>48</v>
      </c>
      <c r="F226" t="s">
        <v>49</v>
      </c>
      <c r="G226">
        <v>100</v>
      </c>
      <c r="H226">
        <v>20</v>
      </c>
      <c r="I226">
        <v>0.15</v>
      </c>
      <c r="J226">
        <v>120</v>
      </c>
      <c r="K226" t="s">
        <v>50</v>
      </c>
      <c r="L226">
        <v>247.1</v>
      </c>
      <c r="M226">
        <v>5.43</v>
      </c>
      <c r="N226">
        <v>0.5</v>
      </c>
      <c r="O226">
        <v>0</v>
      </c>
      <c r="P226">
        <v>0</v>
      </c>
      <c r="Q226">
        <v>0</v>
      </c>
      <c r="R226">
        <v>0</v>
      </c>
      <c r="S226">
        <v>7.5</v>
      </c>
      <c r="T226" t="s">
        <v>50</v>
      </c>
      <c r="U226">
        <v>0</v>
      </c>
      <c r="V226">
        <v>0</v>
      </c>
      <c r="W226">
        <v>0</v>
      </c>
      <c r="X226" t="s">
        <v>50</v>
      </c>
      <c r="Y226">
        <v>0</v>
      </c>
      <c r="Z226" t="s">
        <v>50</v>
      </c>
      <c r="AA226" t="s">
        <v>50</v>
      </c>
      <c r="AB226" t="s">
        <v>50</v>
      </c>
      <c r="AC226" t="s">
        <v>64</v>
      </c>
      <c r="AD226">
        <v>1</v>
      </c>
      <c r="AE226">
        <v>1</v>
      </c>
      <c r="AF226" t="s">
        <v>50</v>
      </c>
      <c r="AG226" t="s">
        <v>50</v>
      </c>
      <c r="AH226">
        <v>0</v>
      </c>
      <c r="AI226" t="s">
        <v>50</v>
      </c>
      <c r="AJ226" t="s">
        <v>50</v>
      </c>
      <c r="AK226" t="s">
        <v>50</v>
      </c>
      <c r="AL226" t="s">
        <v>50</v>
      </c>
      <c r="AM226" t="s">
        <v>50</v>
      </c>
      <c r="AN226" t="s">
        <v>50</v>
      </c>
      <c r="AO226" t="s">
        <v>50</v>
      </c>
      <c r="AP226">
        <v>2.8</v>
      </c>
      <c r="AQ226">
        <v>3.7499999999999999E-2</v>
      </c>
      <c r="AR226" t="s">
        <v>50</v>
      </c>
      <c r="AS226" t="s">
        <v>50</v>
      </c>
      <c r="AT226">
        <v>9</v>
      </c>
      <c r="AU226" t="s">
        <v>51</v>
      </c>
    </row>
    <row r="227" spans="1:47" x14ac:dyDescent="0.2">
      <c r="A227">
        <v>37</v>
      </c>
      <c r="B227">
        <v>200</v>
      </c>
      <c r="C227">
        <v>0</v>
      </c>
      <c r="D227" t="s">
        <v>47</v>
      </c>
      <c r="E227" t="s">
        <v>48</v>
      </c>
      <c r="F227" t="s">
        <v>49</v>
      </c>
      <c r="G227">
        <v>100</v>
      </c>
      <c r="H227">
        <v>20</v>
      </c>
      <c r="I227">
        <v>0.15</v>
      </c>
      <c r="J227">
        <v>24</v>
      </c>
      <c r="K227" t="s">
        <v>50</v>
      </c>
      <c r="L227">
        <v>247.1</v>
      </c>
      <c r="M227">
        <v>5.43</v>
      </c>
      <c r="N227">
        <v>0.5</v>
      </c>
      <c r="O227">
        <v>0</v>
      </c>
      <c r="P227">
        <v>0</v>
      </c>
      <c r="Q227">
        <v>0</v>
      </c>
      <c r="R227">
        <v>0</v>
      </c>
      <c r="S227">
        <v>7.5</v>
      </c>
      <c r="T227" t="s">
        <v>63</v>
      </c>
      <c r="U227">
        <v>2000</v>
      </c>
      <c r="V227">
        <v>-1054.5</v>
      </c>
      <c r="W227">
        <v>0</v>
      </c>
      <c r="X227" t="s">
        <v>50</v>
      </c>
      <c r="Y227">
        <v>0</v>
      </c>
      <c r="Z227" t="s">
        <v>50</v>
      </c>
      <c r="AA227" t="s">
        <v>50</v>
      </c>
      <c r="AB227" t="s">
        <v>50</v>
      </c>
      <c r="AC227" t="s">
        <v>64</v>
      </c>
      <c r="AD227">
        <v>1</v>
      </c>
      <c r="AE227">
        <v>1</v>
      </c>
      <c r="AF227" t="s">
        <v>50</v>
      </c>
      <c r="AG227" t="s">
        <v>50</v>
      </c>
      <c r="AH227">
        <v>0</v>
      </c>
      <c r="AI227" t="s">
        <v>50</v>
      </c>
      <c r="AJ227" t="s">
        <v>50</v>
      </c>
      <c r="AK227" t="s">
        <v>50</v>
      </c>
      <c r="AL227" t="s">
        <v>50</v>
      </c>
      <c r="AM227" t="s">
        <v>50</v>
      </c>
      <c r="AN227" t="s">
        <v>50</v>
      </c>
      <c r="AO227" t="s">
        <v>50</v>
      </c>
      <c r="AP227">
        <v>1.05</v>
      </c>
      <c r="AQ227">
        <v>6.25E-2</v>
      </c>
      <c r="AR227" t="s">
        <v>50</v>
      </c>
      <c r="AS227" t="s">
        <v>50</v>
      </c>
      <c r="AT227">
        <v>9</v>
      </c>
      <c r="AU227" t="s">
        <v>51</v>
      </c>
    </row>
    <row r="228" spans="1:47" x14ac:dyDescent="0.2">
      <c r="A228">
        <v>37</v>
      </c>
      <c r="B228">
        <v>200</v>
      </c>
      <c r="C228">
        <v>0</v>
      </c>
      <c r="D228" t="s">
        <v>47</v>
      </c>
      <c r="E228" t="s">
        <v>48</v>
      </c>
      <c r="F228" t="s">
        <v>49</v>
      </c>
      <c r="G228">
        <v>100</v>
      </c>
      <c r="H228">
        <v>20</v>
      </c>
      <c r="I228">
        <v>0.15</v>
      </c>
      <c r="J228">
        <v>48</v>
      </c>
      <c r="K228" t="s">
        <v>50</v>
      </c>
      <c r="L228">
        <v>247.1</v>
      </c>
      <c r="M228">
        <v>5.43</v>
      </c>
      <c r="N228">
        <v>0.5</v>
      </c>
      <c r="O228">
        <v>0</v>
      </c>
      <c r="P228">
        <v>0</v>
      </c>
      <c r="Q228">
        <v>0</v>
      </c>
      <c r="R228">
        <v>0</v>
      </c>
      <c r="S228">
        <v>7.5</v>
      </c>
      <c r="T228" t="s">
        <v>63</v>
      </c>
      <c r="U228">
        <v>2000</v>
      </c>
      <c r="V228">
        <v>-1054.5</v>
      </c>
      <c r="W228">
        <v>0</v>
      </c>
      <c r="X228" t="s">
        <v>50</v>
      </c>
      <c r="Y228">
        <v>0</v>
      </c>
      <c r="Z228" t="s">
        <v>50</v>
      </c>
      <c r="AA228" t="s">
        <v>50</v>
      </c>
      <c r="AB228" t="s">
        <v>50</v>
      </c>
      <c r="AC228" t="s">
        <v>64</v>
      </c>
      <c r="AD228">
        <v>1</v>
      </c>
      <c r="AE228">
        <v>1</v>
      </c>
      <c r="AF228" t="s">
        <v>50</v>
      </c>
      <c r="AG228" t="s">
        <v>50</v>
      </c>
      <c r="AH228">
        <v>0</v>
      </c>
      <c r="AI228" t="s">
        <v>50</v>
      </c>
      <c r="AJ228" t="s">
        <v>50</v>
      </c>
      <c r="AK228" t="s">
        <v>50</v>
      </c>
      <c r="AL228" t="s">
        <v>50</v>
      </c>
      <c r="AM228" t="s">
        <v>50</v>
      </c>
      <c r="AN228" t="s">
        <v>50</v>
      </c>
      <c r="AO228" t="s">
        <v>50</v>
      </c>
      <c r="AP228">
        <v>2.4</v>
      </c>
      <c r="AQ228">
        <v>6.25E-2</v>
      </c>
      <c r="AR228" t="s">
        <v>50</v>
      </c>
      <c r="AS228" t="s">
        <v>50</v>
      </c>
      <c r="AT228">
        <v>9</v>
      </c>
      <c r="AU228" t="s">
        <v>51</v>
      </c>
    </row>
    <row r="229" spans="1:47" x14ac:dyDescent="0.2">
      <c r="A229">
        <v>37</v>
      </c>
      <c r="B229">
        <v>200</v>
      </c>
      <c r="C229">
        <v>0</v>
      </c>
      <c r="D229" t="s">
        <v>47</v>
      </c>
      <c r="E229" t="s">
        <v>48</v>
      </c>
      <c r="F229" t="s">
        <v>49</v>
      </c>
      <c r="G229">
        <v>100</v>
      </c>
      <c r="H229">
        <v>20</v>
      </c>
      <c r="I229">
        <v>0.15</v>
      </c>
      <c r="J229">
        <v>72</v>
      </c>
      <c r="K229" t="s">
        <v>50</v>
      </c>
      <c r="L229">
        <v>247.1</v>
      </c>
      <c r="M229">
        <v>5.43</v>
      </c>
      <c r="N229">
        <v>0.5</v>
      </c>
      <c r="O229">
        <v>0</v>
      </c>
      <c r="P229">
        <v>0</v>
      </c>
      <c r="Q229">
        <v>0</v>
      </c>
      <c r="R229">
        <v>0</v>
      </c>
      <c r="S229">
        <v>7.5</v>
      </c>
      <c r="T229" t="s">
        <v>63</v>
      </c>
      <c r="U229">
        <v>2000</v>
      </c>
      <c r="V229">
        <v>-1054.5</v>
      </c>
      <c r="W229">
        <v>0</v>
      </c>
      <c r="X229" t="s">
        <v>50</v>
      </c>
      <c r="Y229">
        <v>0</v>
      </c>
      <c r="Z229" t="s">
        <v>50</v>
      </c>
      <c r="AA229" t="s">
        <v>50</v>
      </c>
      <c r="AB229" t="s">
        <v>50</v>
      </c>
      <c r="AC229" t="s">
        <v>64</v>
      </c>
      <c r="AD229">
        <v>1</v>
      </c>
      <c r="AE229">
        <v>1</v>
      </c>
      <c r="AF229" t="s">
        <v>50</v>
      </c>
      <c r="AG229" t="s">
        <v>50</v>
      </c>
      <c r="AH229">
        <v>0</v>
      </c>
      <c r="AI229" t="s">
        <v>50</v>
      </c>
      <c r="AJ229" t="s">
        <v>50</v>
      </c>
      <c r="AK229" t="s">
        <v>50</v>
      </c>
      <c r="AL229" t="s">
        <v>50</v>
      </c>
      <c r="AM229" t="s">
        <v>50</v>
      </c>
      <c r="AN229" t="s">
        <v>50</v>
      </c>
      <c r="AO229" t="s">
        <v>50</v>
      </c>
      <c r="AP229">
        <v>3.5</v>
      </c>
      <c r="AQ229">
        <v>6.25E-2</v>
      </c>
      <c r="AR229" t="s">
        <v>50</v>
      </c>
      <c r="AS229" t="s">
        <v>50</v>
      </c>
      <c r="AT229">
        <v>9</v>
      </c>
      <c r="AU229" t="s">
        <v>51</v>
      </c>
    </row>
    <row r="230" spans="1:47" x14ac:dyDescent="0.2">
      <c r="A230">
        <v>37</v>
      </c>
      <c r="B230">
        <v>200</v>
      </c>
      <c r="C230">
        <v>0</v>
      </c>
      <c r="D230" t="s">
        <v>47</v>
      </c>
      <c r="E230" t="s">
        <v>48</v>
      </c>
      <c r="F230" t="s">
        <v>49</v>
      </c>
      <c r="G230">
        <v>100</v>
      </c>
      <c r="H230">
        <v>20</v>
      </c>
      <c r="I230">
        <v>0.15</v>
      </c>
      <c r="J230">
        <v>96</v>
      </c>
      <c r="K230" t="s">
        <v>50</v>
      </c>
      <c r="L230">
        <v>247.1</v>
      </c>
      <c r="M230">
        <v>5.43</v>
      </c>
      <c r="N230">
        <v>0.5</v>
      </c>
      <c r="O230">
        <v>0</v>
      </c>
      <c r="P230">
        <v>0</v>
      </c>
      <c r="Q230">
        <v>0</v>
      </c>
      <c r="R230">
        <v>0</v>
      </c>
      <c r="S230">
        <v>7.5</v>
      </c>
      <c r="T230" t="s">
        <v>63</v>
      </c>
      <c r="U230">
        <v>2000</v>
      </c>
      <c r="V230">
        <v>-1054.5</v>
      </c>
      <c r="W230">
        <v>0</v>
      </c>
      <c r="X230" t="s">
        <v>50</v>
      </c>
      <c r="Y230">
        <v>0</v>
      </c>
      <c r="Z230" t="s">
        <v>50</v>
      </c>
      <c r="AA230" t="s">
        <v>50</v>
      </c>
      <c r="AB230" t="s">
        <v>50</v>
      </c>
      <c r="AC230" t="s">
        <v>64</v>
      </c>
      <c r="AD230">
        <v>1</v>
      </c>
      <c r="AE230">
        <v>1</v>
      </c>
      <c r="AF230" t="s">
        <v>50</v>
      </c>
      <c r="AG230" t="s">
        <v>50</v>
      </c>
      <c r="AH230">
        <v>0</v>
      </c>
      <c r="AI230" t="s">
        <v>50</v>
      </c>
      <c r="AJ230" t="s">
        <v>50</v>
      </c>
      <c r="AK230" t="s">
        <v>50</v>
      </c>
      <c r="AL230" t="s">
        <v>50</v>
      </c>
      <c r="AM230" t="s">
        <v>50</v>
      </c>
      <c r="AN230" t="s">
        <v>50</v>
      </c>
      <c r="AO230" t="s">
        <v>50</v>
      </c>
      <c r="AP230">
        <v>5</v>
      </c>
      <c r="AQ230">
        <v>6.25E-2</v>
      </c>
      <c r="AR230" t="s">
        <v>50</v>
      </c>
      <c r="AS230" t="s">
        <v>50</v>
      </c>
      <c r="AT230">
        <v>9</v>
      </c>
      <c r="AU230" t="s">
        <v>51</v>
      </c>
    </row>
    <row r="231" spans="1:47" x14ac:dyDescent="0.2">
      <c r="A231">
        <v>37</v>
      </c>
      <c r="B231">
        <v>200</v>
      </c>
      <c r="C231">
        <v>0</v>
      </c>
      <c r="D231" t="s">
        <v>47</v>
      </c>
      <c r="E231" t="s">
        <v>48</v>
      </c>
      <c r="F231" t="s">
        <v>49</v>
      </c>
      <c r="G231">
        <v>100</v>
      </c>
      <c r="H231">
        <v>20</v>
      </c>
      <c r="I231">
        <v>0.15</v>
      </c>
      <c r="J231">
        <v>120</v>
      </c>
      <c r="K231" t="s">
        <v>50</v>
      </c>
      <c r="L231">
        <v>247.1</v>
      </c>
      <c r="M231">
        <v>5.43</v>
      </c>
      <c r="N231">
        <v>0.5</v>
      </c>
      <c r="O231">
        <v>0</v>
      </c>
      <c r="P231">
        <v>0</v>
      </c>
      <c r="Q231">
        <v>0</v>
      </c>
      <c r="R231">
        <v>0</v>
      </c>
      <c r="S231">
        <v>7.5</v>
      </c>
      <c r="T231" t="s">
        <v>63</v>
      </c>
      <c r="U231">
        <v>2000</v>
      </c>
      <c r="V231">
        <v>-1054.5</v>
      </c>
      <c r="W231">
        <v>0</v>
      </c>
      <c r="X231" t="s">
        <v>50</v>
      </c>
      <c r="Y231">
        <v>0</v>
      </c>
      <c r="Z231" t="s">
        <v>50</v>
      </c>
      <c r="AA231" t="s">
        <v>50</v>
      </c>
      <c r="AB231" t="s">
        <v>50</v>
      </c>
      <c r="AC231" t="s">
        <v>64</v>
      </c>
      <c r="AD231">
        <v>1</v>
      </c>
      <c r="AE231">
        <v>1</v>
      </c>
      <c r="AF231" t="s">
        <v>50</v>
      </c>
      <c r="AG231" t="s">
        <v>50</v>
      </c>
      <c r="AH231">
        <v>0</v>
      </c>
      <c r="AI231" t="s">
        <v>50</v>
      </c>
      <c r="AJ231" t="s">
        <v>50</v>
      </c>
      <c r="AK231" t="s">
        <v>50</v>
      </c>
      <c r="AL231" t="s">
        <v>50</v>
      </c>
      <c r="AM231" t="s">
        <v>50</v>
      </c>
      <c r="AN231" t="s">
        <v>50</v>
      </c>
      <c r="AO231" t="s">
        <v>50</v>
      </c>
      <c r="AP231">
        <v>5.3</v>
      </c>
      <c r="AQ231">
        <v>6.25E-2</v>
      </c>
      <c r="AR231" t="s">
        <v>50</v>
      </c>
      <c r="AS231" t="s">
        <v>50</v>
      </c>
      <c r="AT231">
        <v>9</v>
      </c>
      <c r="AU231" t="s">
        <v>51</v>
      </c>
    </row>
    <row r="232" spans="1:47" x14ac:dyDescent="0.2">
      <c r="A232">
        <v>37</v>
      </c>
      <c r="B232">
        <v>200</v>
      </c>
      <c r="C232">
        <v>0</v>
      </c>
      <c r="D232" t="s">
        <v>47</v>
      </c>
      <c r="E232" t="s">
        <v>48</v>
      </c>
      <c r="F232" t="s">
        <v>49</v>
      </c>
      <c r="G232">
        <v>100</v>
      </c>
      <c r="H232">
        <v>20</v>
      </c>
      <c r="I232">
        <v>0.15</v>
      </c>
      <c r="J232">
        <v>24</v>
      </c>
      <c r="K232" t="s">
        <v>50</v>
      </c>
      <c r="L232">
        <v>247.1</v>
      </c>
      <c r="M232">
        <v>5.43</v>
      </c>
      <c r="N232">
        <v>0.5</v>
      </c>
      <c r="O232">
        <v>0</v>
      </c>
      <c r="P232">
        <v>0</v>
      </c>
      <c r="Q232">
        <v>0</v>
      </c>
      <c r="R232">
        <v>0</v>
      </c>
      <c r="S232">
        <v>7.5</v>
      </c>
      <c r="T232" t="s">
        <v>50</v>
      </c>
      <c r="U232">
        <v>0</v>
      </c>
      <c r="V232">
        <v>0</v>
      </c>
      <c r="W232">
        <v>0</v>
      </c>
      <c r="X232" t="s">
        <v>50</v>
      </c>
      <c r="Y232">
        <v>0</v>
      </c>
      <c r="Z232" t="s">
        <v>50</v>
      </c>
      <c r="AA232" t="s">
        <v>50</v>
      </c>
      <c r="AB232" t="s">
        <v>50</v>
      </c>
      <c r="AC232" t="s">
        <v>64</v>
      </c>
      <c r="AD232">
        <v>1</v>
      </c>
      <c r="AE232">
        <v>1</v>
      </c>
      <c r="AF232" t="s">
        <v>50</v>
      </c>
      <c r="AG232" t="s">
        <v>50</v>
      </c>
      <c r="AH232">
        <v>0</v>
      </c>
      <c r="AI232" t="s">
        <v>50</v>
      </c>
      <c r="AJ232" t="s">
        <v>50</v>
      </c>
      <c r="AK232" t="s">
        <v>50</v>
      </c>
      <c r="AL232" t="s">
        <v>50</v>
      </c>
      <c r="AM232" t="s">
        <v>50</v>
      </c>
      <c r="AN232" t="s">
        <v>50</v>
      </c>
      <c r="AO232" t="s">
        <v>50</v>
      </c>
      <c r="AP232">
        <v>0.8</v>
      </c>
      <c r="AQ232">
        <v>3.3333333E-2</v>
      </c>
      <c r="AR232" t="s">
        <v>50</v>
      </c>
      <c r="AS232" t="s">
        <v>50</v>
      </c>
      <c r="AT232">
        <v>9</v>
      </c>
      <c r="AU232" t="s">
        <v>51</v>
      </c>
    </row>
    <row r="233" spans="1:47" x14ac:dyDescent="0.2">
      <c r="A233">
        <v>37</v>
      </c>
      <c r="B233">
        <v>200</v>
      </c>
      <c r="C233">
        <v>0</v>
      </c>
      <c r="D233" t="s">
        <v>47</v>
      </c>
      <c r="E233" t="s">
        <v>48</v>
      </c>
      <c r="F233" t="s">
        <v>49</v>
      </c>
      <c r="G233">
        <v>100</v>
      </c>
      <c r="H233">
        <v>20</v>
      </c>
      <c r="I233">
        <v>0.15</v>
      </c>
      <c r="J233">
        <v>48</v>
      </c>
      <c r="K233" t="s">
        <v>50</v>
      </c>
      <c r="L233">
        <v>247.1</v>
      </c>
      <c r="M233">
        <v>5.43</v>
      </c>
      <c r="N233">
        <v>0.5</v>
      </c>
      <c r="O233">
        <v>0</v>
      </c>
      <c r="P233">
        <v>0</v>
      </c>
      <c r="Q233">
        <v>0</v>
      </c>
      <c r="R233">
        <v>0</v>
      </c>
      <c r="S233">
        <v>7.5</v>
      </c>
      <c r="T233" t="s">
        <v>50</v>
      </c>
      <c r="U233">
        <v>0</v>
      </c>
      <c r="V233">
        <v>0</v>
      </c>
      <c r="W233">
        <v>0</v>
      </c>
      <c r="X233" t="s">
        <v>50</v>
      </c>
      <c r="Y233">
        <v>0</v>
      </c>
      <c r="Z233" t="s">
        <v>50</v>
      </c>
      <c r="AA233" t="s">
        <v>50</v>
      </c>
      <c r="AB233" t="s">
        <v>50</v>
      </c>
      <c r="AC233" t="s">
        <v>64</v>
      </c>
      <c r="AD233">
        <v>1</v>
      </c>
      <c r="AE233">
        <v>1</v>
      </c>
      <c r="AF233" t="s">
        <v>50</v>
      </c>
      <c r="AG233" t="s">
        <v>50</v>
      </c>
      <c r="AH233">
        <v>0</v>
      </c>
      <c r="AI233" t="s">
        <v>50</v>
      </c>
      <c r="AJ233" t="s">
        <v>50</v>
      </c>
      <c r="AK233" t="s">
        <v>50</v>
      </c>
      <c r="AL233" t="s">
        <v>50</v>
      </c>
      <c r="AM233" t="s">
        <v>50</v>
      </c>
      <c r="AN233" t="s">
        <v>50</v>
      </c>
      <c r="AO233" t="s">
        <v>50</v>
      </c>
      <c r="AP233">
        <v>1.5</v>
      </c>
      <c r="AQ233">
        <v>3.3333333E-2</v>
      </c>
      <c r="AR233" t="s">
        <v>50</v>
      </c>
      <c r="AS233" t="s">
        <v>50</v>
      </c>
      <c r="AT233">
        <v>9</v>
      </c>
      <c r="AU233" t="s">
        <v>51</v>
      </c>
    </row>
    <row r="234" spans="1:47" x14ac:dyDescent="0.2">
      <c r="A234">
        <v>37</v>
      </c>
      <c r="B234">
        <v>200</v>
      </c>
      <c r="C234">
        <v>0</v>
      </c>
      <c r="D234" t="s">
        <v>47</v>
      </c>
      <c r="E234" t="s">
        <v>48</v>
      </c>
      <c r="F234" t="s">
        <v>49</v>
      </c>
      <c r="G234">
        <v>100</v>
      </c>
      <c r="H234">
        <v>20</v>
      </c>
      <c r="I234">
        <v>0.15</v>
      </c>
      <c r="J234">
        <v>72</v>
      </c>
      <c r="K234" t="s">
        <v>50</v>
      </c>
      <c r="L234">
        <v>247.1</v>
      </c>
      <c r="M234">
        <v>5.43</v>
      </c>
      <c r="N234">
        <v>0.5</v>
      </c>
      <c r="O234">
        <v>0</v>
      </c>
      <c r="P234">
        <v>0</v>
      </c>
      <c r="Q234">
        <v>0</v>
      </c>
      <c r="R234">
        <v>0</v>
      </c>
      <c r="S234">
        <v>7.5</v>
      </c>
      <c r="T234" t="s">
        <v>50</v>
      </c>
      <c r="U234">
        <v>0</v>
      </c>
      <c r="V234">
        <v>0</v>
      </c>
      <c r="W234">
        <v>0</v>
      </c>
      <c r="X234" t="s">
        <v>50</v>
      </c>
      <c r="Y234">
        <v>0</v>
      </c>
      <c r="Z234" t="s">
        <v>50</v>
      </c>
      <c r="AA234" t="s">
        <v>50</v>
      </c>
      <c r="AB234" t="s">
        <v>50</v>
      </c>
      <c r="AC234" t="s">
        <v>64</v>
      </c>
      <c r="AD234">
        <v>1</v>
      </c>
      <c r="AE234">
        <v>1</v>
      </c>
      <c r="AF234" t="s">
        <v>50</v>
      </c>
      <c r="AG234" t="s">
        <v>50</v>
      </c>
      <c r="AH234">
        <v>0</v>
      </c>
      <c r="AI234" t="s">
        <v>50</v>
      </c>
      <c r="AJ234" t="s">
        <v>50</v>
      </c>
      <c r="AK234" t="s">
        <v>50</v>
      </c>
      <c r="AL234" t="s">
        <v>50</v>
      </c>
      <c r="AM234" t="s">
        <v>50</v>
      </c>
      <c r="AN234" t="s">
        <v>50</v>
      </c>
      <c r="AO234" t="s">
        <v>50</v>
      </c>
      <c r="AP234">
        <v>2.2000000000000002</v>
      </c>
      <c r="AQ234">
        <v>3.3333333E-2</v>
      </c>
      <c r="AR234" t="s">
        <v>50</v>
      </c>
      <c r="AS234" t="s">
        <v>50</v>
      </c>
      <c r="AT234">
        <v>9</v>
      </c>
      <c r="AU234" t="s">
        <v>51</v>
      </c>
    </row>
    <row r="235" spans="1:47" x14ac:dyDescent="0.2">
      <c r="A235">
        <v>37</v>
      </c>
      <c r="B235">
        <v>200</v>
      </c>
      <c r="C235">
        <v>0</v>
      </c>
      <c r="D235" t="s">
        <v>47</v>
      </c>
      <c r="E235" t="s">
        <v>48</v>
      </c>
      <c r="F235" t="s">
        <v>49</v>
      </c>
      <c r="G235">
        <v>100</v>
      </c>
      <c r="H235">
        <v>20</v>
      </c>
      <c r="I235">
        <v>0.15</v>
      </c>
      <c r="J235">
        <v>96</v>
      </c>
      <c r="K235" t="s">
        <v>50</v>
      </c>
      <c r="L235">
        <v>247.1</v>
      </c>
      <c r="M235">
        <v>5.43</v>
      </c>
      <c r="N235">
        <v>0.5</v>
      </c>
      <c r="O235">
        <v>0</v>
      </c>
      <c r="P235">
        <v>0</v>
      </c>
      <c r="Q235">
        <v>0</v>
      </c>
      <c r="R235">
        <v>0</v>
      </c>
      <c r="S235">
        <v>7.5</v>
      </c>
      <c r="T235" t="s">
        <v>50</v>
      </c>
      <c r="U235">
        <v>0</v>
      </c>
      <c r="V235">
        <v>0</v>
      </c>
      <c r="W235">
        <v>0</v>
      </c>
      <c r="X235" t="s">
        <v>50</v>
      </c>
      <c r="Y235">
        <v>0</v>
      </c>
      <c r="Z235" t="s">
        <v>50</v>
      </c>
      <c r="AA235" t="s">
        <v>50</v>
      </c>
      <c r="AB235" t="s">
        <v>50</v>
      </c>
      <c r="AC235" t="s">
        <v>64</v>
      </c>
      <c r="AD235">
        <v>1</v>
      </c>
      <c r="AE235">
        <v>1</v>
      </c>
      <c r="AF235" t="s">
        <v>50</v>
      </c>
      <c r="AG235" t="s">
        <v>50</v>
      </c>
      <c r="AH235">
        <v>0</v>
      </c>
      <c r="AI235" t="s">
        <v>50</v>
      </c>
      <c r="AJ235" t="s">
        <v>50</v>
      </c>
      <c r="AK235" t="s">
        <v>50</v>
      </c>
      <c r="AL235" t="s">
        <v>50</v>
      </c>
      <c r="AM235" t="s">
        <v>50</v>
      </c>
      <c r="AN235" t="s">
        <v>50</v>
      </c>
      <c r="AO235" t="s">
        <v>50</v>
      </c>
      <c r="AP235">
        <v>2.5</v>
      </c>
      <c r="AQ235">
        <v>3.3333333E-2</v>
      </c>
      <c r="AR235" t="s">
        <v>50</v>
      </c>
      <c r="AS235" t="s">
        <v>50</v>
      </c>
      <c r="AT235">
        <v>9</v>
      </c>
      <c r="AU235" t="s">
        <v>51</v>
      </c>
    </row>
    <row r="236" spans="1:47" x14ac:dyDescent="0.2">
      <c r="A236">
        <v>37</v>
      </c>
      <c r="B236">
        <v>200</v>
      </c>
      <c r="C236">
        <v>0</v>
      </c>
      <c r="D236" t="s">
        <v>47</v>
      </c>
      <c r="E236" t="s">
        <v>48</v>
      </c>
      <c r="F236" t="s">
        <v>49</v>
      </c>
      <c r="G236">
        <v>100</v>
      </c>
      <c r="H236">
        <v>20</v>
      </c>
      <c r="I236">
        <v>0.15</v>
      </c>
      <c r="J236">
        <v>120</v>
      </c>
      <c r="K236" t="s">
        <v>50</v>
      </c>
      <c r="L236">
        <v>247.1</v>
      </c>
      <c r="M236">
        <v>5.43</v>
      </c>
      <c r="N236">
        <v>0.5</v>
      </c>
      <c r="O236">
        <v>0</v>
      </c>
      <c r="P236">
        <v>0</v>
      </c>
      <c r="Q236">
        <v>0</v>
      </c>
      <c r="R236">
        <v>0</v>
      </c>
      <c r="S236">
        <v>7.5</v>
      </c>
      <c r="T236" t="s">
        <v>50</v>
      </c>
      <c r="U236">
        <v>0</v>
      </c>
      <c r="V236">
        <v>0</v>
      </c>
      <c r="W236">
        <v>0</v>
      </c>
      <c r="X236" t="s">
        <v>50</v>
      </c>
      <c r="Y236">
        <v>0</v>
      </c>
      <c r="Z236" t="s">
        <v>50</v>
      </c>
      <c r="AA236" t="s">
        <v>50</v>
      </c>
      <c r="AB236" t="s">
        <v>50</v>
      </c>
      <c r="AC236" t="s">
        <v>64</v>
      </c>
      <c r="AD236">
        <v>1</v>
      </c>
      <c r="AE236">
        <v>1</v>
      </c>
      <c r="AF236" t="s">
        <v>50</v>
      </c>
      <c r="AG236" t="s">
        <v>50</v>
      </c>
      <c r="AH236">
        <v>0</v>
      </c>
      <c r="AI236" t="s">
        <v>50</v>
      </c>
      <c r="AJ236" t="s">
        <v>50</v>
      </c>
      <c r="AK236" t="s">
        <v>50</v>
      </c>
      <c r="AL236" t="s">
        <v>50</v>
      </c>
      <c r="AM236" t="s">
        <v>50</v>
      </c>
      <c r="AN236" t="s">
        <v>50</v>
      </c>
      <c r="AO236" t="s">
        <v>50</v>
      </c>
      <c r="AP236">
        <v>2.6</v>
      </c>
      <c r="AQ236">
        <v>3.3333333E-2</v>
      </c>
      <c r="AR236" t="s">
        <v>50</v>
      </c>
      <c r="AS236" t="s">
        <v>50</v>
      </c>
      <c r="AT236">
        <v>9</v>
      </c>
      <c r="AU236" t="s">
        <v>51</v>
      </c>
    </row>
    <row r="237" spans="1:47" x14ac:dyDescent="0.2">
      <c r="A237">
        <v>37</v>
      </c>
      <c r="B237">
        <v>200</v>
      </c>
      <c r="C237">
        <v>0</v>
      </c>
      <c r="D237" t="s">
        <v>47</v>
      </c>
      <c r="E237" t="s">
        <v>48</v>
      </c>
      <c r="F237" t="s">
        <v>49</v>
      </c>
      <c r="G237">
        <v>100</v>
      </c>
      <c r="H237">
        <v>20</v>
      </c>
      <c r="I237">
        <v>0.15</v>
      </c>
      <c r="J237">
        <v>24</v>
      </c>
      <c r="K237" t="s">
        <v>50</v>
      </c>
      <c r="L237">
        <v>247.1</v>
      </c>
      <c r="M237">
        <v>5.43</v>
      </c>
      <c r="N237">
        <v>0.5</v>
      </c>
      <c r="O237">
        <v>0</v>
      </c>
      <c r="P237">
        <v>0</v>
      </c>
      <c r="Q237">
        <v>0</v>
      </c>
      <c r="R237">
        <v>0</v>
      </c>
      <c r="S237">
        <v>7.5</v>
      </c>
      <c r="T237" t="s">
        <v>63</v>
      </c>
      <c r="U237">
        <v>2000</v>
      </c>
      <c r="V237">
        <v>-1054.5</v>
      </c>
      <c r="W237">
        <v>0</v>
      </c>
      <c r="X237" t="s">
        <v>50</v>
      </c>
      <c r="Y237">
        <v>0</v>
      </c>
      <c r="Z237" t="s">
        <v>50</v>
      </c>
      <c r="AA237" t="s">
        <v>50</v>
      </c>
      <c r="AB237" t="s">
        <v>50</v>
      </c>
      <c r="AC237" t="s">
        <v>64</v>
      </c>
      <c r="AD237">
        <v>1</v>
      </c>
      <c r="AE237">
        <v>1</v>
      </c>
      <c r="AF237" t="s">
        <v>50</v>
      </c>
      <c r="AG237" t="s">
        <v>50</v>
      </c>
      <c r="AH237">
        <v>0</v>
      </c>
      <c r="AI237" t="s">
        <v>50</v>
      </c>
      <c r="AJ237" t="s">
        <v>50</v>
      </c>
      <c r="AK237" t="s">
        <v>50</v>
      </c>
      <c r="AL237" t="s">
        <v>50</v>
      </c>
      <c r="AM237" t="s">
        <v>50</v>
      </c>
      <c r="AN237" t="s">
        <v>50</v>
      </c>
      <c r="AO237" t="s">
        <v>50</v>
      </c>
      <c r="AP237">
        <v>1.2</v>
      </c>
      <c r="AQ237">
        <v>6.25E-2</v>
      </c>
      <c r="AR237" t="s">
        <v>50</v>
      </c>
      <c r="AS237" t="s">
        <v>50</v>
      </c>
      <c r="AT237">
        <v>9</v>
      </c>
      <c r="AU237" t="s">
        <v>51</v>
      </c>
    </row>
    <row r="238" spans="1:47" x14ac:dyDescent="0.2">
      <c r="A238">
        <v>37</v>
      </c>
      <c r="B238">
        <v>200</v>
      </c>
      <c r="C238">
        <v>0</v>
      </c>
      <c r="D238" t="s">
        <v>47</v>
      </c>
      <c r="E238" t="s">
        <v>48</v>
      </c>
      <c r="F238" t="s">
        <v>49</v>
      </c>
      <c r="G238">
        <v>100</v>
      </c>
      <c r="H238">
        <v>20</v>
      </c>
      <c r="I238">
        <v>0.15</v>
      </c>
      <c r="J238">
        <v>48</v>
      </c>
      <c r="K238" t="s">
        <v>50</v>
      </c>
      <c r="L238">
        <v>247.1</v>
      </c>
      <c r="M238">
        <v>5.43</v>
      </c>
      <c r="N238">
        <v>0.5</v>
      </c>
      <c r="O238">
        <v>0</v>
      </c>
      <c r="P238">
        <v>0</v>
      </c>
      <c r="Q238">
        <v>0</v>
      </c>
      <c r="R238">
        <v>0</v>
      </c>
      <c r="S238">
        <v>7.5</v>
      </c>
      <c r="T238" t="s">
        <v>63</v>
      </c>
      <c r="U238">
        <v>2000</v>
      </c>
      <c r="V238">
        <v>-1054.5</v>
      </c>
      <c r="W238">
        <v>0</v>
      </c>
      <c r="X238" t="s">
        <v>50</v>
      </c>
      <c r="Y238">
        <v>0</v>
      </c>
      <c r="Z238" t="s">
        <v>50</v>
      </c>
      <c r="AA238" t="s">
        <v>50</v>
      </c>
      <c r="AB238" t="s">
        <v>50</v>
      </c>
      <c r="AC238" t="s">
        <v>64</v>
      </c>
      <c r="AD238">
        <v>1</v>
      </c>
      <c r="AE238">
        <v>1</v>
      </c>
      <c r="AF238" t="s">
        <v>50</v>
      </c>
      <c r="AG238" t="s">
        <v>50</v>
      </c>
      <c r="AH238">
        <v>0</v>
      </c>
      <c r="AI238" t="s">
        <v>50</v>
      </c>
      <c r="AJ238" t="s">
        <v>50</v>
      </c>
      <c r="AK238" t="s">
        <v>50</v>
      </c>
      <c r="AL238" t="s">
        <v>50</v>
      </c>
      <c r="AM238" t="s">
        <v>50</v>
      </c>
      <c r="AN238" t="s">
        <v>50</v>
      </c>
      <c r="AO238" t="s">
        <v>50</v>
      </c>
      <c r="AP238">
        <v>2.7</v>
      </c>
      <c r="AQ238">
        <v>6.25E-2</v>
      </c>
      <c r="AR238" t="s">
        <v>50</v>
      </c>
      <c r="AS238" t="s">
        <v>50</v>
      </c>
      <c r="AT238">
        <v>9</v>
      </c>
      <c r="AU238" t="s">
        <v>51</v>
      </c>
    </row>
    <row r="239" spans="1:47" x14ac:dyDescent="0.2">
      <c r="A239">
        <v>37</v>
      </c>
      <c r="B239">
        <v>200</v>
      </c>
      <c r="C239">
        <v>0</v>
      </c>
      <c r="D239" t="s">
        <v>47</v>
      </c>
      <c r="E239" t="s">
        <v>48</v>
      </c>
      <c r="F239" t="s">
        <v>49</v>
      </c>
      <c r="G239">
        <v>100</v>
      </c>
      <c r="H239">
        <v>20</v>
      </c>
      <c r="I239">
        <v>0.15</v>
      </c>
      <c r="J239">
        <v>72</v>
      </c>
      <c r="K239" t="s">
        <v>50</v>
      </c>
      <c r="L239">
        <v>247.1</v>
      </c>
      <c r="M239">
        <v>5.43</v>
      </c>
      <c r="N239">
        <v>0.5</v>
      </c>
      <c r="O239">
        <v>0</v>
      </c>
      <c r="P239">
        <v>0</v>
      </c>
      <c r="Q239">
        <v>0</v>
      </c>
      <c r="R239">
        <v>0</v>
      </c>
      <c r="S239">
        <v>7.5</v>
      </c>
      <c r="T239" t="s">
        <v>63</v>
      </c>
      <c r="U239">
        <v>2000</v>
      </c>
      <c r="V239">
        <v>-1054.5</v>
      </c>
      <c r="W239">
        <v>0</v>
      </c>
      <c r="X239" t="s">
        <v>50</v>
      </c>
      <c r="Y239">
        <v>0</v>
      </c>
      <c r="Z239" t="s">
        <v>50</v>
      </c>
      <c r="AA239" t="s">
        <v>50</v>
      </c>
      <c r="AB239" t="s">
        <v>50</v>
      </c>
      <c r="AC239" t="s">
        <v>64</v>
      </c>
      <c r="AD239">
        <v>1</v>
      </c>
      <c r="AE239">
        <v>1</v>
      </c>
      <c r="AF239" t="s">
        <v>50</v>
      </c>
      <c r="AG239" t="s">
        <v>50</v>
      </c>
      <c r="AH239">
        <v>0</v>
      </c>
      <c r="AI239" t="s">
        <v>50</v>
      </c>
      <c r="AJ239" t="s">
        <v>50</v>
      </c>
      <c r="AK239" t="s">
        <v>50</v>
      </c>
      <c r="AL239" t="s">
        <v>50</v>
      </c>
      <c r="AM239" t="s">
        <v>50</v>
      </c>
      <c r="AN239" t="s">
        <v>50</v>
      </c>
      <c r="AO239" t="s">
        <v>50</v>
      </c>
      <c r="AP239">
        <v>3.7</v>
      </c>
      <c r="AQ239">
        <v>6.25E-2</v>
      </c>
      <c r="AR239" t="s">
        <v>50</v>
      </c>
      <c r="AS239" t="s">
        <v>50</v>
      </c>
      <c r="AT239">
        <v>9</v>
      </c>
      <c r="AU239" t="s">
        <v>51</v>
      </c>
    </row>
    <row r="240" spans="1:47" x14ac:dyDescent="0.2">
      <c r="A240">
        <v>37</v>
      </c>
      <c r="B240">
        <v>200</v>
      </c>
      <c r="C240">
        <v>0</v>
      </c>
      <c r="D240" t="s">
        <v>47</v>
      </c>
      <c r="E240" t="s">
        <v>48</v>
      </c>
      <c r="F240" t="s">
        <v>49</v>
      </c>
      <c r="G240">
        <v>100</v>
      </c>
      <c r="H240">
        <v>20</v>
      </c>
      <c r="I240">
        <v>0.15</v>
      </c>
      <c r="J240">
        <v>96</v>
      </c>
      <c r="K240" t="s">
        <v>50</v>
      </c>
      <c r="L240">
        <v>247.1</v>
      </c>
      <c r="M240">
        <v>5.43</v>
      </c>
      <c r="N240">
        <v>0.5</v>
      </c>
      <c r="O240">
        <v>0</v>
      </c>
      <c r="P240">
        <v>0</v>
      </c>
      <c r="Q240">
        <v>0</v>
      </c>
      <c r="R240">
        <v>0</v>
      </c>
      <c r="S240">
        <v>7.5</v>
      </c>
      <c r="T240" t="s">
        <v>63</v>
      </c>
      <c r="U240">
        <v>2000</v>
      </c>
      <c r="V240">
        <v>-1054.5</v>
      </c>
      <c r="W240">
        <v>0</v>
      </c>
      <c r="X240" t="s">
        <v>50</v>
      </c>
      <c r="Y240">
        <v>0</v>
      </c>
      <c r="Z240" t="s">
        <v>50</v>
      </c>
      <c r="AA240" t="s">
        <v>50</v>
      </c>
      <c r="AB240" t="s">
        <v>50</v>
      </c>
      <c r="AC240" t="s">
        <v>64</v>
      </c>
      <c r="AD240">
        <v>1</v>
      </c>
      <c r="AE240">
        <v>1</v>
      </c>
      <c r="AF240" t="s">
        <v>50</v>
      </c>
      <c r="AG240" t="s">
        <v>50</v>
      </c>
      <c r="AH240">
        <v>0</v>
      </c>
      <c r="AI240" t="s">
        <v>50</v>
      </c>
      <c r="AJ240" t="s">
        <v>50</v>
      </c>
      <c r="AK240" t="s">
        <v>50</v>
      </c>
      <c r="AL240" t="s">
        <v>50</v>
      </c>
      <c r="AM240" t="s">
        <v>50</v>
      </c>
      <c r="AN240" t="s">
        <v>50</v>
      </c>
      <c r="AO240" t="s">
        <v>50</v>
      </c>
      <c r="AP240">
        <v>5</v>
      </c>
      <c r="AQ240">
        <v>6.25E-2</v>
      </c>
      <c r="AR240" t="s">
        <v>50</v>
      </c>
      <c r="AS240" t="s">
        <v>50</v>
      </c>
      <c r="AT240">
        <v>9</v>
      </c>
      <c r="AU240" t="s">
        <v>51</v>
      </c>
    </row>
    <row r="241" spans="1:47" x14ac:dyDescent="0.2">
      <c r="A241">
        <v>37</v>
      </c>
      <c r="B241">
        <v>200</v>
      </c>
      <c r="C241">
        <v>0</v>
      </c>
      <c r="D241" t="s">
        <v>47</v>
      </c>
      <c r="E241" t="s">
        <v>48</v>
      </c>
      <c r="F241" t="s">
        <v>49</v>
      </c>
      <c r="G241">
        <v>100</v>
      </c>
      <c r="H241">
        <v>20</v>
      </c>
      <c r="I241">
        <v>0.15</v>
      </c>
      <c r="J241">
        <v>120</v>
      </c>
      <c r="K241" t="s">
        <v>50</v>
      </c>
      <c r="L241">
        <v>247.1</v>
      </c>
      <c r="M241">
        <v>5.43</v>
      </c>
      <c r="N241">
        <v>0.5</v>
      </c>
      <c r="O241">
        <v>0</v>
      </c>
      <c r="P241">
        <v>0</v>
      </c>
      <c r="Q241">
        <v>0</v>
      </c>
      <c r="R241">
        <v>0</v>
      </c>
      <c r="S241">
        <v>7.5</v>
      </c>
      <c r="T241" t="s">
        <v>63</v>
      </c>
      <c r="U241">
        <v>2000</v>
      </c>
      <c r="V241">
        <v>-1054.5</v>
      </c>
      <c r="W241">
        <v>0</v>
      </c>
      <c r="X241" t="s">
        <v>50</v>
      </c>
      <c r="Y241">
        <v>0</v>
      </c>
      <c r="Z241" t="s">
        <v>50</v>
      </c>
      <c r="AA241" t="s">
        <v>50</v>
      </c>
      <c r="AB241" t="s">
        <v>50</v>
      </c>
      <c r="AC241" t="s">
        <v>64</v>
      </c>
      <c r="AD241">
        <v>1</v>
      </c>
      <c r="AE241">
        <v>1</v>
      </c>
      <c r="AF241" t="s">
        <v>50</v>
      </c>
      <c r="AG241" t="s">
        <v>50</v>
      </c>
      <c r="AH241">
        <v>0</v>
      </c>
      <c r="AI241" t="s">
        <v>50</v>
      </c>
      <c r="AJ241" t="s">
        <v>50</v>
      </c>
      <c r="AK241" t="s">
        <v>50</v>
      </c>
      <c r="AL241" t="s">
        <v>50</v>
      </c>
      <c r="AM241" t="s">
        <v>50</v>
      </c>
      <c r="AN241" t="s">
        <v>50</v>
      </c>
      <c r="AO241" t="s">
        <v>50</v>
      </c>
      <c r="AP241">
        <v>5.3</v>
      </c>
      <c r="AQ241">
        <v>6.25E-2</v>
      </c>
      <c r="AR241" t="s">
        <v>50</v>
      </c>
      <c r="AS241" t="s">
        <v>50</v>
      </c>
      <c r="AT241">
        <v>9</v>
      </c>
      <c r="AU241" t="s">
        <v>51</v>
      </c>
    </row>
    <row r="242" spans="1:47" x14ac:dyDescent="0.2">
      <c r="A242">
        <v>37</v>
      </c>
      <c r="B242">
        <v>200</v>
      </c>
      <c r="C242">
        <v>0</v>
      </c>
      <c r="D242" t="s">
        <v>47</v>
      </c>
      <c r="E242" t="s">
        <v>48</v>
      </c>
      <c r="F242" t="s">
        <v>49</v>
      </c>
      <c r="G242">
        <v>100</v>
      </c>
      <c r="H242">
        <v>20</v>
      </c>
      <c r="I242">
        <v>0.15</v>
      </c>
      <c r="J242">
        <v>24</v>
      </c>
      <c r="K242" t="s">
        <v>50</v>
      </c>
      <c r="L242">
        <v>247.1</v>
      </c>
      <c r="M242">
        <v>5.43</v>
      </c>
      <c r="N242">
        <v>0.5</v>
      </c>
      <c r="O242">
        <v>0</v>
      </c>
      <c r="P242">
        <v>0</v>
      </c>
      <c r="Q242">
        <v>0</v>
      </c>
      <c r="R242">
        <v>0</v>
      </c>
      <c r="S242">
        <v>7.5</v>
      </c>
      <c r="T242" t="s">
        <v>63</v>
      </c>
      <c r="U242">
        <v>4000</v>
      </c>
      <c r="V242">
        <v>-1054.5</v>
      </c>
      <c r="W242">
        <v>0</v>
      </c>
      <c r="X242" t="s">
        <v>50</v>
      </c>
      <c r="Y242">
        <v>0</v>
      </c>
      <c r="Z242" t="s">
        <v>50</v>
      </c>
      <c r="AA242" t="s">
        <v>50</v>
      </c>
      <c r="AB242" t="s">
        <v>50</v>
      </c>
      <c r="AC242" t="s">
        <v>64</v>
      </c>
      <c r="AD242">
        <v>1</v>
      </c>
      <c r="AE242">
        <v>1</v>
      </c>
      <c r="AF242" t="s">
        <v>50</v>
      </c>
      <c r="AG242" t="s">
        <v>50</v>
      </c>
      <c r="AH242">
        <v>0</v>
      </c>
      <c r="AI242" t="s">
        <v>50</v>
      </c>
      <c r="AJ242" t="s">
        <v>50</v>
      </c>
      <c r="AK242" t="s">
        <v>50</v>
      </c>
      <c r="AL242" t="s">
        <v>50</v>
      </c>
      <c r="AM242" t="s">
        <v>50</v>
      </c>
      <c r="AN242" t="s">
        <v>50</v>
      </c>
      <c r="AO242" t="s">
        <v>50</v>
      </c>
      <c r="AP242">
        <v>1.25</v>
      </c>
      <c r="AQ242">
        <v>7.2916667000000004E-2</v>
      </c>
      <c r="AR242" t="s">
        <v>50</v>
      </c>
      <c r="AS242" t="s">
        <v>50</v>
      </c>
      <c r="AT242">
        <v>9</v>
      </c>
      <c r="AU242" t="s">
        <v>51</v>
      </c>
    </row>
    <row r="243" spans="1:47" x14ac:dyDescent="0.2">
      <c r="A243">
        <v>37</v>
      </c>
      <c r="B243">
        <v>200</v>
      </c>
      <c r="C243">
        <v>0</v>
      </c>
      <c r="D243" t="s">
        <v>47</v>
      </c>
      <c r="E243" t="s">
        <v>48</v>
      </c>
      <c r="F243" t="s">
        <v>49</v>
      </c>
      <c r="G243">
        <v>100</v>
      </c>
      <c r="H243">
        <v>20</v>
      </c>
      <c r="I243">
        <v>0.15</v>
      </c>
      <c r="J243">
        <v>48</v>
      </c>
      <c r="K243" t="s">
        <v>50</v>
      </c>
      <c r="L243">
        <v>247.1</v>
      </c>
      <c r="M243">
        <v>5.43</v>
      </c>
      <c r="N243">
        <v>0.5</v>
      </c>
      <c r="O243">
        <v>0</v>
      </c>
      <c r="P243">
        <v>0</v>
      </c>
      <c r="Q243">
        <v>0</v>
      </c>
      <c r="R243">
        <v>0</v>
      </c>
      <c r="S243">
        <v>7.5</v>
      </c>
      <c r="T243" t="s">
        <v>63</v>
      </c>
      <c r="U243">
        <v>4000</v>
      </c>
      <c r="V243">
        <v>-1054.5</v>
      </c>
      <c r="W243">
        <v>0</v>
      </c>
      <c r="X243" t="s">
        <v>50</v>
      </c>
      <c r="Y243">
        <v>0</v>
      </c>
      <c r="Z243" t="s">
        <v>50</v>
      </c>
      <c r="AA243" t="s">
        <v>50</v>
      </c>
      <c r="AB243" t="s">
        <v>50</v>
      </c>
      <c r="AC243" t="s">
        <v>64</v>
      </c>
      <c r="AD243">
        <v>1</v>
      </c>
      <c r="AE243">
        <v>1</v>
      </c>
      <c r="AF243" t="s">
        <v>50</v>
      </c>
      <c r="AG243" t="s">
        <v>50</v>
      </c>
      <c r="AH243">
        <v>0</v>
      </c>
      <c r="AI243" t="s">
        <v>50</v>
      </c>
      <c r="AJ243" t="s">
        <v>50</v>
      </c>
      <c r="AK243" t="s">
        <v>50</v>
      </c>
      <c r="AL243" t="s">
        <v>50</v>
      </c>
      <c r="AM243" t="s">
        <v>50</v>
      </c>
      <c r="AN243" t="s">
        <v>50</v>
      </c>
      <c r="AO243" t="s">
        <v>50</v>
      </c>
      <c r="AP243">
        <v>3</v>
      </c>
      <c r="AQ243">
        <v>7.2916667000000004E-2</v>
      </c>
      <c r="AR243" t="s">
        <v>50</v>
      </c>
      <c r="AS243" t="s">
        <v>50</v>
      </c>
      <c r="AT243">
        <v>9</v>
      </c>
      <c r="AU243" t="s">
        <v>51</v>
      </c>
    </row>
    <row r="244" spans="1:47" x14ac:dyDescent="0.2">
      <c r="A244">
        <v>37</v>
      </c>
      <c r="B244">
        <v>200</v>
      </c>
      <c r="C244">
        <v>0</v>
      </c>
      <c r="D244" t="s">
        <v>47</v>
      </c>
      <c r="E244" t="s">
        <v>48</v>
      </c>
      <c r="F244" t="s">
        <v>49</v>
      </c>
      <c r="G244">
        <v>100</v>
      </c>
      <c r="H244">
        <v>20</v>
      </c>
      <c r="I244">
        <v>0.15</v>
      </c>
      <c r="J244">
        <v>72</v>
      </c>
      <c r="K244" t="s">
        <v>50</v>
      </c>
      <c r="L244">
        <v>247.1</v>
      </c>
      <c r="M244">
        <v>5.43</v>
      </c>
      <c r="N244">
        <v>0.5</v>
      </c>
      <c r="O244">
        <v>0</v>
      </c>
      <c r="P244">
        <v>0</v>
      </c>
      <c r="Q244">
        <v>0</v>
      </c>
      <c r="R244">
        <v>0</v>
      </c>
      <c r="S244">
        <v>7.5</v>
      </c>
      <c r="T244" t="s">
        <v>63</v>
      </c>
      <c r="U244">
        <v>4000</v>
      </c>
      <c r="V244">
        <v>-1054.5</v>
      </c>
      <c r="W244">
        <v>0</v>
      </c>
      <c r="X244" t="s">
        <v>50</v>
      </c>
      <c r="Y244">
        <v>0</v>
      </c>
      <c r="Z244" t="s">
        <v>50</v>
      </c>
      <c r="AA244" t="s">
        <v>50</v>
      </c>
      <c r="AB244" t="s">
        <v>50</v>
      </c>
      <c r="AC244" t="s">
        <v>64</v>
      </c>
      <c r="AD244">
        <v>1</v>
      </c>
      <c r="AE244">
        <v>1</v>
      </c>
      <c r="AF244" t="s">
        <v>50</v>
      </c>
      <c r="AG244" t="s">
        <v>50</v>
      </c>
      <c r="AH244">
        <v>0</v>
      </c>
      <c r="AI244" t="s">
        <v>50</v>
      </c>
      <c r="AJ244" t="s">
        <v>50</v>
      </c>
      <c r="AK244" t="s">
        <v>50</v>
      </c>
      <c r="AL244" t="s">
        <v>50</v>
      </c>
      <c r="AM244" t="s">
        <v>50</v>
      </c>
      <c r="AN244" t="s">
        <v>50</v>
      </c>
      <c r="AO244" t="s">
        <v>50</v>
      </c>
      <c r="AP244">
        <v>4.0999999999999996</v>
      </c>
      <c r="AQ244">
        <v>7.2916667000000004E-2</v>
      </c>
      <c r="AR244" t="s">
        <v>50</v>
      </c>
      <c r="AS244" t="s">
        <v>50</v>
      </c>
      <c r="AT244">
        <v>9</v>
      </c>
      <c r="AU244" t="s">
        <v>51</v>
      </c>
    </row>
    <row r="245" spans="1:47" x14ac:dyDescent="0.2">
      <c r="A245">
        <v>37</v>
      </c>
      <c r="B245">
        <v>200</v>
      </c>
      <c r="C245">
        <v>0</v>
      </c>
      <c r="D245" t="s">
        <v>47</v>
      </c>
      <c r="E245" t="s">
        <v>48</v>
      </c>
      <c r="F245" t="s">
        <v>49</v>
      </c>
      <c r="G245">
        <v>100</v>
      </c>
      <c r="H245">
        <v>20</v>
      </c>
      <c r="I245">
        <v>0.15</v>
      </c>
      <c r="J245">
        <v>96</v>
      </c>
      <c r="K245" t="s">
        <v>50</v>
      </c>
      <c r="L245">
        <v>247.1</v>
      </c>
      <c r="M245">
        <v>5.43</v>
      </c>
      <c r="N245">
        <v>0.5</v>
      </c>
      <c r="O245">
        <v>0</v>
      </c>
      <c r="P245">
        <v>0</v>
      </c>
      <c r="Q245">
        <v>0</v>
      </c>
      <c r="R245">
        <v>0</v>
      </c>
      <c r="S245">
        <v>7.5</v>
      </c>
      <c r="T245" t="s">
        <v>63</v>
      </c>
      <c r="U245">
        <v>4000</v>
      </c>
      <c r="V245">
        <v>-1054.5</v>
      </c>
      <c r="W245">
        <v>0</v>
      </c>
      <c r="X245" t="s">
        <v>50</v>
      </c>
      <c r="Y245">
        <v>0</v>
      </c>
      <c r="Z245" t="s">
        <v>50</v>
      </c>
      <c r="AA245" t="s">
        <v>50</v>
      </c>
      <c r="AB245" t="s">
        <v>50</v>
      </c>
      <c r="AC245" t="s">
        <v>64</v>
      </c>
      <c r="AD245">
        <v>1</v>
      </c>
      <c r="AE245">
        <v>1</v>
      </c>
      <c r="AF245" t="s">
        <v>50</v>
      </c>
      <c r="AG245" t="s">
        <v>50</v>
      </c>
      <c r="AH245">
        <v>0</v>
      </c>
      <c r="AI245" t="s">
        <v>50</v>
      </c>
      <c r="AJ245" t="s">
        <v>50</v>
      </c>
      <c r="AK245" t="s">
        <v>50</v>
      </c>
      <c r="AL245" t="s">
        <v>50</v>
      </c>
      <c r="AM245" t="s">
        <v>50</v>
      </c>
      <c r="AN245" t="s">
        <v>50</v>
      </c>
      <c r="AO245" t="s">
        <v>50</v>
      </c>
      <c r="AP245">
        <v>5</v>
      </c>
      <c r="AQ245">
        <v>7.2916667000000004E-2</v>
      </c>
      <c r="AR245" t="s">
        <v>50</v>
      </c>
      <c r="AS245" t="s">
        <v>50</v>
      </c>
      <c r="AT245">
        <v>9</v>
      </c>
      <c r="AU245" t="s">
        <v>51</v>
      </c>
    </row>
    <row r="246" spans="1:47" x14ac:dyDescent="0.2">
      <c r="A246">
        <v>37</v>
      </c>
      <c r="B246">
        <v>200</v>
      </c>
      <c r="C246">
        <v>0</v>
      </c>
      <c r="D246" t="s">
        <v>47</v>
      </c>
      <c r="E246" t="s">
        <v>48</v>
      </c>
      <c r="F246" t="s">
        <v>49</v>
      </c>
      <c r="G246">
        <v>100</v>
      </c>
      <c r="H246">
        <v>20</v>
      </c>
      <c r="I246">
        <v>0.15</v>
      </c>
      <c r="J246">
        <v>120</v>
      </c>
      <c r="K246" t="s">
        <v>50</v>
      </c>
      <c r="L246">
        <v>247.1</v>
      </c>
      <c r="M246">
        <v>5.43</v>
      </c>
      <c r="N246">
        <v>0.5</v>
      </c>
      <c r="O246">
        <v>0</v>
      </c>
      <c r="P246">
        <v>0</v>
      </c>
      <c r="Q246">
        <v>0</v>
      </c>
      <c r="R246">
        <v>0</v>
      </c>
      <c r="S246">
        <v>7.5</v>
      </c>
      <c r="T246" t="s">
        <v>63</v>
      </c>
      <c r="U246">
        <v>4000</v>
      </c>
      <c r="V246">
        <v>-1054.5</v>
      </c>
      <c r="W246">
        <v>0</v>
      </c>
      <c r="X246" t="s">
        <v>50</v>
      </c>
      <c r="Y246">
        <v>0</v>
      </c>
      <c r="Z246" t="s">
        <v>50</v>
      </c>
      <c r="AA246" t="s">
        <v>50</v>
      </c>
      <c r="AB246" t="s">
        <v>50</v>
      </c>
      <c r="AC246" t="s">
        <v>64</v>
      </c>
      <c r="AD246">
        <v>1</v>
      </c>
      <c r="AE246">
        <v>1</v>
      </c>
      <c r="AF246" t="s">
        <v>50</v>
      </c>
      <c r="AG246" t="s">
        <v>50</v>
      </c>
      <c r="AH246">
        <v>0</v>
      </c>
      <c r="AI246" t="s">
        <v>50</v>
      </c>
      <c r="AJ246" t="s">
        <v>50</v>
      </c>
      <c r="AK246" t="s">
        <v>50</v>
      </c>
      <c r="AL246" t="s">
        <v>50</v>
      </c>
      <c r="AM246" t="s">
        <v>50</v>
      </c>
      <c r="AN246" t="s">
        <v>50</v>
      </c>
      <c r="AO246" t="s">
        <v>50</v>
      </c>
      <c r="AP246">
        <v>5.4</v>
      </c>
      <c r="AQ246">
        <v>7.2916667000000004E-2</v>
      </c>
      <c r="AR246" t="s">
        <v>50</v>
      </c>
      <c r="AS246" t="s">
        <v>50</v>
      </c>
      <c r="AT246">
        <v>9</v>
      </c>
      <c r="AU246" t="s">
        <v>51</v>
      </c>
    </row>
    <row r="247" spans="1:47" x14ac:dyDescent="0.2">
      <c r="A247">
        <v>37</v>
      </c>
      <c r="B247">
        <v>200</v>
      </c>
      <c r="C247">
        <v>0</v>
      </c>
      <c r="D247" t="s">
        <v>47</v>
      </c>
      <c r="E247" t="s">
        <v>48</v>
      </c>
      <c r="F247" t="s">
        <v>49</v>
      </c>
      <c r="G247">
        <v>100</v>
      </c>
      <c r="H247">
        <v>20</v>
      </c>
      <c r="I247">
        <v>0.15</v>
      </c>
      <c r="J247">
        <v>24</v>
      </c>
      <c r="K247" t="s">
        <v>50</v>
      </c>
      <c r="L247">
        <v>247.1</v>
      </c>
      <c r="M247">
        <v>5.43</v>
      </c>
      <c r="N247">
        <v>0.5</v>
      </c>
      <c r="O247">
        <v>0</v>
      </c>
      <c r="P247">
        <v>0</v>
      </c>
      <c r="Q247">
        <v>0</v>
      </c>
      <c r="R247">
        <v>0</v>
      </c>
      <c r="S247">
        <v>7.5</v>
      </c>
      <c r="T247" t="s">
        <v>63</v>
      </c>
      <c r="U247">
        <v>6000</v>
      </c>
      <c r="V247">
        <v>-1054.5</v>
      </c>
      <c r="W247">
        <v>0</v>
      </c>
      <c r="X247" t="s">
        <v>50</v>
      </c>
      <c r="Y247">
        <v>0</v>
      </c>
      <c r="Z247" t="s">
        <v>50</v>
      </c>
      <c r="AA247" t="s">
        <v>50</v>
      </c>
      <c r="AB247" t="s">
        <v>50</v>
      </c>
      <c r="AC247" t="s">
        <v>64</v>
      </c>
      <c r="AD247">
        <v>1</v>
      </c>
      <c r="AE247">
        <v>1</v>
      </c>
      <c r="AF247" t="s">
        <v>50</v>
      </c>
      <c r="AG247" t="s">
        <v>50</v>
      </c>
      <c r="AH247">
        <v>0</v>
      </c>
      <c r="AI247" t="s">
        <v>50</v>
      </c>
      <c r="AJ247" t="s">
        <v>50</v>
      </c>
      <c r="AK247" t="s">
        <v>50</v>
      </c>
      <c r="AL247" t="s">
        <v>50</v>
      </c>
      <c r="AM247" t="s">
        <v>50</v>
      </c>
      <c r="AN247" t="s">
        <v>50</v>
      </c>
      <c r="AO247" t="s">
        <v>50</v>
      </c>
      <c r="AP247">
        <v>1.4</v>
      </c>
      <c r="AQ247">
        <v>9.5833333000000007E-2</v>
      </c>
      <c r="AR247" t="s">
        <v>50</v>
      </c>
      <c r="AS247" t="s">
        <v>50</v>
      </c>
      <c r="AT247">
        <v>9</v>
      </c>
      <c r="AU247" t="s">
        <v>51</v>
      </c>
    </row>
    <row r="248" spans="1:47" x14ac:dyDescent="0.2">
      <c r="A248">
        <v>37</v>
      </c>
      <c r="B248">
        <v>200</v>
      </c>
      <c r="C248">
        <v>0</v>
      </c>
      <c r="D248" t="s">
        <v>47</v>
      </c>
      <c r="E248" t="s">
        <v>48</v>
      </c>
      <c r="F248" t="s">
        <v>49</v>
      </c>
      <c r="G248">
        <v>100</v>
      </c>
      <c r="H248">
        <v>20</v>
      </c>
      <c r="I248">
        <v>0.15</v>
      </c>
      <c r="J248">
        <v>48</v>
      </c>
      <c r="K248" t="s">
        <v>50</v>
      </c>
      <c r="L248">
        <v>247.1</v>
      </c>
      <c r="M248">
        <v>5.43</v>
      </c>
      <c r="N248">
        <v>0.5</v>
      </c>
      <c r="O248">
        <v>0</v>
      </c>
      <c r="P248">
        <v>0</v>
      </c>
      <c r="Q248">
        <v>0</v>
      </c>
      <c r="R248">
        <v>0</v>
      </c>
      <c r="S248">
        <v>7.5</v>
      </c>
      <c r="T248" t="s">
        <v>63</v>
      </c>
      <c r="U248">
        <v>6000</v>
      </c>
      <c r="V248">
        <v>-1054.5</v>
      </c>
      <c r="W248">
        <v>0</v>
      </c>
      <c r="X248" t="s">
        <v>50</v>
      </c>
      <c r="Y248">
        <v>0</v>
      </c>
      <c r="Z248" t="s">
        <v>50</v>
      </c>
      <c r="AA248" t="s">
        <v>50</v>
      </c>
      <c r="AB248" t="s">
        <v>50</v>
      </c>
      <c r="AC248" t="s">
        <v>64</v>
      </c>
      <c r="AD248">
        <v>1</v>
      </c>
      <c r="AE248">
        <v>1</v>
      </c>
      <c r="AF248" t="s">
        <v>50</v>
      </c>
      <c r="AG248" t="s">
        <v>50</v>
      </c>
      <c r="AH248">
        <v>0</v>
      </c>
      <c r="AI248" t="s">
        <v>50</v>
      </c>
      <c r="AJ248" t="s">
        <v>50</v>
      </c>
      <c r="AK248" t="s">
        <v>50</v>
      </c>
      <c r="AL248" t="s">
        <v>50</v>
      </c>
      <c r="AM248" t="s">
        <v>50</v>
      </c>
      <c r="AN248" t="s">
        <v>50</v>
      </c>
      <c r="AO248" t="s">
        <v>50</v>
      </c>
      <c r="AP248">
        <v>3.7</v>
      </c>
      <c r="AQ248">
        <v>9.5833333000000007E-2</v>
      </c>
      <c r="AR248" t="s">
        <v>50</v>
      </c>
      <c r="AS248" t="s">
        <v>50</v>
      </c>
      <c r="AT248">
        <v>9</v>
      </c>
      <c r="AU248" t="s">
        <v>51</v>
      </c>
    </row>
    <row r="249" spans="1:47" x14ac:dyDescent="0.2">
      <c r="A249">
        <v>37</v>
      </c>
      <c r="B249">
        <v>200</v>
      </c>
      <c r="C249">
        <v>0</v>
      </c>
      <c r="D249" t="s">
        <v>47</v>
      </c>
      <c r="E249" t="s">
        <v>48</v>
      </c>
      <c r="F249" t="s">
        <v>49</v>
      </c>
      <c r="G249">
        <v>100</v>
      </c>
      <c r="H249">
        <v>20</v>
      </c>
      <c r="I249">
        <v>0.15</v>
      </c>
      <c r="J249">
        <v>72</v>
      </c>
      <c r="K249" t="s">
        <v>50</v>
      </c>
      <c r="L249">
        <v>247.1</v>
      </c>
      <c r="M249">
        <v>5.43</v>
      </c>
      <c r="N249">
        <v>0.5</v>
      </c>
      <c r="O249">
        <v>0</v>
      </c>
      <c r="P249">
        <v>0</v>
      </c>
      <c r="Q249">
        <v>0</v>
      </c>
      <c r="R249">
        <v>0</v>
      </c>
      <c r="S249">
        <v>7.5</v>
      </c>
      <c r="T249" t="s">
        <v>63</v>
      </c>
      <c r="U249">
        <v>6000</v>
      </c>
      <c r="V249">
        <v>-1054.5</v>
      </c>
      <c r="W249">
        <v>0</v>
      </c>
      <c r="X249" t="s">
        <v>50</v>
      </c>
      <c r="Y249">
        <v>0</v>
      </c>
      <c r="Z249" t="s">
        <v>50</v>
      </c>
      <c r="AA249" t="s">
        <v>50</v>
      </c>
      <c r="AB249" t="s">
        <v>50</v>
      </c>
      <c r="AC249" t="s">
        <v>64</v>
      </c>
      <c r="AD249">
        <v>1</v>
      </c>
      <c r="AE249">
        <v>1</v>
      </c>
      <c r="AF249" t="s">
        <v>50</v>
      </c>
      <c r="AG249" t="s">
        <v>50</v>
      </c>
      <c r="AH249">
        <v>0</v>
      </c>
      <c r="AI249" t="s">
        <v>50</v>
      </c>
      <c r="AJ249" t="s">
        <v>50</v>
      </c>
      <c r="AK249" t="s">
        <v>50</v>
      </c>
      <c r="AL249" t="s">
        <v>50</v>
      </c>
      <c r="AM249" t="s">
        <v>50</v>
      </c>
      <c r="AN249" t="s">
        <v>50</v>
      </c>
      <c r="AO249" t="s">
        <v>50</v>
      </c>
      <c r="AP249">
        <v>5.2</v>
      </c>
      <c r="AQ249">
        <v>9.5833333000000007E-2</v>
      </c>
      <c r="AR249" t="s">
        <v>50</v>
      </c>
      <c r="AS249" t="s">
        <v>50</v>
      </c>
      <c r="AT249">
        <v>9</v>
      </c>
      <c r="AU249" t="s">
        <v>51</v>
      </c>
    </row>
    <row r="250" spans="1:47" x14ac:dyDescent="0.2">
      <c r="A250">
        <v>37</v>
      </c>
      <c r="B250">
        <v>200</v>
      </c>
      <c r="C250">
        <v>0</v>
      </c>
      <c r="D250" t="s">
        <v>47</v>
      </c>
      <c r="E250" t="s">
        <v>48</v>
      </c>
      <c r="F250" t="s">
        <v>49</v>
      </c>
      <c r="G250">
        <v>100</v>
      </c>
      <c r="H250">
        <v>20</v>
      </c>
      <c r="I250">
        <v>0.15</v>
      </c>
      <c r="J250">
        <v>96</v>
      </c>
      <c r="K250" t="s">
        <v>50</v>
      </c>
      <c r="L250">
        <v>247.1</v>
      </c>
      <c r="M250">
        <v>5.43</v>
      </c>
      <c r="N250">
        <v>0.5</v>
      </c>
      <c r="O250">
        <v>0</v>
      </c>
      <c r="P250">
        <v>0</v>
      </c>
      <c r="Q250">
        <v>0</v>
      </c>
      <c r="R250">
        <v>0</v>
      </c>
      <c r="S250">
        <v>7.5</v>
      </c>
      <c r="T250" t="s">
        <v>63</v>
      </c>
      <c r="U250">
        <v>6000</v>
      </c>
      <c r="V250">
        <v>-1054.5</v>
      </c>
      <c r="W250">
        <v>0</v>
      </c>
      <c r="X250" t="s">
        <v>50</v>
      </c>
      <c r="Y250">
        <v>0</v>
      </c>
      <c r="Z250" t="s">
        <v>50</v>
      </c>
      <c r="AA250" t="s">
        <v>50</v>
      </c>
      <c r="AB250" t="s">
        <v>50</v>
      </c>
      <c r="AC250" t="s">
        <v>64</v>
      </c>
      <c r="AD250">
        <v>1</v>
      </c>
      <c r="AE250">
        <v>1</v>
      </c>
      <c r="AF250" t="s">
        <v>50</v>
      </c>
      <c r="AG250" t="s">
        <v>50</v>
      </c>
      <c r="AH250">
        <v>0</v>
      </c>
      <c r="AI250" t="s">
        <v>50</v>
      </c>
      <c r="AJ250" t="s">
        <v>50</v>
      </c>
      <c r="AK250" t="s">
        <v>50</v>
      </c>
      <c r="AL250" t="s">
        <v>50</v>
      </c>
      <c r="AM250" t="s">
        <v>50</v>
      </c>
      <c r="AN250" t="s">
        <v>50</v>
      </c>
      <c r="AO250" t="s">
        <v>50</v>
      </c>
      <c r="AP250">
        <v>5.8</v>
      </c>
      <c r="AQ250">
        <v>9.5833333000000007E-2</v>
      </c>
      <c r="AR250" t="s">
        <v>50</v>
      </c>
      <c r="AS250" t="s">
        <v>50</v>
      </c>
      <c r="AT250">
        <v>9</v>
      </c>
      <c r="AU250" t="s">
        <v>51</v>
      </c>
    </row>
    <row r="251" spans="1:47" x14ac:dyDescent="0.2">
      <c r="A251">
        <v>37</v>
      </c>
      <c r="B251">
        <v>200</v>
      </c>
      <c r="C251">
        <v>0</v>
      </c>
      <c r="D251" t="s">
        <v>47</v>
      </c>
      <c r="E251" t="s">
        <v>48</v>
      </c>
      <c r="F251" t="s">
        <v>49</v>
      </c>
      <c r="G251">
        <v>100</v>
      </c>
      <c r="H251">
        <v>20</v>
      </c>
      <c r="I251">
        <v>0.15</v>
      </c>
      <c r="J251">
        <v>120</v>
      </c>
      <c r="K251" t="s">
        <v>50</v>
      </c>
      <c r="L251">
        <v>247.1</v>
      </c>
      <c r="M251">
        <v>5.43</v>
      </c>
      <c r="N251">
        <v>0.5</v>
      </c>
      <c r="O251">
        <v>0</v>
      </c>
      <c r="P251">
        <v>0</v>
      </c>
      <c r="Q251">
        <v>0</v>
      </c>
      <c r="R251">
        <v>0</v>
      </c>
      <c r="S251">
        <v>7.5</v>
      </c>
      <c r="T251" t="s">
        <v>63</v>
      </c>
      <c r="U251">
        <v>6000</v>
      </c>
      <c r="V251">
        <v>-1054.5</v>
      </c>
      <c r="W251">
        <v>0</v>
      </c>
      <c r="X251" t="s">
        <v>50</v>
      </c>
      <c r="Y251">
        <v>0</v>
      </c>
      <c r="Z251" t="s">
        <v>50</v>
      </c>
      <c r="AA251" t="s">
        <v>50</v>
      </c>
      <c r="AB251" t="s">
        <v>50</v>
      </c>
      <c r="AC251" t="s">
        <v>64</v>
      </c>
      <c r="AD251">
        <v>1</v>
      </c>
      <c r="AE251">
        <v>1</v>
      </c>
      <c r="AF251" t="s">
        <v>50</v>
      </c>
      <c r="AG251" t="s">
        <v>50</v>
      </c>
      <c r="AH251">
        <v>0</v>
      </c>
      <c r="AI251" t="s">
        <v>50</v>
      </c>
      <c r="AJ251" t="s">
        <v>50</v>
      </c>
      <c r="AK251" t="s">
        <v>50</v>
      </c>
      <c r="AL251" t="s">
        <v>50</v>
      </c>
      <c r="AM251" t="s">
        <v>50</v>
      </c>
      <c r="AN251" t="s">
        <v>50</v>
      </c>
      <c r="AO251" t="s">
        <v>50</v>
      </c>
      <c r="AP251">
        <v>5.9</v>
      </c>
      <c r="AQ251">
        <v>9.5833333000000007E-2</v>
      </c>
      <c r="AR251" t="s">
        <v>50</v>
      </c>
      <c r="AS251" t="s">
        <v>50</v>
      </c>
      <c r="AT251">
        <v>9</v>
      </c>
      <c r="AU251" t="s">
        <v>51</v>
      </c>
    </row>
    <row r="252" spans="1:47" x14ac:dyDescent="0.2">
      <c r="A252">
        <v>37</v>
      </c>
      <c r="B252">
        <v>200</v>
      </c>
      <c r="C252">
        <v>0</v>
      </c>
      <c r="D252" t="s">
        <v>47</v>
      </c>
      <c r="E252" t="s">
        <v>48</v>
      </c>
      <c r="F252" t="s">
        <v>49</v>
      </c>
      <c r="G252">
        <v>100</v>
      </c>
      <c r="H252">
        <v>20</v>
      </c>
      <c r="I252">
        <v>0.15</v>
      </c>
      <c r="J252">
        <v>24</v>
      </c>
      <c r="K252" t="s">
        <v>50</v>
      </c>
      <c r="L252">
        <v>247.1</v>
      </c>
      <c r="M252">
        <v>5.43</v>
      </c>
      <c r="N252">
        <v>0.5</v>
      </c>
      <c r="O252">
        <v>0</v>
      </c>
      <c r="P252">
        <v>0</v>
      </c>
      <c r="Q252">
        <v>0</v>
      </c>
      <c r="R252">
        <v>0</v>
      </c>
      <c r="S252">
        <v>7.5</v>
      </c>
      <c r="T252" t="s">
        <v>63</v>
      </c>
      <c r="U252">
        <v>8000</v>
      </c>
      <c r="V252">
        <v>-1054.5</v>
      </c>
      <c r="W252">
        <v>0</v>
      </c>
      <c r="X252" t="s">
        <v>50</v>
      </c>
      <c r="Y252">
        <v>0</v>
      </c>
      <c r="Z252" t="s">
        <v>50</v>
      </c>
      <c r="AA252" t="s">
        <v>50</v>
      </c>
      <c r="AB252" t="s">
        <v>50</v>
      </c>
      <c r="AC252" t="s">
        <v>64</v>
      </c>
      <c r="AD252">
        <v>1</v>
      </c>
      <c r="AE252">
        <v>1</v>
      </c>
      <c r="AF252" t="s">
        <v>50</v>
      </c>
      <c r="AG252" t="s">
        <v>50</v>
      </c>
      <c r="AH252">
        <v>0</v>
      </c>
      <c r="AI252" t="s">
        <v>50</v>
      </c>
      <c r="AJ252" t="s">
        <v>50</v>
      </c>
      <c r="AK252" t="s">
        <v>50</v>
      </c>
      <c r="AL252" t="s">
        <v>50</v>
      </c>
      <c r="AM252" t="s">
        <v>50</v>
      </c>
      <c r="AN252" t="s">
        <v>50</v>
      </c>
      <c r="AO252" t="s">
        <v>50</v>
      </c>
      <c r="AP252">
        <v>0.9</v>
      </c>
      <c r="AQ252">
        <v>0.133333333</v>
      </c>
      <c r="AR252" t="s">
        <v>50</v>
      </c>
      <c r="AS252" t="s">
        <v>50</v>
      </c>
      <c r="AT252">
        <v>9</v>
      </c>
      <c r="AU252" t="s">
        <v>51</v>
      </c>
    </row>
    <row r="253" spans="1:47" x14ac:dyDescent="0.2">
      <c r="A253">
        <v>37</v>
      </c>
      <c r="B253">
        <v>200</v>
      </c>
      <c r="C253">
        <v>0</v>
      </c>
      <c r="D253" t="s">
        <v>47</v>
      </c>
      <c r="E253" t="s">
        <v>48</v>
      </c>
      <c r="F253" t="s">
        <v>49</v>
      </c>
      <c r="G253">
        <v>100</v>
      </c>
      <c r="H253">
        <v>20</v>
      </c>
      <c r="I253">
        <v>0.15</v>
      </c>
      <c r="J253">
        <v>48</v>
      </c>
      <c r="K253" t="s">
        <v>50</v>
      </c>
      <c r="L253">
        <v>247.1</v>
      </c>
      <c r="M253">
        <v>5.43</v>
      </c>
      <c r="N253">
        <v>0.5</v>
      </c>
      <c r="O253">
        <v>0</v>
      </c>
      <c r="P253">
        <v>0</v>
      </c>
      <c r="Q253">
        <v>0</v>
      </c>
      <c r="R253">
        <v>0</v>
      </c>
      <c r="S253">
        <v>7.5</v>
      </c>
      <c r="T253" t="s">
        <v>63</v>
      </c>
      <c r="U253">
        <v>8000</v>
      </c>
      <c r="V253">
        <v>-1054.5</v>
      </c>
      <c r="W253">
        <v>0</v>
      </c>
      <c r="X253" t="s">
        <v>50</v>
      </c>
      <c r="Y253">
        <v>0</v>
      </c>
      <c r="Z253" t="s">
        <v>50</v>
      </c>
      <c r="AA253" t="s">
        <v>50</v>
      </c>
      <c r="AB253" t="s">
        <v>50</v>
      </c>
      <c r="AC253" t="s">
        <v>64</v>
      </c>
      <c r="AD253">
        <v>1</v>
      </c>
      <c r="AE253">
        <v>1</v>
      </c>
      <c r="AF253" t="s">
        <v>50</v>
      </c>
      <c r="AG253" t="s">
        <v>50</v>
      </c>
      <c r="AH253">
        <v>0</v>
      </c>
      <c r="AI253" t="s">
        <v>50</v>
      </c>
      <c r="AJ253" t="s">
        <v>50</v>
      </c>
      <c r="AK253" t="s">
        <v>50</v>
      </c>
      <c r="AL253" t="s">
        <v>50</v>
      </c>
      <c r="AM253" t="s">
        <v>50</v>
      </c>
      <c r="AN253" t="s">
        <v>50</v>
      </c>
      <c r="AO253" t="s">
        <v>50</v>
      </c>
      <c r="AP253">
        <v>4.0999999999999996</v>
      </c>
      <c r="AQ253">
        <v>0.133333333</v>
      </c>
      <c r="AR253" t="s">
        <v>50</v>
      </c>
      <c r="AS253" t="s">
        <v>50</v>
      </c>
      <c r="AT253">
        <v>9</v>
      </c>
      <c r="AU253" t="s">
        <v>51</v>
      </c>
    </row>
    <row r="254" spans="1:47" x14ac:dyDescent="0.2">
      <c r="A254">
        <v>37</v>
      </c>
      <c r="B254">
        <v>200</v>
      </c>
      <c r="C254">
        <v>0</v>
      </c>
      <c r="D254" t="s">
        <v>47</v>
      </c>
      <c r="E254" t="s">
        <v>48</v>
      </c>
      <c r="F254" t="s">
        <v>49</v>
      </c>
      <c r="G254">
        <v>100</v>
      </c>
      <c r="H254">
        <v>20</v>
      </c>
      <c r="I254">
        <v>0.15</v>
      </c>
      <c r="J254">
        <v>72</v>
      </c>
      <c r="K254" t="s">
        <v>50</v>
      </c>
      <c r="L254">
        <v>247.1</v>
      </c>
      <c r="M254">
        <v>5.43</v>
      </c>
      <c r="N254">
        <v>0.5</v>
      </c>
      <c r="O254">
        <v>0</v>
      </c>
      <c r="P254">
        <v>0</v>
      </c>
      <c r="Q254">
        <v>0</v>
      </c>
      <c r="R254">
        <v>0</v>
      </c>
      <c r="S254">
        <v>7.5</v>
      </c>
      <c r="T254" t="s">
        <v>63</v>
      </c>
      <c r="U254">
        <v>8000</v>
      </c>
      <c r="V254">
        <v>-1054.5</v>
      </c>
      <c r="W254">
        <v>0</v>
      </c>
      <c r="X254" t="s">
        <v>50</v>
      </c>
      <c r="Y254">
        <v>0</v>
      </c>
      <c r="Z254" t="s">
        <v>50</v>
      </c>
      <c r="AA254" t="s">
        <v>50</v>
      </c>
      <c r="AB254" t="s">
        <v>50</v>
      </c>
      <c r="AC254" t="s">
        <v>64</v>
      </c>
      <c r="AD254">
        <v>1</v>
      </c>
      <c r="AE254">
        <v>1</v>
      </c>
      <c r="AF254" t="s">
        <v>50</v>
      </c>
      <c r="AG254" t="s">
        <v>50</v>
      </c>
      <c r="AH254">
        <v>0</v>
      </c>
      <c r="AI254" t="s">
        <v>50</v>
      </c>
      <c r="AJ254" t="s">
        <v>50</v>
      </c>
      <c r="AK254" t="s">
        <v>50</v>
      </c>
      <c r="AL254" t="s">
        <v>50</v>
      </c>
      <c r="AM254" t="s">
        <v>50</v>
      </c>
      <c r="AN254" t="s">
        <v>50</v>
      </c>
      <c r="AO254" t="s">
        <v>50</v>
      </c>
      <c r="AP254">
        <v>5.0999999999999996</v>
      </c>
      <c r="AQ254">
        <v>0.133333333</v>
      </c>
      <c r="AR254" t="s">
        <v>50</v>
      </c>
      <c r="AS254" t="s">
        <v>50</v>
      </c>
      <c r="AT254">
        <v>9</v>
      </c>
      <c r="AU254" t="s">
        <v>51</v>
      </c>
    </row>
    <row r="255" spans="1:47" x14ac:dyDescent="0.2">
      <c r="A255">
        <v>37</v>
      </c>
      <c r="B255">
        <v>200</v>
      </c>
      <c r="C255">
        <v>0</v>
      </c>
      <c r="D255" t="s">
        <v>47</v>
      </c>
      <c r="E255" t="s">
        <v>48</v>
      </c>
      <c r="F255" t="s">
        <v>49</v>
      </c>
      <c r="G255">
        <v>100</v>
      </c>
      <c r="H255">
        <v>20</v>
      </c>
      <c r="I255">
        <v>0.15</v>
      </c>
      <c r="J255">
        <v>96</v>
      </c>
      <c r="K255" t="s">
        <v>50</v>
      </c>
      <c r="L255">
        <v>247.1</v>
      </c>
      <c r="M255">
        <v>5.43</v>
      </c>
      <c r="N255">
        <v>0.5</v>
      </c>
      <c r="O255">
        <v>0</v>
      </c>
      <c r="P255">
        <v>0</v>
      </c>
      <c r="Q255">
        <v>0</v>
      </c>
      <c r="R255">
        <v>0</v>
      </c>
      <c r="S255">
        <v>7.5</v>
      </c>
      <c r="T255" t="s">
        <v>63</v>
      </c>
      <c r="U255">
        <v>8000</v>
      </c>
      <c r="V255">
        <v>-1054.5</v>
      </c>
      <c r="W255">
        <v>0</v>
      </c>
      <c r="X255" t="s">
        <v>50</v>
      </c>
      <c r="Y255">
        <v>0</v>
      </c>
      <c r="Z255" t="s">
        <v>50</v>
      </c>
      <c r="AA255" t="s">
        <v>50</v>
      </c>
      <c r="AB255" t="s">
        <v>50</v>
      </c>
      <c r="AC255" t="s">
        <v>64</v>
      </c>
      <c r="AD255">
        <v>1</v>
      </c>
      <c r="AE255">
        <v>1</v>
      </c>
      <c r="AF255" t="s">
        <v>50</v>
      </c>
      <c r="AG255" t="s">
        <v>50</v>
      </c>
      <c r="AH255">
        <v>0</v>
      </c>
      <c r="AI255" t="s">
        <v>50</v>
      </c>
      <c r="AJ255" t="s">
        <v>50</v>
      </c>
      <c r="AK255" t="s">
        <v>50</v>
      </c>
      <c r="AL255" t="s">
        <v>50</v>
      </c>
      <c r="AM255" t="s">
        <v>50</v>
      </c>
      <c r="AN255" t="s">
        <v>50</v>
      </c>
      <c r="AO255" t="s">
        <v>50</v>
      </c>
      <c r="AP255">
        <v>5.5</v>
      </c>
      <c r="AQ255">
        <v>0.133333333</v>
      </c>
      <c r="AR255" t="s">
        <v>50</v>
      </c>
      <c r="AS255" t="s">
        <v>50</v>
      </c>
      <c r="AT255">
        <v>9</v>
      </c>
      <c r="AU255" t="s">
        <v>51</v>
      </c>
    </row>
    <row r="256" spans="1:47" x14ac:dyDescent="0.2">
      <c r="A256">
        <v>37</v>
      </c>
      <c r="B256">
        <v>200</v>
      </c>
      <c r="C256">
        <v>0</v>
      </c>
      <c r="D256" t="s">
        <v>47</v>
      </c>
      <c r="E256" t="s">
        <v>48</v>
      </c>
      <c r="F256" t="s">
        <v>49</v>
      </c>
      <c r="G256">
        <v>100</v>
      </c>
      <c r="H256">
        <v>20</v>
      </c>
      <c r="I256">
        <v>0.15</v>
      </c>
      <c r="J256">
        <v>120</v>
      </c>
      <c r="K256" t="s">
        <v>50</v>
      </c>
      <c r="L256">
        <v>247.1</v>
      </c>
      <c r="M256">
        <v>5.43</v>
      </c>
      <c r="N256">
        <v>0.5</v>
      </c>
      <c r="O256">
        <v>0</v>
      </c>
      <c r="P256">
        <v>0</v>
      </c>
      <c r="Q256">
        <v>0</v>
      </c>
      <c r="R256">
        <v>0</v>
      </c>
      <c r="S256">
        <v>7.5</v>
      </c>
      <c r="T256" t="s">
        <v>63</v>
      </c>
      <c r="U256">
        <v>8000</v>
      </c>
      <c r="V256">
        <v>-1054.5</v>
      </c>
      <c r="W256">
        <v>0</v>
      </c>
      <c r="X256" t="s">
        <v>50</v>
      </c>
      <c r="Y256">
        <v>0</v>
      </c>
      <c r="Z256" t="s">
        <v>50</v>
      </c>
      <c r="AA256" t="s">
        <v>50</v>
      </c>
      <c r="AB256" t="s">
        <v>50</v>
      </c>
      <c r="AC256" t="s">
        <v>64</v>
      </c>
      <c r="AD256">
        <v>1</v>
      </c>
      <c r="AE256">
        <v>1</v>
      </c>
      <c r="AF256" t="s">
        <v>50</v>
      </c>
      <c r="AG256" t="s">
        <v>50</v>
      </c>
      <c r="AH256">
        <v>0</v>
      </c>
      <c r="AI256" t="s">
        <v>50</v>
      </c>
      <c r="AJ256" t="s">
        <v>50</v>
      </c>
      <c r="AK256" t="s">
        <v>50</v>
      </c>
      <c r="AL256" t="s">
        <v>50</v>
      </c>
      <c r="AM256" t="s">
        <v>50</v>
      </c>
      <c r="AN256" t="s">
        <v>50</v>
      </c>
      <c r="AO256" t="s">
        <v>50</v>
      </c>
      <c r="AP256">
        <v>5.6</v>
      </c>
      <c r="AQ256">
        <v>0.133333333</v>
      </c>
      <c r="AR256" t="s">
        <v>50</v>
      </c>
      <c r="AS256" t="s">
        <v>50</v>
      </c>
      <c r="AT256">
        <v>9</v>
      </c>
      <c r="AU256" t="s">
        <v>51</v>
      </c>
    </row>
    <row r="257" spans="1:47" x14ac:dyDescent="0.2">
      <c r="A257">
        <v>37</v>
      </c>
      <c r="B257">
        <v>200</v>
      </c>
      <c r="C257">
        <v>0</v>
      </c>
      <c r="D257" t="s">
        <v>47</v>
      </c>
      <c r="E257" t="s">
        <v>48</v>
      </c>
      <c r="F257" t="s">
        <v>49</v>
      </c>
      <c r="G257">
        <v>100</v>
      </c>
      <c r="H257">
        <v>20</v>
      </c>
      <c r="I257">
        <v>0.15</v>
      </c>
      <c r="J257">
        <v>24</v>
      </c>
      <c r="K257" t="s">
        <v>50</v>
      </c>
      <c r="L257">
        <v>247.1</v>
      </c>
      <c r="M257">
        <v>5.43</v>
      </c>
      <c r="N257">
        <v>0.5</v>
      </c>
      <c r="O257">
        <v>0</v>
      </c>
      <c r="P257">
        <v>0</v>
      </c>
      <c r="Q257">
        <v>0</v>
      </c>
      <c r="R257">
        <v>0</v>
      </c>
      <c r="S257">
        <v>7.5</v>
      </c>
      <c r="T257" t="s">
        <v>63</v>
      </c>
      <c r="U257">
        <v>10000</v>
      </c>
      <c r="V257">
        <v>-1054.5</v>
      </c>
      <c r="W257">
        <v>0</v>
      </c>
      <c r="X257" t="s">
        <v>50</v>
      </c>
      <c r="Y257">
        <v>0</v>
      </c>
      <c r="Z257" t="s">
        <v>50</v>
      </c>
      <c r="AA257" t="s">
        <v>50</v>
      </c>
      <c r="AB257" t="s">
        <v>50</v>
      </c>
      <c r="AC257" t="s">
        <v>64</v>
      </c>
      <c r="AD257">
        <v>1</v>
      </c>
      <c r="AE257">
        <v>1</v>
      </c>
      <c r="AF257" t="s">
        <v>50</v>
      </c>
      <c r="AG257" t="s">
        <v>50</v>
      </c>
      <c r="AH257">
        <v>0</v>
      </c>
      <c r="AI257" t="s">
        <v>50</v>
      </c>
      <c r="AJ257" t="s">
        <v>50</v>
      </c>
      <c r="AK257" t="s">
        <v>50</v>
      </c>
      <c r="AL257" t="s">
        <v>50</v>
      </c>
      <c r="AM257" t="s">
        <v>50</v>
      </c>
      <c r="AN257" t="s">
        <v>50</v>
      </c>
      <c r="AO257" t="s">
        <v>50</v>
      </c>
      <c r="AP257">
        <v>1.1000000000000001</v>
      </c>
      <c r="AQ257">
        <v>0.13750000000000001</v>
      </c>
      <c r="AR257" t="s">
        <v>50</v>
      </c>
      <c r="AS257" t="s">
        <v>50</v>
      </c>
      <c r="AT257">
        <v>9</v>
      </c>
      <c r="AU257" t="s">
        <v>51</v>
      </c>
    </row>
    <row r="258" spans="1:47" x14ac:dyDescent="0.2">
      <c r="A258">
        <v>37</v>
      </c>
      <c r="B258">
        <v>200</v>
      </c>
      <c r="C258">
        <v>0</v>
      </c>
      <c r="D258" t="s">
        <v>47</v>
      </c>
      <c r="E258" t="s">
        <v>48</v>
      </c>
      <c r="F258" t="s">
        <v>49</v>
      </c>
      <c r="G258">
        <v>100</v>
      </c>
      <c r="H258">
        <v>20</v>
      </c>
      <c r="I258">
        <v>0.15</v>
      </c>
      <c r="J258">
        <v>48</v>
      </c>
      <c r="K258" t="s">
        <v>50</v>
      </c>
      <c r="L258">
        <v>247.1</v>
      </c>
      <c r="M258">
        <v>5.43</v>
      </c>
      <c r="N258">
        <v>0.5</v>
      </c>
      <c r="O258">
        <v>0</v>
      </c>
      <c r="P258">
        <v>0</v>
      </c>
      <c r="Q258">
        <v>0</v>
      </c>
      <c r="R258">
        <v>0</v>
      </c>
      <c r="S258">
        <v>7.5</v>
      </c>
      <c r="T258" t="s">
        <v>63</v>
      </c>
      <c r="U258">
        <v>10000</v>
      </c>
      <c r="V258">
        <v>-1054.5</v>
      </c>
      <c r="W258">
        <v>0</v>
      </c>
      <c r="X258" t="s">
        <v>50</v>
      </c>
      <c r="Y258">
        <v>0</v>
      </c>
      <c r="Z258" t="s">
        <v>50</v>
      </c>
      <c r="AA258" t="s">
        <v>50</v>
      </c>
      <c r="AB258" t="s">
        <v>50</v>
      </c>
      <c r="AC258" t="s">
        <v>64</v>
      </c>
      <c r="AD258">
        <v>1</v>
      </c>
      <c r="AE258">
        <v>1</v>
      </c>
      <c r="AF258" t="s">
        <v>50</v>
      </c>
      <c r="AG258" t="s">
        <v>50</v>
      </c>
      <c r="AH258">
        <v>0</v>
      </c>
      <c r="AI258" t="s">
        <v>50</v>
      </c>
      <c r="AJ258" t="s">
        <v>50</v>
      </c>
      <c r="AK258" t="s">
        <v>50</v>
      </c>
      <c r="AL258" t="s">
        <v>50</v>
      </c>
      <c r="AM258" t="s">
        <v>50</v>
      </c>
      <c r="AN258" t="s">
        <v>50</v>
      </c>
      <c r="AO258" t="s">
        <v>50</v>
      </c>
      <c r="AP258">
        <v>4.4000000000000004</v>
      </c>
      <c r="AQ258">
        <v>0.13750000000000001</v>
      </c>
      <c r="AR258" t="s">
        <v>50</v>
      </c>
      <c r="AS258" t="s">
        <v>50</v>
      </c>
      <c r="AT258">
        <v>9</v>
      </c>
      <c r="AU258" t="s">
        <v>51</v>
      </c>
    </row>
    <row r="259" spans="1:47" x14ac:dyDescent="0.2">
      <c r="A259">
        <v>37</v>
      </c>
      <c r="B259">
        <v>200</v>
      </c>
      <c r="C259">
        <v>0</v>
      </c>
      <c r="D259" t="s">
        <v>47</v>
      </c>
      <c r="E259" t="s">
        <v>48</v>
      </c>
      <c r="F259" t="s">
        <v>49</v>
      </c>
      <c r="G259">
        <v>100</v>
      </c>
      <c r="H259">
        <v>20</v>
      </c>
      <c r="I259">
        <v>0.15</v>
      </c>
      <c r="J259">
        <v>72</v>
      </c>
      <c r="K259" t="s">
        <v>50</v>
      </c>
      <c r="L259">
        <v>247.1</v>
      </c>
      <c r="M259">
        <v>5.43</v>
      </c>
      <c r="N259">
        <v>0.5</v>
      </c>
      <c r="O259">
        <v>0</v>
      </c>
      <c r="P259">
        <v>0</v>
      </c>
      <c r="Q259">
        <v>0</v>
      </c>
      <c r="R259">
        <v>0</v>
      </c>
      <c r="S259">
        <v>7.5</v>
      </c>
      <c r="T259" t="s">
        <v>63</v>
      </c>
      <c r="U259">
        <v>10000</v>
      </c>
      <c r="V259">
        <v>-1054.5</v>
      </c>
      <c r="W259">
        <v>0</v>
      </c>
      <c r="X259" t="s">
        <v>50</v>
      </c>
      <c r="Y259">
        <v>0</v>
      </c>
      <c r="Z259" t="s">
        <v>50</v>
      </c>
      <c r="AA259" t="s">
        <v>50</v>
      </c>
      <c r="AB259" t="s">
        <v>50</v>
      </c>
      <c r="AC259" t="s">
        <v>64</v>
      </c>
      <c r="AD259">
        <v>1</v>
      </c>
      <c r="AE259">
        <v>1</v>
      </c>
      <c r="AF259" t="s">
        <v>50</v>
      </c>
      <c r="AG259" t="s">
        <v>50</v>
      </c>
      <c r="AH259">
        <v>0</v>
      </c>
      <c r="AI259" t="s">
        <v>50</v>
      </c>
      <c r="AJ259" t="s">
        <v>50</v>
      </c>
      <c r="AK259" t="s">
        <v>50</v>
      </c>
      <c r="AL259" t="s">
        <v>50</v>
      </c>
      <c r="AM259" t="s">
        <v>50</v>
      </c>
      <c r="AN259" t="s">
        <v>50</v>
      </c>
      <c r="AO259" t="s">
        <v>50</v>
      </c>
      <c r="AP259">
        <v>4.9000000000000004</v>
      </c>
      <c r="AQ259">
        <v>0.13750000000000001</v>
      </c>
      <c r="AR259" t="s">
        <v>50</v>
      </c>
      <c r="AS259" t="s">
        <v>50</v>
      </c>
      <c r="AT259">
        <v>9</v>
      </c>
      <c r="AU259" t="s">
        <v>51</v>
      </c>
    </row>
    <row r="260" spans="1:47" x14ac:dyDescent="0.2">
      <c r="A260">
        <v>37</v>
      </c>
      <c r="B260">
        <v>200</v>
      </c>
      <c r="C260">
        <v>0</v>
      </c>
      <c r="D260" t="s">
        <v>47</v>
      </c>
      <c r="E260" t="s">
        <v>48</v>
      </c>
      <c r="F260" t="s">
        <v>49</v>
      </c>
      <c r="G260">
        <v>100</v>
      </c>
      <c r="H260">
        <v>20</v>
      </c>
      <c r="I260">
        <v>0.15</v>
      </c>
      <c r="J260">
        <v>96</v>
      </c>
      <c r="K260" t="s">
        <v>50</v>
      </c>
      <c r="L260">
        <v>247.1</v>
      </c>
      <c r="M260">
        <v>5.43</v>
      </c>
      <c r="N260">
        <v>0.5</v>
      </c>
      <c r="O260">
        <v>0</v>
      </c>
      <c r="P260">
        <v>0</v>
      </c>
      <c r="Q260">
        <v>0</v>
      </c>
      <c r="R260">
        <v>0</v>
      </c>
      <c r="S260">
        <v>7.5</v>
      </c>
      <c r="T260" t="s">
        <v>63</v>
      </c>
      <c r="U260">
        <v>10000</v>
      </c>
      <c r="V260">
        <v>-1054.5</v>
      </c>
      <c r="W260">
        <v>0</v>
      </c>
      <c r="X260" t="s">
        <v>50</v>
      </c>
      <c r="Y260">
        <v>0</v>
      </c>
      <c r="Z260" t="s">
        <v>50</v>
      </c>
      <c r="AA260" t="s">
        <v>50</v>
      </c>
      <c r="AB260" t="s">
        <v>50</v>
      </c>
      <c r="AC260" t="s">
        <v>64</v>
      </c>
      <c r="AD260">
        <v>1</v>
      </c>
      <c r="AE260">
        <v>1</v>
      </c>
      <c r="AF260" t="s">
        <v>50</v>
      </c>
      <c r="AG260" t="s">
        <v>50</v>
      </c>
      <c r="AH260">
        <v>0</v>
      </c>
      <c r="AI260" t="s">
        <v>50</v>
      </c>
      <c r="AJ260" t="s">
        <v>50</v>
      </c>
      <c r="AK260" t="s">
        <v>50</v>
      </c>
      <c r="AL260" t="s">
        <v>50</v>
      </c>
      <c r="AM260" t="s">
        <v>50</v>
      </c>
      <c r="AN260" t="s">
        <v>50</v>
      </c>
      <c r="AO260" t="s">
        <v>50</v>
      </c>
      <c r="AP260">
        <v>4.9000000000000004</v>
      </c>
      <c r="AQ260">
        <v>0.13750000000000001</v>
      </c>
      <c r="AR260" t="s">
        <v>50</v>
      </c>
      <c r="AS260" t="s">
        <v>50</v>
      </c>
      <c r="AT260">
        <v>9</v>
      </c>
      <c r="AU260" t="s">
        <v>51</v>
      </c>
    </row>
    <row r="261" spans="1:47" x14ac:dyDescent="0.2">
      <c r="A261">
        <v>37</v>
      </c>
      <c r="B261">
        <v>200</v>
      </c>
      <c r="C261">
        <v>0</v>
      </c>
      <c r="D261" t="s">
        <v>47</v>
      </c>
      <c r="E261" t="s">
        <v>48</v>
      </c>
      <c r="F261" t="s">
        <v>49</v>
      </c>
      <c r="G261">
        <v>100</v>
      </c>
      <c r="H261">
        <v>20</v>
      </c>
      <c r="I261">
        <v>0.15</v>
      </c>
      <c r="J261">
        <v>120</v>
      </c>
      <c r="K261" t="s">
        <v>50</v>
      </c>
      <c r="L261">
        <v>247.1</v>
      </c>
      <c r="M261">
        <v>5.43</v>
      </c>
      <c r="N261">
        <v>0.5</v>
      </c>
      <c r="O261">
        <v>0</v>
      </c>
      <c r="P261">
        <v>0</v>
      </c>
      <c r="Q261">
        <v>0</v>
      </c>
      <c r="R261">
        <v>0</v>
      </c>
      <c r="S261">
        <v>7.5</v>
      </c>
      <c r="T261" t="s">
        <v>63</v>
      </c>
      <c r="U261">
        <v>10000</v>
      </c>
      <c r="V261">
        <v>-1054.5</v>
      </c>
      <c r="W261">
        <v>0</v>
      </c>
      <c r="X261" t="s">
        <v>50</v>
      </c>
      <c r="Y261">
        <v>0</v>
      </c>
      <c r="Z261" t="s">
        <v>50</v>
      </c>
      <c r="AA261" t="s">
        <v>50</v>
      </c>
      <c r="AB261" t="s">
        <v>50</v>
      </c>
      <c r="AC261" t="s">
        <v>64</v>
      </c>
      <c r="AD261">
        <v>1</v>
      </c>
      <c r="AE261">
        <v>1</v>
      </c>
      <c r="AF261" t="s">
        <v>50</v>
      </c>
      <c r="AG261" t="s">
        <v>50</v>
      </c>
      <c r="AH261">
        <v>0</v>
      </c>
      <c r="AI261" t="s">
        <v>50</v>
      </c>
      <c r="AJ261" t="s">
        <v>50</v>
      </c>
      <c r="AK261" t="s">
        <v>50</v>
      </c>
      <c r="AL261" t="s">
        <v>50</v>
      </c>
      <c r="AM261" t="s">
        <v>50</v>
      </c>
      <c r="AN261" t="s">
        <v>50</v>
      </c>
      <c r="AO261" t="s">
        <v>50</v>
      </c>
      <c r="AP261">
        <v>4.8</v>
      </c>
      <c r="AQ261">
        <v>0.13750000000000001</v>
      </c>
      <c r="AR261" t="s">
        <v>50</v>
      </c>
      <c r="AS261" t="s">
        <v>50</v>
      </c>
      <c r="AT261">
        <v>9</v>
      </c>
      <c r="AU261" t="s">
        <v>51</v>
      </c>
    </row>
    <row r="262" spans="1:47" x14ac:dyDescent="0.2">
      <c r="A262">
        <v>37</v>
      </c>
      <c r="B262">
        <v>200</v>
      </c>
      <c r="C262">
        <v>0</v>
      </c>
      <c r="D262" t="s">
        <v>47</v>
      </c>
      <c r="E262" t="s">
        <v>48</v>
      </c>
      <c r="F262" t="s">
        <v>49</v>
      </c>
      <c r="G262">
        <v>100</v>
      </c>
      <c r="H262">
        <v>20</v>
      </c>
      <c r="I262">
        <v>0.15</v>
      </c>
      <c r="J262">
        <v>24</v>
      </c>
      <c r="K262" t="s">
        <v>50</v>
      </c>
      <c r="L262">
        <v>247.1</v>
      </c>
      <c r="M262">
        <v>5.43</v>
      </c>
      <c r="N262">
        <v>0.5</v>
      </c>
      <c r="O262">
        <v>0</v>
      </c>
      <c r="P262">
        <v>0</v>
      </c>
      <c r="Q262">
        <v>0</v>
      </c>
      <c r="R262">
        <v>0</v>
      </c>
      <c r="S262">
        <v>7.5</v>
      </c>
      <c r="T262" t="s">
        <v>50</v>
      </c>
      <c r="U262">
        <v>0</v>
      </c>
      <c r="V262">
        <v>0</v>
      </c>
      <c r="W262">
        <v>0</v>
      </c>
      <c r="X262" t="s">
        <v>50</v>
      </c>
      <c r="Y262">
        <v>0</v>
      </c>
      <c r="Z262" t="s">
        <v>50</v>
      </c>
      <c r="AA262" t="s">
        <v>50</v>
      </c>
      <c r="AB262" t="s">
        <v>65</v>
      </c>
      <c r="AC262" t="s">
        <v>64</v>
      </c>
      <c r="AD262">
        <v>1</v>
      </c>
      <c r="AE262">
        <v>1</v>
      </c>
      <c r="AF262" t="s">
        <v>50</v>
      </c>
      <c r="AG262" t="s">
        <v>50</v>
      </c>
      <c r="AH262">
        <v>0</v>
      </c>
      <c r="AI262" t="s">
        <v>66</v>
      </c>
      <c r="AJ262" t="s">
        <v>55</v>
      </c>
      <c r="AK262">
        <v>3</v>
      </c>
      <c r="AL262">
        <v>6</v>
      </c>
      <c r="AM262">
        <v>0</v>
      </c>
      <c r="AN262">
        <v>3</v>
      </c>
      <c r="AO262">
        <v>-333.2</v>
      </c>
      <c r="AP262">
        <v>0.6</v>
      </c>
      <c r="AQ262">
        <v>3.3333333E-2</v>
      </c>
      <c r="AR262">
        <v>3</v>
      </c>
      <c r="AS262">
        <v>0.16666666699999999</v>
      </c>
      <c r="AT262">
        <v>9</v>
      </c>
      <c r="AU262" t="s">
        <v>51</v>
      </c>
    </row>
    <row r="263" spans="1:47" x14ac:dyDescent="0.2">
      <c r="A263">
        <v>37</v>
      </c>
      <c r="B263">
        <v>200</v>
      </c>
      <c r="C263">
        <v>0</v>
      </c>
      <c r="D263" t="s">
        <v>47</v>
      </c>
      <c r="E263" t="s">
        <v>48</v>
      </c>
      <c r="F263" t="s">
        <v>49</v>
      </c>
      <c r="G263">
        <v>100</v>
      </c>
      <c r="H263">
        <v>20</v>
      </c>
      <c r="I263">
        <v>0.15</v>
      </c>
      <c r="J263">
        <v>48</v>
      </c>
      <c r="K263" t="s">
        <v>50</v>
      </c>
      <c r="L263">
        <v>247.1</v>
      </c>
      <c r="M263">
        <v>5.43</v>
      </c>
      <c r="N263">
        <v>0.5</v>
      </c>
      <c r="O263">
        <v>0</v>
      </c>
      <c r="P263">
        <v>0</v>
      </c>
      <c r="Q263">
        <v>0</v>
      </c>
      <c r="R263">
        <v>0</v>
      </c>
      <c r="S263">
        <v>7.5</v>
      </c>
      <c r="T263" t="s">
        <v>50</v>
      </c>
      <c r="U263">
        <v>0</v>
      </c>
      <c r="V263">
        <v>0</v>
      </c>
      <c r="W263">
        <v>0</v>
      </c>
      <c r="X263" t="s">
        <v>50</v>
      </c>
      <c r="Y263">
        <v>0</v>
      </c>
      <c r="Z263" t="s">
        <v>50</v>
      </c>
      <c r="AA263" t="s">
        <v>50</v>
      </c>
      <c r="AB263" t="s">
        <v>65</v>
      </c>
      <c r="AC263" t="s">
        <v>64</v>
      </c>
      <c r="AD263">
        <v>1</v>
      </c>
      <c r="AE263">
        <v>1</v>
      </c>
      <c r="AF263" t="s">
        <v>50</v>
      </c>
      <c r="AG263" t="s">
        <v>50</v>
      </c>
      <c r="AH263">
        <v>0</v>
      </c>
      <c r="AI263" t="s">
        <v>66</v>
      </c>
      <c r="AJ263" t="s">
        <v>55</v>
      </c>
      <c r="AK263">
        <v>3</v>
      </c>
      <c r="AL263">
        <v>6</v>
      </c>
      <c r="AM263">
        <v>0</v>
      </c>
      <c r="AN263">
        <v>3</v>
      </c>
      <c r="AO263">
        <v>-333.2</v>
      </c>
      <c r="AP263">
        <v>1.4</v>
      </c>
      <c r="AQ263">
        <v>3.3333333E-2</v>
      </c>
      <c r="AR263">
        <v>2</v>
      </c>
      <c r="AS263">
        <v>0.16666666699999999</v>
      </c>
      <c r="AT263">
        <v>9</v>
      </c>
      <c r="AU263" t="s">
        <v>51</v>
      </c>
    </row>
    <row r="264" spans="1:47" x14ac:dyDescent="0.2">
      <c r="A264">
        <v>37</v>
      </c>
      <c r="B264">
        <v>200</v>
      </c>
      <c r="C264">
        <v>0</v>
      </c>
      <c r="D264" t="s">
        <v>47</v>
      </c>
      <c r="E264" t="s">
        <v>48</v>
      </c>
      <c r="F264" t="s">
        <v>49</v>
      </c>
      <c r="G264">
        <v>100</v>
      </c>
      <c r="H264">
        <v>20</v>
      </c>
      <c r="I264">
        <v>0.15</v>
      </c>
      <c r="J264">
        <v>72</v>
      </c>
      <c r="K264" t="s">
        <v>50</v>
      </c>
      <c r="L264">
        <v>247.1</v>
      </c>
      <c r="M264">
        <v>5.43</v>
      </c>
      <c r="N264">
        <v>0.5</v>
      </c>
      <c r="O264">
        <v>0</v>
      </c>
      <c r="P264">
        <v>0</v>
      </c>
      <c r="Q264">
        <v>0</v>
      </c>
      <c r="R264">
        <v>0</v>
      </c>
      <c r="S264">
        <v>7.5</v>
      </c>
      <c r="T264" t="s">
        <v>50</v>
      </c>
      <c r="U264">
        <v>0</v>
      </c>
      <c r="V264">
        <v>0</v>
      </c>
      <c r="W264">
        <v>0</v>
      </c>
      <c r="X264" t="s">
        <v>50</v>
      </c>
      <c r="Y264">
        <v>0</v>
      </c>
      <c r="Z264" t="s">
        <v>50</v>
      </c>
      <c r="AA264" t="s">
        <v>50</v>
      </c>
      <c r="AB264" t="s">
        <v>65</v>
      </c>
      <c r="AC264" t="s">
        <v>64</v>
      </c>
      <c r="AD264">
        <v>1</v>
      </c>
      <c r="AE264">
        <v>1</v>
      </c>
      <c r="AF264" t="s">
        <v>50</v>
      </c>
      <c r="AG264" t="s">
        <v>50</v>
      </c>
      <c r="AH264">
        <v>0</v>
      </c>
      <c r="AI264" t="s">
        <v>66</v>
      </c>
      <c r="AJ264" t="s">
        <v>55</v>
      </c>
      <c r="AK264">
        <v>3</v>
      </c>
      <c r="AL264">
        <v>6</v>
      </c>
      <c r="AM264">
        <v>0</v>
      </c>
      <c r="AN264">
        <v>3</v>
      </c>
      <c r="AO264">
        <v>-333.2</v>
      </c>
      <c r="AP264">
        <v>2.1</v>
      </c>
      <c r="AQ264">
        <v>3.3333333E-2</v>
      </c>
      <c r="AR264">
        <v>6</v>
      </c>
      <c r="AS264">
        <v>0.16666666699999999</v>
      </c>
      <c r="AT264">
        <v>9</v>
      </c>
      <c r="AU264" t="s">
        <v>51</v>
      </c>
    </row>
    <row r="265" spans="1:47" x14ac:dyDescent="0.2">
      <c r="A265">
        <v>37</v>
      </c>
      <c r="B265">
        <v>200</v>
      </c>
      <c r="C265">
        <v>0</v>
      </c>
      <c r="D265" t="s">
        <v>47</v>
      </c>
      <c r="E265" t="s">
        <v>48</v>
      </c>
      <c r="F265" t="s">
        <v>49</v>
      </c>
      <c r="G265">
        <v>100</v>
      </c>
      <c r="H265">
        <v>20</v>
      </c>
      <c r="I265">
        <v>0.15</v>
      </c>
      <c r="J265">
        <v>96</v>
      </c>
      <c r="K265" t="s">
        <v>50</v>
      </c>
      <c r="L265">
        <v>247.1</v>
      </c>
      <c r="M265">
        <v>5.43</v>
      </c>
      <c r="N265">
        <v>0.5</v>
      </c>
      <c r="O265">
        <v>0</v>
      </c>
      <c r="P265">
        <v>0</v>
      </c>
      <c r="Q265">
        <v>0</v>
      </c>
      <c r="R265">
        <v>0</v>
      </c>
      <c r="S265">
        <v>7.5</v>
      </c>
      <c r="T265" t="s">
        <v>50</v>
      </c>
      <c r="U265">
        <v>0</v>
      </c>
      <c r="V265">
        <v>0</v>
      </c>
      <c r="W265">
        <v>0</v>
      </c>
      <c r="X265" t="s">
        <v>50</v>
      </c>
      <c r="Y265">
        <v>0</v>
      </c>
      <c r="Z265" t="s">
        <v>50</v>
      </c>
      <c r="AA265" t="s">
        <v>50</v>
      </c>
      <c r="AB265" t="s">
        <v>65</v>
      </c>
      <c r="AC265" t="s">
        <v>64</v>
      </c>
      <c r="AD265">
        <v>1</v>
      </c>
      <c r="AE265">
        <v>1</v>
      </c>
      <c r="AF265" t="s">
        <v>50</v>
      </c>
      <c r="AG265" t="s">
        <v>50</v>
      </c>
      <c r="AH265">
        <v>0</v>
      </c>
      <c r="AI265" t="s">
        <v>66</v>
      </c>
      <c r="AJ265" t="s">
        <v>55</v>
      </c>
      <c r="AK265">
        <v>3</v>
      </c>
      <c r="AL265">
        <v>6</v>
      </c>
      <c r="AM265">
        <v>0</v>
      </c>
      <c r="AN265">
        <v>3</v>
      </c>
      <c r="AO265">
        <v>-333.2</v>
      </c>
      <c r="AP265">
        <v>2.2999999999999998</v>
      </c>
      <c r="AQ265">
        <v>3.3333333E-2</v>
      </c>
      <c r="AR265">
        <v>4</v>
      </c>
      <c r="AS265">
        <v>0.16666666699999999</v>
      </c>
      <c r="AT265">
        <v>9</v>
      </c>
      <c r="AU265" t="s">
        <v>51</v>
      </c>
    </row>
    <row r="266" spans="1:47" x14ac:dyDescent="0.2">
      <c r="A266">
        <v>37</v>
      </c>
      <c r="B266">
        <v>200</v>
      </c>
      <c r="C266">
        <v>0</v>
      </c>
      <c r="D266" t="s">
        <v>47</v>
      </c>
      <c r="E266" t="s">
        <v>48</v>
      </c>
      <c r="F266" t="s">
        <v>49</v>
      </c>
      <c r="G266">
        <v>100</v>
      </c>
      <c r="H266">
        <v>20</v>
      </c>
      <c r="I266">
        <v>0.15</v>
      </c>
      <c r="J266">
        <v>120</v>
      </c>
      <c r="K266" t="s">
        <v>50</v>
      </c>
      <c r="L266">
        <v>247.1</v>
      </c>
      <c r="M266">
        <v>5.43</v>
      </c>
      <c r="N266">
        <v>0.5</v>
      </c>
      <c r="O266">
        <v>0</v>
      </c>
      <c r="P266">
        <v>0</v>
      </c>
      <c r="Q266">
        <v>0</v>
      </c>
      <c r="R266">
        <v>0</v>
      </c>
      <c r="S266">
        <v>7.5</v>
      </c>
      <c r="T266" t="s">
        <v>50</v>
      </c>
      <c r="U266">
        <v>0</v>
      </c>
      <c r="V266">
        <v>0</v>
      </c>
      <c r="W266">
        <v>0</v>
      </c>
      <c r="X266" t="s">
        <v>50</v>
      </c>
      <c r="Y266">
        <v>0</v>
      </c>
      <c r="Z266" t="s">
        <v>50</v>
      </c>
      <c r="AA266" t="s">
        <v>50</v>
      </c>
      <c r="AB266" t="s">
        <v>65</v>
      </c>
      <c r="AC266" t="s">
        <v>64</v>
      </c>
      <c r="AD266">
        <v>1</v>
      </c>
      <c r="AE266">
        <v>1</v>
      </c>
      <c r="AF266" t="s">
        <v>50</v>
      </c>
      <c r="AG266" t="s">
        <v>50</v>
      </c>
      <c r="AH266">
        <v>0</v>
      </c>
      <c r="AI266" t="s">
        <v>66</v>
      </c>
      <c r="AJ266" t="s">
        <v>55</v>
      </c>
      <c r="AK266">
        <v>3</v>
      </c>
      <c r="AL266">
        <v>6</v>
      </c>
      <c r="AM266">
        <v>0</v>
      </c>
      <c r="AN266">
        <v>3</v>
      </c>
      <c r="AO266">
        <v>-333.2</v>
      </c>
      <c r="AP266">
        <v>2.5</v>
      </c>
      <c r="AQ266">
        <v>3.3333333E-2</v>
      </c>
      <c r="AR266">
        <v>7</v>
      </c>
      <c r="AS266">
        <v>0.16666666699999999</v>
      </c>
      <c r="AT266">
        <v>9</v>
      </c>
      <c r="AU266" t="s">
        <v>51</v>
      </c>
    </row>
    <row r="267" spans="1:47" x14ac:dyDescent="0.2">
      <c r="A267">
        <v>37</v>
      </c>
      <c r="B267">
        <v>200</v>
      </c>
      <c r="C267">
        <v>0</v>
      </c>
      <c r="D267" t="s">
        <v>47</v>
      </c>
      <c r="E267" t="s">
        <v>48</v>
      </c>
      <c r="F267" t="s">
        <v>49</v>
      </c>
      <c r="G267">
        <v>100</v>
      </c>
      <c r="H267">
        <v>20</v>
      </c>
      <c r="I267">
        <v>0.15</v>
      </c>
      <c r="J267">
        <v>24</v>
      </c>
      <c r="K267" t="s">
        <v>50</v>
      </c>
      <c r="L267">
        <v>247.1</v>
      </c>
      <c r="M267">
        <v>5.43</v>
      </c>
      <c r="N267">
        <v>0.5</v>
      </c>
      <c r="O267">
        <v>0</v>
      </c>
      <c r="P267">
        <v>0</v>
      </c>
      <c r="Q267">
        <v>0</v>
      </c>
      <c r="R267">
        <v>0</v>
      </c>
      <c r="S267">
        <v>7.5</v>
      </c>
      <c r="T267" t="s">
        <v>63</v>
      </c>
      <c r="U267">
        <v>6000</v>
      </c>
      <c r="V267">
        <v>-1054.5</v>
      </c>
      <c r="W267">
        <v>0</v>
      </c>
      <c r="X267" t="s">
        <v>50</v>
      </c>
      <c r="Y267">
        <v>0</v>
      </c>
      <c r="Z267" t="s">
        <v>50</v>
      </c>
      <c r="AA267" t="s">
        <v>50</v>
      </c>
      <c r="AB267" t="s">
        <v>65</v>
      </c>
      <c r="AC267" t="s">
        <v>64</v>
      </c>
      <c r="AD267">
        <v>1</v>
      </c>
      <c r="AE267">
        <v>1</v>
      </c>
      <c r="AF267" t="s">
        <v>50</v>
      </c>
      <c r="AG267" t="s">
        <v>50</v>
      </c>
      <c r="AH267">
        <v>0</v>
      </c>
      <c r="AI267" t="s">
        <v>66</v>
      </c>
      <c r="AJ267" t="s">
        <v>55</v>
      </c>
      <c r="AK267">
        <v>3</v>
      </c>
      <c r="AL267">
        <v>6</v>
      </c>
      <c r="AM267">
        <v>0</v>
      </c>
      <c r="AN267">
        <v>3</v>
      </c>
      <c r="AO267">
        <v>-333.2</v>
      </c>
      <c r="AP267">
        <v>0.8</v>
      </c>
      <c r="AQ267">
        <v>8.9583333000000001E-2</v>
      </c>
      <c r="AR267">
        <v>18</v>
      </c>
      <c r="AS267">
        <v>0.75</v>
      </c>
      <c r="AT267">
        <v>9</v>
      </c>
      <c r="AU267" t="s">
        <v>51</v>
      </c>
    </row>
    <row r="268" spans="1:47" x14ac:dyDescent="0.2">
      <c r="A268">
        <v>37</v>
      </c>
      <c r="B268">
        <v>200</v>
      </c>
      <c r="C268">
        <v>0</v>
      </c>
      <c r="D268" t="s">
        <v>47</v>
      </c>
      <c r="E268" t="s">
        <v>48</v>
      </c>
      <c r="F268" t="s">
        <v>49</v>
      </c>
      <c r="G268">
        <v>100</v>
      </c>
      <c r="H268">
        <v>20</v>
      </c>
      <c r="I268">
        <v>0.15</v>
      </c>
      <c r="J268">
        <v>48</v>
      </c>
      <c r="K268" t="s">
        <v>50</v>
      </c>
      <c r="L268">
        <v>247.1</v>
      </c>
      <c r="M268">
        <v>5.43</v>
      </c>
      <c r="N268">
        <v>0.5</v>
      </c>
      <c r="O268">
        <v>0</v>
      </c>
      <c r="P268">
        <v>0</v>
      </c>
      <c r="Q268">
        <v>0</v>
      </c>
      <c r="R268">
        <v>0</v>
      </c>
      <c r="S268">
        <v>7.5</v>
      </c>
      <c r="T268" t="s">
        <v>63</v>
      </c>
      <c r="U268">
        <v>6000</v>
      </c>
      <c r="V268">
        <v>-1054.5</v>
      </c>
      <c r="W268">
        <v>0</v>
      </c>
      <c r="X268" t="s">
        <v>50</v>
      </c>
      <c r="Y268">
        <v>0</v>
      </c>
      <c r="Z268" t="s">
        <v>50</v>
      </c>
      <c r="AA268" t="s">
        <v>50</v>
      </c>
      <c r="AB268" t="s">
        <v>65</v>
      </c>
      <c r="AC268" t="s">
        <v>64</v>
      </c>
      <c r="AD268">
        <v>1</v>
      </c>
      <c r="AE268">
        <v>1</v>
      </c>
      <c r="AF268" t="s">
        <v>50</v>
      </c>
      <c r="AG268" t="s">
        <v>50</v>
      </c>
      <c r="AH268">
        <v>0</v>
      </c>
      <c r="AI268" t="s">
        <v>66</v>
      </c>
      <c r="AJ268" t="s">
        <v>55</v>
      </c>
      <c r="AK268">
        <v>3</v>
      </c>
      <c r="AL268">
        <v>6</v>
      </c>
      <c r="AM268">
        <v>0</v>
      </c>
      <c r="AN268">
        <v>3</v>
      </c>
      <c r="AO268">
        <v>-333.2</v>
      </c>
      <c r="AP268">
        <v>2.6</v>
      </c>
      <c r="AQ268">
        <v>8.9583333000000001E-2</v>
      </c>
      <c r="AR268">
        <v>20</v>
      </c>
      <c r="AS268">
        <v>0.75</v>
      </c>
      <c r="AT268">
        <v>9</v>
      </c>
      <c r="AU268" t="s">
        <v>51</v>
      </c>
    </row>
    <row r="269" spans="1:47" x14ac:dyDescent="0.2">
      <c r="A269">
        <v>37</v>
      </c>
      <c r="B269">
        <v>200</v>
      </c>
      <c r="C269">
        <v>0</v>
      </c>
      <c r="D269" t="s">
        <v>47</v>
      </c>
      <c r="E269" t="s">
        <v>48</v>
      </c>
      <c r="F269" t="s">
        <v>49</v>
      </c>
      <c r="G269">
        <v>100</v>
      </c>
      <c r="H269">
        <v>20</v>
      </c>
      <c r="I269">
        <v>0.15</v>
      </c>
      <c r="J269">
        <v>72</v>
      </c>
      <c r="K269" t="s">
        <v>50</v>
      </c>
      <c r="L269">
        <v>247.1</v>
      </c>
      <c r="M269">
        <v>5.43</v>
      </c>
      <c r="N269">
        <v>0.5</v>
      </c>
      <c r="O269">
        <v>0</v>
      </c>
      <c r="P269">
        <v>0</v>
      </c>
      <c r="Q269">
        <v>0</v>
      </c>
      <c r="R269">
        <v>0</v>
      </c>
      <c r="S269">
        <v>7.5</v>
      </c>
      <c r="T269" t="s">
        <v>63</v>
      </c>
      <c r="U269">
        <v>6000</v>
      </c>
      <c r="V269">
        <v>-1054.5</v>
      </c>
      <c r="W269">
        <v>0</v>
      </c>
      <c r="X269" t="s">
        <v>50</v>
      </c>
      <c r="Y269">
        <v>0</v>
      </c>
      <c r="Z269" t="s">
        <v>50</v>
      </c>
      <c r="AA269" t="s">
        <v>50</v>
      </c>
      <c r="AB269" t="s">
        <v>65</v>
      </c>
      <c r="AC269" t="s">
        <v>64</v>
      </c>
      <c r="AD269">
        <v>1</v>
      </c>
      <c r="AE269">
        <v>1</v>
      </c>
      <c r="AF269" t="s">
        <v>50</v>
      </c>
      <c r="AG269" t="s">
        <v>50</v>
      </c>
      <c r="AH269">
        <v>0</v>
      </c>
      <c r="AI269" t="s">
        <v>66</v>
      </c>
      <c r="AJ269" t="s">
        <v>55</v>
      </c>
      <c r="AK269">
        <v>3</v>
      </c>
      <c r="AL269">
        <v>6</v>
      </c>
      <c r="AM269">
        <v>0</v>
      </c>
      <c r="AN269">
        <v>3</v>
      </c>
      <c r="AO269">
        <v>-333.2</v>
      </c>
      <c r="AP269">
        <v>4.75</v>
      </c>
      <c r="AQ269">
        <v>8.9583333000000001E-2</v>
      </c>
      <c r="AR269">
        <v>21</v>
      </c>
      <c r="AS269">
        <v>0.75</v>
      </c>
      <c r="AT269">
        <v>9</v>
      </c>
      <c r="AU269" t="s">
        <v>51</v>
      </c>
    </row>
    <row r="270" spans="1:47" x14ac:dyDescent="0.2">
      <c r="A270">
        <v>37</v>
      </c>
      <c r="B270">
        <v>200</v>
      </c>
      <c r="C270">
        <v>0</v>
      </c>
      <c r="D270" t="s">
        <v>47</v>
      </c>
      <c r="E270" t="s">
        <v>48</v>
      </c>
      <c r="F270" t="s">
        <v>49</v>
      </c>
      <c r="G270">
        <v>100</v>
      </c>
      <c r="H270">
        <v>20</v>
      </c>
      <c r="I270">
        <v>0.15</v>
      </c>
      <c r="J270">
        <v>96</v>
      </c>
      <c r="K270" t="s">
        <v>50</v>
      </c>
      <c r="L270">
        <v>247.1</v>
      </c>
      <c r="M270">
        <v>5.43</v>
      </c>
      <c r="N270">
        <v>0.5</v>
      </c>
      <c r="O270">
        <v>0</v>
      </c>
      <c r="P270">
        <v>0</v>
      </c>
      <c r="Q270">
        <v>0</v>
      </c>
      <c r="R270">
        <v>0</v>
      </c>
      <c r="S270">
        <v>7.5</v>
      </c>
      <c r="T270" t="s">
        <v>63</v>
      </c>
      <c r="U270">
        <v>6000</v>
      </c>
      <c r="V270">
        <v>-1054.5</v>
      </c>
      <c r="W270">
        <v>0</v>
      </c>
      <c r="X270" t="s">
        <v>50</v>
      </c>
      <c r="Y270">
        <v>0</v>
      </c>
      <c r="Z270" t="s">
        <v>50</v>
      </c>
      <c r="AA270" t="s">
        <v>50</v>
      </c>
      <c r="AB270" t="s">
        <v>65</v>
      </c>
      <c r="AC270" t="s">
        <v>64</v>
      </c>
      <c r="AD270">
        <v>1</v>
      </c>
      <c r="AE270">
        <v>1</v>
      </c>
      <c r="AF270" t="s">
        <v>50</v>
      </c>
      <c r="AG270" t="s">
        <v>50</v>
      </c>
      <c r="AH270">
        <v>0</v>
      </c>
      <c r="AI270" t="s">
        <v>66</v>
      </c>
      <c r="AJ270" t="s">
        <v>55</v>
      </c>
      <c r="AK270">
        <v>3</v>
      </c>
      <c r="AL270">
        <v>6</v>
      </c>
      <c r="AM270">
        <v>0</v>
      </c>
      <c r="AN270">
        <v>3</v>
      </c>
      <c r="AO270">
        <v>-333.2</v>
      </c>
      <c r="AP270">
        <v>5.8</v>
      </c>
      <c r="AQ270">
        <v>8.9583333000000001E-2</v>
      </c>
      <c r="AR270">
        <v>21</v>
      </c>
      <c r="AS270">
        <v>0.75</v>
      </c>
      <c r="AT270">
        <v>9</v>
      </c>
      <c r="AU270" t="s">
        <v>51</v>
      </c>
    </row>
    <row r="271" spans="1:47" x14ac:dyDescent="0.2">
      <c r="A271">
        <v>37</v>
      </c>
      <c r="B271">
        <v>200</v>
      </c>
      <c r="C271">
        <v>0</v>
      </c>
      <c r="D271" t="s">
        <v>47</v>
      </c>
      <c r="E271" t="s">
        <v>48</v>
      </c>
      <c r="F271" t="s">
        <v>49</v>
      </c>
      <c r="G271">
        <v>100</v>
      </c>
      <c r="H271">
        <v>20</v>
      </c>
      <c r="I271">
        <v>0.15</v>
      </c>
      <c r="J271">
        <v>120</v>
      </c>
      <c r="K271" t="s">
        <v>50</v>
      </c>
      <c r="L271">
        <v>247.1</v>
      </c>
      <c r="M271">
        <v>5.43</v>
      </c>
      <c r="N271">
        <v>0.5</v>
      </c>
      <c r="O271">
        <v>0</v>
      </c>
      <c r="P271">
        <v>0</v>
      </c>
      <c r="Q271">
        <v>0</v>
      </c>
      <c r="R271">
        <v>0</v>
      </c>
      <c r="S271">
        <v>7.5</v>
      </c>
      <c r="T271" t="s">
        <v>63</v>
      </c>
      <c r="U271">
        <v>6000</v>
      </c>
      <c r="V271">
        <v>-1054.5</v>
      </c>
      <c r="W271">
        <v>0</v>
      </c>
      <c r="X271" t="s">
        <v>50</v>
      </c>
      <c r="Y271">
        <v>0</v>
      </c>
      <c r="Z271" t="s">
        <v>50</v>
      </c>
      <c r="AA271" t="s">
        <v>50</v>
      </c>
      <c r="AB271" t="s">
        <v>65</v>
      </c>
      <c r="AC271" t="s">
        <v>64</v>
      </c>
      <c r="AD271">
        <v>1</v>
      </c>
      <c r="AE271">
        <v>1</v>
      </c>
      <c r="AF271" t="s">
        <v>50</v>
      </c>
      <c r="AG271" t="s">
        <v>50</v>
      </c>
      <c r="AH271">
        <v>0</v>
      </c>
      <c r="AI271" t="s">
        <v>66</v>
      </c>
      <c r="AJ271" t="s">
        <v>55</v>
      </c>
      <c r="AK271">
        <v>3</v>
      </c>
      <c r="AL271">
        <v>6</v>
      </c>
      <c r="AM271">
        <v>0</v>
      </c>
      <c r="AN271">
        <v>3</v>
      </c>
      <c r="AO271">
        <v>-333.2</v>
      </c>
      <c r="AP271">
        <v>6.25</v>
      </c>
      <c r="AQ271">
        <v>8.9583333000000001E-2</v>
      </c>
      <c r="AR271">
        <v>22.52</v>
      </c>
      <c r="AS271">
        <v>0.75</v>
      </c>
      <c r="AT271">
        <v>9</v>
      </c>
      <c r="AU271" t="s">
        <v>51</v>
      </c>
    </row>
    <row r="272" spans="1:47" x14ac:dyDescent="0.2">
      <c r="A272">
        <v>37</v>
      </c>
      <c r="B272">
        <v>200</v>
      </c>
      <c r="C272">
        <v>0</v>
      </c>
      <c r="D272" t="s">
        <v>47</v>
      </c>
      <c r="E272" t="s">
        <v>48</v>
      </c>
      <c r="F272" t="s">
        <v>49</v>
      </c>
      <c r="G272">
        <v>100</v>
      </c>
      <c r="H272">
        <v>20</v>
      </c>
      <c r="I272">
        <v>0.15</v>
      </c>
      <c r="J272">
        <v>24</v>
      </c>
      <c r="K272" t="s">
        <v>50</v>
      </c>
      <c r="L272">
        <v>247.1</v>
      </c>
      <c r="M272">
        <v>5.43</v>
      </c>
      <c r="N272">
        <v>0.5</v>
      </c>
      <c r="O272">
        <v>0</v>
      </c>
      <c r="P272">
        <v>0</v>
      </c>
      <c r="Q272">
        <v>0</v>
      </c>
      <c r="R272">
        <v>0</v>
      </c>
      <c r="S272">
        <v>7.5</v>
      </c>
      <c r="T272" t="s">
        <v>63</v>
      </c>
      <c r="U272">
        <v>6000</v>
      </c>
      <c r="V272">
        <v>-1054.5</v>
      </c>
      <c r="W272">
        <v>0</v>
      </c>
      <c r="X272" t="s">
        <v>50</v>
      </c>
      <c r="Y272">
        <v>0</v>
      </c>
      <c r="Z272" t="s">
        <v>50</v>
      </c>
      <c r="AA272" t="s">
        <v>50</v>
      </c>
      <c r="AB272" t="s">
        <v>65</v>
      </c>
      <c r="AC272" t="s">
        <v>64</v>
      </c>
      <c r="AD272">
        <v>1</v>
      </c>
      <c r="AE272">
        <v>1</v>
      </c>
      <c r="AF272" t="s">
        <v>50</v>
      </c>
      <c r="AG272" t="s">
        <v>50</v>
      </c>
      <c r="AH272">
        <v>1</v>
      </c>
      <c r="AI272" t="s">
        <v>66</v>
      </c>
      <c r="AJ272" t="s">
        <v>55</v>
      </c>
      <c r="AK272">
        <v>3</v>
      </c>
      <c r="AL272">
        <v>6</v>
      </c>
      <c r="AM272">
        <v>0</v>
      </c>
      <c r="AN272">
        <v>3</v>
      </c>
      <c r="AO272">
        <v>-333.2</v>
      </c>
      <c r="AP272">
        <v>1.3</v>
      </c>
      <c r="AQ272">
        <v>7.9166666999999996E-2</v>
      </c>
      <c r="AR272">
        <v>20</v>
      </c>
      <c r="AS272">
        <v>0.83333333300000001</v>
      </c>
      <c r="AT272">
        <v>9</v>
      </c>
      <c r="AU272" t="s">
        <v>51</v>
      </c>
    </row>
    <row r="273" spans="1:47" x14ac:dyDescent="0.2">
      <c r="A273">
        <v>37</v>
      </c>
      <c r="B273">
        <v>200</v>
      </c>
      <c r="C273">
        <v>0</v>
      </c>
      <c r="D273" t="s">
        <v>47</v>
      </c>
      <c r="E273" t="s">
        <v>48</v>
      </c>
      <c r="F273" t="s">
        <v>49</v>
      </c>
      <c r="G273">
        <v>100</v>
      </c>
      <c r="H273">
        <v>20</v>
      </c>
      <c r="I273">
        <v>0.15</v>
      </c>
      <c r="J273">
        <v>48</v>
      </c>
      <c r="K273" t="s">
        <v>50</v>
      </c>
      <c r="L273">
        <v>247.1</v>
      </c>
      <c r="M273">
        <v>5.43</v>
      </c>
      <c r="N273">
        <v>0.5</v>
      </c>
      <c r="O273">
        <v>0</v>
      </c>
      <c r="P273">
        <v>0</v>
      </c>
      <c r="Q273">
        <v>0</v>
      </c>
      <c r="R273">
        <v>0</v>
      </c>
      <c r="S273">
        <v>7.5</v>
      </c>
      <c r="T273" t="s">
        <v>63</v>
      </c>
      <c r="U273">
        <v>6000</v>
      </c>
      <c r="V273">
        <v>-1054.5</v>
      </c>
      <c r="W273">
        <v>0</v>
      </c>
      <c r="X273" t="s">
        <v>50</v>
      </c>
      <c r="Y273">
        <v>0</v>
      </c>
      <c r="Z273" t="s">
        <v>50</v>
      </c>
      <c r="AA273" t="s">
        <v>50</v>
      </c>
      <c r="AB273" t="s">
        <v>65</v>
      </c>
      <c r="AC273" t="s">
        <v>64</v>
      </c>
      <c r="AD273">
        <v>1</v>
      </c>
      <c r="AE273">
        <v>1</v>
      </c>
      <c r="AF273" t="s">
        <v>50</v>
      </c>
      <c r="AG273" t="s">
        <v>50</v>
      </c>
      <c r="AH273">
        <v>1</v>
      </c>
      <c r="AI273" t="s">
        <v>66</v>
      </c>
      <c r="AJ273" t="s">
        <v>55</v>
      </c>
      <c r="AK273">
        <v>3</v>
      </c>
      <c r="AL273">
        <v>6</v>
      </c>
      <c r="AM273">
        <v>0</v>
      </c>
      <c r="AN273">
        <v>3</v>
      </c>
      <c r="AO273">
        <v>-333.2</v>
      </c>
      <c r="AP273">
        <v>3.2</v>
      </c>
      <c r="AQ273">
        <v>7.9166666999999996E-2</v>
      </c>
      <c r="AR273">
        <v>38</v>
      </c>
      <c r="AS273">
        <v>0.83333333300000001</v>
      </c>
      <c r="AT273">
        <v>9</v>
      </c>
      <c r="AU273" t="s">
        <v>51</v>
      </c>
    </row>
    <row r="274" spans="1:47" x14ac:dyDescent="0.2">
      <c r="A274">
        <v>37</v>
      </c>
      <c r="B274">
        <v>200</v>
      </c>
      <c r="C274">
        <v>0</v>
      </c>
      <c r="D274" t="s">
        <v>47</v>
      </c>
      <c r="E274" t="s">
        <v>48</v>
      </c>
      <c r="F274" t="s">
        <v>49</v>
      </c>
      <c r="G274">
        <v>100</v>
      </c>
      <c r="H274">
        <v>20</v>
      </c>
      <c r="I274">
        <v>0.15</v>
      </c>
      <c r="J274">
        <v>72</v>
      </c>
      <c r="K274" t="s">
        <v>50</v>
      </c>
      <c r="L274">
        <v>247.1</v>
      </c>
      <c r="M274">
        <v>5.43</v>
      </c>
      <c r="N274">
        <v>0.5</v>
      </c>
      <c r="O274">
        <v>0</v>
      </c>
      <c r="P274">
        <v>0</v>
      </c>
      <c r="Q274">
        <v>0</v>
      </c>
      <c r="R274">
        <v>0</v>
      </c>
      <c r="S274">
        <v>7.5</v>
      </c>
      <c r="T274" t="s">
        <v>63</v>
      </c>
      <c r="U274">
        <v>6000</v>
      </c>
      <c r="V274">
        <v>-1054.5</v>
      </c>
      <c r="W274">
        <v>0</v>
      </c>
      <c r="X274" t="s">
        <v>50</v>
      </c>
      <c r="Y274">
        <v>0</v>
      </c>
      <c r="Z274" t="s">
        <v>50</v>
      </c>
      <c r="AA274" t="s">
        <v>50</v>
      </c>
      <c r="AB274" t="s">
        <v>65</v>
      </c>
      <c r="AC274" t="s">
        <v>64</v>
      </c>
      <c r="AD274">
        <v>1</v>
      </c>
      <c r="AE274">
        <v>1</v>
      </c>
      <c r="AF274" t="s">
        <v>50</v>
      </c>
      <c r="AG274" t="s">
        <v>50</v>
      </c>
      <c r="AH274">
        <v>1</v>
      </c>
      <c r="AI274" t="s">
        <v>66</v>
      </c>
      <c r="AJ274" t="s">
        <v>55</v>
      </c>
      <c r="AK274">
        <v>3</v>
      </c>
      <c r="AL274">
        <v>6</v>
      </c>
      <c r="AM274">
        <v>0</v>
      </c>
      <c r="AN274">
        <v>3</v>
      </c>
      <c r="AO274">
        <v>-333.2</v>
      </c>
      <c r="AP274">
        <v>4.5</v>
      </c>
      <c r="AQ274">
        <v>7.9166666999999996E-2</v>
      </c>
      <c r="AR274">
        <v>48</v>
      </c>
      <c r="AS274">
        <v>0.83333333300000001</v>
      </c>
      <c r="AT274">
        <v>9</v>
      </c>
      <c r="AU274" t="s">
        <v>51</v>
      </c>
    </row>
    <row r="275" spans="1:47" x14ac:dyDescent="0.2">
      <c r="A275">
        <v>37</v>
      </c>
      <c r="B275">
        <v>200</v>
      </c>
      <c r="C275">
        <v>0</v>
      </c>
      <c r="D275" t="s">
        <v>47</v>
      </c>
      <c r="E275" t="s">
        <v>48</v>
      </c>
      <c r="F275" t="s">
        <v>49</v>
      </c>
      <c r="G275">
        <v>100</v>
      </c>
      <c r="H275">
        <v>20</v>
      </c>
      <c r="I275">
        <v>0.15</v>
      </c>
      <c r="J275">
        <v>96</v>
      </c>
      <c r="K275" t="s">
        <v>50</v>
      </c>
      <c r="L275">
        <v>247.1</v>
      </c>
      <c r="M275">
        <v>5.43</v>
      </c>
      <c r="N275">
        <v>0.5</v>
      </c>
      <c r="O275">
        <v>0</v>
      </c>
      <c r="P275">
        <v>0</v>
      </c>
      <c r="Q275">
        <v>0</v>
      </c>
      <c r="R275">
        <v>0</v>
      </c>
      <c r="S275">
        <v>7.5</v>
      </c>
      <c r="T275" t="s">
        <v>63</v>
      </c>
      <c r="U275">
        <v>6000</v>
      </c>
      <c r="V275">
        <v>-1054.5</v>
      </c>
      <c r="W275">
        <v>0</v>
      </c>
      <c r="X275" t="s">
        <v>50</v>
      </c>
      <c r="Y275">
        <v>0</v>
      </c>
      <c r="Z275" t="s">
        <v>50</v>
      </c>
      <c r="AA275" t="s">
        <v>50</v>
      </c>
      <c r="AB275" t="s">
        <v>65</v>
      </c>
      <c r="AC275" t="s">
        <v>64</v>
      </c>
      <c r="AD275">
        <v>1</v>
      </c>
      <c r="AE275">
        <v>1</v>
      </c>
      <c r="AF275" t="s">
        <v>50</v>
      </c>
      <c r="AG275" t="s">
        <v>50</v>
      </c>
      <c r="AH275">
        <v>1</v>
      </c>
      <c r="AI275" t="s">
        <v>66</v>
      </c>
      <c r="AJ275" t="s">
        <v>55</v>
      </c>
      <c r="AK275">
        <v>3</v>
      </c>
      <c r="AL275">
        <v>6</v>
      </c>
      <c r="AM275">
        <v>0</v>
      </c>
      <c r="AN275">
        <v>3</v>
      </c>
      <c r="AO275">
        <v>-333.2</v>
      </c>
      <c r="AP275">
        <v>4.7</v>
      </c>
      <c r="AQ275">
        <v>7.9166666999999996E-2</v>
      </c>
      <c r="AR275">
        <v>56</v>
      </c>
      <c r="AS275">
        <v>0.83333333300000001</v>
      </c>
      <c r="AT275">
        <v>9</v>
      </c>
      <c r="AU275" t="s">
        <v>51</v>
      </c>
    </row>
    <row r="276" spans="1:47" x14ac:dyDescent="0.2">
      <c r="A276">
        <v>37</v>
      </c>
      <c r="B276">
        <v>200</v>
      </c>
      <c r="C276">
        <v>0</v>
      </c>
      <c r="D276" t="s">
        <v>47</v>
      </c>
      <c r="E276" t="s">
        <v>48</v>
      </c>
      <c r="F276" t="s">
        <v>49</v>
      </c>
      <c r="G276">
        <v>100</v>
      </c>
      <c r="H276">
        <v>20</v>
      </c>
      <c r="I276">
        <v>0.15</v>
      </c>
      <c r="J276">
        <v>120</v>
      </c>
      <c r="K276" t="s">
        <v>50</v>
      </c>
      <c r="L276">
        <v>247.1</v>
      </c>
      <c r="M276">
        <v>5.43</v>
      </c>
      <c r="N276">
        <v>0.5</v>
      </c>
      <c r="O276">
        <v>0</v>
      </c>
      <c r="P276">
        <v>0</v>
      </c>
      <c r="Q276">
        <v>0</v>
      </c>
      <c r="R276">
        <v>0</v>
      </c>
      <c r="S276">
        <v>7.5</v>
      </c>
      <c r="T276" t="s">
        <v>63</v>
      </c>
      <c r="U276">
        <v>6000</v>
      </c>
      <c r="V276">
        <v>-1054.5</v>
      </c>
      <c r="W276">
        <v>0</v>
      </c>
      <c r="X276" t="s">
        <v>50</v>
      </c>
      <c r="Y276">
        <v>0</v>
      </c>
      <c r="Z276" t="s">
        <v>50</v>
      </c>
      <c r="AA276" t="s">
        <v>50</v>
      </c>
      <c r="AB276" t="s">
        <v>65</v>
      </c>
      <c r="AC276" t="s">
        <v>64</v>
      </c>
      <c r="AD276">
        <v>1</v>
      </c>
      <c r="AE276">
        <v>1</v>
      </c>
      <c r="AF276" t="s">
        <v>50</v>
      </c>
      <c r="AG276" t="s">
        <v>50</v>
      </c>
      <c r="AH276">
        <v>1</v>
      </c>
      <c r="AI276" t="s">
        <v>66</v>
      </c>
      <c r="AJ276" t="s">
        <v>55</v>
      </c>
      <c r="AK276">
        <v>3</v>
      </c>
      <c r="AL276">
        <v>6</v>
      </c>
      <c r="AM276">
        <v>0</v>
      </c>
      <c r="AN276">
        <v>3</v>
      </c>
      <c r="AO276">
        <v>-333.2</v>
      </c>
      <c r="AP276">
        <v>4.8</v>
      </c>
      <c r="AQ276">
        <v>7.9166666999999996E-2</v>
      </c>
      <c r="AR276">
        <v>63</v>
      </c>
      <c r="AS276">
        <v>0.83333333300000001</v>
      </c>
      <c r="AT276">
        <v>9</v>
      </c>
      <c r="AU276" t="s">
        <v>51</v>
      </c>
    </row>
    <row r="277" spans="1:47" x14ac:dyDescent="0.2">
      <c r="A277">
        <v>37</v>
      </c>
      <c r="B277">
        <v>200</v>
      </c>
      <c r="C277">
        <v>0</v>
      </c>
      <c r="D277" t="s">
        <v>47</v>
      </c>
      <c r="E277" t="s">
        <v>48</v>
      </c>
      <c r="F277" t="s">
        <v>49</v>
      </c>
      <c r="G277">
        <v>100</v>
      </c>
      <c r="H277">
        <v>20</v>
      </c>
      <c r="I277">
        <v>0.15</v>
      </c>
      <c r="J277">
        <v>24</v>
      </c>
      <c r="K277" t="s">
        <v>50</v>
      </c>
      <c r="L277">
        <v>247.1</v>
      </c>
      <c r="M277">
        <v>5.43</v>
      </c>
      <c r="N277">
        <v>0.5</v>
      </c>
      <c r="O277">
        <v>0</v>
      </c>
      <c r="P277">
        <v>0</v>
      </c>
      <c r="Q277">
        <v>0</v>
      </c>
      <c r="R277">
        <v>0</v>
      </c>
      <c r="S277">
        <v>7.5</v>
      </c>
      <c r="T277" t="s">
        <v>63</v>
      </c>
      <c r="U277">
        <v>6000</v>
      </c>
      <c r="V277">
        <v>-1054.5</v>
      </c>
      <c r="W277">
        <v>0</v>
      </c>
      <c r="X277" t="s">
        <v>50</v>
      </c>
      <c r="Y277">
        <v>0</v>
      </c>
      <c r="Z277" t="s">
        <v>50</v>
      </c>
      <c r="AA277">
        <v>1</v>
      </c>
      <c r="AB277" t="s">
        <v>65</v>
      </c>
      <c r="AC277" t="s">
        <v>64</v>
      </c>
      <c r="AD277">
        <v>1</v>
      </c>
      <c r="AE277">
        <v>1</v>
      </c>
      <c r="AF277" t="s">
        <v>50</v>
      </c>
      <c r="AG277" t="s">
        <v>50</v>
      </c>
      <c r="AH277">
        <v>1</v>
      </c>
      <c r="AI277" t="s">
        <v>66</v>
      </c>
      <c r="AJ277" t="s">
        <v>55</v>
      </c>
      <c r="AK277">
        <v>3</v>
      </c>
      <c r="AL277">
        <v>6</v>
      </c>
      <c r="AM277">
        <v>0</v>
      </c>
      <c r="AN277">
        <v>3</v>
      </c>
      <c r="AO277">
        <v>-333.2</v>
      </c>
      <c r="AP277">
        <v>1</v>
      </c>
      <c r="AQ277">
        <v>8.3333332999999996E-2</v>
      </c>
      <c r="AR277">
        <v>27</v>
      </c>
      <c r="AS277">
        <v>1.125</v>
      </c>
      <c r="AT277">
        <v>9</v>
      </c>
      <c r="AU277" t="s">
        <v>51</v>
      </c>
    </row>
    <row r="278" spans="1:47" x14ac:dyDescent="0.2">
      <c r="A278">
        <v>37</v>
      </c>
      <c r="B278">
        <v>200</v>
      </c>
      <c r="C278">
        <v>0</v>
      </c>
      <c r="D278" t="s">
        <v>47</v>
      </c>
      <c r="E278" t="s">
        <v>48</v>
      </c>
      <c r="F278" t="s">
        <v>49</v>
      </c>
      <c r="G278">
        <v>100</v>
      </c>
      <c r="H278">
        <v>20</v>
      </c>
      <c r="I278">
        <v>0.15</v>
      </c>
      <c r="J278">
        <v>48</v>
      </c>
      <c r="K278" t="s">
        <v>50</v>
      </c>
      <c r="L278">
        <v>247.1</v>
      </c>
      <c r="M278">
        <v>5.43</v>
      </c>
      <c r="N278">
        <v>0.5</v>
      </c>
      <c r="O278">
        <v>0</v>
      </c>
      <c r="P278">
        <v>0</v>
      </c>
      <c r="Q278">
        <v>0</v>
      </c>
      <c r="R278">
        <v>0</v>
      </c>
      <c r="S278">
        <v>7.5</v>
      </c>
      <c r="T278" t="s">
        <v>63</v>
      </c>
      <c r="U278">
        <v>6000</v>
      </c>
      <c r="V278">
        <v>-1054.5</v>
      </c>
      <c r="W278">
        <v>0</v>
      </c>
      <c r="X278" t="s">
        <v>50</v>
      </c>
      <c r="Y278">
        <v>0</v>
      </c>
      <c r="Z278" t="s">
        <v>50</v>
      </c>
      <c r="AA278">
        <v>1</v>
      </c>
      <c r="AB278" t="s">
        <v>65</v>
      </c>
      <c r="AC278" t="s">
        <v>64</v>
      </c>
      <c r="AD278">
        <v>1</v>
      </c>
      <c r="AE278">
        <v>1</v>
      </c>
      <c r="AF278" t="s">
        <v>50</v>
      </c>
      <c r="AG278" t="s">
        <v>50</v>
      </c>
      <c r="AH278">
        <v>1</v>
      </c>
      <c r="AI278" t="s">
        <v>66</v>
      </c>
      <c r="AJ278" t="s">
        <v>55</v>
      </c>
      <c r="AK278">
        <v>3</v>
      </c>
      <c r="AL278">
        <v>6</v>
      </c>
      <c r="AM278">
        <v>0</v>
      </c>
      <c r="AN278">
        <v>3</v>
      </c>
      <c r="AO278">
        <v>-333.2</v>
      </c>
      <c r="AP278">
        <v>2.75</v>
      </c>
      <c r="AQ278">
        <v>8.3333332999999996E-2</v>
      </c>
      <c r="AR278">
        <v>48</v>
      </c>
      <c r="AS278">
        <v>1.125</v>
      </c>
      <c r="AT278">
        <v>9</v>
      </c>
      <c r="AU278" t="s">
        <v>51</v>
      </c>
    </row>
    <row r="279" spans="1:47" x14ac:dyDescent="0.2">
      <c r="A279">
        <v>37</v>
      </c>
      <c r="B279">
        <v>200</v>
      </c>
      <c r="C279">
        <v>0</v>
      </c>
      <c r="D279" t="s">
        <v>47</v>
      </c>
      <c r="E279" t="s">
        <v>48</v>
      </c>
      <c r="F279" t="s">
        <v>49</v>
      </c>
      <c r="G279">
        <v>100</v>
      </c>
      <c r="H279">
        <v>20</v>
      </c>
      <c r="I279">
        <v>0.15</v>
      </c>
      <c r="J279">
        <v>72</v>
      </c>
      <c r="K279" t="s">
        <v>50</v>
      </c>
      <c r="L279">
        <v>247.1</v>
      </c>
      <c r="M279">
        <v>5.43</v>
      </c>
      <c r="N279">
        <v>0.5</v>
      </c>
      <c r="O279">
        <v>0</v>
      </c>
      <c r="P279">
        <v>0</v>
      </c>
      <c r="Q279">
        <v>0</v>
      </c>
      <c r="R279">
        <v>0</v>
      </c>
      <c r="S279">
        <v>7.5</v>
      </c>
      <c r="T279" t="s">
        <v>63</v>
      </c>
      <c r="U279">
        <v>6000</v>
      </c>
      <c r="V279">
        <v>-1054.5</v>
      </c>
      <c r="W279">
        <v>0</v>
      </c>
      <c r="X279" t="s">
        <v>50</v>
      </c>
      <c r="Y279">
        <v>0</v>
      </c>
      <c r="Z279" t="s">
        <v>50</v>
      </c>
      <c r="AA279">
        <v>1</v>
      </c>
      <c r="AB279" t="s">
        <v>65</v>
      </c>
      <c r="AC279" t="s">
        <v>64</v>
      </c>
      <c r="AD279">
        <v>1</v>
      </c>
      <c r="AE279">
        <v>1</v>
      </c>
      <c r="AF279" t="s">
        <v>50</v>
      </c>
      <c r="AG279" t="s">
        <v>50</v>
      </c>
      <c r="AH279">
        <v>1</v>
      </c>
      <c r="AI279" t="s">
        <v>66</v>
      </c>
      <c r="AJ279" t="s">
        <v>55</v>
      </c>
      <c r="AK279">
        <v>3</v>
      </c>
      <c r="AL279">
        <v>6</v>
      </c>
      <c r="AM279">
        <v>0</v>
      </c>
      <c r="AN279">
        <v>3</v>
      </c>
      <c r="AO279">
        <v>-333.2</v>
      </c>
      <c r="AP279">
        <v>4.75</v>
      </c>
      <c r="AQ279">
        <v>8.3333332999999996E-2</v>
      </c>
      <c r="AR279">
        <v>56</v>
      </c>
      <c r="AS279">
        <v>1.125</v>
      </c>
      <c r="AT279">
        <v>9</v>
      </c>
      <c r="AU279" t="s">
        <v>51</v>
      </c>
    </row>
    <row r="280" spans="1:47" x14ac:dyDescent="0.2">
      <c r="A280">
        <v>37</v>
      </c>
      <c r="B280">
        <v>200</v>
      </c>
      <c r="C280">
        <v>0</v>
      </c>
      <c r="D280" t="s">
        <v>47</v>
      </c>
      <c r="E280" t="s">
        <v>48</v>
      </c>
      <c r="F280" t="s">
        <v>49</v>
      </c>
      <c r="G280">
        <v>100</v>
      </c>
      <c r="H280">
        <v>20</v>
      </c>
      <c r="I280">
        <v>0.15</v>
      </c>
      <c r="J280">
        <v>96</v>
      </c>
      <c r="K280" t="s">
        <v>50</v>
      </c>
      <c r="L280">
        <v>247.1</v>
      </c>
      <c r="M280">
        <v>5.43</v>
      </c>
      <c r="N280">
        <v>0.5</v>
      </c>
      <c r="O280">
        <v>0</v>
      </c>
      <c r="P280">
        <v>0</v>
      </c>
      <c r="Q280">
        <v>0</v>
      </c>
      <c r="R280">
        <v>0</v>
      </c>
      <c r="S280">
        <v>7.5</v>
      </c>
      <c r="T280" t="s">
        <v>63</v>
      </c>
      <c r="U280">
        <v>6000</v>
      </c>
      <c r="V280">
        <v>-1054.5</v>
      </c>
      <c r="W280">
        <v>0</v>
      </c>
      <c r="X280" t="s">
        <v>50</v>
      </c>
      <c r="Y280">
        <v>0</v>
      </c>
      <c r="Z280" t="s">
        <v>50</v>
      </c>
      <c r="AA280">
        <v>1</v>
      </c>
      <c r="AB280" t="s">
        <v>65</v>
      </c>
      <c r="AC280" t="s">
        <v>64</v>
      </c>
      <c r="AD280">
        <v>1</v>
      </c>
      <c r="AE280">
        <v>1</v>
      </c>
      <c r="AF280" t="s">
        <v>50</v>
      </c>
      <c r="AG280" t="s">
        <v>50</v>
      </c>
      <c r="AH280">
        <v>1</v>
      </c>
      <c r="AI280" t="s">
        <v>66</v>
      </c>
      <c r="AJ280" t="s">
        <v>55</v>
      </c>
      <c r="AK280">
        <v>3</v>
      </c>
      <c r="AL280">
        <v>6</v>
      </c>
      <c r="AM280">
        <v>0</v>
      </c>
      <c r="AN280">
        <v>3</v>
      </c>
      <c r="AO280">
        <v>-333.2</v>
      </c>
      <c r="AP280">
        <v>6.1</v>
      </c>
      <c r="AQ280">
        <v>8.3333332999999996E-2</v>
      </c>
      <c r="AR280">
        <v>57</v>
      </c>
      <c r="AS280">
        <v>1.125</v>
      </c>
      <c r="AT280">
        <v>9</v>
      </c>
      <c r="AU280" t="s">
        <v>51</v>
      </c>
    </row>
    <row r="281" spans="1:47" x14ac:dyDescent="0.2">
      <c r="A281">
        <v>37</v>
      </c>
      <c r="B281">
        <v>200</v>
      </c>
      <c r="C281">
        <v>0</v>
      </c>
      <c r="D281" t="s">
        <v>47</v>
      </c>
      <c r="E281" t="s">
        <v>48</v>
      </c>
      <c r="F281" t="s">
        <v>49</v>
      </c>
      <c r="G281">
        <v>100</v>
      </c>
      <c r="H281">
        <v>20</v>
      </c>
      <c r="I281">
        <v>0.15</v>
      </c>
      <c r="J281">
        <v>120</v>
      </c>
      <c r="K281" t="s">
        <v>50</v>
      </c>
      <c r="L281">
        <v>247.1</v>
      </c>
      <c r="M281">
        <v>5.43</v>
      </c>
      <c r="N281">
        <v>0.5</v>
      </c>
      <c r="O281">
        <v>0</v>
      </c>
      <c r="P281">
        <v>0</v>
      </c>
      <c r="Q281">
        <v>0</v>
      </c>
      <c r="R281">
        <v>0</v>
      </c>
      <c r="S281">
        <v>7.5</v>
      </c>
      <c r="T281" t="s">
        <v>63</v>
      </c>
      <c r="U281">
        <v>6000</v>
      </c>
      <c r="V281">
        <v>-1054.5</v>
      </c>
      <c r="W281">
        <v>0</v>
      </c>
      <c r="X281" t="s">
        <v>50</v>
      </c>
      <c r="Y281">
        <v>0</v>
      </c>
      <c r="Z281" t="s">
        <v>50</v>
      </c>
      <c r="AA281">
        <v>1</v>
      </c>
      <c r="AB281" t="s">
        <v>65</v>
      </c>
      <c r="AC281" t="s">
        <v>64</v>
      </c>
      <c r="AD281">
        <v>1</v>
      </c>
      <c r="AE281">
        <v>1</v>
      </c>
      <c r="AF281" t="s">
        <v>50</v>
      </c>
      <c r="AG281" t="s">
        <v>50</v>
      </c>
      <c r="AH281">
        <v>1</v>
      </c>
      <c r="AI281" t="s">
        <v>66</v>
      </c>
      <c r="AJ281" t="s">
        <v>55</v>
      </c>
      <c r="AK281">
        <v>3</v>
      </c>
      <c r="AL281">
        <v>6</v>
      </c>
      <c r="AM281">
        <v>0</v>
      </c>
      <c r="AN281">
        <v>3</v>
      </c>
      <c r="AO281">
        <v>-333.2</v>
      </c>
      <c r="AP281">
        <v>6.25</v>
      </c>
      <c r="AQ281">
        <v>8.3333332999999996E-2</v>
      </c>
      <c r="AR281">
        <v>66</v>
      </c>
      <c r="AS281">
        <v>1.125</v>
      </c>
      <c r="AT281">
        <v>9</v>
      </c>
      <c r="AU281" t="s">
        <v>51</v>
      </c>
    </row>
    <row r="282" spans="1:47" x14ac:dyDescent="0.2">
      <c r="A282">
        <v>37</v>
      </c>
      <c r="B282">
        <v>200</v>
      </c>
      <c r="C282">
        <v>0</v>
      </c>
      <c r="D282" t="s">
        <v>47</v>
      </c>
      <c r="E282" t="s">
        <v>48</v>
      </c>
      <c r="F282" t="s">
        <v>49</v>
      </c>
      <c r="G282">
        <v>100</v>
      </c>
      <c r="H282">
        <v>20</v>
      </c>
      <c r="I282">
        <v>0.15</v>
      </c>
      <c r="J282">
        <v>24</v>
      </c>
      <c r="K282" t="s">
        <v>50</v>
      </c>
      <c r="L282">
        <v>247.1</v>
      </c>
      <c r="M282">
        <v>5.43</v>
      </c>
      <c r="N282">
        <v>0.5</v>
      </c>
      <c r="O282">
        <v>0</v>
      </c>
      <c r="P282">
        <v>0</v>
      </c>
      <c r="Q282">
        <v>0</v>
      </c>
      <c r="R282">
        <v>0</v>
      </c>
      <c r="S282">
        <v>7.5</v>
      </c>
      <c r="T282" t="s">
        <v>63</v>
      </c>
      <c r="U282">
        <v>6000</v>
      </c>
      <c r="V282">
        <v>-1054.5</v>
      </c>
      <c r="W282">
        <v>0</v>
      </c>
      <c r="X282" t="s">
        <v>50</v>
      </c>
      <c r="Y282">
        <v>0</v>
      </c>
      <c r="Z282" t="s">
        <v>50</v>
      </c>
      <c r="AA282">
        <v>1</v>
      </c>
      <c r="AB282" t="s">
        <v>65</v>
      </c>
      <c r="AC282" t="s">
        <v>64</v>
      </c>
      <c r="AD282">
        <v>1</v>
      </c>
      <c r="AE282">
        <v>1</v>
      </c>
      <c r="AF282" t="s">
        <v>50</v>
      </c>
      <c r="AG282" t="s">
        <v>50</v>
      </c>
      <c r="AH282">
        <v>1</v>
      </c>
      <c r="AI282" t="s">
        <v>66</v>
      </c>
      <c r="AJ282" t="s">
        <v>55</v>
      </c>
      <c r="AK282">
        <v>3</v>
      </c>
      <c r="AL282">
        <v>6</v>
      </c>
      <c r="AM282">
        <v>0</v>
      </c>
      <c r="AN282">
        <v>3</v>
      </c>
      <c r="AO282">
        <v>-333.2</v>
      </c>
      <c r="AP282">
        <v>1.5</v>
      </c>
      <c r="AQ282">
        <v>0.141666667</v>
      </c>
      <c r="AR282">
        <v>25</v>
      </c>
      <c r="AS282">
        <v>1.125</v>
      </c>
      <c r="AT282">
        <v>9</v>
      </c>
      <c r="AU282" t="s">
        <v>51</v>
      </c>
    </row>
    <row r="283" spans="1:47" x14ac:dyDescent="0.2">
      <c r="A283">
        <v>37</v>
      </c>
      <c r="B283">
        <v>200</v>
      </c>
      <c r="C283">
        <v>0</v>
      </c>
      <c r="D283" t="s">
        <v>47</v>
      </c>
      <c r="E283" t="s">
        <v>48</v>
      </c>
      <c r="F283" t="s">
        <v>49</v>
      </c>
      <c r="G283">
        <v>100</v>
      </c>
      <c r="H283">
        <v>20</v>
      </c>
      <c r="I283">
        <v>0.15</v>
      </c>
      <c r="J283">
        <v>48</v>
      </c>
      <c r="K283" t="s">
        <v>50</v>
      </c>
      <c r="L283">
        <v>247.1</v>
      </c>
      <c r="M283">
        <v>5.43</v>
      </c>
      <c r="N283">
        <v>0.5</v>
      </c>
      <c r="O283">
        <v>0</v>
      </c>
      <c r="P283">
        <v>0</v>
      </c>
      <c r="Q283">
        <v>0</v>
      </c>
      <c r="R283">
        <v>0</v>
      </c>
      <c r="S283">
        <v>7.5</v>
      </c>
      <c r="T283" t="s">
        <v>63</v>
      </c>
      <c r="U283">
        <v>6000</v>
      </c>
      <c r="V283">
        <v>-1054.5</v>
      </c>
      <c r="W283">
        <v>0</v>
      </c>
      <c r="X283" t="s">
        <v>50</v>
      </c>
      <c r="Y283">
        <v>0</v>
      </c>
      <c r="Z283" t="s">
        <v>50</v>
      </c>
      <c r="AA283">
        <v>1</v>
      </c>
      <c r="AB283" t="s">
        <v>65</v>
      </c>
      <c r="AC283" t="s">
        <v>64</v>
      </c>
      <c r="AD283">
        <v>1</v>
      </c>
      <c r="AE283">
        <v>1</v>
      </c>
      <c r="AF283" t="s">
        <v>50</v>
      </c>
      <c r="AG283" t="s">
        <v>50</v>
      </c>
      <c r="AH283">
        <v>1</v>
      </c>
      <c r="AI283" t="s">
        <v>66</v>
      </c>
      <c r="AJ283" t="s">
        <v>55</v>
      </c>
      <c r="AK283">
        <v>3</v>
      </c>
      <c r="AL283">
        <v>6</v>
      </c>
      <c r="AM283">
        <v>0</v>
      </c>
      <c r="AN283">
        <v>3</v>
      </c>
      <c r="AO283">
        <v>-333.2</v>
      </c>
      <c r="AP283">
        <v>4.9000000000000004</v>
      </c>
      <c r="AQ283">
        <v>0.141666667</v>
      </c>
      <c r="AR283">
        <v>43</v>
      </c>
      <c r="AS283">
        <v>1.125</v>
      </c>
      <c r="AT283">
        <v>9</v>
      </c>
      <c r="AU283" t="s">
        <v>51</v>
      </c>
    </row>
    <row r="284" spans="1:47" x14ac:dyDescent="0.2">
      <c r="A284">
        <v>37</v>
      </c>
      <c r="B284">
        <v>200</v>
      </c>
      <c r="C284">
        <v>0</v>
      </c>
      <c r="D284" t="s">
        <v>47</v>
      </c>
      <c r="E284" t="s">
        <v>48</v>
      </c>
      <c r="F284" t="s">
        <v>49</v>
      </c>
      <c r="G284">
        <v>100</v>
      </c>
      <c r="H284">
        <v>20</v>
      </c>
      <c r="I284">
        <v>0.15</v>
      </c>
      <c r="J284">
        <v>72</v>
      </c>
      <c r="K284" t="s">
        <v>50</v>
      </c>
      <c r="L284">
        <v>247.1</v>
      </c>
      <c r="M284">
        <v>5.43</v>
      </c>
      <c r="N284">
        <v>0.5</v>
      </c>
      <c r="O284">
        <v>0</v>
      </c>
      <c r="P284">
        <v>0</v>
      </c>
      <c r="Q284">
        <v>0</v>
      </c>
      <c r="R284">
        <v>0</v>
      </c>
      <c r="S284">
        <v>7.5</v>
      </c>
      <c r="T284" t="s">
        <v>63</v>
      </c>
      <c r="U284">
        <v>6000</v>
      </c>
      <c r="V284">
        <v>-1054.5</v>
      </c>
      <c r="W284">
        <v>0</v>
      </c>
      <c r="X284" t="s">
        <v>50</v>
      </c>
      <c r="Y284">
        <v>0</v>
      </c>
      <c r="Z284" t="s">
        <v>50</v>
      </c>
      <c r="AA284">
        <v>1</v>
      </c>
      <c r="AB284" t="s">
        <v>65</v>
      </c>
      <c r="AC284" t="s">
        <v>64</v>
      </c>
      <c r="AD284">
        <v>1</v>
      </c>
      <c r="AE284">
        <v>1</v>
      </c>
      <c r="AF284" t="s">
        <v>50</v>
      </c>
      <c r="AG284" t="s">
        <v>50</v>
      </c>
      <c r="AH284">
        <v>1</v>
      </c>
      <c r="AI284" t="s">
        <v>66</v>
      </c>
      <c r="AJ284" t="s">
        <v>55</v>
      </c>
      <c r="AK284">
        <v>3</v>
      </c>
      <c r="AL284">
        <v>6</v>
      </c>
      <c r="AM284">
        <v>0</v>
      </c>
      <c r="AN284">
        <v>3</v>
      </c>
      <c r="AO284">
        <v>-333.2</v>
      </c>
      <c r="AP284">
        <v>5.7</v>
      </c>
      <c r="AQ284">
        <v>0.141666667</v>
      </c>
      <c r="AR284">
        <v>70</v>
      </c>
      <c r="AS284">
        <v>1.125</v>
      </c>
      <c r="AT284">
        <v>9</v>
      </c>
      <c r="AU284" t="s">
        <v>51</v>
      </c>
    </row>
    <row r="285" spans="1:47" x14ac:dyDescent="0.2">
      <c r="A285">
        <v>37</v>
      </c>
      <c r="B285">
        <v>200</v>
      </c>
      <c r="C285">
        <v>0</v>
      </c>
      <c r="D285" t="s">
        <v>47</v>
      </c>
      <c r="E285" t="s">
        <v>48</v>
      </c>
      <c r="F285" t="s">
        <v>49</v>
      </c>
      <c r="G285">
        <v>100</v>
      </c>
      <c r="H285">
        <v>20</v>
      </c>
      <c r="I285">
        <v>0.15</v>
      </c>
      <c r="J285">
        <v>96</v>
      </c>
      <c r="K285" t="s">
        <v>50</v>
      </c>
      <c r="L285">
        <v>247.1</v>
      </c>
      <c r="M285">
        <v>5.43</v>
      </c>
      <c r="N285">
        <v>0.5</v>
      </c>
      <c r="O285">
        <v>0</v>
      </c>
      <c r="P285">
        <v>0</v>
      </c>
      <c r="Q285">
        <v>0</v>
      </c>
      <c r="R285">
        <v>0</v>
      </c>
      <c r="S285">
        <v>7.5</v>
      </c>
      <c r="T285" t="s">
        <v>63</v>
      </c>
      <c r="U285">
        <v>6000</v>
      </c>
      <c r="V285">
        <v>-1054.5</v>
      </c>
      <c r="W285">
        <v>0</v>
      </c>
      <c r="X285" t="s">
        <v>50</v>
      </c>
      <c r="Y285">
        <v>0</v>
      </c>
      <c r="Z285" t="s">
        <v>50</v>
      </c>
      <c r="AA285">
        <v>1</v>
      </c>
      <c r="AB285" t="s">
        <v>65</v>
      </c>
      <c r="AC285" t="s">
        <v>64</v>
      </c>
      <c r="AD285">
        <v>1</v>
      </c>
      <c r="AE285">
        <v>1</v>
      </c>
      <c r="AF285" t="s">
        <v>50</v>
      </c>
      <c r="AG285" t="s">
        <v>50</v>
      </c>
      <c r="AH285">
        <v>1</v>
      </c>
      <c r="AI285" t="s">
        <v>66</v>
      </c>
      <c r="AJ285" t="s">
        <v>55</v>
      </c>
      <c r="AK285">
        <v>3</v>
      </c>
      <c r="AL285">
        <v>6</v>
      </c>
      <c r="AM285">
        <v>0</v>
      </c>
      <c r="AN285">
        <v>3</v>
      </c>
      <c r="AO285">
        <v>-333.2</v>
      </c>
      <c r="AP285">
        <v>5.5</v>
      </c>
      <c r="AQ285">
        <v>0.141666667</v>
      </c>
      <c r="AR285">
        <v>81</v>
      </c>
      <c r="AS285">
        <v>1.125</v>
      </c>
      <c r="AT285">
        <v>9</v>
      </c>
      <c r="AU285" t="s">
        <v>51</v>
      </c>
    </row>
    <row r="286" spans="1:47" x14ac:dyDescent="0.2">
      <c r="A286">
        <v>37</v>
      </c>
      <c r="B286">
        <v>200</v>
      </c>
      <c r="C286">
        <v>0</v>
      </c>
      <c r="D286" t="s">
        <v>47</v>
      </c>
      <c r="E286" t="s">
        <v>48</v>
      </c>
      <c r="F286" t="s">
        <v>49</v>
      </c>
      <c r="G286">
        <v>100</v>
      </c>
      <c r="H286">
        <v>20</v>
      </c>
      <c r="I286">
        <v>0.15</v>
      </c>
      <c r="J286">
        <v>120</v>
      </c>
      <c r="K286" t="s">
        <v>50</v>
      </c>
      <c r="L286">
        <v>247.1</v>
      </c>
      <c r="M286">
        <v>5.43</v>
      </c>
      <c r="N286">
        <v>0.5</v>
      </c>
      <c r="O286">
        <v>0</v>
      </c>
      <c r="P286">
        <v>0</v>
      </c>
      <c r="Q286">
        <v>0</v>
      </c>
      <c r="R286">
        <v>0</v>
      </c>
      <c r="S286">
        <v>7.5</v>
      </c>
      <c r="T286" t="s">
        <v>63</v>
      </c>
      <c r="U286">
        <v>6000</v>
      </c>
      <c r="V286">
        <v>-1054.5</v>
      </c>
      <c r="W286">
        <v>0</v>
      </c>
      <c r="X286" t="s">
        <v>50</v>
      </c>
      <c r="Y286">
        <v>0</v>
      </c>
      <c r="Z286" t="s">
        <v>50</v>
      </c>
      <c r="AA286">
        <v>1</v>
      </c>
      <c r="AB286" t="s">
        <v>65</v>
      </c>
      <c r="AC286" t="s">
        <v>64</v>
      </c>
      <c r="AD286">
        <v>1</v>
      </c>
      <c r="AE286">
        <v>1</v>
      </c>
      <c r="AF286" t="s">
        <v>50</v>
      </c>
      <c r="AG286" t="s">
        <v>50</v>
      </c>
      <c r="AH286">
        <v>1</v>
      </c>
      <c r="AI286" t="s">
        <v>66</v>
      </c>
      <c r="AJ286" t="s">
        <v>55</v>
      </c>
      <c r="AK286">
        <v>3</v>
      </c>
      <c r="AL286">
        <v>6</v>
      </c>
      <c r="AM286">
        <v>0</v>
      </c>
      <c r="AN286">
        <v>3</v>
      </c>
      <c r="AO286">
        <v>-333.2</v>
      </c>
      <c r="AP286">
        <v>5.7</v>
      </c>
      <c r="AQ286">
        <v>0.141666667</v>
      </c>
      <c r="AR286">
        <v>91</v>
      </c>
      <c r="AS286">
        <v>1.125</v>
      </c>
      <c r="AT286">
        <v>9</v>
      </c>
      <c r="AU286" t="s">
        <v>51</v>
      </c>
    </row>
    <row r="287" spans="1:47" x14ac:dyDescent="0.2">
      <c r="A287">
        <v>38</v>
      </c>
      <c r="B287">
        <v>200</v>
      </c>
      <c r="C287">
        <v>0</v>
      </c>
      <c r="D287" t="s">
        <v>47</v>
      </c>
      <c r="E287" t="s">
        <v>48</v>
      </c>
      <c r="F287" t="s">
        <v>49</v>
      </c>
      <c r="G287">
        <v>250</v>
      </c>
      <c r="H287">
        <v>25</v>
      </c>
      <c r="I287">
        <v>0.1</v>
      </c>
      <c r="J287">
        <v>12</v>
      </c>
      <c r="K287" t="s">
        <v>50</v>
      </c>
      <c r="L287">
        <v>247.1</v>
      </c>
      <c r="M287">
        <v>5.43</v>
      </c>
      <c r="N287">
        <v>1</v>
      </c>
      <c r="O287">
        <v>0</v>
      </c>
      <c r="P287">
        <v>0</v>
      </c>
      <c r="Q287">
        <v>0</v>
      </c>
      <c r="R287">
        <v>0</v>
      </c>
      <c r="S287">
        <v>8.1999999999999993</v>
      </c>
      <c r="T287" t="s">
        <v>50</v>
      </c>
      <c r="U287">
        <v>0</v>
      </c>
      <c r="V287">
        <v>0</v>
      </c>
      <c r="W287">
        <v>0</v>
      </c>
      <c r="X287" t="s">
        <v>67</v>
      </c>
      <c r="Y287">
        <v>0</v>
      </c>
      <c r="Z287" t="s">
        <v>50</v>
      </c>
      <c r="AA287" t="s">
        <v>50</v>
      </c>
      <c r="AB287" t="s">
        <v>65</v>
      </c>
      <c r="AC287" t="s">
        <v>68</v>
      </c>
      <c r="AD287">
        <v>7</v>
      </c>
      <c r="AE287">
        <v>1</v>
      </c>
      <c r="AF287" t="s">
        <v>69</v>
      </c>
      <c r="AG287" t="s">
        <v>50</v>
      </c>
      <c r="AH287">
        <v>1</v>
      </c>
      <c r="AI287" t="s">
        <v>70</v>
      </c>
      <c r="AJ287" t="s">
        <v>55</v>
      </c>
      <c r="AK287">
        <v>6</v>
      </c>
      <c r="AL287">
        <v>14</v>
      </c>
      <c r="AM287">
        <v>2</v>
      </c>
      <c r="AN287">
        <v>2</v>
      </c>
      <c r="AO287">
        <v>-708.7</v>
      </c>
      <c r="AP287">
        <v>1.6891891889999999</v>
      </c>
      <c r="AQ287">
        <v>0.39414414399999997</v>
      </c>
      <c r="AR287">
        <v>10</v>
      </c>
      <c r="AS287">
        <v>7.0833333329999997</v>
      </c>
      <c r="AT287">
        <v>11</v>
      </c>
      <c r="AU287" t="s">
        <v>51</v>
      </c>
    </row>
    <row r="288" spans="1:47" x14ac:dyDescent="0.2">
      <c r="A288">
        <v>38</v>
      </c>
      <c r="B288">
        <v>200</v>
      </c>
      <c r="C288">
        <v>0</v>
      </c>
      <c r="D288" t="s">
        <v>47</v>
      </c>
      <c r="E288" t="s">
        <v>48</v>
      </c>
      <c r="F288" t="s">
        <v>49</v>
      </c>
      <c r="G288">
        <v>250</v>
      </c>
      <c r="H288">
        <v>25</v>
      </c>
      <c r="I288">
        <v>0.1</v>
      </c>
      <c r="J288">
        <v>24</v>
      </c>
      <c r="K288" t="s">
        <v>50</v>
      </c>
      <c r="L288">
        <v>247.1</v>
      </c>
      <c r="M288">
        <v>5.43</v>
      </c>
      <c r="N288">
        <v>1</v>
      </c>
      <c r="O288">
        <v>0</v>
      </c>
      <c r="P288">
        <v>0</v>
      </c>
      <c r="Q288">
        <v>0</v>
      </c>
      <c r="R288">
        <v>0</v>
      </c>
      <c r="S288">
        <v>8.1999999999999993</v>
      </c>
      <c r="T288" t="s">
        <v>50</v>
      </c>
      <c r="U288">
        <v>0</v>
      </c>
      <c r="V288">
        <v>0</v>
      </c>
      <c r="W288">
        <v>0</v>
      </c>
      <c r="X288" t="s">
        <v>67</v>
      </c>
      <c r="Y288">
        <v>0</v>
      </c>
      <c r="Z288" t="s">
        <v>50</v>
      </c>
      <c r="AA288" t="s">
        <v>50</v>
      </c>
      <c r="AB288" t="s">
        <v>65</v>
      </c>
      <c r="AC288" t="s">
        <v>68</v>
      </c>
      <c r="AD288">
        <v>7</v>
      </c>
      <c r="AE288">
        <v>1</v>
      </c>
      <c r="AF288" t="s">
        <v>69</v>
      </c>
      <c r="AG288" t="s">
        <v>50</v>
      </c>
      <c r="AH288">
        <v>1</v>
      </c>
      <c r="AI288" t="s">
        <v>70</v>
      </c>
      <c r="AJ288" t="s">
        <v>55</v>
      </c>
      <c r="AK288">
        <v>6</v>
      </c>
      <c r="AL288">
        <v>14</v>
      </c>
      <c r="AM288">
        <v>2</v>
      </c>
      <c r="AN288">
        <v>2</v>
      </c>
      <c r="AO288">
        <v>-708.7</v>
      </c>
      <c r="AP288">
        <v>6.4189189190000002</v>
      </c>
      <c r="AQ288">
        <v>0.39414414399999997</v>
      </c>
      <c r="AR288">
        <v>30</v>
      </c>
      <c r="AS288">
        <v>7.0833333329999997</v>
      </c>
      <c r="AT288">
        <v>11</v>
      </c>
      <c r="AU288" t="s">
        <v>51</v>
      </c>
    </row>
    <row r="289" spans="1:47" x14ac:dyDescent="0.2">
      <c r="A289">
        <v>38</v>
      </c>
      <c r="B289">
        <v>200</v>
      </c>
      <c r="C289">
        <v>0</v>
      </c>
      <c r="D289" t="s">
        <v>47</v>
      </c>
      <c r="E289" t="s">
        <v>48</v>
      </c>
      <c r="F289" t="s">
        <v>49</v>
      </c>
      <c r="G289">
        <v>250</v>
      </c>
      <c r="H289">
        <v>25</v>
      </c>
      <c r="I289">
        <v>0.1</v>
      </c>
      <c r="J289">
        <v>48</v>
      </c>
      <c r="K289" t="s">
        <v>50</v>
      </c>
      <c r="L289">
        <v>247.1</v>
      </c>
      <c r="M289">
        <v>5.43</v>
      </c>
      <c r="N289">
        <v>1</v>
      </c>
      <c r="O289">
        <v>0</v>
      </c>
      <c r="P289">
        <v>0</v>
      </c>
      <c r="Q289">
        <v>0</v>
      </c>
      <c r="R289">
        <v>0</v>
      </c>
      <c r="S289">
        <v>8.1999999999999993</v>
      </c>
      <c r="T289" t="s">
        <v>50</v>
      </c>
      <c r="U289">
        <v>0</v>
      </c>
      <c r="V289">
        <v>0</v>
      </c>
      <c r="W289">
        <v>0</v>
      </c>
      <c r="X289" t="s">
        <v>67</v>
      </c>
      <c r="Y289">
        <v>0</v>
      </c>
      <c r="Z289" t="s">
        <v>50</v>
      </c>
      <c r="AA289" t="s">
        <v>50</v>
      </c>
      <c r="AB289" t="s">
        <v>65</v>
      </c>
      <c r="AC289" t="s">
        <v>68</v>
      </c>
      <c r="AD289">
        <v>7</v>
      </c>
      <c r="AE289">
        <v>1</v>
      </c>
      <c r="AF289" t="s">
        <v>69</v>
      </c>
      <c r="AG289" t="s">
        <v>50</v>
      </c>
      <c r="AH289">
        <v>1</v>
      </c>
      <c r="AI289" t="s">
        <v>70</v>
      </c>
      <c r="AJ289" t="s">
        <v>55</v>
      </c>
      <c r="AK289">
        <v>6</v>
      </c>
      <c r="AL289">
        <v>14</v>
      </c>
      <c r="AM289">
        <v>2</v>
      </c>
      <c r="AN289">
        <v>2</v>
      </c>
      <c r="AO289">
        <v>-708.7</v>
      </c>
      <c r="AP289">
        <v>13.175675679999999</v>
      </c>
      <c r="AQ289">
        <v>0.39414414399999997</v>
      </c>
      <c r="AR289">
        <v>200</v>
      </c>
      <c r="AS289">
        <v>7.0833333329999997</v>
      </c>
      <c r="AT289">
        <v>11</v>
      </c>
      <c r="AU289" t="s">
        <v>51</v>
      </c>
    </row>
    <row r="290" spans="1:47" x14ac:dyDescent="0.2">
      <c r="A290">
        <v>38</v>
      </c>
      <c r="B290">
        <v>200</v>
      </c>
      <c r="C290">
        <v>0</v>
      </c>
      <c r="D290" t="s">
        <v>47</v>
      </c>
      <c r="E290" t="s">
        <v>48</v>
      </c>
      <c r="F290" t="s">
        <v>49</v>
      </c>
      <c r="G290">
        <v>250</v>
      </c>
      <c r="H290">
        <v>25</v>
      </c>
      <c r="I290">
        <v>0.1</v>
      </c>
      <c r="J290">
        <v>72</v>
      </c>
      <c r="K290" t="s">
        <v>50</v>
      </c>
      <c r="L290">
        <v>247.1</v>
      </c>
      <c r="M290">
        <v>5.43</v>
      </c>
      <c r="N290">
        <v>1</v>
      </c>
      <c r="O290">
        <v>0</v>
      </c>
      <c r="P290">
        <v>0</v>
      </c>
      <c r="Q290">
        <v>0</v>
      </c>
      <c r="R290">
        <v>0</v>
      </c>
      <c r="S290">
        <v>8.1999999999999993</v>
      </c>
      <c r="T290" t="s">
        <v>50</v>
      </c>
      <c r="U290">
        <v>0</v>
      </c>
      <c r="V290">
        <v>0</v>
      </c>
      <c r="W290">
        <v>0</v>
      </c>
      <c r="X290" t="s">
        <v>67</v>
      </c>
      <c r="Y290">
        <v>0</v>
      </c>
      <c r="Z290" t="s">
        <v>50</v>
      </c>
      <c r="AA290" t="s">
        <v>50</v>
      </c>
      <c r="AB290" t="s">
        <v>65</v>
      </c>
      <c r="AC290" t="s">
        <v>68</v>
      </c>
      <c r="AD290">
        <v>7</v>
      </c>
      <c r="AE290">
        <v>1</v>
      </c>
      <c r="AF290" t="s">
        <v>69</v>
      </c>
      <c r="AG290" t="s">
        <v>50</v>
      </c>
      <c r="AH290">
        <v>1</v>
      </c>
      <c r="AI290" t="s">
        <v>70</v>
      </c>
      <c r="AJ290" t="s">
        <v>55</v>
      </c>
      <c r="AK290">
        <v>6</v>
      </c>
      <c r="AL290">
        <v>14</v>
      </c>
      <c r="AM290">
        <v>2</v>
      </c>
      <c r="AN290">
        <v>2</v>
      </c>
      <c r="AO290">
        <v>-708.7</v>
      </c>
      <c r="AP290">
        <v>12.837837840000001</v>
      </c>
      <c r="AQ290">
        <v>0.39414414399999997</v>
      </c>
      <c r="AR290">
        <v>220</v>
      </c>
      <c r="AS290">
        <v>7.0833333329999997</v>
      </c>
      <c r="AT290">
        <v>11</v>
      </c>
      <c r="AU290" t="s">
        <v>51</v>
      </c>
    </row>
    <row r="291" spans="1:47" x14ac:dyDescent="0.2">
      <c r="A291">
        <v>38</v>
      </c>
      <c r="B291">
        <v>200</v>
      </c>
      <c r="C291">
        <v>0</v>
      </c>
      <c r="D291" t="s">
        <v>47</v>
      </c>
      <c r="E291" t="s">
        <v>48</v>
      </c>
      <c r="F291" t="s">
        <v>49</v>
      </c>
      <c r="G291">
        <v>250</v>
      </c>
      <c r="H291">
        <v>25</v>
      </c>
      <c r="I291">
        <v>0.1</v>
      </c>
      <c r="J291">
        <v>96</v>
      </c>
      <c r="K291" t="s">
        <v>50</v>
      </c>
      <c r="L291">
        <v>247.1</v>
      </c>
      <c r="M291">
        <v>5.43</v>
      </c>
      <c r="N291">
        <v>1</v>
      </c>
      <c r="O291">
        <v>0</v>
      </c>
      <c r="P291">
        <v>0</v>
      </c>
      <c r="Q291">
        <v>0</v>
      </c>
      <c r="R291">
        <v>0</v>
      </c>
      <c r="S291">
        <v>8.1999999999999993</v>
      </c>
      <c r="T291" t="s">
        <v>50</v>
      </c>
      <c r="U291">
        <v>0</v>
      </c>
      <c r="V291">
        <v>0</v>
      </c>
      <c r="W291">
        <v>0</v>
      </c>
      <c r="X291" t="s">
        <v>67</v>
      </c>
      <c r="Y291">
        <v>0</v>
      </c>
      <c r="Z291" t="s">
        <v>50</v>
      </c>
      <c r="AA291" t="s">
        <v>50</v>
      </c>
      <c r="AB291" t="s">
        <v>65</v>
      </c>
      <c r="AC291" t="s">
        <v>68</v>
      </c>
      <c r="AD291">
        <v>7</v>
      </c>
      <c r="AE291">
        <v>1</v>
      </c>
      <c r="AF291" t="s">
        <v>69</v>
      </c>
      <c r="AG291" t="s">
        <v>50</v>
      </c>
      <c r="AH291">
        <v>1</v>
      </c>
      <c r="AI291" t="s">
        <v>70</v>
      </c>
      <c r="AJ291" t="s">
        <v>55</v>
      </c>
      <c r="AK291">
        <v>6</v>
      </c>
      <c r="AL291">
        <v>14</v>
      </c>
      <c r="AM291">
        <v>2</v>
      </c>
      <c r="AN291">
        <v>2</v>
      </c>
      <c r="AO291">
        <v>-708.7</v>
      </c>
      <c r="AP291">
        <v>11.486486490000001</v>
      </c>
      <c r="AQ291">
        <v>0.39414414399999997</v>
      </c>
      <c r="AR291">
        <v>280</v>
      </c>
      <c r="AS291">
        <v>7.0833333329999997</v>
      </c>
      <c r="AT291">
        <v>11</v>
      </c>
      <c r="AU291" t="s">
        <v>51</v>
      </c>
    </row>
    <row r="292" spans="1:47" x14ac:dyDescent="0.2">
      <c r="A292">
        <v>38</v>
      </c>
      <c r="B292">
        <v>200</v>
      </c>
      <c r="C292">
        <v>0</v>
      </c>
      <c r="D292" t="s">
        <v>47</v>
      </c>
      <c r="E292" t="s">
        <v>48</v>
      </c>
      <c r="F292" t="s">
        <v>49</v>
      </c>
      <c r="G292">
        <v>250</v>
      </c>
      <c r="H292">
        <v>25</v>
      </c>
      <c r="I292">
        <v>0.1</v>
      </c>
      <c r="J292">
        <v>120</v>
      </c>
      <c r="K292" t="s">
        <v>50</v>
      </c>
      <c r="L292">
        <v>247.1</v>
      </c>
      <c r="M292">
        <v>5.43</v>
      </c>
      <c r="N292">
        <v>1</v>
      </c>
      <c r="O292">
        <v>0</v>
      </c>
      <c r="P292">
        <v>0</v>
      </c>
      <c r="Q292">
        <v>0</v>
      </c>
      <c r="R292">
        <v>0</v>
      </c>
      <c r="S292">
        <v>8.1999999999999993</v>
      </c>
      <c r="T292" t="s">
        <v>50</v>
      </c>
      <c r="U292">
        <v>0</v>
      </c>
      <c r="V292">
        <v>0</v>
      </c>
      <c r="W292">
        <v>0</v>
      </c>
      <c r="X292" t="s">
        <v>67</v>
      </c>
      <c r="Y292">
        <v>0</v>
      </c>
      <c r="Z292" t="s">
        <v>50</v>
      </c>
      <c r="AA292" t="s">
        <v>50</v>
      </c>
      <c r="AB292" t="s">
        <v>65</v>
      </c>
      <c r="AC292" t="s">
        <v>68</v>
      </c>
      <c r="AD292">
        <v>7</v>
      </c>
      <c r="AE292">
        <v>1</v>
      </c>
      <c r="AF292" t="s">
        <v>69</v>
      </c>
      <c r="AG292" t="s">
        <v>50</v>
      </c>
      <c r="AH292">
        <v>1</v>
      </c>
      <c r="AI292" t="s">
        <v>70</v>
      </c>
      <c r="AJ292" t="s">
        <v>55</v>
      </c>
      <c r="AK292">
        <v>6</v>
      </c>
      <c r="AL292">
        <v>14</v>
      </c>
      <c r="AM292">
        <v>2</v>
      </c>
      <c r="AN292">
        <v>2</v>
      </c>
      <c r="AO292">
        <v>-708.7</v>
      </c>
      <c r="AP292">
        <v>9.4594594589999996</v>
      </c>
      <c r="AQ292">
        <v>0.39414414399999997</v>
      </c>
      <c r="AR292">
        <v>290</v>
      </c>
      <c r="AS292">
        <v>7.0833333329999997</v>
      </c>
      <c r="AT292">
        <v>11</v>
      </c>
      <c r="AU292" t="s">
        <v>51</v>
      </c>
    </row>
    <row r="293" spans="1:47" x14ac:dyDescent="0.2">
      <c r="A293">
        <v>38</v>
      </c>
      <c r="B293">
        <v>200</v>
      </c>
      <c r="C293">
        <v>0</v>
      </c>
      <c r="D293" t="s">
        <v>47</v>
      </c>
      <c r="E293" t="s">
        <v>48</v>
      </c>
      <c r="F293" t="s">
        <v>49</v>
      </c>
      <c r="G293">
        <v>250</v>
      </c>
      <c r="H293">
        <v>25</v>
      </c>
      <c r="I293">
        <v>0.1</v>
      </c>
      <c r="J293">
        <v>12</v>
      </c>
      <c r="K293" t="s">
        <v>50</v>
      </c>
      <c r="L293">
        <v>247.1</v>
      </c>
      <c r="M293">
        <v>5.43</v>
      </c>
      <c r="N293">
        <v>1</v>
      </c>
      <c r="O293">
        <v>0</v>
      </c>
      <c r="P293">
        <v>0</v>
      </c>
      <c r="Q293">
        <v>0</v>
      </c>
      <c r="R293">
        <v>0</v>
      </c>
      <c r="S293">
        <v>8.1999999999999993</v>
      </c>
      <c r="T293" t="s">
        <v>50</v>
      </c>
      <c r="U293">
        <v>0</v>
      </c>
      <c r="V293">
        <v>0</v>
      </c>
      <c r="W293">
        <v>0</v>
      </c>
      <c r="X293" t="s">
        <v>67</v>
      </c>
      <c r="Y293">
        <v>1E-3</v>
      </c>
      <c r="Z293" t="s">
        <v>50</v>
      </c>
      <c r="AA293" t="s">
        <v>50</v>
      </c>
      <c r="AB293" t="s">
        <v>65</v>
      </c>
      <c r="AC293" t="s">
        <v>68</v>
      </c>
      <c r="AD293">
        <v>7</v>
      </c>
      <c r="AE293">
        <v>1</v>
      </c>
      <c r="AF293" t="s">
        <v>69</v>
      </c>
      <c r="AG293" t="s">
        <v>50</v>
      </c>
      <c r="AH293">
        <v>1</v>
      </c>
      <c r="AI293" t="s">
        <v>70</v>
      </c>
      <c r="AJ293" t="s">
        <v>55</v>
      </c>
      <c r="AK293">
        <v>6</v>
      </c>
      <c r="AL293">
        <v>14</v>
      </c>
      <c r="AM293">
        <v>2</v>
      </c>
      <c r="AN293">
        <v>2</v>
      </c>
      <c r="AO293">
        <v>-708.7</v>
      </c>
      <c r="AP293">
        <v>1.6891891889999999</v>
      </c>
      <c r="AQ293">
        <v>0.337837838</v>
      </c>
      <c r="AR293">
        <v>10</v>
      </c>
      <c r="AS293">
        <v>6.4583333329999997</v>
      </c>
      <c r="AT293">
        <v>11</v>
      </c>
      <c r="AU293" t="s">
        <v>51</v>
      </c>
    </row>
    <row r="294" spans="1:47" x14ac:dyDescent="0.2">
      <c r="A294">
        <v>38</v>
      </c>
      <c r="B294">
        <v>200</v>
      </c>
      <c r="C294">
        <v>0</v>
      </c>
      <c r="D294" t="s">
        <v>47</v>
      </c>
      <c r="E294" t="s">
        <v>48</v>
      </c>
      <c r="F294" t="s">
        <v>49</v>
      </c>
      <c r="G294">
        <v>250</v>
      </c>
      <c r="H294">
        <v>25</v>
      </c>
      <c r="I294">
        <v>0.1</v>
      </c>
      <c r="J294">
        <v>24</v>
      </c>
      <c r="K294" t="s">
        <v>50</v>
      </c>
      <c r="L294">
        <v>247.1</v>
      </c>
      <c r="M294">
        <v>5.43</v>
      </c>
      <c r="N294">
        <v>1</v>
      </c>
      <c r="O294">
        <v>0</v>
      </c>
      <c r="P294">
        <v>0</v>
      </c>
      <c r="Q294">
        <v>0</v>
      </c>
      <c r="R294">
        <v>0</v>
      </c>
      <c r="S294">
        <v>8.1999999999999993</v>
      </c>
      <c r="T294" t="s">
        <v>50</v>
      </c>
      <c r="U294">
        <v>0</v>
      </c>
      <c r="V294">
        <v>0</v>
      </c>
      <c r="W294">
        <v>0</v>
      </c>
      <c r="X294" t="s">
        <v>67</v>
      </c>
      <c r="Y294">
        <v>1E-3</v>
      </c>
      <c r="Z294" t="s">
        <v>50</v>
      </c>
      <c r="AA294" t="s">
        <v>50</v>
      </c>
      <c r="AB294" t="s">
        <v>65</v>
      </c>
      <c r="AC294" t="s">
        <v>68</v>
      </c>
      <c r="AD294">
        <v>7</v>
      </c>
      <c r="AE294">
        <v>1</v>
      </c>
      <c r="AF294" t="s">
        <v>69</v>
      </c>
      <c r="AG294" t="s">
        <v>50</v>
      </c>
      <c r="AH294">
        <v>1</v>
      </c>
      <c r="AI294" t="s">
        <v>70</v>
      </c>
      <c r="AJ294" t="s">
        <v>55</v>
      </c>
      <c r="AK294">
        <v>6</v>
      </c>
      <c r="AL294">
        <v>14</v>
      </c>
      <c r="AM294">
        <v>2</v>
      </c>
      <c r="AN294">
        <v>2</v>
      </c>
      <c r="AO294">
        <v>-708.7</v>
      </c>
      <c r="AP294">
        <v>5.7432432430000002</v>
      </c>
      <c r="AQ294">
        <v>0.337837838</v>
      </c>
      <c r="AR294">
        <v>55</v>
      </c>
      <c r="AS294">
        <v>6.4583333329999997</v>
      </c>
      <c r="AT294">
        <v>11</v>
      </c>
      <c r="AU294" t="s">
        <v>51</v>
      </c>
    </row>
    <row r="295" spans="1:47" x14ac:dyDescent="0.2">
      <c r="A295">
        <v>38</v>
      </c>
      <c r="B295">
        <v>200</v>
      </c>
      <c r="C295">
        <v>0</v>
      </c>
      <c r="D295" t="s">
        <v>47</v>
      </c>
      <c r="E295" t="s">
        <v>48</v>
      </c>
      <c r="F295" t="s">
        <v>49</v>
      </c>
      <c r="G295">
        <v>250</v>
      </c>
      <c r="H295">
        <v>25</v>
      </c>
      <c r="I295">
        <v>0.1</v>
      </c>
      <c r="J295">
        <v>48</v>
      </c>
      <c r="K295" t="s">
        <v>50</v>
      </c>
      <c r="L295">
        <v>247.1</v>
      </c>
      <c r="M295">
        <v>5.43</v>
      </c>
      <c r="N295">
        <v>1</v>
      </c>
      <c r="O295">
        <v>0</v>
      </c>
      <c r="P295">
        <v>0</v>
      </c>
      <c r="Q295">
        <v>0</v>
      </c>
      <c r="R295">
        <v>0</v>
      </c>
      <c r="S295">
        <v>8.1999999999999993</v>
      </c>
      <c r="T295" t="s">
        <v>50</v>
      </c>
      <c r="U295">
        <v>0</v>
      </c>
      <c r="V295">
        <v>0</v>
      </c>
      <c r="W295">
        <v>0</v>
      </c>
      <c r="X295" t="s">
        <v>67</v>
      </c>
      <c r="Y295">
        <v>1E-3</v>
      </c>
      <c r="Z295" t="s">
        <v>50</v>
      </c>
      <c r="AA295" t="s">
        <v>50</v>
      </c>
      <c r="AB295" t="s">
        <v>65</v>
      </c>
      <c r="AC295" t="s">
        <v>68</v>
      </c>
      <c r="AD295">
        <v>7</v>
      </c>
      <c r="AE295">
        <v>1</v>
      </c>
      <c r="AF295" t="s">
        <v>69</v>
      </c>
      <c r="AG295" t="s">
        <v>50</v>
      </c>
      <c r="AH295">
        <v>1</v>
      </c>
      <c r="AI295" t="s">
        <v>70</v>
      </c>
      <c r="AJ295" t="s">
        <v>55</v>
      </c>
      <c r="AK295">
        <v>6</v>
      </c>
      <c r="AL295">
        <v>14</v>
      </c>
      <c r="AM295">
        <v>2</v>
      </c>
      <c r="AN295">
        <v>2</v>
      </c>
      <c r="AO295">
        <v>-708.7</v>
      </c>
      <c r="AP295">
        <v>11.14864865</v>
      </c>
      <c r="AQ295">
        <v>0.337837838</v>
      </c>
      <c r="AR295">
        <v>210</v>
      </c>
      <c r="AS295">
        <v>6.4583333329999997</v>
      </c>
      <c r="AT295">
        <v>11</v>
      </c>
      <c r="AU295" t="s">
        <v>51</v>
      </c>
    </row>
    <row r="296" spans="1:47" x14ac:dyDescent="0.2">
      <c r="A296">
        <v>38</v>
      </c>
      <c r="B296">
        <v>200</v>
      </c>
      <c r="C296">
        <v>0</v>
      </c>
      <c r="D296" t="s">
        <v>47</v>
      </c>
      <c r="E296" t="s">
        <v>48</v>
      </c>
      <c r="F296" t="s">
        <v>49</v>
      </c>
      <c r="G296">
        <v>250</v>
      </c>
      <c r="H296">
        <v>25</v>
      </c>
      <c r="I296">
        <v>0.1</v>
      </c>
      <c r="J296">
        <v>72</v>
      </c>
      <c r="K296" t="s">
        <v>50</v>
      </c>
      <c r="L296">
        <v>247.1</v>
      </c>
      <c r="M296">
        <v>5.43</v>
      </c>
      <c r="N296">
        <v>1</v>
      </c>
      <c r="O296">
        <v>0</v>
      </c>
      <c r="P296">
        <v>0</v>
      </c>
      <c r="Q296">
        <v>0</v>
      </c>
      <c r="R296">
        <v>0</v>
      </c>
      <c r="S296">
        <v>8.1999999999999993</v>
      </c>
      <c r="T296" t="s">
        <v>50</v>
      </c>
      <c r="U296">
        <v>0</v>
      </c>
      <c r="V296">
        <v>0</v>
      </c>
      <c r="W296">
        <v>0</v>
      </c>
      <c r="X296" t="s">
        <v>67</v>
      </c>
      <c r="Y296">
        <v>1E-3</v>
      </c>
      <c r="Z296" t="s">
        <v>50</v>
      </c>
      <c r="AA296" t="s">
        <v>50</v>
      </c>
      <c r="AB296" t="s">
        <v>65</v>
      </c>
      <c r="AC296" t="s">
        <v>68</v>
      </c>
      <c r="AD296">
        <v>7</v>
      </c>
      <c r="AE296">
        <v>1</v>
      </c>
      <c r="AF296" t="s">
        <v>69</v>
      </c>
      <c r="AG296" t="s">
        <v>50</v>
      </c>
      <c r="AH296">
        <v>1</v>
      </c>
      <c r="AI296" t="s">
        <v>70</v>
      </c>
      <c r="AJ296" t="s">
        <v>55</v>
      </c>
      <c r="AK296">
        <v>6</v>
      </c>
      <c r="AL296">
        <v>14</v>
      </c>
      <c r="AM296">
        <v>2</v>
      </c>
      <c r="AN296">
        <v>2</v>
      </c>
      <c r="AO296">
        <v>-708.7</v>
      </c>
      <c r="AP296">
        <v>10.135135139999999</v>
      </c>
      <c r="AQ296">
        <v>0.337837838</v>
      </c>
      <c r="AR296">
        <v>280</v>
      </c>
      <c r="AS296">
        <v>6.4583333329999997</v>
      </c>
      <c r="AT296">
        <v>11</v>
      </c>
      <c r="AU296" t="s">
        <v>51</v>
      </c>
    </row>
    <row r="297" spans="1:47" x14ac:dyDescent="0.2">
      <c r="A297">
        <v>38</v>
      </c>
      <c r="B297">
        <v>200</v>
      </c>
      <c r="C297">
        <v>0</v>
      </c>
      <c r="D297" t="s">
        <v>47</v>
      </c>
      <c r="E297" t="s">
        <v>48</v>
      </c>
      <c r="F297" t="s">
        <v>49</v>
      </c>
      <c r="G297">
        <v>250</v>
      </c>
      <c r="H297">
        <v>25</v>
      </c>
      <c r="I297">
        <v>0.1</v>
      </c>
      <c r="J297">
        <v>96</v>
      </c>
      <c r="K297" t="s">
        <v>50</v>
      </c>
      <c r="L297">
        <v>247.1</v>
      </c>
      <c r="M297">
        <v>5.43</v>
      </c>
      <c r="N297">
        <v>1</v>
      </c>
      <c r="O297">
        <v>0</v>
      </c>
      <c r="P297">
        <v>0</v>
      </c>
      <c r="Q297">
        <v>0</v>
      </c>
      <c r="R297">
        <v>0</v>
      </c>
      <c r="S297">
        <v>8.1999999999999993</v>
      </c>
      <c r="T297" t="s">
        <v>50</v>
      </c>
      <c r="U297">
        <v>0</v>
      </c>
      <c r="V297">
        <v>0</v>
      </c>
      <c r="W297">
        <v>0</v>
      </c>
      <c r="X297" t="s">
        <v>67</v>
      </c>
      <c r="Y297">
        <v>1E-3</v>
      </c>
      <c r="Z297" t="s">
        <v>50</v>
      </c>
      <c r="AA297" t="s">
        <v>50</v>
      </c>
      <c r="AB297" t="s">
        <v>65</v>
      </c>
      <c r="AC297" t="s">
        <v>68</v>
      </c>
      <c r="AD297">
        <v>7</v>
      </c>
      <c r="AE297">
        <v>1</v>
      </c>
      <c r="AF297" t="s">
        <v>69</v>
      </c>
      <c r="AG297" t="s">
        <v>50</v>
      </c>
      <c r="AH297">
        <v>1</v>
      </c>
      <c r="AI297" t="s">
        <v>70</v>
      </c>
      <c r="AJ297" t="s">
        <v>55</v>
      </c>
      <c r="AK297">
        <v>6</v>
      </c>
      <c r="AL297">
        <v>14</v>
      </c>
      <c r="AM297">
        <v>2</v>
      </c>
      <c r="AN297">
        <v>2</v>
      </c>
      <c r="AO297">
        <v>-708.7</v>
      </c>
      <c r="AP297">
        <v>8.4459459460000001</v>
      </c>
      <c r="AQ297">
        <v>0.337837838</v>
      </c>
      <c r="AR297">
        <v>310</v>
      </c>
      <c r="AS297">
        <v>6.4583333329999997</v>
      </c>
      <c r="AT297">
        <v>11</v>
      </c>
      <c r="AU297" t="s">
        <v>51</v>
      </c>
    </row>
    <row r="298" spans="1:47" x14ac:dyDescent="0.2">
      <c r="A298">
        <v>38</v>
      </c>
      <c r="B298">
        <v>200</v>
      </c>
      <c r="C298">
        <v>0</v>
      </c>
      <c r="D298" t="s">
        <v>47</v>
      </c>
      <c r="E298" t="s">
        <v>48</v>
      </c>
      <c r="F298" t="s">
        <v>49</v>
      </c>
      <c r="G298">
        <v>250</v>
      </c>
      <c r="H298">
        <v>25</v>
      </c>
      <c r="I298">
        <v>0.1</v>
      </c>
      <c r="J298">
        <v>120</v>
      </c>
      <c r="K298" t="s">
        <v>50</v>
      </c>
      <c r="L298">
        <v>247.1</v>
      </c>
      <c r="M298">
        <v>5.43</v>
      </c>
      <c r="N298">
        <v>1</v>
      </c>
      <c r="O298">
        <v>0</v>
      </c>
      <c r="P298">
        <v>0</v>
      </c>
      <c r="Q298">
        <v>0</v>
      </c>
      <c r="R298">
        <v>0</v>
      </c>
      <c r="S298">
        <v>8.1999999999999993</v>
      </c>
      <c r="T298" t="s">
        <v>50</v>
      </c>
      <c r="U298">
        <v>0</v>
      </c>
      <c r="V298">
        <v>0</v>
      </c>
      <c r="W298">
        <v>0</v>
      </c>
      <c r="X298" t="s">
        <v>67</v>
      </c>
      <c r="Y298">
        <v>1E-3</v>
      </c>
      <c r="Z298" t="s">
        <v>50</v>
      </c>
      <c r="AA298" t="s">
        <v>50</v>
      </c>
      <c r="AB298" t="s">
        <v>65</v>
      </c>
      <c r="AC298" t="s">
        <v>68</v>
      </c>
      <c r="AD298">
        <v>7</v>
      </c>
      <c r="AE298">
        <v>1</v>
      </c>
      <c r="AF298" t="s">
        <v>69</v>
      </c>
      <c r="AG298" t="s">
        <v>50</v>
      </c>
      <c r="AH298">
        <v>1</v>
      </c>
      <c r="AI298" t="s">
        <v>70</v>
      </c>
      <c r="AJ298" t="s">
        <v>55</v>
      </c>
      <c r="AK298">
        <v>6</v>
      </c>
      <c r="AL298">
        <v>14</v>
      </c>
      <c r="AM298">
        <v>2</v>
      </c>
      <c r="AN298">
        <v>2</v>
      </c>
      <c r="AO298">
        <v>-708.7</v>
      </c>
      <c r="AP298">
        <v>6.7567567569999998</v>
      </c>
      <c r="AQ298">
        <v>0.337837838</v>
      </c>
      <c r="AR298">
        <v>320</v>
      </c>
      <c r="AS298">
        <v>6.4583333329999997</v>
      </c>
      <c r="AT298">
        <v>11</v>
      </c>
      <c r="AU298" t="s">
        <v>51</v>
      </c>
    </row>
    <row r="299" spans="1:47" x14ac:dyDescent="0.2">
      <c r="A299">
        <v>38</v>
      </c>
      <c r="B299">
        <v>200</v>
      </c>
      <c r="C299">
        <v>0</v>
      </c>
      <c r="D299" t="s">
        <v>47</v>
      </c>
      <c r="E299" t="s">
        <v>48</v>
      </c>
      <c r="F299" t="s">
        <v>49</v>
      </c>
      <c r="G299">
        <v>250</v>
      </c>
      <c r="H299">
        <v>25</v>
      </c>
      <c r="I299">
        <v>0.1</v>
      </c>
      <c r="J299">
        <v>12</v>
      </c>
      <c r="K299" t="s">
        <v>50</v>
      </c>
      <c r="L299">
        <v>247.1</v>
      </c>
      <c r="M299">
        <v>5.43</v>
      </c>
      <c r="N299">
        <v>1</v>
      </c>
      <c r="O299">
        <v>0</v>
      </c>
      <c r="P299">
        <v>0</v>
      </c>
      <c r="Q299">
        <v>0</v>
      </c>
      <c r="R299">
        <v>0</v>
      </c>
      <c r="S299">
        <v>8.1999999999999993</v>
      </c>
      <c r="T299" t="s">
        <v>50</v>
      </c>
      <c r="U299">
        <v>0</v>
      </c>
      <c r="V299">
        <v>0</v>
      </c>
      <c r="W299">
        <v>0</v>
      </c>
      <c r="X299" t="s">
        <v>67</v>
      </c>
      <c r="Y299">
        <v>0.1</v>
      </c>
      <c r="Z299" t="s">
        <v>50</v>
      </c>
      <c r="AA299" t="s">
        <v>50</v>
      </c>
      <c r="AB299" t="s">
        <v>65</v>
      </c>
      <c r="AC299" t="s">
        <v>68</v>
      </c>
      <c r="AD299">
        <v>7</v>
      </c>
      <c r="AE299">
        <v>1</v>
      </c>
      <c r="AF299" t="s">
        <v>69</v>
      </c>
      <c r="AG299" t="s">
        <v>50</v>
      </c>
      <c r="AH299">
        <v>1</v>
      </c>
      <c r="AI299" t="s">
        <v>70</v>
      </c>
      <c r="AJ299" t="s">
        <v>55</v>
      </c>
      <c r="AK299">
        <v>6</v>
      </c>
      <c r="AL299">
        <v>14</v>
      </c>
      <c r="AM299">
        <v>2</v>
      </c>
      <c r="AN299">
        <v>2</v>
      </c>
      <c r="AO299">
        <v>-708.7</v>
      </c>
      <c r="AP299">
        <v>1.3513513509999999</v>
      </c>
      <c r="AQ299">
        <v>0.13795045</v>
      </c>
      <c r="AR299">
        <v>15</v>
      </c>
      <c r="AS299">
        <v>3.5416666669999999</v>
      </c>
      <c r="AT299">
        <v>11</v>
      </c>
      <c r="AU299" t="s">
        <v>51</v>
      </c>
    </row>
    <row r="300" spans="1:47" x14ac:dyDescent="0.2">
      <c r="A300">
        <v>38</v>
      </c>
      <c r="B300">
        <v>200</v>
      </c>
      <c r="C300">
        <v>0</v>
      </c>
      <c r="D300" t="s">
        <v>47</v>
      </c>
      <c r="E300" t="s">
        <v>48</v>
      </c>
      <c r="F300" t="s">
        <v>49</v>
      </c>
      <c r="G300">
        <v>250</v>
      </c>
      <c r="H300">
        <v>25</v>
      </c>
      <c r="I300">
        <v>0.1</v>
      </c>
      <c r="J300">
        <v>24</v>
      </c>
      <c r="K300" t="s">
        <v>50</v>
      </c>
      <c r="L300">
        <v>247.1</v>
      </c>
      <c r="M300">
        <v>5.43</v>
      </c>
      <c r="N300">
        <v>1</v>
      </c>
      <c r="O300">
        <v>0</v>
      </c>
      <c r="P300">
        <v>0</v>
      </c>
      <c r="Q300">
        <v>0</v>
      </c>
      <c r="R300">
        <v>0</v>
      </c>
      <c r="S300">
        <v>8.1999999999999993</v>
      </c>
      <c r="T300" t="s">
        <v>50</v>
      </c>
      <c r="U300">
        <v>0</v>
      </c>
      <c r="V300">
        <v>0</v>
      </c>
      <c r="W300">
        <v>0</v>
      </c>
      <c r="X300" t="s">
        <v>67</v>
      </c>
      <c r="Y300">
        <v>0.1</v>
      </c>
      <c r="Z300" t="s">
        <v>50</v>
      </c>
      <c r="AA300" t="s">
        <v>50</v>
      </c>
      <c r="AB300" t="s">
        <v>65</v>
      </c>
      <c r="AC300" t="s">
        <v>68</v>
      </c>
      <c r="AD300">
        <v>7</v>
      </c>
      <c r="AE300">
        <v>1</v>
      </c>
      <c r="AF300" t="s">
        <v>69</v>
      </c>
      <c r="AG300" t="s">
        <v>50</v>
      </c>
      <c r="AH300">
        <v>1</v>
      </c>
      <c r="AI300" t="s">
        <v>70</v>
      </c>
      <c r="AJ300" t="s">
        <v>55</v>
      </c>
      <c r="AK300">
        <v>6</v>
      </c>
      <c r="AL300">
        <v>14</v>
      </c>
      <c r="AM300">
        <v>2</v>
      </c>
      <c r="AN300">
        <v>2</v>
      </c>
      <c r="AO300">
        <v>-708.7</v>
      </c>
      <c r="AP300">
        <v>1.5540540540000001</v>
      </c>
      <c r="AQ300">
        <v>0.13795045</v>
      </c>
      <c r="AR300">
        <v>45</v>
      </c>
      <c r="AS300">
        <v>3.5416666669999999</v>
      </c>
      <c r="AT300">
        <v>11</v>
      </c>
      <c r="AU300" t="s">
        <v>51</v>
      </c>
    </row>
    <row r="301" spans="1:47" x14ac:dyDescent="0.2">
      <c r="A301">
        <v>38</v>
      </c>
      <c r="B301">
        <v>200</v>
      </c>
      <c r="C301">
        <v>0</v>
      </c>
      <c r="D301" t="s">
        <v>47</v>
      </c>
      <c r="E301" t="s">
        <v>48</v>
      </c>
      <c r="F301" t="s">
        <v>49</v>
      </c>
      <c r="G301">
        <v>250</v>
      </c>
      <c r="H301">
        <v>25</v>
      </c>
      <c r="I301">
        <v>0.1</v>
      </c>
      <c r="J301">
        <v>48</v>
      </c>
      <c r="K301" t="s">
        <v>50</v>
      </c>
      <c r="L301">
        <v>247.1</v>
      </c>
      <c r="M301">
        <v>5.43</v>
      </c>
      <c r="N301">
        <v>1</v>
      </c>
      <c r="O301">
        <v>0</v>
      </c>
      <c r="P301">
        <v>0</v>
      </c>
      <c r="Q301">
        <v>0</v>
      </c>
      <c r="R301">
        <v>0</v>
      </c>
      <c r="S301">
        <v>8.1999999999999993</v>
      </c>
      <c r="T301" t="s">
        <v>50</v>
      </c>
      <c r="U301">
        <v>0</v>
      </c>
      <c r="V301">
        <v>0</v>
      </c>
      <c r="W301">
        <v>0</v>
      </c>
      <c r="X301" t="s">
        <v>67</v>
      </c>
      <c r="Y301">
        <v>0.1</v>
      </c>
      <c r="Z301" t="s">
        <v>50</v>
      </c>
      <c r="AA301" t="s">
        <v>50</v>
      </c>
      <c r="AB301" t="s">
        <v>65</v>
      </c>
      <c r="AC301" t="s">
        <v>68</v>
      </c>
      <c r="AD301">
        <v>7</v>
      </c>
      <c r="AE301">
        <v>1</v>
      </c>
      <c r="AF301" t="s">
        <v>69</v>
      </c>
      <c r="AG301" t="s">
        <v>50</v>
      </c>
      <c r="AH301">
        <v>1</v>
      </c>
      <c r="AI301" t="s">
        <v>70</v>
      </c>
      <c r="AJ301" t="s">
        <v>55</v>
      </c>
      <c r="AK301">
        <v>6</v>
      </c>
      <c r="AL301">
        <v>14</v>
      </c>
      <c r="AM301">
        <v>2</v>
      </c>
      <c r="AN301">
        <v>2</v>
      </c>
      <c r="AO301">
        <v>-708.7</v>
      </c>
      <c r="AP301">
        <v>4.8648648650000004</v>
      </c>
      <c r="AQ301">
        <v>0.13795045</v>
      </c>
      <c r="AR301">
        <v>130</v>
      </c>
      <c r="AS301">
        <v>3.5416666669999999</v>
      </c>
      <c r="AT301">
        <v>11</v>
      </c>
      <c r="AU301" t="s">
        <v>51</v>
      </c>
    </row>
    <row r="302" spans="1:47" x14ac:dyDescent="0.2">
      <c r="A302">
        <v>38</v>
      </c>
      <c r="B302">
        <v>200</v>
      </c>
      <c r="C302">
        <v>0</v>
      </c>
      <c r="D302" t="s">
        <v>47</v>
      </c>
      <c r="E302" t="s">
        <v>48</v>
      </c>
      <c r="F302" t="s">
        <v>49</v>
      </c>
      <c r="G302">
        <v>250</v>
      </c>
      <c r="H302">
        <v>25</v>
      </c>
      <c r="I302">
        <v>0.1</v>
      </c>
      <c r="J302">
        <v>72</v>
      </c>
      <c r="K302" t="s">
        <v>50</v>
      </c>
      <c r="L302">
        <v>247.1</v>
      </c>
      <c r="M302">
        <v>5.43</v>
      </c>
      <c r="N302">
        <v>1</v>
      </c>
      <c r="O302">
        <v>0</v>
      </c>
      <c r="P302">
        <v>0</v>
      </c>
      <c r="Q302">
        <v>0</v>
      </c>
      <c r="R302">
        <v>0</v>
      </c>
      <c r="S302">
        <v>8.1999999999999993</v>
      </c>
      <c r="T302" t="s">
        <v>50</v>
      </c>
      <c r="U302">
        <v>0</v>
      </c>
      <c r="V302">
        <v>0</v>
      </c>
      <c r="W302">
        <v>0</v>
      </c>
      <c r="X302" t="s">
        <v>67</v>
      </c>
      <c r="Y302">
        <v>0.1</v>
      </c>
      <c r="Z302" t="s">
        <v>50</v>
      </c>
      <c r="AA302" t="s">
        <v>50</v>
      </c>
      <c r="AB302" t="s">
        <v>65</v>
      </c>
      <c r="AC302" t="s">
        <v>68</v>
      </c>
      <c r="AD302">
        <v>7</v>
      </c>
      <c r="AE302">
        <v>1</v>
      </c>
      <c r="AF302" t="s">
        <v>69</v>
      </c>
      <c r="AG302" t="s">
        <v>50</v>
      </c>
      <c r="AH302">
        <v>1</v>
      </c>
      <c r="AI302" t="s">
        <v>70</v>
      </c>
      <c r="AJ302" t="s">
        <v>55</v>
      </c>
      <c r="AK302">
        <v>6</v>
      </c>
      <c r="AL302">
        <v>14</v>
      </c>
      <c r="AM302">
        <v>2</v>
      </c>
      <c r="AN302">
        <v>2</v>
      </c>
      <c r="AO302">
        <v>-708.7</v>
      </c>
      <c r="AP302">
        <v>4.3918918920000003</v>
      </c>
      <c r="AQ302">
        <v>0.13795045</v>
      </c>
      <c r="AR302">
        <v>205</v>
      </c>
      <c r="AS302">
        <v>3.5416666669999999</v>
      </c>
      <c r="AT302">
        <v>11</v>
      </c>
      <c r="AU302" t="s">
        <v>51</v>
      </c>
    </row>
    <row r="303" spans="1:47" x14ac:dyDescent="0.2">
      <c r="A303">
        <v>38</v>
      </c>
      <c r="B303">
        <v>200</v>
      </c>
      <c r="C303">
        <v>0</v>
      </c>
      <c r="D303" t="s">
        <v>47</v>
      </c>
      <c r="E303" t="s">
        <v>48</v>
      </c>
      <c r="F303" t="s">
        <v>49</v>
      </c>
      <c r="G303">
        <v>250</v>
      </c>
      <c r="H303">
        <v>25</v>
      </c>
      <c r="I303">
        <v>0.1</v>
      </c>
      <c r="J303">
        <v>96</v>
      </c>
      <c r="K303" t="s">
        <v>50</v>
      </c>
      <c r="L303">
        <v>247.1</v>
      </c>
      <c r="M303">
        <v>5.43</v>
      </c>
      <c r="N303">
        <v>1</v>
      </c>
      <c r="O303">
        <v>0</v>
      </c>
      <c r="P303">
        <v>0</v>
      </c>
      <c r="Q303">
        <v>0</v>
      </c>
      <c r="R303">
        <v>0</v>
      </c>
      <c r="S303">
        <v>8.1999999999999993</v>
      </c>
      <c r="T303" t="s">
        <v>50</v>
      </c>
      <c r="U303">
        <v>0</v>
      </c>
      <c r="V303">
        <v>0</v>
      </c>
      <c r="W303">
        <v>0</v>
      </c>
      <c r="X303" t="s">
        <v>67</v>
      </c>
      <c r="Y303">
        <v>0.1</v>
      </c>
      <c r="Z303" t="s">
        <v>50</v>
      </c>
      <c r="AA303" t="s">
        <v>50</v>
      </c>
      <c r="AB303" t="s">
        <v>65</v>
      </c>
      <c r="AC303" t="s">
        <v>68</v>
      </c>
      <c r="AD303">
        <v>7</v>
      </c>
      <c r="AE303">
        <v>1</v>
      </c>
      <c r="AF303" t="s">
        <v>69</v>
      </c>
      <c r="AG303" t="s">
        <v>50</v>
      </c>
      <c r="AH303">
        <v>1</v>
      </c>
      <c r="AI303" t="s">
        <v>70</v>
      </c>
      <c r="AJ303" t="s">
        <v>55</v>
      </c>
      <c r="AK303">
        <v>6</v>
      </c>
      <c r="AL303">
        <v>14</v>
      </c>
      <c r="AM303">
        <v>2</v>
      </c>
      <c r="AN303">
        <v>2</v>
      </c>
      <c r="AO303">
        <v>-708.7</v>
      </c>
      <c r="AP303">
        <v>4.0540540539999999</v>
      </c>
      <c r="AQ303">
        <v>0.13795045</v>
      </c>
      <c r="AR303">
        <v>230</v>
      </c>
      <c r="AS303">
        <v>3.5416666669999999</v>
      </c>
      <c r="AT303">
        <v>11</v>
      </c>
      <c r="AU303" t="s">
        <v>51</v>
      </c>
    </row>
    <row r="304" spans="1:47" x14ac:dyDescent="0.2">
      <c r="A304">
        <v>38</v>
      </c>
      <c r="B304">
        <v>200</v>
      </c>
      <c r="C304">
        <v>0</v>
      </c>
      <c r="D304" t="s">
        <v>47</v>
      </c>
      <c r="E304" t="s">
        <v>48</v>
      </c>
      <c r="F304" t="s">
        <v>49</v>
      </c>
      <c r="G304">
        <v>250</v>
      </c>
      <c r="H304">
        <v>25</v>
      </c>
      <c r="I304">
        <v>0.1</v>
      </c>
      <c r="J304">
        <v>120</v>
      </c>
      <c r="K304" t="s">
        <v>50</v>
      </c>
      <c r="L304">
        <v>247.1</v>
      </c>
      <c r="M304">
        <v>5.43</v>
      </c>
      <c r="N304">
        <v>1</v>
      </c>
      <c r="O304">
        <v>0</v>
      </c>
      <c r="P304">
        <v>0</v>
      </c>
      <c r="Q304">
        <v>0</v>
      </c>
      <c r="R304">
        <v>0</v>
      </c>
      <c r="S304">
        <v>8.1999999999999993</v>
      </c>
      <c r="T304" t="s">
        <v>50</v>
      </c>
      <c r="U304">
        <v>0</v>
      </c>
      <c r="V304">
        <v>0</v>
      </c>
      <c r="W304">
        <v>0</v>
      </c>
      <c r="X304" t="s">
        <v>67</v>
      </c>
      <c r="Y304">
        <v>0.1</v>
      </c>
      <c r="Z304" t="s">
        <v>50</v>
      </c>
      <c r="AA304" t="s">
        <v>50</v>
      </c>
      <c r="AB304" t="s">
        <v>65</v>
      </c>
      <c r="AC304" t="s">
        <v>68</v>
      </c>
      <c r="AD304">
        <v>7</v>
      </c>
      <c r="AE304">
        <v>1</v>
      </c>
      <c r="AF304" t="s">
        <v>69</v>
      </c>
      <c r="AG304" t="s">
        <v>50</v>
      </c>
      <c r="AH304">
        <v>1</v>
      </c>
      <c r="AI304" t="s">
        <v>70</v>
      </c>
      <c r="AJ304" t="s">
        <v>55</v>
      </c>
      <c r="AK304">
        <v>6</v>
      </c>
      <c r="AL304">
        <v>14</v>
      </c>
      <c r="AM304">
        <v>2</v>
      </c>
      <c r="AN304">
        <v>2</v>
      </c>
      <c r="AO304">
        <v>-708.7</v>
      </c>
      <c r="AP304">
        <v>3.3783783779999998</v>
      </c>
      <c r="AQ304">
        <v>0.13795045</v>
      </c>
      <c r="AR304">
        <v>240</v>
      </c>
      <c r="AS304">
        <v>3.5416666669999999</v>
      </c>
      <c r="AT304">
        <v>11</v>
      </c>
      <c r="AU304" t="s">
        <v>51</v>
      </c>
    </row>
    <row r="305" spans="1:47" x14ac:dyDescent="0.2">
      <c r="A305">
        <v>38</v>
      </c>
      <c r="B305">
        <v>200</v>
      </c>
      <c r="C305">
        <v>0</v>
      </c>
      <c r="D305" t="s">
        <v>47</v>
      </c>
      <c r="E305" t="s">
        <v>48</v>
      </c>
      <c r="F305" t="s">
        <v>49</v>
      </c>
      <c r="G305">
        <v>250</v>
      </c>
      <c r="H305">
        <v>25</v>
      </c>
      <c r="I305">
        <v>0.1</v>
      </c>
      <c r="J305">
        <v>12</v>
      </c>
      <c r="K305" t="s">
        <v>50</v>
      </c>
      <c r="L305">
        <v>247.1</v>
      </c>
      <c r="M305">
        <v>5.43</v>
      </c>
      <c r="N305">
        <v>1</v>
      </c>
      <c r="O305">
        <v>0</v>
      </c>
      <c r="P305">
        <v>0</v>
      </c>
      <c r="Q305">
        <v>0</v>
      </c>
      <c r="R305">
        <v>0</v>
      </c>
      <c r="S305">
        <v>8.1999999999999993</v>
      </c>
      <c r="T305" t="s">
        <v>50</v>
      </c>
      <c r="U305">
        <v>0</v>
      </c>
      <c r="V305">
        <v>0</v>
      </c>
      <c r="W305">
        <v>0</v>
      </c>
      <c r="X305" t="s">
        <v>67</v>
      </c>
      <c r="Y305">
        <v>0</v>
      </c>
      <c r="Z305" t="s">
        <v>50</v>
      </c>
      <c r="AA305" t="s">
        <v>50</v>
      </c>
      <c r="AB305" t="s">
        <v>52</v>
      </c>
      <c r="AC305" t="s">
        <v>68</v>
      </c>
      <c r="AD305">
        <v>7</v>
      </c>
      <c r="AE305">
        <v>1</v>
      </c>
      <c r="AF305" t="s">
        <v>69</v>
      </c>
      <c r="AG305" t="s">
        <v>50</v>
      </c>
      <c r="AH305">
        <v>1</v>
      </c>
      <c r="AI305" t="s">
        <v>70</v>
      </c>
      <c r="AJ305" t="s">
        <v>55</v>
      </c>
      <c r="AK305">
        <v>6</v>
      </c>
      <c r="AL305">
        <v>14</v>
      </c>
      <c r="AM305">
        <v>2</v>
      </c>
      <c r="AN305">
        <v>2</v>
      </c>
      <c r="AO305">
        <v>-708.7</v>
      </c>
      <c r="AP305">
        <v>1.3513513509999999</v>
      </c>
      <c r="AQ305">
        <v>0.46452702699999998</v>
      </c>
      <c r="AR305">
        <v>10</v>
      </c>
      <c r="AS305">
        <v>14.79166667</v>
      </c>
      <c r="AT305">
        <v>11</v>
      </c>
      <c r="AU305" t="s">
        <v>51</v>
      </c>
    </row>
    <row r="306" spans="1:47" x14ac:dyDescent="0.2">
      <c r="A306">
        <v>38</v>
      </c>
      <c r="B306">
        <v>200</v>
      </c>
      <c r="C306">
        <v>0</v>
      </c>
      <c r="D306" t="s">
        <v>47</v>
      </c>
      <c r="E306" t="s">
        <v>48</v>
      </c>
      <c r="F306" t="s">
        <v>49</v>
      </c>
      <c r="G306">
        <v>250</v>
      </c>
      <c r="H306">
        <v>25</v>
      </c>
      <c r="I306">
        <v>0.1</v>
      </c>
      <c r="J306">
        <v>24</v>
      </c>
      <c r="K306" t="s">
        <v>50</v>
      </c>
      <c r="L306">
        <v>247.1</v>
      </c>
      <c r="M306">
        <v>5.43</v>
      </c>
      <c r="N306">
        <v>1</v>
      </c>
      <c r="O306">
        <v>0</v>
      </c>
      <c r="P306">
        <v>0</v>
      </c>
      <c r="Q306">
        <v>0</v>
      </c>
      <c r="R306">
        <v>0</v>
      </c>
      <c r="S306">
        <v>8.1999999999999993</v>
      </c>
      <c r="T306" t="s">
        <v>50</v>
      </c>
      <c r="U306">
        <v>0</v>
      </c>
      <c r="V306">
        <v>0</v>
      </c>
      <c r="W306">
        <v>0</v>
      </c>
      <c r="X306" t="s">
        <v>67</v>
      </c>
      <c r="Y306">
        <v>0</v>
      </c>
      <c r="Z306" t="s">
        <v>50</v>
      </c>
      <c r="AA306" t="s">
        <v>50</v>
      </c>
      <c r="AB306" t="s">
        <v>52</v>
      </c>
      <c r="AC306" t="s">
        <v>68</v>
      </c>
      <c r="AD306">
        <v>7</v>
      </c>
      <c r="AE306">
        <v>1</v>
      </c>
      <c r="AF306" t="s">
        <v>69</v>
      </c>
      <c r="AG306" t="s">
        <v>50</v>
      </c>
      <c r="AH306">
        <v>1</v>
      </c>
      <c r="AI306" t="s">
        <v>70</v>
      </c>
      <c r="AJ306" t="s">
        <v>55</v>
      </c>
      <c r="AK306">
        <v>6</v>
      </c>
      <c r="AL306">
        <v>14</v>
      </c>
      <c r="AM306">
        <v>2</v>
      </c>
      <c r="AN306">
        <v>2</v>
      </c>
      <c r="AO306">
        <v>-708.7</v>
      </c>
      <c r="AP306">
        <v>4.7297297299999999</v>
      </c>
      <c r="AQ306">
        <v>0.46452702699999998</v>
      </c>
      <c r="AR306">
        <v>50</v>
      </c>
      <c r="AS306">
        <v>14.79166667</v>
      </c>
      <c r="AT306">
        <v>11</v>
      </c>
      <c r="AU306" t="s">
        <v>51</v>
      </c>
    </row>
    <row r="307" spans="1:47" x14ac:dyDescent="0.2">
      <c r="A307">
        <v>38</v>
      </c>
      <c r="B307">
        <v>200</v>
      </c>
      <c r="C307">
        <v>0</v>
      </c>
      <c r="D307" t="s">
        <v>47</v>
      </c>
      <c r="E307" t="s">
        <v>48</v>
      </c>
      <c r="F307" t="s">
        <v>49</v>
      </c>
      <c r="G307">
        <v>250</v>
      </c>
      <c r="H307">
        <v>25</v>
      </c>
      <c r="I307">
        <v>0.1</v>
      </c>
      <c r="J307">
        <v>48</v>
      </c>
      <c r="K307" t="s">
        <v>50</v>
      </c>
      <c r="L307">
        <v>247.1</v>
      </c>
      <c r="M307">
        <v>5.43</v>
      </c>
      <c r="N307">
        <v>1</v>
      </c>
      <c r="O307">
        <v>0</v>
      </c>
      <c r="P307">
        <v>0</v>
      </c>
      <c r="Q307">
        <v>0</v>
      </c>
      <c r="R307">
        <v>0</v>
      </c>
      <c r="S307">
        <v>8.1999999999999993</v>
      </c>
      <c r="T307" t="s">
        <v>50</v>
      </c>
      <c r="U307">
        <v>0</v>
      </c>
      <c r="V307">
        <v>0</v>
      </c>
      <c r="W307">
        <v>0</v>
      </c>
      <c r="X307" t="s">
        <v>67</v>
      </c>
      <c r="Y307">
        <v>0</v>
      </c>
      <c r="Z307" t="s">
        <v>50</v>
      </c>
      <c r="AA307" t="s">
        <v>50</v>
      </c>
      <c r="AB307" t="s">
        <v>52</v>
      </c>
      <c r="AC307" t="s">
        <v>68</v>
      </c>
      <c r="AD307">
        <v>7</v>
      </c>
      <c r="AE307">
        <v>1</v>
      </c>
      <c r="AF307" t="s">
        <v>69</v>
      </c>
      <c r="AG307" t="s">
        <v>50</v>
      </c>
      <c r="AH307">
        <v>1</v>
      </c>
      <c r="AI307" t="s">
        <v>70</v>
      </c>
      <c r="AJ307" t="s">
        <v>55</v>
      </c>
      <c r="AK307">
        <v>6</v>
      </c>
      <c r="AL307">
        <v>14</v>
      </c>
      <c r="AM307">
        <v>2</v>
      </c>
      <c r="AN307">
        <v>2</v>
      </c>
      <c r="AO307">
        <v>-708.7</v>
      </c>
      <c r="AP307">
        <v>15.878378379999999</v>
      </c>
      <c r="AQ307">
        <v>0.46452702699999998</v>
      </c>
      <c r="AR307">
        <v>60</v>
      </c>
      <c r="AS307">
        <v>14.79166667</v>
      </c>
      <c r="AT307">
        <v>11</v>
      </c>
      <c r="AU307" t="s">
        <v>51</v>
      </c>
    </row>
    <row r="308" spans="1:47" x14ac:dyDescent="0.2">
      <c r="A308">
        <v>38</v>
      </c>
      <c r="B308">
        <v>200</v>
      </c>
      <c r="C308">
        <v>0</v>
      </c>
      <c r="D308" t="s">
        <v>47</v>
      </c>
      <c r="E308" t="s">
        <v>48</v>
      </c>
      <c r="F308" t="s">
        <v>49</v>
      </c>
      <c r="G308">
        <v>250</v>
      </c>
      <c r="H308">
        <v>25</v>
      </c>
      <c r="I308">
        <v>0.1</v>
      </c>
      <c r="J308">
        <v>72</v>
      </c>
      <c r="K308" t="s">
        <v>50</v>
      </c>
      <c r="L308">
        <v>247.1</v>
      </c>
      <c r="M308">
        <v>5.43</v>
      </c>
      <c r="N308">
        <v>1</v>
      </c>
      <c r="O308">
        <v>0</v>
      </c>
      <c r="P308">
        <v>0</v>
      </c>
      <c r="Q308">
        <v>0</v>
      </c>
      <c r="R308">
        <v>0</v>
      </c>
      <c r="S308">
        <v>8.1999999999999993</v>
      </c>
      <c r="T308" t="s">
        <v>50</v>
      </c>
      <c r="U308">
        <v>0</v>
      </c>
      <c r="V308">
        <v>0</v>
      </c>
      <c r="W308">
        <v>0</v>
      </c>
      <c r="X308" t="s">
        <v>67</v>
      </c>
      <c r="Y308">
        <v>0</v>
      </c>
      <c r="Z308" t="s">
        <v>50</v>
      </c>
      <c r="AA308" t="s">
        <v>50</v>
      </c>
      <c r="AB308" t="s">
        <v>52</v>
      </c>
      <c r="AC308" t="s">
        <v>68</v>
      </c>
      <c r="AD308">
        <v>7</v>
      </c>
      <c r="AE308">
        <v>1</v>
      </c>
      <c r="AF308" t="s">
        <v>69</v>
      </c>
      <c r="AG308" t="s">
        <v>50</v>
      </c>
      <c r="AH308">
        <v>1</v>
      </c>
      <c r="AI308" t="s">
        <v>70</v>
      </c>
      <c r="AJ308" t="s">
        <v>55</v>
      </c>
      <c r="AK308">
        <v>6</v>
      </c>
      <c r="AL308">
        <v>14</v>
      </c>
      <c r="AM308">
        <v>2</v>
      </c>
      <c r="AN308">
        <v>2</v>
      </c>
      <c r="AO308">
        <v>-708.7</v>
      </c>
      <c r="AP308">
        <v>14.864864860000001</v>
      </c>
      <c r="AQ308">
        <v>0.46452702699999998</v>
      </c>
      <c r="AR308">
        <v>415</v>
      </c>
      <c r="AS308">
        <v>14.79166667</v>
      </c>
      <c r="AT308">
        <v>11</v>
      </c>
      <c r="AU308" t="s">
        <v>51</v>
      </c>
    </row>
    <row r="309" spans="1:47" x14ac:dyDescent="0.2">
      <c r="A309">
        <v>38</v>
      </c>
      <c r="B309">
        <v>200</v>
      </c>
      <c r="C309">
        <v>0</v>
      </c>
      <c r="D309" t="s">
        <v>47</v>
      </c>
      <c r="E309" t="s">
        <v>48</v>
      </c>
      <c r="F309" t="s">
        <v>49</v>
      </c>
      <c r="G309">
        <v>250</v>
      </c>
      <c r="H309">
        <v>25</v>
      </c>
      <c r="I309">
        <v>0.1</v>
      </c>
      <c r="J309">
        <v>96</v>
      </c>
      <c r="K309" t="s">
        <v>50</v>
      </c>
      <c r="L309">
        <v>247.1</v>
      </c>
      <c r="M309">
        <v>5.43</v>
      </c>
      <c r="N309">
        <v>1</v>
      </c>
      <c r="O309">
        <v>0</v>
      </c>
      <c r="P309">
        <v>0</v>
      </c>
      <c r="Q309">
        <v>0</v>
      </c>
      <c r="R309">
        <v>0</v>
      </c>
      <c r="S309">
        <v>8.1999999999999993</v>
      </c>
      <c r="T309" t="s">
        <v>50</v>
      </c>
      <c r="U309">
        <v>0</v>
      </c>
      <c r="V309">
        <v>0</v>
      </c>
      <c r="W309">
        <v>0</v>
      </c>
      <c r="X309" t="s">
        <v>67</v>
      </c>
      <c r="Y309">
        <v>0</v>
      </c>
      <c r="Z309" t="s">
        <v>50</v>
      </c>
      <c r="AA309" t="s">
        <v>50</v>
      </c>
      <c r="AB309" t="s">
        <v>52</v>
      </c>
      <c r="AC309" t="s">
        <v>68</v>
      </c>
      <c r="AD309">
        <v>7</v>
      </c>
      <c r="AE309">
        <v>1</v>
      </c>
      <c r="AF309" t="s">
        <v>69</v>
      </c>
      <c r="AG309" t="s">
        <v>50</v>
      </c>
      <c r="AH309">
        <v>1</v>
      </c>
      <c r="AI309" t="s">
        <v>70</v>
      </c>
      <c r="AJ309" t="s">
        <v>55</v>
      </c>
      <c r="AK309">
        <v>6</v>
      </c>
      <c r="AL309">
        <v>14</v>
      </c>
      <c r="AM309">
        <v>2</v>
      </c>
      <c r="AN309">
        <v>2</v>
      </c>
      <c r="AO309">
        <v>-708.7</v>
      </c>
      <c r="AP309">
        <v>12.162162159999999</v>
      </c>
      <c r="AQ309">
        <v>0.46452702699999998</v>
      </c>
      <c r="AR309">
        <v>535</v>
      </c>
      <c r="AS309">
        <v>14.79166667</v>
      </c>
      <c r="AT309">
        <v>11</v>
      </c>
      <c r="AU309" t="s">
        <v>51</v>
      </c>
    </row>
    <row r="310" spans="1:47" x14ac:dyDescent="0.2">
      <c r="A310">
        <v>38</v>
      </c>
      <c r="B310">
        <v>200</v>
      </c>
      <c r="C310">
        <v>0</v>
      </c>
      <c r="D310" t="s">
        <v>47</v>
      </c>
      <c r="E310" t="s">
        <v>48</v>
      </c>
      <c r="F310" t="s">
        <v>49</v>
      </c>
      <c r="G310">
        <v>250</v>
      </c>
      <c r="H310">
        <v>25</v>
      </c>
      <c r="I310">
        <v>0.1</v>
      </c>
      <c r="J310">
        <v>120</v>
      </c>
      <c r="K310" t="s">
        <v>50</v>
      </c>
      <c r="L310">
        <v>247.1</v>
      </c>
      <c r="M310">
        <v>5.43</v>
      </c>
      <c r="N310">
        <v>1</v>
      </c>
      <c r="O310">
        <v>0</v>
      </c>
      <c r="P310">
        <v>0</v>
      </c>
      <c r="Q310">
        <v>0</v>
      </c>
      <c r="R310">
        <v>0</v>
      </c>
      <c r="S310">
        <v>8.1999999999999993</v>
      </c>
      <c r="T310" t="s">
        <v>50</v>
      </c>
      <c r="U310">
        <v>0</v>
      </c>
      <c r="V310">
        <v>0</v>
      </c>
      <c r="W310">
        <v>0</v>
      </c>
      <c r="X310" t="s">
        <v>67</v>
      </c>
      <c r="Y310">
        <v>0</v>
      </c>
      <c r="Z310" t="s">
        <v>50</v>
      </c>
      <c r="AA310" t="s">
        <v>50</v>
      </c>
      <c r="AB310" t="s">
        <v>52</v>
      </c>
      <c r="AC310" t="s">
        <v>68</v>
      </c>
      <c r="AD310">
        <v>7</v>
      </c>
      <c r="AE310">
        <v>1</v>
      </c>
      <c r="AF310" t="s">
        <v>69</v>
      </c>
      <c r="AG310" t="s">
        <v>50</v>
      </c>
      <c r="AH310">
        <v>1</v>
      </c>
      <c r="AI310" t="s">
        <v>70</v>
      </c>
      <c r="AJ310" t="s">
        <v>55</v>
      </c>
      <c r="AK310">
        <v>6</v>
      </c>
      <c r="AL310">
        <v>14</v>
      </c>
      <c r="AM310">
        <v>2</v>
      </c>
      <c r="AN310">
        <v>2</v>
      </c>
      <c r="AO310">
        <v>-708.7</v>
      </c>
      <c r="AP310">
        <v>10.81081081</v>
      </c>
      <c r="AQ310">
        <v>0.46452702699999998</v>
      </c>
      <c r="AR310">
        <v>565</v>
      </c>
      <c r="AS310">
        <v>14.79166667</v>
      </c>
      <c r="AT310">
        <v>11</v>
      </c>
      <c r="AU310" t="s">
        <v>51</v>
      </c>
    </row>
    <row r="311" spans="1:47" x14ac:dyDescent="0.2">
      <c r="A311">
        <v>38</v>
      </c>
      <c r="B311">
        <v>200</v>
      </c>
      <c r="C311">
        <v>0</v>
      </c>
      <c r="D311" t="s">
        <v>47</v>
      </c>
      <c r="E311" t="s">
        <v>48</v>
      </c>
      <c r="F311" t="s">
        <v>49</v>
      </c>
      <c r="G311">
        <v>250</v>
      </c>
      <c r="H311">
        <v>25</v>
      </c>
      <c r="I311">
        <v>0.1</v>
      </c>
      <c r="J311">
        <v>12</v>
      </c>
      <c r="K311" t="s">
        <v>50</v>
      </c>
      <c r="L311">
        <v>247.1</v>
      </c>
      <c r="M311">
        <v>5.43</v>
      </c>
      <c r="N311">
        <v>1</v>
      </c>
      <c r="O311">
        <v>0</v>
      </c>
      <c r="P311">
        <v>0</v>
      </c>
      <c r="Q311">
        <v>0</v>
      </c>
      <c r="R311">
        <v>0</v>
      </c>
      <c r="S311">
        <v>8.1999999999999993</v>
      </c>
      <c r="T311" t="s">
        <v>50</v>
      </c>
      <c r="U311">
        <v>0</v>
      </c>
      <c r="V311">
        <v>0</v>
      </c>
      <c r="W311">
        <v>0</v>
      </c>
      <c r="X311" t="s">
        <v>67</v>
      </c>
      <c r="Y311">
        <v>0.01</v>
      </c>
      <c r="Z311" t="s">
        <v>50</v>
      </c>
      <c r="AA311" t="s">
        <v>50</v>
      </c>
      <c r="AB311" t="s">
        <v>52</v>
      </c>
      <c r="AC311" t="s">
        <v>68</v>
      </c>
      <c r="AD311">
        <v>7</v>
      </c>
      <c r="AE311">
        <v>1</v>
      </c>
      <c r="AF311" t="s">
        <v>69</v>
      </c>
      <c r="AG311" t="s">
        <v>50</v>
      </c>
      <c r="AH311">
        <v>1</v>
      </c>
      <c r="AI311" t="s">
        <v>70</v>
      </c>
      <c r="AJ311" t="s">
        <v>55</v>
      </c>
      <c r="AK311">
        <v>6</v>
      </c>
      <c r="AL311">
        <v>14</v>
      </c>
      <c r="AM311">
        <v>2</v>
      </c>
      <c r="AN311">
        <v>2</v>
      </c>
      <c r="AO311">
        <v>-708.7</v>
      </c>
      <c r="AP311">
        <v>1.3513513509999999</v>
      </c>
      <c r="AQ311">
        <v>0.59121621599999996</v>
      </c>
      <c r="AR311">
        <v>10</v>
      </c>
      <c r="AS311">
        <v>8.75</v>
      </c>
      <c r="AT311">
        <v>11</v>
      </c>
      <c r="AU311" t="s">
        <v>51</v>
      </c>
    </row>
    <row r="312" spans="1:47" x14ac:dyDescent="0.2">
      <c r="A312">
        <v>38</v>
      </c>
      <c r="B312">
        <v>200</v>
      </c>
      <c r="C312">
        <v>0</v>
      </c>
      <c r="D312" t="s">
        <v>47</v>
      </c>
      <c r="E312" t="s">
        <v>48</v>
      </c>
      <c r="F312" t="s">
        <v>49</v>
      </c>
      <c r="G312">
        <v>250</v>
      </c>
      <c r="H312">
        <v>25</v>
      </c>
      <c r="I312">
        <v>0.1</v>
      </c>
      <c r="J312">
        <v>24</v>
      </c>
      <c r="K312" t="s">
        <v>50</v>
      </c>
      <c r="L312">
        <v>247.1</v>
      </c>
      <c r="M312">
        <v>5.43</v>
      </c>
      <c r="N312">
        <v>1</v>
      </c>
      <c r="O312">
        <v>0</v>
      </c>
      <c r="P312">
        <v>0</v>
      </c>
      <c r="Q312">
        <v>0</v>
      </c>
      <c r="R312">
        <v>0</v>
      </c>
      <c r="S312">
        <v>8.1999999999999993</v>
      </c>
      <c r="T312" t="s">
        <v>50</v>
      </c>
      <c r="U312">
        <v>0</v>
      </c>
      <c r="V312">
        <v>0</v>
      </c>
      <c r="W312">
        <v>0</v>
      </c>
      <c r="X312" t="s">
        <v>67</v>
      </c>
      <c r="Y312">
        <v>0.01</v>
      </c>
      <c r="Z312" t="s">
        <v>50</v>
      </c>
      <c r="AA312" t="s">
        <v>50</v>
      </c>
      <c r="AB312" t="s">
        <v>52</v>
      </c>
      <c r="AC312" t="s">
        <v>68</v>
      </c>
      <c r="AD312">
        <v>7</v>
      </c>
      <c r="AE312">
        <v>1</v>
      </c>
      <c r="AF312" t="s">
        <v>69</v>
      </c>
      <c r="AG312" t="s">
        <v>50</v>
      </c>
      <c r="AH312">
        <v>1</v>
      </c>
      <c r="AI312" t="s">
        <v>70</v>
      </c>
      <c r="AJ312" t="s">
        <v>55</v>
      </c>
      <c r="AK312">
        <v>6</v>
      </c>
      <c r="AL312">
        <v>14</v>
      </c>
      <c r="AM312">
        <v>2</v>
      </c>
      <c r="AN312">
        <v>2</v>
      </c>
      <c r="AO312">
        <v>-708.7</v>
      </c>
      <c r="AP312">
        <v>5.0675675680000003</v>
      </c>
      <c r="AQ312">
        <v>0.59121621599999996</v>
      </c>
      <c r="AR312">
        <v>70</v>
      </c>
      <c r="AS312">
        <v>8.75</v>
      </c>
      <c r="AT312">
        <v>11</v>
      </c>
      <c r="AU312" t="s">
        <v>51</v>
      </c>
    </row>
    <row r="313" spans="1:47" x14ac:dyDescent="0.2">
      <c r="A313">
        <v>38</v>
      </c>
      <c r="B313">
        <v>200</v>
      </c>
      <c r="C313">
        <v>0</v>
      </c>
      <c r="D313" t="s">
        <v>47</v>
      </c>
      <c r="E313" t="s">
        <v>48</v>
      </c>
      <c r="F313" t="s">
        <v>49</v>
      </c>
      <c r="G313">
        <v>250</v>
      </c>
      <c r="H313">
        <v>25</v>
      </c>
      <c r="I313">
        <v>0.1</v>
      </c>
      <c r="J313">
        <v>48</v>
      </c>
      <c r="K313" t="s">
        <v>50</v>
      </c>
      <c r="L313">
        <v>247.1</v>
      </c>
      <c r="M313">
        <v>5.43</v>
      </c>
      <c r="N313">
        <v>1</v>
      </c>
      <c r="O313">
        <v>0</v>
      </c>
      <c r="P313">
        <v>0</v>
      </c>
      <c r="Q313">
        <v>0</v>
      </c>
      <c r="R313">
        <v>0</v>
      </c>
      <c r="S313">
        <v>8.1999999999999993</v>
      </c>
      <c r="T313" t="s">
        <v>50</v>
      </c>
      <c r="U313">
        <v>0</v>
      </c>
      <c r="V313">
        <v>0</v>
      </c>
      <c r="W313">
        <v>0</v>
      </c>
      <c r="X313" t="s">
        <v>67</v>
      </c>
      <c r="Y313">
        <v>0.01</v>
      </c>
      <c r="Z313" t="s">
        <v>50</v>
      </c>
      <c r="AA313" t="s">
        <v>50</v>
      </c>
      <c r="AB313" t="s">
        <v>52</v>
      </c>
      <c r="AC313" t="s">
        <v>68</v>
      </c>
      <c r="AD313">
        <v>7</v>
      </c>
      <c r="AE313">
        <v>1</v>
      </c>
      <c r="AF313" t="s">
        <v>69</v>
      </c>
      <c r="AG313" t="s">
        <v>50</v>
      </c>
      <c r="AH313">
        <v>1</v>
      </c>
      <c r="AI313" t="s">
        <v>70</v>
      </c>
      <c r="AJ313" t="s">
        <v>55</v>
      </c>
      <c r="AK313">
        <v>6</v>
      </c>
      <c r="AL313">
        <v>14</v>
      </c>
      <c r="AM313">
        <v>2</v>
      </c>
      <c r="AN313">
        <v>2</v>
      </c>
      <c r="AO313">
        <v>-708.7</v>
      </c>
      <c r="AP313">
        <v>19.256756759999998</v>
      </c>
      <c r="AQ313">
        <v>0.59121621599999996</v>
      </c>
      <c r="AR313">
        <v>280</v>
      </c>
      <c r="AS313">
        <v>8.75</v>
      </c>
      <c r="AT313">
        <v>11</v>
      </c>
      <c r="AU313" t="s">
        <v>51</v>
      </c>
    </row>
    <row r="314" spans="1:47" x14ac:dyDescent="0.2">
      <c r="A314">
        <v>38</v>
      </c>
      <c r="B314">
        <v>200</v>
      </c>
      <c r="C314">
        <v>0</v>
      </c>
      <c r="D314" t="s">
        <v>47</v>
      </c>
      <c r="E314" t="s">
        <v>48</v>
      </c>
      <c r="F314" t="s">
        <v>49</v>
      </c>
      <c r="G314">
        <v>250</v>
      </c>
      <c r="H314">
        <v>25</v>
      </c>
      <c r="I314">
        <v>0.1</v>
      </c>
      <c r="J314">
        <v>72</v>
      </c>
      <c r="K314" t="s">
        <v>50</v>
      </c>
      <c r="L314">
        <v>247.1</v>
      </c>
      <c r="M314">
        <v>5.43</v>
      </c>
      <c r="N314">
        <v>1</v>
      </c>
      <c r="O314">
        <v>0</v>
      </c>
      <c r="P314">
        <v>0</v>
      </c>
      <c r="Q314">
        <v>0</v>
      </c>
      <c r="R314">
        <v>0</v>
      </c>
      <c r="S314">
        <v>8.1999999999999993</v>
      </c>
      <c r="T314" t="s">
        <v>50</v>
      </c>
      <c r="U314">
        <v>0</v>
      </c>
      <c r="V314">
        <v>0</v>
      </c>
      <c r="W314">
        <v>0</v>
      </c>
      <c r="X314" t="s">
        <v>67</v>
      </c>
      <c r="Y314">
        <v>0.01</v>
      </c>
      <c r="Z314" t="s">
        <v>50</v>
      </c>
      <c r="AA314" t="s">
        <v>50</v>
      </c>
      <c r="AB314" t="s">
        <v>52</v>
      </c>
      <c r="AC314" t="s">
        <v>68</v>
      </c>
      <c r="AD314">
        <v>7</v>
      </c>
      <c r="AE314">
        <v>1</v>
      </c>
      <c r="AF314" t="s">
        <v>69</v>
      </c>
      <c r="AG314" t="s">
        <v>50</v>
      </c>
      <c r="AH314">
        <v>1</v>
      </c>
      <c r="AI314" t="s">
        <v>70</v>
      </c>
      <c r="AJ314" t="s">
        <v>55</v>
      </c>
      <c r="AK314">
        <v>6</v>
      </c>
      <c r="AL314">
        <v>14</v>
      </c>
      <c r="AM314">
        <v>2</v>
      </c>
      <c r="AN314">
        <v>2</v>
      </c>
      <c r="AO314">
        <v>-708.7</v>
      </c>
      <c r="AP314">
        <v>10.60810811</v>
      </c>
      <c r="AQ314">
        <v>0.59121621599999996</v>
      </c>
      <c r="AR314">
        <v>405</v>
      </c>
      <c r="AS314">
        <v>8.75</v>
      </c>
      <c r="AT314">
        <v>11</v>
      </c>
      <c r="AU314" t="s">
        <v>51</v>
      </c>
    </row>
    <row r="315" spans="1:47" x14ac:dyDescent="0.2">
      <c r="A315">
        <v>38</v>
      </c>
      <c r="B315">
        <v>200</v>
      </c>
      <c r="C315">
        <v>0</v>
      </c>
      <c r="D315" t="s">
        <v>47</v>
      </c>
      <c r="E315" t="s">
        <v>48</v>
      </c>
      <c r="F315" t="s">
        <v>49</v>
      </c>
      <c r="G315">
        <v>250</v>
      </c>
      <c r="H315">
        <v>25</v>
      </c>
      <c r="I315">
        <v>0.1</v>
      </c>
      <c r="J315">
        <v>96</v>
      </c>
      <c r="K315" t="s">
        <v>50</v>
      </c>
      <c r="L315">
        <v>247.1</v>
      </c>
      <c r="M315">
        <v>5.43</v>
      </c>
      <c r="N315">
        <v>1</v>
      </c>
      <c r="O315">
        <v>0</v>
      </c>
      <c r="P315">
        <v>0</v>
      </c>
      <c r="Q315">
        <v>0</v>
      </c>
      <c r="R315">
        <v>0</v>
      </c>
      <c r="S315">
        <v>8.1999999999999993</v>
      </c>
      <c r="T315" t="s">
        <v>50</v>
      </c>
      <c r="U315">
        <v>0</v>
      </c>
      <c r="V315">
        <v>0</v>
      </c>
      <c r="W315">
        <v>0</v>
      </c>
      <c r="X315" t="s">
        <v>67</v>
      </c>
      <c r="Y315">
        <v>0.01</v>
      </c>
      <c r="Z315" t="s">
        <v>50</v>
      </c>
      <c r="AA315" t="s">
        <v>50</v>
      </c>
      <c r="AB315" t="s">
        <v>52</v>
      </c>
      <c r="AC315" t="s">
        <v>68</v>
      </c>
      <c r="AD315">
        <v>7</v>
      </c>
      <c r="AE315">
        <v>1</v>
      </c>
      <c r="AF315" t="s">
        <v>69</v>
      </c>
      <c r="AG315" t="s">
        <v>50</v>
      </c>
      <c r="AH315">
        <v>1</v>
      </c>
      <c r="AI315" t="s">
        <v>70</v>
      </c>
      <c r="AJ315" t="s">
        <v>55</v>
      </c>
      <c r="AK315">
        <v>6</v>
      </c>
      <c r="AL315">
        <v>14</v>
      </c>
      <c r="AM315">
        <v>2</v>
      </c>
      <c r="AN315">
        <v>2</v>
      </c>
      <c r="AO315">
        <v>-708.7</v>
      </c>
      <c r="AP315">
        <v>10.81081081</v>
      </c>
      <c r="AQ315">
        <v>0.59121621599999996</v>
      </c>
      <c r="AR315">
        <v>430</v>
      </c>
      <c r="AS315">
        <v>8.75</v>
      </c>
      <c r="AT315">
        <v>11</v>
      </c>
      <c r="AU315" t="s">
        <v>51</v>
      </c>
    </row>
    <row r="316" spans="1:47" x14ac:dyDescent="0.2">
      <c r="A316">
        <v>38</v>
      </c>
      <c r="B316">
        <v>200</v>
      </c>
      <c r="C316">
        <v>0</v>
      </c>
      <c r="D316" t="s">
        <v>47</v>
      </c>
      <c r="E316" t="s">
        <v>48</v>
      </c>
      <c r="F316" t="s">
        <v>49</v>
      </c>
      <c r="G316">
        <v>250</v>
      </c>
      <c r="H316">
        <v>25</v>
      </c>
      <c r="I316">
        <v>0.1</v>
      </c>
      <c r="J316">
        <v>120</v>
      </c>
      <c r="K316" t="s">
        <v>50</v>
      </c>
      <c r="L316">
        <v>247.1</v>
      </c>
      <c r="M316">
        <v>5.43</v>
      </c>
      <c r="N316">
        <v>1</v>
      </c>
      <c r="O316">
        <v>0</v>
      </c>
      <c r="P316">
        <v>0</v>
      </c>
      <c r="Q316">
        <v>0</v>
      </c>
      <c r="R316">
        <v>0</v>
      </c>
      <c r="S316">
        <v>8.1999999999999993</v>
      </c>
      <c r="T316" t="s">
        <v>50</v>
      </c>
      <c r="U316">
        <v>0</v>
      </c>
      <c r="V316">
        <v>0</v>
      </c>
      <c r="W316">
        <v>0</v>
      </c>
      <c r="X316" t="s">
        <v>67</v>
      </c>
      <c r="Y316">
        <v>0.01</v>
      </c>
      <c r="Z316" t="s">
        <v>50</v>
      </c>
      <c r="AA316" t="s">
        <v>50</v>
      </c>
      <c r="AB316" t="s">
        <v>52</v>
      </c>
      <c r="AC316" t="s">
        <v>68</v>
      </c>
      <c r="AD316">
        <v>7</v>
      </c>
      <c r="AE316">
        <v>1</v>
      </c>
      <c r="AF316" t="s">
        <v>69</v>
      </c>
      <c r="AG316" t="s">
        <v>50</v>
      </c>
      <c r="AH316">
        <v>1</v>
      </c>
      <c r="AI316" t="s">
        <v>70</v>
      </c>
      <c r="AJ316" t="s">
        <v>55</v>
      </c>
      <c r="AK316">
        <v>6</v>
      </c>
      <c r="AL316">
        <v>14</v>
      </c>
      <c r="AM316">
        <v>2</v>
      </c>
      <c r="AN316">
        <v>2</v>
      </c>
      <c r="AO316">
        <v>-708.7</v>
      </c>
      <c r="AP316">
        <v>8.4459459460000001</v>
      </c>
      <c r="AQ316">
        <v>0.59121621599999996</v>
      </c>
      <c r="AR316">
        <v>470</v>
      </c>
      <c r="AS316">
        <v>8.75</v>
      </c>
      <c r="AT316">
        <v>11</v>
      </c>
      <c r="AU316" t="s">
        <v>51</v>
      </c>
    </row>
    <row r="317" spans="1:47" x14ac:dyDescent="0.2">
      <c r="A317">
        <v>38</v>
      </c>
      <c r="B317">
        <v>200</v>
      </c>
      <c r="C317">
        <v>0</v>
      </c>
      <c r="D317" t="s">
        <v>47</v>
      </c>
      <c r="E317" t="s">
        <v>48</v>
      </c>
      <c r="F317" t="s">
        <v>49</v>
      </c>
      <c r="G317">
        <v>250</v>
      </c>
      <c r="H317">
        <v>25</v>
      </c>
      <c r="I317">
        <v>0.1</v>
      </c>
      <c r="J317">
        <v>12</v>
      </c>
      <c r="K317" t="s">
        <v>50</v>
      </c>
      <c r="L317">
        <v>247.1</v>
      </c>
      <c r="M317">
        <v>5.43</v>
      </c>
      <c r="N317">
        <v>1</v>
      </c>
      <c r="O317">
        <v>0</v>
      </c>
      <c r="P317">
        <v>0</v>
      </c>
      <c r="Q317">
        <v>0</v>
      </c>
      <c r="R317">
        <v>0</v>
      </c>
      <c r="S317">
        <v>8.1999999999999993</v>
      </c>
      <c r="T317" t="s">
        <v>50</v>
      </c>
      <c r="U317">
        <v>0</v>
      </c>
      <c r="V317">
        <v>0</v>
      </c>
      <c r="W317">
        <v>0</v>
      </c>
      <c r="X317" t="s">
        <v>67</v>
      </c>
      <c r="Y317">
        <v>2.5000000000000001E-2</v>
      </c>
      <c r="Z317" t="s">
        <v>50</v>
      </c>
      <c r="AA317" t="s">
        <v>50</v>
      </c>
      <c r="AB317" t="s">
        <v>52</v>
      </c>
      <c r="AC317" t="s">
        <v>68</v>
      </c>
      <c r="AD317">
        <v>7</v>
      </c>
      <c r="AE317">
        <v>1</v>
      </c>
      <c r="AF317" t="s">
        <v>69</v>
      </c>
      <c r="AG317" t="s">
        <v>50</v>
      </c>
      <c r="AH317">
        <v>1</v>
      </c>
      <c r="AI317" t="s">
        <v>70</v>
      </c>
      <c r="AJ317" t="s">
        <v>55</v>
      </c>
      <c r="AK317">
        <v>6</v>
      </c>
      <c r="AL317">
        <v>14</v>
      </c>
      <c r="AM317">
        <v>2</v>
      </c>
      <c r="AN317">
        <v>2</v>
      </c>
      <c r="AO317">
        <v>-708.7</v>
      </c>
      <c r="AP317">
        <v>1.3513513509999999</v>
      </c>
      <c r="AQ317">
        <v>0.225225225</v>
      </c>
      <c r="AR317">
        <v>10</v>
      </c>
      <c r="AS317">
        <v>6.6666666670000003</v>
      </c>
      <c r="AT317">
        <v>11</v>
      </c>
      <c r="AU317" t="s">
        <v>51</v>
      </c>
    </row>
    <row r="318" spans="1:47" x14ac:dyDescent="0.2">
      <c r="A318">
        <v>38</v>
      </c>
      <c r="B318">
        <v>200</v>
      </c>
      <c r="C318">
        <v>0</v>
      </c>
      <c r="D318" t="s">
        <v>47</v>
      </c>
      <c r="E318" t="s">
        <v>48</v>
      </c>
      <c r="F318" t="s">
        <v>49</v>
      </c>
      <c r="G318">
        <v>250</v>
      </c>
      <c r="H318">
        <v>25</v>
      </c>
      <c r="I318">
        <v>0.1</v>
      </c>
      <c r="J318">
        <v>24</v>
      </c>
      <c r="K318" t="s">
        <v>50</v>
      </c>
      <c r="L318">
        <v>247.1</v>
      </c>
      <c r="M318">
        <v>5.43</v>
      </c>
      <c r="N318">
        <v>1</v>
      </c>
      <c r="O318">
        <v>0</v>
      </c>
      <c r="P318">
        <v>0</v>
      </c>
      <c r="Q318">
        <v>0</v>
      </c>
      <c r="R318">
        <v>0</v>
      </c>
      <c r="S318">
        <v>8.1999999999999993</v>
      </c>
      <c r="T318" t="s">
        <v>50</v>
      </c>
      <c r="U318">
        <v>0</v>
      </c>
      <c r="V318">
        <v>0</v>
      </c>
      <c r="W318">
        <v>0</v>
      </c>
      <c r="X318" t="s">
        <v>67</v>
      </c>
      <c r="Y318">
        <v>2.5000000000000001E-2</v>
      </c>
      <c r="Z318" t="s">
        <v>50</v>
      </c>
      <c r="AA318" t="s">
        <v>50</v>
      </c>
      <c r="AB318" t="s">
        <v>52</v>
      </c>
      <c r="AC318" t="s">
        <v>68</v>
      </c>
      <c r="AD318">
        <v>7</v>
      </c>
      <c r="AE318">
        <v>1</v>
      </c>
      <c r="AF318" t="s">
        <v>69</v>
      </c>
      <c r="AG318" t="s">
        <v>50</v>
      </c>
      <c r="AH318">
        <v>1</v>
      </c>
      <c r="AI318" t="s">
        <v>70</v>
      </c>
      <c r="AJ318" t="s">
        <v>55</v>
      </c>
      <c r="AK318">
        <v>6</v>
      </c>
      <c r="AL318">
        <v>14</v>
      </c>
      <c r="AM318">
        <v>2</v>
      </c>
      <c r="AN318">
        <v>2</v>
      </c>
      <c r="AO318">
        <v>-708.7</v>
      </c>
      <c r="AP318">
        <v>4.0540540539999999</v>
      </c>
      <c r="AQ318">
        <v>0.225225225</v>
      </c>
      <c r="AR318">
        <v>70</v>
      </c>
      <c r="AS318">
        <v>6.6666666670000003</v>
      </c>
      <c r="AT318">
        <v>11</v>
      </c>
      <c r="AU318" t="s">
        <v>51</v>
      </c>
    </row>
    <row r="319" spans="1:47" x14ac:dyDescent="0.2">
      <c r="A319">
        <v>38</v>
      </c>
      <c r="B319">
        <v>200</v>
      </c>
      <c r="C319">
        <v>0</v>
      </c>
      <c r="D319" t="s">
        <v>47</v>
      </c>
      <c r="E319" t="s">
        <v>48</v>
      </c>
      <c r="F319" t="s">
        <v>49</v>
      </c>
      <c r="G319">
        <v>250</v>
      </c>
      <c r="H319">
        <v>25</v>
      </c>
      <c r="I319">
        <v>0.1</v>
      </c>
      <c r="J319">
        <v>48</v>
      </c>
      <c r="K319" t="s">
        <v>50</v>
      </c>
      <c r="L319">
        <v>247.1</v>
      </c>
      <c r="M319">
        <v>5.43</v>
      </c>
      <c r="N319">
        <v>1</v>
      </c>
      <c r="O319">
        <v>0</v>
      </c>
      <c r="P319">
        <v>0</v>
      </c>
      <c r="Q319">
        <v>0</v>
      </c>
      <c r="R319">
        <v>0</v>
      </c>
      <c r="S319">
        <v>8.1999999999999993</v>
      </c>
      <c r="T319" t="s">
        <v>50</v>
      </c>
      <c r="U319">
        <v>0</v>
      </c>
      <c r="V319">
        <v>0</v>
      </c>
      <c r="W319">
        <v>0</v>
      </c>
      <c r="X319" t="s">
        <v>67</v>
      </c>
      <c r="Y319">
        <v>2.5000000000000001E-2</v>
      </c>
      <c r="Z319" t="s">
        <v>50</v>
      </c>
      <c r="AA319" t="s">
        <v>50</v>
      </c>
      <c r="AB319" t="s">
        <v>52</v>
      </c>
      <c r="AC319" t="s">
        <v>68</v>
      </c>
      <c r="AD319">
        <v>7</v>
      </c>
      <c r="AE319">
        <v>1</v>
      </c>
      <c r="AF319" t="s">
        <v>69</v>
      </c>
      <c r="AG319" t="s">
        <v>50</v>
      </c>
      <c r="AH319">
        <v>1</v>
      </c>
      <c r="AI319" t="s">
        <v>70</v>
      </c>
      <c r="AJ319" t="s">
        <v>55</v>
      </c>
      <c r="AK319">
        <v>6</v>
      </c>
      <c r="AL319">
        <v>14</v>
      </c>
      <c r="AM319">
        <v>2</v>
      </c>
      <c r="AN319">
        <v>2</v>
      </c>
      <c r="AO319">
        <v>-708.7</v>
      </c>
      <c r="AP319">
        <v>8.7837837840000006</v>
      </c>
      <c r="AQ319">
        <v>0.225225225</v>
      </c>
      <c r="AR319">
        <v>230</v>
      </c>
      <c r="AS319">
        <v>6.6666666670000003</v>
      </c>
      <c r="AT319">
        <v>11</v>
      </c>
      <c r="AU319" t="s">
        <v>51</v>
      </c>
    </row>
    <row r="320" spans="1:47" x14ac:dyDescent="0.2">
      <c r="A320">
        <v>38</v>
      </c>
      <c r="B320">
        <v>200</v>
      </c>
      <c r="C320">
        <v>0</v>
      </c>
      <c r="D320" t="s">
        <v>47</v>
      </c>
      <c r="E320" t="s">
        <v>48</v>
      </c>
      <c r="F320" t="s">
        <v>49</v>
      </c>
      <c r="G320">
        <v>250</v>
      </c>
      <c r="H320">
        <v>25</v>
      </c>
      <c r="I320">
        <v>0.1</v>
      </c>
      <c r="J320">
        <v>72</v>
      </c>
      <c r="K320" t="s">
        <v>50</v>
      </c>
      <c r="L320">
        <v>247.1</v>
      </c>
      <c r="M320">
        <v>5.43</v>
      </c>
      <c r="N320">
        <v>1</v>
      </c>
      <c r="O320">
        <v>0</v>
      </c>
      <c r="P320">
        <v>0</v>
      </c>
      <c r="Q320">
        <v>0</v>
      </c>
      <c r="R320">
        <v>0</v>
      </c>
      <c r="S320">
        <v>8.1999999999999993</v>
      </c>
      <c r="T320" t="s">
        <v>50</v>
      </c>
      <c r="U320">
        <v>0</v>
      </c>
      <c r="V320">
        <v>0</v>
      </c>
      <c r="W320">
        <v>0</v>
      </c>
      <c r="X320" t="s">
        <v>67</v>
      </c>
      <c r="Y320">
        <v>2.5000000000000001E-2</v>
      </c>
      <c r="Z320" t="s">
        <v>50</v>
      </c>
      <c r="AA320" t="s">
        <v>50</v>
      </c>
      <c r="AB320" t="s">
        <v>52</v>
      </c>
      <c r="AC320" t="s">
        <v>68</v>
      </c>
      <c r="AD320">
        <v>7</v>
      </c>
      <c r="AE320">
        <v>1</v>
      </c>
      <c r="AF320" t="s">
        <v>69</v>
      </c>
      <c r="AG320" t="s">
        <v>50</v>
      </c>
      <c r="AH320">
        <v>1</v>
      </c>
      <c r="AI320" t="s">
        <v>70</v>
      </c>
      <c r="AJ320" t="s">
        <v>55</v>
      </c>
      <c r="AK320">
        <v>6</v>
      </c>
      <c r="AL320">
        <v>14</v>
      </c>
      <c r="AM320">
        <v>2</v>
      </c>
      <c r="AN320">
        <v>2</v>
      </c>
      <c r="AO320">
        <v>-708.7</v>
      </c>
      <c r="AP320">
        <v>8.2432432430000002</v>
      </c>
      <c r="AQ320">
        <v>0.225225225</v>
      </c>
      <c r="AR320">
        <v>330</v>
      </c>
      <c r="AS320">
        <v>6.6666666670000003</v>
      </c>
      <c r="AT320">
        <v>11</v>
      </c>
      <c r="AU320" t="s">
        <v>51</v>
      </c>
    </row>
    <row r="321" spans="1:47" x14ac:dyDescent="0.2">
      <c r="A321">
        <v>38</v>
      </c>
      <c r="B321">
        <v>200</v>
      </c>
      <c r="C321">
        <v>0</v>
      </c>
      <c r="D321" t="s">
        <v>47</v>
      </c>
      <c r="E321" t="s">
        <v>48</v>
      </c>
      <c r="F321" t="s">
        <v>49</v>
      </c>
      <c r="G321">
        <v>250</v>
      </c>
      <c r="H321">
        <v>25</v>
      </c>
      <c r="I321">
        <v>0.1</v>
      </c>
      <c r="J321">
        <v>96</v>
      </c>
      <c r="K321" t="s">
        <v>50</v>
      </c>
      <c r="L321">
        <v>247.1</v>
      </c>
      <c r="M321">
        <v>5.43</v>
      </c>
      <c r="N321">
        <v>1</v>
      </c>
      <c r="O321">
        <v>0</v>
      </c>
      <c r="P321">
        <v>0</v>
      </c>
      <c r="Q321">
        <v>0</v>
      </c>
      <c r="R321">
        <v>0</v>
      </c>
      <c r="S321">
        <v>8.1999999999999993</v>
      </c>
      <c r="T321" t="s">
        <v>50</v>
      </c>
      <c r="U321">
        <v>0</v>
      </c>
      <c r="V321">
        <v>0</v>
      </c>
      <c r="W321">
        <v>0</v>
      </c>
      <c r="X321" t="s">
        <v>67</v>
      </c>
      <c r="Y321">
        <v>2.5000000000000001E-2</v>
      </c>
      <c r="Z321" t="s">
        <v>50</v>
      </c>
      <c r="AA321" t="s">
        <v>50</v>
      </c>
      <c r="AB321" t="s">
        <v>52</v>
      </c>
      <c r="AC321" t="s">
        <v>68</v>
      </c>
      <c r="AD321">
        <v>7</v>
      </c>
      <c r="AE321">
        <v>1</v>
      </c>
      <c r="AF321" t="s">
        <v>69</v>
      </c>
      <c r="AG321" t="s">
        <v>50</v>
      </c>
      <c r="AH321">
        <v>1</v>
      </c>
      <c r="AI321" t="s">
        <v>70</v>
      </c>
      <c r="AJ321" t="s">
        <v>55</v>
      </c>
      <c r="AK321">
        <v>6</v>
      </c>
      <c r="AL321">
        <v>14</v>
      </c>
      <c r="AM321">
        <v>2</v>
      </c>
      <c r="AN321">
        <v>2</v>
      </c>
      <c r="AO321">
        <v>-708.7</v>
      </c>
      <c r="AP321">
        <v>6.7567567569999998</v>
      </c>
      <c r="AQ321">
        <v>0.225225225</v>
      </c>
      <c r="AR321">
        <v>370</v>
      </c>
      <c r="AS321">
        <v>6.6666666670000003</v>
      </c>
      <c r="AT321">
        <v>11</v>
      </c>
      <c r="AU321" t="s">
        <v>51</v>
      </c>
    </row>
    <row r="322" spans="1:47" x14ac:dyDescent="0.2">
      <c r="A322">
        <v>38</v>
      </c>
      <c r="B322">
        <v>200</v>
      </c>
      <c r="C322">
        <v>0</v>
      </c>
      <c r="D322" t="s">
        <v>47</v>
      </c>
      <c r="E322" t="s">
        <v>48</v>
      </c>
      <c r="F322" t="s">
        <v>49</v>
      </c>
      <c r="G322">
        <v>250</v>
      </c>
      <c r="H322">
        <v>25</v>
      </c>
      <c r="I322">
        <v>0.1</v>
      </c>
      <c r="J322">
        <v>120</v>
      </c>
      <c r="K322" t="s">
        <v>50</v>
      </c>
      <c r="L322">
        <v>247.1</v>
      </c>
      <c r="M322">
        <v>5.43</v>
      </c>
      <c r="N322">
        <v>1</v>
      </c>
      <c r="O322">
        <v>0</v>
      </c>
      <c r="P322">
        <v>0</v>
      </c>
      <c r="Q322">
        <v>0</v>
      </c>
      <c r="R322">
        <v>0</v>
      </c>
      <c r="S322">
        <v>8.1999999999999993</v>
      </c>
      <c r="T322" t="s">
        <v>50</v>
      </c>
      <c r="U322">
        <v>0</v>
      </c>
      <c r="V322">
        <v>0</v>
      </c>
      <c r="W322">
        <v>0</v>
      </c>
      <c r="X322" t="s">
        <v>67</v>
      </c>
      <c r="Y322">
        <v>2.5000000000000001E-2</v>
      </c>
      <c r="Z322" t="s">
        <v>50</v>
      </c>
      <c r="AA322" t="s">
        <v>50</v>
      </c>
      <c r="AB322" t="s">
        <v>52</v>
      </c>
      <c r="AC322" t="s">
        <v>68</v>
      </c>
      <c r="AD322">
        <v>7</v>
      </c>
      <c r="AE322">
        <v>1</v>
      </c>
      <c r="AF322" t="s">
        <v>69</v>
      </c>
      <c r="AG322" t="s">
        <v>50</v>
      </c>
      <c r="AH322">
        <v>1</v>
      </c>
      <c r="AI322" t="s">
        <v>70</v>
      </c>
      <c r="AJ322" t="s">
        <v>55</v>
      </c>
      <c r="AK322">
        <v>6</v>
      </c>
      <c r="AL322">
        <v>14</v>
      </c>
      <c r="AM322">
        <v>2</v>
      </c>
      <c r="AN322">
        <v>2</v>
      </c>
      <c r="AO322">
        <v>-708.7</v>
      </c>
      <c r="AP322">
        <v>5.4054054049999998</v>
      </c>
      <c r="AQ322">
        <v>0.225225225</v>
      </c>
      <c r="AR322">
        <v>400</v>
      </c>
      <c r="AS322">
        <v>6.6666666670000003</v>
      </c>
      <c r="AT322">
        <v>11</v>
      </c>
      <c r="AU322" t="s">
        <v>51</v>
      </c>
    </row>
    <row r="323" spans="1:47" x14ac:dyDescent="0.2">
      <c r="A323">
        <v>38</v>
      </c>
      <c r="B323">
        <v>200</v>
      </c>
      <c r="C323">
        <v>0</v>
      </c>
      <c r="D323" t="s">
        <v>47</v>
      </c>
      <c r="E323" t="s">
        <v>48</v>
      </c>
      <c r="F323" t="s">
        <v>49</v>
      </c>
      <c r="G323">
        <v>250</v>
      </c>
      <c r="H323">
        <v>25</v>
      </c>
      <c r="I323">
        <v>0.1</v>
      </c>
      <c r="J323">
        <v>12</v>
      </c>
      <c r="K323" t="s">
        <v>50</v>
      </c>
      <c r="L323">
        <v>247.1</v>
      </c>
      <c r="M323">
        <v>5.43</v>
      </c>
      <c r="N323">
        <v>1</v>
      </c>
      <c r="O323">
        <v>0</v>
      </c>
      <c r="P323">
        <v>0</v>
      </c>
      <c r="Q323">
        <v>0</v>
      </c>
      <c r="R323">
        <v>0</v>
      </c>
      <c r="S323">
        <v>8.1999999999999993</v>
      </c>
      <c r="T323" t="s">
        <v>50</v>
      </c>
      <c r="U323">
        <v>0</v>
      </c>
      <c r="V323">
        <v>0</v>
      </c>
      <c r="W323">
        <v>0</v>
      </c>
      <c r="X323" t="s">
        <v>67</v>
      </c>
      <c r="Y323">
        <v>0.1</v>
      </c>
      <c r="Z323" t="s">
        <v>50</v>
      </c>
      <c r="AA323" t="s">
        <v>50</v>
      </c>
      <c r="AB323" t="s">
        <v>52</v>
      </c>
      <c r="AC323" t="s">
        <v>68</v>
      </c>
      <c r="AD323">
        <v>7</v>
      </c>
      <c r="AE323">
        <v>1</v>
      </c>
      <c r="AF323" t="s">
        <v>69</v>
      </c>
      <c r="AG323" t="s">
        <v>50</v>
      </c>
      <c r="AH323">
        <v>1</v>
      </c>
      <c r="AI323" t="s">
        <v>70</v>
      </c>
      <c r="AJ323" t="s">
        <v>55</v>
      </c>
      <c r="AK323">
        <v>6</v>
      </c>
      <c r="AL323">
        <v>14</v>
      </c>
      <c r="AM323">
        <v>2</v>
      </c>
      <c r="AN323">
        <v>2</v>
      </c>
      <c r="AO323">
        <v>-708.7</v>
      </c>
      <c r="AP323">
        <v>0.675675676</v>
      </c>
      <c r="AQ323">
        <v>0.112612613</v>
      </c>
      <c r="AR323">
        <v>10</v>
      </c>
      <c r="AS323">
        <v>3.75</v>
      </c>
      <c r="AT323">
        <v>11</v>
      </c>
      <c r="AU323" t="s">
        <v>51</v>
      </c>
    </row>
    <row r="324" spans="1:47" x14ac:dyDescent="0.2">
      <c r="A324">
        <v>38</v>
      </c>
      <c r="B324">
        <v>200</v>
      </c>
      <c r="C324">
        <v>0</v>
      </c>
      <c r="D324" t="s">
        <v>47</v>
      </c>
      <c r="E324" t="s">
        <v>48</v>
      </c>
      <c r="F324" t="s">
        <v>49</v>
      </c>
      <c r="G324">
        <v>250</v>
      </c>
      <c r="H324">
        <v>25</v>
      </c>
      <c r="I324">
        <v>0.1</v>
      </c>
      <c r="J324">
        <v>24</v>
      </c>
      <c r="K324" t="s">
        <v>50</v>
      </c>
      <c r="L324">
        <v>247.1</v>
      </c>
      <c r="M324">
        <v>5.43</v>
      </c>
      <c r="N324">
        <v>1</v>
      </c>
      <c r="O324">
        <v>0</v>
      </c>
      <c r="P324">
        <v>0</v>
      </c>
      <c r="Q324">
        <v>0</v>
      </c>
      <c r="R324">
        <v>0</v>
      </c>
      <c r="S324">
        <v>8.1999999999999993</v>
      </c>
      <c r="T324" t="s">
        <v>50</v>
      </c>
      <c r="U324">
        <v>0</v>
      </c>
      <c r="V324">
        <v>0</v>
      </c>
      <c r="W324">
        <v>0</v>
      </c>
      <c r="X324" t="s">
        <v>67</v>
      </c>
      <c r="Y324">
        <v>0.1</v>
      </c>
      <c r="Z324" t="s">
        <v>50</v>
      </c>
      <c r="AA324" t="s">
        <v>50</v>
      </c>
      <c r="AB324" t="s">
        <v>52</v>
      </c>
      <c r="AC324" t="s">
        <v>68</v>
      </c>
      <c r="AD324">
        <v>7</v>
      </c>
      <c r="AE324">
        <v>1</v>
      </c>
      <c r="AF324" t="s">
        <v>69</v>
      </c>
      <c r="AG324" t="s">
        <v>50</v>
      </c>
      <c r="AH324">
        <v>1</v>
      </c>
      <c r="AI324" t="s">
        <v>70</v>
      </c>
      <c r="AJ324" t="s">
        <v>55</v>
      </c>
      <c r="AK324">
        <v>6</v>
      </c>
      <c r="AL324">
        <v>14</v>
      </c>
      <c r="AM324">
        <v>2</v>
      </c>
      <c r="AN324">
        <v>2</v>
      </c>
      <c r="AO324">
        <v>-708.7</v>
      </c>
      <c r="AP324">
        <v>1.6891891889999999</v>
      </c>
      <c r="AQ324">
        <v>0.112612613</v>
      </c>
      <c r="AR324">
        <v>50</v>
      </c>
      <c r="AS324">
        <v>3.75</v>
      </c>
      <c r="AT324">
        <v>11</v>
      </c>
      <c r="AU324" t="s">
        <v>51</v>
      </c>
    </row>
    <row r="325" spans="1:47" x14ac:dyDescent="0.2">
      <c r="A325">
        <v>38</v>
      </c>
      <c r="B325">
        <v>200</v>
      </c>
      <c r="C325">
        <v>0</v>
      </c>
      <c r="D325" t="s">
        <v>47</v>
      </c>
      <c r="E325" t="s">
        <v>48</v>
      </c>
      <c r="F325" t="s">
        <v>49</v>
      </c>
      <c r="G325">
        <v>250</v>
      </c>
      <c r="H325">
        <v>25</v>
      </c>
      <c r="I325">
        <v>0.1</v>
      </c>
      <c r="J325">
        <v>48</v>
      </c>
      <c r="K325" t="s">
        <v>50</v>
      </c>
      <c r="L325">
        <v>247.1</v>
      </c>
      <c r="M325">
        <v>5.43</v>
      </c>
      <c r="N325">
        <v>1</v>
      </c>
      <c r="O325">
        <v>0</v>
      </c>
      <c r="P325">
        <v>0</v>
      </c>
      <c r="Q325">
        <v>0</v>
      </c>
      <c r="R325">
        <v>0</v>
      </c>
      <c r="S325">
        <v>8.1999999999999993</v>
      </c>
      <c r="T325" t="s">
        <v>50</v>
      </c>
      <c r="U325">
        <v>0</v>
      </c>
      <c r="V325">
        <v>0</v>
      </c>
      <c r="W325">
        <v>0</v>
      </c>
      <c r="X325" t="s">
        <v>67</v>
      </c>
      <c r="Y325">
        <v>0.1</v>
      </c>
      <c r="Z325" t="s">
        <v>50</v>
      </c>
      <c r="AA325" t="s">
        <v>50</v>
      </c>
      <c r="AB325" t="s">
        <v>52</v>
      </c>
      <c r="AC325" t="s">
        <v>68</v>
      </c>
      <c r="AD325">
        <v>7</v>
      </c>
      <c r="AE325">
        <v>1</v>
      </c>
      <c r="AF325" t="s">
        <v>69</v>
      </c>
      <c r="AG325" t="s">
        <v>50</v>
      </c>
      <c r="AH325">
        <v>1</v>
      </c>
      <c r="AI325" t="s">
        <v>70</v>
      </c>
      <c r="AJ325" t="s">
        <v>55</v>
      </c>
      <c r="AK325">
        <v>6</v>
      </c>
      <c r="AL325">
        <v>14</v>
      </c>
      <c r="AM325">
        <v>2</v>
      </c>
      <c r="AN325">
        <v>2</v>
      </c>
      <c r="AO325">
        <v>-708.7</v>
      </c>
      <c r="AP325">
        <v>3.7162162159999999</v>
      </c>
      <c r="AQ325">
        <v>0.112612613</v>
      </c>
      <c r="AR325">
        <v>130</v>
      </c>
      <c r="AS325">
        <v>3.75</v>
      </c>
      <c r="AT325">
        <v>11</v>
      </c>
      <c r="AU325" t="s">
        <v>51</v>
      </c>
    </row>
    <row r="326" spans="1:47" x14ac:dyDescent="0.2">
      <c r="A326">
        <v>38</v>
      </c>
      <c r="B326">
        <v>200</v>
      </c>
      <c r="C326">
        <v>0</v>
      </c>
      <c r="D326" t="s">
        <v>47</v>
      </c>
      <c r="E326" t="s">
        <v>48</v>
      </c>
      <c r="F326" t="s">
        <v>49</v>
      </c>
      <c r="G326">
        <v>250</v>
      </c>
      <c r="H326">
        <v>25</v>
      </c>
      <c r="I326">
        <v>0.1</v>
      </c>
      <c r="J326">
        <v>72</v>
      </c>
      <c r="K326" t="s">
        <v>50</v>
      </c>
      <c r="L326">
        <v>247.1</v>
      </c>
      <c r="M326">
        <v>5.43</v>
      </c>
      <c r="N326">
        <v>1</v>
      </c>
      <c r="O326">
        <v>0</v>
      </c>
      <c r="P326">
        <v>0</v>
      </c>
      <c r="Q326">
        <v>0</v>
      </c>
      <c r="R326">
        <v>0</v>
      </c>
      <c r="S326">
        <v>8.1999999999999993</v>
      </c>
      <c r="T326" t="s">
        <v>50</v>
      </c>
      <c r="U326">
        <v>0</v>
      </c>
      <c r="V326">
        <v>0</v>
      </c>
      <c r="W326">
        <v>0</v>
      </c>
      <c r="X326" t="s">
        <v>67</v>
      </c>
      <c r="Y326">
        <v>0.1</v>
      </c>
      <c r="Z326" t="s">
        <v>50</v>
      </c>
      <c r="AA326" t="s">
        <v>50</v>
      </c>
      <c r="AB326" t="s">
        <v>52</v>
      </c>
      <c r="AC326" t="s">
        <v>68</v>
      </c>
      <c r="AD326">
        <v>7</v>
      </c>
      <c r="AE326">
        <v>1</v>
      </c>
      <c r="AF326" t="s">
        <v>69</v>
      </c>
      <c r="AG326" t="s">
        <v>50</v>
      </c>
      <c r="AH326">
        <v>1</v>
      </c>
      <c r="AI326" t="s">
        <v>70</v>
      </c>
      <c r="AJ326" t="s">
        <v>55</v>
      </c>
      <c r="AK326">
        <v>6</v>
      </c>
      <c r="AL326">
        <v>14</v>
      </c>
      <c r="AM326">
        <v>2</v>
      </c>
      <c r="AN326">
        <v>2</v>
      </c>
      <c r="AO326">
        <v>-708.7</v>
      </c>
      <c r="AP326">
        <v>6.4189189190000002</v>
      </c>
      <c r="AQ326">
        <v>0.112612613</v>
      </c>
      <c r="AR326">
        <v>220</v>
      </c>
      <c r="AS326">
        <v>3.75</v>
      </c>
      <c r="AT326">
        <v>11</v>
      </c>
      <c r="AU326" t="s">
        <v>51</v>
      </c>
    </row>
    <row r="327" spans="1:47" x14ac:dyDescent="0.2">
      <c r="A327">
        <v>38</v>
      </c>
      <c r="B327">
        <v>200</v>
      </c>
      <c r="C327">
        <v>0</v>
      </c>
      <c r="D327" t="s">
        <v>47</v>
      </c>
      <c r="E327" t="s">
        <v>48</v>
      </c>
      <c r="F327" t="s">
        <v>49</v>
      </c>
      <c r="G327">
        <v>250</v>
      </c>
      <c r="H327">
        <v>25</v>
      </c>
      <c r="I327">
        <v>0.1</v>
      </c>
      <c r="J327">
        <v>96</v>
      </c>
      <c r="K327" t="s">
        <v>50</v>
      </c>
      <c r="L327">
        <v>247.1</v>
      </c>
      <c r="M327">
        <v>5.43</v>
      </c>
      <c r="N327">
        <v>1</v>
      </c>
      <c r="O327">
        <v>0</v>
      </c>
      <c r="P327">
        <v>0</v>
      </c>
      <c r="Q327">
        <v>0</v>
      </c>
      <c r="R327">
        <v>0</v>
      </c>
      <c r="S327">
        <v>8.1999999999999993</v>
      </c>
      <c r="T327" t="s">
        <v>50</v>
      </c>
      <c r="U327">
        <v>0</v>
      </c>
      <c r="V327">
        <v>0</v>
      </c>
      <c r="W327">
        <v>0</v>
      </c>
      <c r="X327" t="s">
        <v>67</v>
      </c>
      <c r="Y327">
        <v>0.1</v>
      </c>
      <c r="Z327" t="s">
        <v>50</v>
      </c>
      <c r="AA327" t="s">
        <v>50</v>
      </c>
      <c r="AB327" t="s">
        <v>52</v>
      </c>
      <c r="AC327" t="s">
        <v>68</v>
      </c>
      <c r="AD327">
        <v>7</v>
      </c>
      <c r="AE327">
        <v>1</v>
      </c>
      <c r="AF327" t="s">
        <v>69</v>
      </c>
      <c r="AG327" t="s">
        <v>50</v>
      </c>
      <c r="AH327">
        <v>1</v>
      </c>
      <c r="AI327" t="s">
        <v>70</v>
      </c>
      <c r="AJ327" t="s">
        <v>55</v>
      </c>
      <c r="AK327">
        <v>6</v>
      </c>
      <c r="AL327">
        <v>14</v>
      </c>
      <c r="AM327">
        <v>2</v>
      </c>
      <c r="AN327">
        <v>2</v>
      </c>
      <c r="AO327">
        <v>-708.7</v>
      </c>
      <c r="AP327">
        <v>8.7837837840000006</v>
      </c>
      <c r="AQ327">
        <v>0.112612613</v>
      </c>
      <c r="AR327">
        <v>270</v>
      </c>
      <c r="AS327">
        <v>3.75</v>
      </c>
      <c r="AT327">
        <v>11</v>
      </c>
      <c r="AU327" t="s">
        <v>51</v>
      </c>
    </row>
    <row r="328" spans="1:47" x14ac:dyDescent="0.2">
      <c r="A328">
        <v>38</v>
      </c>
      <c r="B328">
        <v>200</v>
      </c>
      <c r="C328">
        <v>0</v>
      </c>
      <c r="D328" t="s">
        <v>47</v>
      </c>
      <c r="E328" t="s">
        <v>48</v>
      </c>
      <c r="F328" t="s">
        <v>49</v>
      </c>
      <c r="G328">
        <v>250</v>
      </c>
      <c r="H328">
        <v>25</v>
      </c>
      <c r="I328">
        <v>0.1</v>
      </c>
      <c r="J328">
        <v>120</v>
      </c>
      <c r="K328" t="s">
        <v>50</v>
      </c>
      <c r="L328">
        <v>247.1</v>
      </c>
      <c r="M328">
        <v>5.43</v>
      </c>
      <c r="N328">
        <v>1</v>
      </c>
      <c r="O328">
        <v>0</v>
      </c>
      <c r="P328">
        <v>0</v>
      </c>
      <c r="Q328">
        <v>0</v>
      </c>
      <c r="R328">
        <v>0</v>
      </c>
      <c r="S328">
        <v>8.1999999999999993</v>
      </c>
      <c r="T328" t="s">
        <v>50</v>
      </c>
      <c r="U328">
        <v>0</v>
      </c>
      <c r="V328">
        <v>0</v>
      </c>
      <c r="W328">
        <v>0</v>
      </c>
      <c r="X328" t="s">
        <v>67</v>
      </c>
      <c r="Y328">
        <v>0.1</v>
      </c>
      <c r="Z328" t="s">
        <v>50</v>
      </c>
      <c r="AA328" t="s">
        <v>50</v>
      </c>
      <c r="AB328" t="s">
        <v>52</v>
      </c>
      <c r="AC328" t="s">
        <v>68</v>
      </c>
      <c r="AD328">
        <v>7</v>
      </c>
      <c r="AE328">
        <v>1</v>
      </c>
      <c r="AF328" t="s">
        <v>69</v>
      </c>
      <c r="AG328" t="s">
        <v>50</v>
      </c>
      <c r="AH328">
        <v>1</v>
      </c>
      <c r="AI328" t="s">
        <v>70</v>
      </c>
      <c r="AJ328" t="s">
        <v>55</v>
      </c>
      <c r="AK328">
        <v>6</v>
      </c>
      <c r="AL328">
        <v>14</v>
      </c>
      <c r="AM328">
        <v>2</v>
      </c>
      <c r="AN328">
        <v>2</v>
      </c>
      <c r="AO328">
        <v>-708.7</v>
      </c>
      <c r="AP328">
        <v>10.135135139999999</v>
      </c>
      <c r="AQ328">
        <v>0.112612613</v>
      </c>
      <c r="AR328">
        <v>280</v>
      </c>
      <c r="AS328">
        <v>3.75</v>
      </c>
      <c r="AT328">
        <v>11</v>
      </c>
      <c r="AU328" t="s">
        <v>51</v>
      </c>
    </row>
    <row r="329" spans="1:47" x14ac:dyDescent="0.2">
      <c r="A329">
        <v>38</v>
      </c>
      <c r="B329">
        <v>200</v>
      </c>
      <c r="C329">
        <v>0</v>
      </c>
      <c r="D329" t="s">
        <v>47</v>
      </c>
      <c r="E329" t="s">
        <v>48</v>
      </c>
      <c r="F329" t="s">
        <v>49</v>
      </c>
      <c r="G329">
        <v>250</v>
      </c>
      <c r="H329">
        <v>25</v>
      </c>
      <c r="I329">
        <v>0.1</v>
      </c>
      <c r="J329">
        <v>12</v>
      </c>
      <c r="K329" t="s">
        <v>50</v>
      </c>
      <c r="L329">
        <v>247.1</v>
      </c>
      <c r="M329">
        <v>5.43</v>
      </c>
      <c r="N329">
        <v>1</v>
      </c>
      <c r="O329">
        <v>0</v>
      </c>
      <c r="P329">
        <v>0</v>
      </c>
      <c r="Q329">
        <v>0</v>
      </c>
      <c r="R329">
        <v>0</v>
      </c>
      <c r="S329">
        <v>8.1999999999999993</v>
      </c>
      <c r="T329" t="s">
        <v>50</v>
      </c>
      <c r="U329">
        <v>0</v>
      </c>
      <c r="V329">
        <v>0</v>
      </c>
      <c r="W329">
        <v>0</v>
      </c>
      <c r="X329" t="s">
        <v>67</v>
      </c>
      <c r="Y329">
        <v>1</v>
      </c>
      <c r="Z329" t="s">
        <v>50</v>
      </c>
      <c r="AA329" t="s">
        <v>50</v>
      </c>
      <c r="AB329" t="s">
        <v>52</v>
      </c>
      <c r="AC329" t="s">
        <v>68</v>
      </c>
      <c r="AD329">
        <v>7</v>
      </c>
      <c r="AE329">
        <v>1</v>
      </c>
      <c r="AF329" t="s">
        <v>69</v>
      </c>
      <c r="AG329" t="s">
        <v>50</v>
      </c>
      <c r="AH329">
        <v>1</v>
      </c>
      <c r="AI329" t="s">
        <v>70</v>
      </c>
      <c r="AJ329" t="s">
        <v>55</v>
      </c>
      <c r="AK329">
        <v>6</v>
      </c>
      <c r="AL329">
        <v>14</v>
      </c>
      <c r="AM329">
        <v>2</v>
      </c>
      <c r="AN329">
        <v>2</v>
      </c>
      <c r="AO329">
        <v>-708.7</v>
      </c>
      <c r="AP329">
        <v>0.675675676</v>
      </c>
      <c r="AQ329">
        <v>0.168918919</v>
      </c>
      <c r="AR329">
        <v>10</v>
      </c>
      <c r="AS329">
        <v>2.5</v>
      </c>
      <c r="AT329">
        <v>11</v>
      </c>
      <c r="AU329" t="s">
        <v>51</v>
      </c>
    </row>
    <row r="330" spans="1:47" x14ac:dyDescent="0.2">
      <c r="A330">
        <v>38</v>
      </c>
      <c r="B330">
        <v>200</v>
      </c>
      <c r="C330">
        <v>0</v>
      </c>
      <c r="D330" t="s">
        <v>47</v>
      </c>
      <c r="E330" t="s">
        <v>48</v>
      </c>
      <c r="F330" t="s">
        <v>49</v>
      </c>
      <c r="G330">
        <v>250</v>
      </c>
      <c r="H330">
        <v>25</v>
      </c>
      <c r="I330">
        <v>0.1</v>
      </c>
      <c r="J330">
        <v>24</v>
      </c>
      <c r="K330" t="s">
        <v>50</v>
      </c>
      <c r="L330">
        <v>247.1</v>
      </c>
      <c r="M330">
        <v>5.43</v>
      </c>
      <c r="N330">
        <v>1</v>
      </c>
      <c r="O330">
        <v>0</v>
      </c>
      <c r="P330">
        <v>0</v>
      </c>
      <c r="Q330">
        <v>0</v>
      </c>
      <c r="R330">
        <v>0</v>
      </c>
      <c r="S330">
        <v>8.1999999999999993</v>
      </c>
      <c r="T330" t="s">
        <v>50</v>
      </c>
      <c r="U330">
        <v>0</v>
      </c>
      <c r="V330">
        <v>0</v>
      </c>
      <c r="W330">
        <v>0</v>
      </c>
      <c r="X330" t="s">
        <v>67</v>
      </c>
      <c r="Y330">
        <v>1</v>
      </c>
      <c r="Z330" t="s">
        <v>50</v>
      </c>
      <c r="AA330" t="s">
        <v>50</v>
      </c>
      <c r="AB330" t="s">
        <v>52</v>
      </c>
      <c r="AC330" t="s">
        <v>68</v>
      </c>
      <c r="AD330">
        <v>7</v>
      </c>
      <c r="AE330">
        <v>1</v>
      </c>
      <c r="AF330" t="s">
        <v>69</v>
      </c>
      <c r="AG330" t="s">
        <v>50</v>
      </c>
      <c r="AH330">
        <v>1</v>
      </c>
      <c r="AI330" t="s">
        <v>70</v>
      </c>
      <c r="AJ330" t="s">
        <v>55</v>
      </c>
      <c r="AK330">
        <v>6</v>
      </c>
      <c r="AL330">
        <v>14</v>
      </c>
      <c r="AM330">
        <v>2</v>
      </c>
      <c r="AN330">
        <v>2</v>
      </c>
      <c r="AO330">
        <v>-708.7</v>
      </c>
      <c r="AP330">
        <v>1.3513513509999999</v>
      </c>
      <c r="AQ330">
        <v>0.168918919</v>
      </c>
      <c r="AR330">
        <v>40</v>
      </c>
      <c r="AS330">
        <v>2.5</v>
      </c>
      <c r="AT330">
        <v>11</v>
      </c>
      <c r="AU330" t="s">
        <v>51</v>
      </c>
    </row>
    <row r="331" spans="1:47" x14ac:dyDescent="0.2">
      <c r="A331">
        <v>38</v>
      </c>
      <c r="B331">
        <v>200</v>
      </c>
      <c r="C331">
        <v>0</v>
      </c>
      <c r="D331" t="s">
        <v>47</v>
      </c>
      <c r="E331" t="s">
        <v>48</v>
      </c>
      <c r="F331" t="s">
        <v>49</v>
      </c>
      <c r="G331">
        <v>250</v>
      </c>
      <c r="H331">
        <v>25</v>
      </c>
      <c r="I331">
        <v>0.1</v>
      </c>
      <c r="J331">
        <v>48</v>
      </c>
      <c r="K331" t="s">
        <v>50</v>
      </c>
      <c r="L331">
        <v>247.1</v>
      </c>
      <c r="M331">
        <v>5.43</v>
      </c>
      <c r="N331">
        <v>1</v>
      </c>
      <c r="O331">
        <v>0</v>
      </c>
      <c r="P331">
        <v>0</v>
      </c>
      <c r="Q331">
        <v>0</v>
      </c>
      <c r="R331">
        <v>0</v>
      </c>
      <c r="S331">
        <v>8.1999999999999993</v>
      </c>
      <c r="T331" t="s">
        <v>50</v>
      </c>
      <c r="U331">
        <v>0</v>
      </c>
      <c r="V331">
        <v>0</v>
      </c>
      <c r="W331">
        <v>0</v>
      </c>
      <c r="X331" t="s">
        <v>67</v>
      </c>
      <c r="Y331">
        <v>1</v>
      </c>
      <c r="Z331" t="s">
        <v>50</v>
      </c>
      <c r="AA331" t="s">
        <v>50</v>
      </c>
      <c r="AB331" t="s">
        <v>52</v>
      </c>
      <c r="AC331" t="s">
        <v>68</v>
      </c>
      <c r="AD331">
        <v>7</v>
      </c>
      <c r="AE331">
        <v>1</v>
      </c>
      <c r="AF331" t="s">
        <v>69</v>
      </c>
      <c r="AG331" t="s">
        <v>50</v>
      </c>
      <c r="AH331">
        <v>1</v>
      </c>
      <c r="AI331" t="s">
        <v>70</v>
      </c>
      <c r="AJ331" t="s">
        <v>55</v>
      </c>
      <c r="AK331">
        <v>6</v>
      </c>
      <c r="AL331">
        <v>14</v>
      </c>
      <c r="AM331">
        <v>2</v>
      </c>
      <c r="AN331">
        <v>2</v>
      </c>
      <c r="AO331">
        <v>-708.7</v>
      </c>
      <c r="AP331">
        <v>2.3648648649999999</v>
      </c>
      <c r="AQ331">
        <v>0.168918919</v>
      </c>
      <c r="AR331">
        <v>80</v>
      </c>
      <c r="AS331">
        <v>2.5</v>
      </c>
      <c r="AT331">
        <v>11</v>
      </c>
      <c r="AU331" t="s">
        <v>51</v>
      </c>
    </row>
    <row r="332" spans="1:47" x14ac:dyDescent="0.2">
      <c r="A332">
        <v>38</v>
      </c>
      <c r="B332">
        <v>200</v>
      </c>
      <c r="C332">
        <v>0</v>
      </c>
      <c r="D332" t="s">
        <v>47</v>
      </c>
      <c r="E332" t="s">
        <v>48</v>
      </c>
      <c r="F332" t="s">
        <v>49</v>
      </c>
      <c r="G332">
        <v>250</v>
      </c>
      <c r="H332">
        <v>25</v>
      </c>
      <c r="I332">
        <v>0.1</v>
      </c>
      <c r="J332">
        <v>72</v>
      </c>
      <c r="K332" t="s">
        <v>50</v>
      </c>
      <c r="L332">
        <v>247.1</v>
      </c>
      <c r="M332">
        <v>5.43</v>
      </c>
      <c r="N332">
        <v>1</v>
      </c>
      <c r="O332">
        <v>0</v>
      </c>
      <c r="P332">
        <v>0</v>
      </c>
      <c r="Q332">
        <v>0</v>
      </c>
      <c r="R332">
        <v>0</v>
      </c>
      <c r="S332">
        <v>8.1999999999999993</v>
      </c>
      <c r="T332" t="s">
        <v>50</v>
      </c>
      <c r="U332">
        <v>0</v>
      </c>
      <c r="V332">
        <v>0</v>
      </c>
      <c r="W332">
        <v>0</v>
      </c>
      <c r="X332" t="s">
        <v>67</v>
      </c>
      <c r="Y332">
        <v>1</v>
      </c>
      <c r="Z332" t="s">
        <v>50</v>
      </c>
      <c r="AA332" t="s">
        <v>50</v>
      </c>
      <c r="AB332" t="s">
        <v>52</v>
      </c>
      <c r="AC332" t="s">
        <v>68</v>
      </c>
      <c r="AD332">
        <v>7</v>
      </c>
      <c r="AE332">
        <v>1</v>
      </c>
      <c r="AF332" t="s">
        <v>69</v>
      </c>
      <c r="AG332" t="s">
        <v>50</v>
      </c>
      <c r="AH332">
        <v>1</v>
      </c>
      <c r="AI332" t="s">
        <v>70</v>
      </c>
      <c r="AJ332" t="s">
        <v>55</v>
      </c>
      <c r="AK332">
        <v>6</v>
      </c>
      <c r="AL332">
        <v>14</v>
      </c>
      <c r="AM332">
        <v>2</v>
      </c>
      <c r="AN332">
        <v>2</v>
      </c>
      <c r="AO332">
        <v>-708.7</v>
      </c>
      <c r="AP332">
        <v>4.7297297299999999</v>
      </c>
      <c r="AQ332">
        <v>0.168918919</v>
      </c>
      <c r="AR332">
        <v>130</v>
      </c>
      <c r="AS332">
        <v>2.5</v>
      </c>
      <c r="AT332">
        <v>11</v>
      </c>
      <c r="AU332" t="s">
        <v>51</v>
      </c>
    </row>
    <row r="333" spans="1:47" x14ac:dyDescent="0.2">
      <c r="A333">
        <v>38</v>
      </c>
      <c r="B333">
        <v>200</v>
      </c>
      <c r="C333">
        <v>0</v>
      </c>
      <c r="D333" t="s">
        <v>47</v>
      </c>
      <c r="E333" t="s">
        <v>48</v>
      </c>
      <c r="F333" t="s">
        <v>49</v>
      </c>
      <c r="G333">
        <v>250</v>
      </c>
      <c r="H333">
        <v>25</v>
      </c>
      <c r="I333">
        <v>0.1</v>
      </c>
      <c r="J333">
        <v>96</v>
      </c>
      <c r="K333" t="s">
        <v>50</v>
      </c>
      <c r="L333">
        <v>247.1</v>
      </c>
      <c r="M333">
        <v>5.43</v>
      </c>
      <c r="N333">
        <v>1</v>
      </c>
      <c r="O333">
        <v>0</v>
      </c>
      <c r="P333">
        <v>0</v>
      </c>
      <c r="Q333">
        <v>0</v>
      </c>
      <c r="R333">
        <v>0</v>
      </c>
      <c r="S333">
        <v>8.1999999999999993</v>
      </c>
      <c r="T333" t="s">
        <v>50</v>
      </c>
      <c r="U333">
        <v>0</v>
      </c>
      <c r="V333">
        <v>0</v>
      </c>
      <c r="W333">
        <v>0</v>
      </c>
      <c r="X333" t="s">
        <v>67</v>
      </c>
      <c r="Y333">
        <v>1</v>
      </c>
      <c r="Z333" t="s">
        <v>50</v>
      </c>
      <c r="AA333" t="s">
        <v>50</v>
      </c>
      <c r="AB333" t="s">
        <v>52</v>
      </c>
      <c r="AC333" t="s">
        <v>68</v>
      </c>
      <c r="AD333">
        <v>7</v>
      </c>
      <c r="AE333">
        <v>1</v>
      </c>
      <c r="AF333" t="s">
        <v>69</v>
      </c>
      <c r="AG333" t="s">
        <v>50</v>
      </c>
      <c r="AH333">
        <v>1</v>
      </c>
      <c r="AI333" t="s">
        <v>70</v>
      </c>
      <c r="AJ333" t="s">
        <v>55</v>
      </c>
      <c r="AK333">
        <v>6</v>
      </c>
      <c r="AL333">
        <v>14</v>
      </c>
      <c r="AM333">
        <v>2</v>
      </c>
      <c r="AN333">
        <v>2</v>
      </c>
      <c r="AO333">
        <v>-708.7</v>
      </c>
      <c r="AP333">
        <v>8.7837837840000006</v>
      </c>
      <c r="AQ333">
        <v>0.168918919</v>
      </c>
      <c r="AR333">
        <v>180</v>
      </c>
      <c r="AS333">
        <v>2.5</v>
      </c>
      <c r="AT333">
        <v>11</v>
      </c>
      <c r="AU333" t="s">
        <v>51</v>
      </c>
    </row>
    <row r="334" spans="1:47" x14ac:dyDescent="0.2">
      <c r="A334">
        <v>38</v>
      </c>
      <c r="B334">
        <v>200</v>
      </c>
      <c r="C334">
        <v>0</v>
      </c>
      <c r="D334" t="s">
        <v>47</v>
      </c>
      <c r="E334" t="s">
        <v>48</v>
      </c>
      <c r="F334" t="s">
        <v>49</v>
      </c>
      <c r="G334">
        <v>250</v>
      </c>
      <c r="H334">
        <v>25</v>
      </c>
      <c r="I334">
        <v>0.1</v>
      </c>
      <c r="J334">
        <v>120</v>
      </c>
      <c r="K334" t="s">
        <v>50</v>
      </c>
      <c r="L334">
        <v>247.1</v>
      </c>
      <c r="M334">
        <v>5.43</v>
      </c>
      <c r="N334">
        <v>1</v>
      </c>
      <c r="O334">
        <v>0</v>
      </c>
      <c r="P334">
        <v>0</v>
      </c>
      <c r="Q334">
        <v>0</v>
      </c>
      <c r="R334">
        <v>0</v>
      </c>
      <c r="S334">
        <v>8.1999999999999993</v>
      </c>
      <c r="T334" t="s">
        <v>50</v>
      </c>
      <c r="U334">
        <v>0</v>
      </c>
      <c r="V334">
        <v>0</v>
      </c>
      <c r="W334">
        <v>0</v>
      </c>
      <c r="X334" t="s">
        <v>67</v>
      </c>
      <c r="Y334">
        <v>1</v>
      </c>
      <c r="Z334" t="s">
        <v>50</v>
      </c>
      <c r="AA334" t="s">
        <v>50</v>
      </c>
      <c r="AB334" t="s">
        <v>52</v>
      </c>
      <c r="AC334" t="s">
        <v>68</v>
      </c>
      <c r="AD334">
        <v>7</v>
      </c>
      <c r="AE334">
        <v>1</v>
      </c>
      <c r="AF334" t="s">
        <v>69</v>
      </c>
      <c r="AG334" t="s">
        <v>50</v>
      </c>
      <c r="AH334">
        <v>1</v>
      </c>
      <c r="AI334" t="s">
        <v>70</v>
      </c>
      <c r="AJ334" t="s">
        <v>55</v>
      </c>
      <c r="AK334">
        <v>6</v>
      </c>
      <c r="AL334">
        <v>14</v>
      </c>
      <c r="AM334">
        <v>2</v>
      </c>
      <c r="AN334">
        <v>2</v>
      </c>
      <c r="AO334">
        <v>-708.7</v>
      </c>
      <c r="AP334">
        <v>11.68918919</v>
      </c>
      <c r="AQ334">
        <v>0.168918919</v>
      </c>
      <c r="AR334">
        <v>200</v>
      </c>
      <c r="AS334">
        <v>2.5</v>
      </c>
      <c r="AT334">
        <v>11</v>
      </c>
      <c r="AU334" t="s">
        <v>51</v>
      </c>
    </row>
    <row r="335" spans="1:47" x14ac:dyDescent="0.2">
      <c r="A335">
        <v>38</v>
      </c>
      <c r="B335">
        <v>200</v>
      </c>
      <c r="C335">
        <v>0</v>
      </c>
      <c r="D335" t="s">
        <v>47</v>
      </c>
      <c r="E335" t="s">
        <v>48</v>
      </c>
      <c r="F335" t="s">
        <v>49</v>
      </c>
      <c r="G335">
        <v>250</v>
      </c>
      <c r="H335">
        <v>25</v>
      </c>
      <c r="I335">
        <v>0.1</v>
      </c>
      <c r="J335">
        <v>12</v>
      </c>
      <c r="K335" t="s">
        <v>50</v>
      </c>
      <c r="L335">
        <v>247.1</v>
      </c>
      <c r="M335">
        <v>5.43</v>
      </c>
      <c r="N335">
        <v>1</v>
      </c>
      <c r="O335">
        <v>0</v>
      </c>
      <c r="P335">
        <v>0</v>
      </c>
      <c r="Q335">
        <v>0</v>
      </c>
      <c r="R335">
        <v>0</v>
      </c>
      <c r="S335">
        <v>8.1999999999999993</v>
      </c>
      <c r="T335" t="s">
        <v>50</v>
      </c>
      <c r="U335">
        <v>0</v>
      </c>
      <c r="V335">
        <v>0</v>
      </c>
      <c r="W335">
        <v>0</v>
      </c>
      <c r="X335" t="s">
        <v>67</v>
      </c>
      <c r="Y335">
        <v>0</v>
      </c>
      <c r="Z335" t="s">
        <v>50</v>
      </c>
      <c r="AA335" t="s">
        <v>50</v>
      </c>
      <c r="AB335" t="s">
        <v>52</v>
      </c>
      <c r="AC335" t="s">
        <v>68</v>
      </c>
      <c r="AD335">
        <v>7</v>
      </c>
      <c r="AE335">
        <v>1</v>
      </c>
      <c r="AF335" t="s">
        <v>50</v>
      </c>
      <c r="AG335" t="s">
        <v>50</v>
      </c>
      <c r="AH335">
        <v>1</v>
      </c>
      <c r="AI335" t="s">
        <v>70</v>
      </c>
      <c r="AJ335" t="s">
        <v>71</v>
      </c>
      <c r="AK335">
        <v>6</v>
      </c>
      <c r="AL335">
        <v>14</v>
      </c>
      <c r="AM335">
        <v>2</v>
      </c>
      <c r="AN335">
        <v>2</v>
      </c>
      <c r="AO335">
        <v>-708.7</v>
      </c>
      <c r="AP335">
        <v>1.013513514</v>
      </c>
      <c r="AQ335">
        <v>0.14076576599999999</v>
      </c>
      <c r="AR335">
        <v>9</v>
      </c>
      <c r="AS335">
        <v>0.75</v>
      </c>
      <c r="AT335">
        <v>11</v>
      </c>
      <c r="AU335" t="s">
        <v>51</v>
      </c>
    </row>
    <row r="336" spans="1:47" x14ac:dyDescent="0.2">
      <c r="A336">
        <v>38</v>
      </c>
      <c r="B336">
        <v>200</v>
      </c>
      <c r="C336">
        <v>0</v>
      </c>
      <c r="D336" t="s">
        <v>47</v>
      </c>
      <c r="E336" t="s">
        <v>48</v>
      </c>
      <c r="F336" t="s">
        <v>49</v>
      </c>
      <c r="G336">
        <v>250</v>
      </c>
      <c r="H336">
        <v>25</v>
      </c>
      <c r="I336">
        <v>0.1</v>
      </c>
      <c r="J336">
        <v>24</v>
      </c>
      <c r="K336" t="s">
        <v>50</v>
      </c>
      <c r="L336">
        <v>247.1</v>
      </c>
      <c r="M336">
        <v>5.43</v>
      </c>
      <c r="N336">
        <v>1</v>
      </c>
      <c r="O336">
        <v>0</v>
      </c>
      <c r="P336">
        <v>0</v>
      </c>
      <c r="Q336">
        <v>0</v>
      </c>
      <c r="R336">
        <v>0</v>
      </c>
      <c r="S336">
        <v>8.1999999999999993</v>
      </c>
      <c r="T336" t="s">
        <v>50</v>
      </c>
      <c r="U336">
        <v>0</v>
      </c>
      <c r="V336">
        <v>0</v>
      </c>
      <c r="W336">
        <v>0</v>
      </c>
      <c r="X336" t="s">
        <v>67</v>
      </c>
      <c r="Y336">
        <v>0</v>
      </c>
      <c r="Z336" t="s">
        <v>50</v>
      </c>
      <c r="AA336" t="s">
        <v>50</v>
      </c>
      <c r="AB336" t="s">
        <v>52</v>
      </c>
      <c r="AC336" t="s">
        <v>68</v>
      </c>
      <c r="AD336">
        <v>7</v>
      </c>
      <c r="AE336">
        <v>1</v>
      </c>
      <c r="AF336" t="s">
        <v>50</v>
      </c>
      <c r="AG336" t="s">
        <v>50</v>
      </c>
      <c r="AH336">
        <v>1</v>
      </c>
      <c r="AI336" t="s">
        <v>70</v>
      </c>
      <c r="AJ336" t="s">
        <v>71</v>
      </c>
      <c r="AK336">
        <v>6</v>
      </c>
      <c r="AL336">
        <v>14</v>
      </c>
      <c r="AM336">
        <v>2</v>
      </c>
      <c r="AN336">
        <v>2</v>
      </c>
      <c r="AO336">
        <v>-708.7</v>
      </c>
      <c r="AP336">
        <v>2.7027027029999999</v>
      </c>
      <c r="AQ336">
        <v>0.14076576599999999</v>
      </c>
      <c r="AR336">
        <v>7</v>
      </c>
      <c r="AS336">
        <v>0.75</v>
      </c>
      <c r="AT336">
        <v>11</v>
      </c>
      <c r="AU336" t="s">
        <v>51</v>
      </c>
    </row>
    <row r="337" spans="1:47" x14ac:dyDescent="0.2">
      <c r="A337">
        <v>38</v>
      </c>
      <c r="B337">
        <v>200</v>
      </c>
      <c r="C337">
        <v>0</v>
      </c>
      <c r="D337" t="s">
        <v>47</v>
      </c>
      <c r="E337" t="s">
        <v>48</v>
      </c>
      <c r="F337" t="s">
        <v>49</v>
      </c>
      <c r="G337">
        <v>250</v>
      </c>
      <c r="H337">
        <v>25</v>
      </c>
      <c r="I337">
        <v>0.1</v>
      </c>
      <c r="J337">
        <v>48</v>
      </c>
      <c r="K337" t="s">
        <v>50</v>
      </c>
      <c r="L337">
        <v>247.1</v>
      </c>
      <c r="M337">
        <v>5.43</v>
      </c>
      <c r="N337">
        <v>1</v>
      </c>
      <c r="O337">
        <v>0</v>
      </c>
      <c r="P337">
        <v>0</v>
      </c>
      <c r="Q337">
        <v>0</v>
      </c>
      <c r="R337">
        <v>0</v>
      </c>
      <c r="S337">
        <v>8.1999999999999993</v>
      </c>
      <c r="T337" t="s">
        <v>50</v>
      </c>
      <c r="U337">
        <v>0</v>
      </c>
      <c r="V337">
        <v>0</v>
      </c>
      <c r="W337">
        <v>0</v>
      </c>
      <c r="X337" t="s">
        <v>67</v>
      </c>
      <c r="Y337">
        <v>0</v>
      </c>
      <c r="Z337" t="s">
        <v>50</v>
      </c>
      <c r="AA337" t="s">
        <v>50</v>
      </c>
      <c r="AB337" t="s">
        <v>52</v>
      </c>
      <c r="AC337" t="s">
        <v>68</v>
      </c>
      <c r="AD337">
        <v>7</v>
      </c>
      <c r="AE337">
        <v>1</v>
      </c>
      <c r="AF337" t="s">
        <v>50</v>
      </c>
      <c r="AG337" t="s">
        <v>50</v>
      </c>
      <c r="AH337">
        <v>1</v>
      </c>
      <c r="AI337" t="s">
        <v>70</v>
      </c>
      <c r="AJ337" t="s">
        <v>71</v>
      </c>
      <c r="AK337">
        <v>6</v>
      </c>
      <c r="AL337">
        <v>14</v>
      </c>
      <c r="AM337">
        <v>2</v>
      </c>
      <c r="AN337">
        <v>2</v>
      </c>
      <c r="AO337">
        <v>-708.7</v>
      </c>
      <c r="AP337">
        <v>5.7432432430000002</v>
      </c>
      <c r="AQ337">
        <v>0.14076576599999999</v>
      </c>
      <c r="AR337">
        <v>8.5</v>
      </c>
      <c r="AS337">
        <v>0.75</v>
      </c>
      <c r="AT337">
        <v>11</v>
      </c>
      <c r="AU337" t="s">
        <v>51</v>
      </c>
    </row>
    <row r="338" spans="1:47" x14ac:dyDescent="0.2">
      <c r="A338">
        <v>38</v>
      </c>
      <c r="B338">
        <v>200</v>
      </c>
      <c r="C338">
        <v>0</v>
      </c>
      <c r="D338" t="s">
        <v>47</v>
      </c>
      <c r="E338" t="s">
        <v>48</v>
      </c>
      <c r="F338" t="s">
        <v>49</v>
      </c>
      <c r="G338">
        <v>250</v>
      </c>
      <c r="H338">
        <v>25</v>
      </c>
      <c r="I338">
        <v>0.1</v>
      </c>
      <c r="J338">
        <v>72</v>
      </c>
      <c r="K338" t="s">
        <v>50</v>
      </c>
      <c r="L338">
        <v>247.1</v>
      </c>
      <c r="M338">
        <v>5.43</v>
      </c>
      <c r="N338">
        <v>1</v>
      </c>
      <c r="O338">
        <v>0</v>
      </c>
      <c r="P338">
        <v>0</v>
      </c>
      <c r="Q338">
        <v>0</v>
      </c>
      <c r="R338">
        <v>0</v>
      </c>
      <c r="S338">
        <v>8.1999999999999993</v>
      </c>
      <c r="T338" t="s">
        <v>50</v>
      </c>
      <c r="U338">
        <v>0</v>
      </c>
      <c r="V338">
        <v>0</v>
      </c>
      <c r="W338">
        <v>0</v>
      </c>
      <c r="X338" t="s">
        <v>67</v>
      </c>
      <c r="Y338">
        <v>0</v>
      </c>
      <c r="Z338" t="s">
        <v>50</v>
      </c>
      <c r="AA338" t="s">
        <v>50</v>
      </c>
      <c r="AB338" t="s">
        <v>52</v>
      </c>
      <c r="AC338" t="s">
        <v>68</v>
      </c>
      <c r="AD338">
        <v>7</v>
      </c>
      <c r="AE338">
        <v>1</v>
      </c>
      <c r="AF338" t="s">
        <v>50</v>
      </c>
      <c r="AG338" t="s">
        <v>50</v>
      </c>
      <c r="AH338">
        <v>1</v>
      </c>
      <c r="AI338" t="s">
        <v>70</v>
      </c>
      <c r="AJ338" t="s">
        <v>71</v>
      </c>
      <c r="AK338">
        <v>6</v>
      </c>
      <c r="AL338">
        <v>14</v>
      </c>
      <c r="AM338">
        <v>2</v>
      </c>
      <c r="AN338">
        <v>2</v>
      </c>
      <c r="AO338">
        <v>-708.7</v>
      </c>
      <c r="AP338">
        <v>6.0810810809999998</v>
      </c>
      <c r="AQ338">
        <v>0.14076576599999999</v>
      </c>
      <c r="AR338">
        <v>9</v>
      </c>
      <c r="AS338">
        <v>0.75</v>
      </c>
      <c r="AT338">
        <v>11</v>
      </c>
      <c r="AU338" t="s">
        <v>51</v>
      </c>
    </row>
    <row r="339" spans="1:47" x14ac:dyDescent="0.2">
      <c r="A339">
        <v>38</v>
      </c>
      <c r="B339">
        <v>200</v>
      </c>
      <c r="C339">
        <v>0</v>
      </c>
      <c r="D339" t="s">
        <v>47</v>
      </c>
      <c r="E339" t="s">
        <v>48</v>
      </c>
      <c r="F339" t="s">
        <v>49</v>
      </c>
      <c r="G339">
        <v>250</v>
      </c>
      <c r="H339">
        <v>25</v>
      </c>
      <c r="I339">
        <v>0.1</v>
      </c>
      <c r="J339">
        <v>96</v>
      </c>
      <c r="K339" t="s">
        <v>50</v>
      </c>
      <c r="L339">
        <v>247.1</v>
      </c>
      <c r="M339">
        <v>5.43</v>
      </c>
      <c r="N339">
        <v>1</v>
      </c>
      <c r="O339">
        <v>0</v>
      </c>
      <c r="P339">
        <v>0</v>
      </c>
      <c r="Q339">
        <v>0</v>
      </c>
      <c r="R339">
        <v>0</v>
      </c>
      <c r="S339">
        <v>8.1999999999999993</v>
      </c>
      <c r="T339" t="s">
        <v>50</v>
      </c>
      <c r="U339">
        <v>0</v>
      </c>
      <c r="V339">
        <v>0</v>
      </c>
      <c r="W339">
        <v>0</v>
      </c>
      <c r="X339" t="s">
        <v>67</v>
      </c>
      <c r="Y339">
        <v>0</v>
      </c>
      <c r="Z339" t="s">
        <v>50</v>
      </c>
      <c r="AA339" t="s">
        <v>50</v>
      </c>
      <c r="AB339" t="s">
        <v>52</v>
      </c>
      <c r="AC339" t="s">
        <v>68</v>
      </c>
      <c r="AD339">
        <v>7</v>
      </c>
      <c r="AE339">
        <v>1</v>
      </c>
      <c r="AF339" t="s">
        <v>50</v>
      </c>
      <c r="AG339" t="s">
        <v>50</v>
      </c>
      <c r="AH339">
        <v>1</v>
      </c>
      <c r="AI339" t="s">
        <v>70</v>
      </c>
      <c r="AJ339" t="s">
        <v>71</v>
      </c>
      <c r="AK339">
        <v>6</v>
      </c>
      <c r="AL339">
        <v>14</v>
      </c>
      <c r="AM339">
        <v>2</v>
      </c>
      <c r="AN339">
        <v>2</v>
      </c>
      <c r="AO339">
        <v>-708.7</v>
      </c>
      <c r="AP339">
        <v>5.7432432430000002</v>
      </c>
      <c r="AQ339">
        <v>0.14076576599999999</v>
      </c>
      <c r="AR339">
        <v>10</v>
      </c>
      <c r="AS339">
        <v>0.75</v>
      </c>
      <c r="AT339">
        <v>11</v>
      </c>
      <c r="AU339" t="s">
        <v>51</v>
      </c>
    </row>
    <row r="340" spans="1:47" x14ac:dyDescent="0.2">
      <c r="A340">
        <v>38</v>
      </c>
      <c r="B340">
        <v>200</v>
      </c>
      <c r="C340">
        <v>0</v>
      </c>
      <c r="D340" t="s">
        <v>47</v>
      </c>
      <c r="E340" t="s">
        <v>48</v>
      </c>
      <c r="F340" t="s">
        <v>49</v>
      </c>
      <c r="G340">
        <v>250</v>
      </c>
      <c r="H340">
        <v>25</v>
      </c>
      <c r="I340">
        <v>0.1</v>
      </c>
      <c r="J340">
        <v>120</v>
      </c>
      <c r="K340" t="s">
        <v>50</v>
      </c>
      <c r="L340">
        <v>247.1</v>
      </c>
      <c r="M340">
        <v>5.43</v>
      </c>
      <c r="N340">
        <v>1</v>
      </c>
      <c r="O340">
        <v>0</v>
      </c>
      <c r="P340">
        <v>0</v>
      </c>
      <c r="Q340">
        <v>0</v>
      </c>
      <c r="R340">
        <v>0</v>
      </c>
      <c r="S340">
        <v>8.1999999999999993</v>
      </c>
      <c r="T340" t="s">
        <v>50</v>
      </c>
      <c r="U340">
        <v>0</v>
      </c>
      <c r="V340">
        <v>0</v>
      </c>
      <c r="W340">
        <v>0</v>
      </c>
      <c r="X340" t="s">
        <v>67</v>
      </c>
      <c r="Y340">
        <v>0</v>
      </c>
      <c r="Z340" t="s">
        <v>50</v>
      </c>
      <c r="AA340" t="s">
        <v>50</v>
      </c>
      <c r="AB340" t="s">
        <v>52</v>
      </c>
      <c r="AC340" t="s">
        <v>68</v>
      </c>
      <c r="AD340">
        <v>7</v>
      </c>
      <c r="AE340">
        <v>1</v>
      </c>
      <c r="AF340" t="s">
        <v>50</v>
      </c>
      <c r="AG340" t="s">
        <v>50</v>
      </c>
      <c r="AH340">
        <v>1</v>
      </c>
      <c r="AI340" t="s">
        <v>70</v>
      </c>
      <c r="AJ340" t="s">
        <v>71</v>
      </c>
      <c r="AK340">
        <v>6</v>
      </c>
      <c r="AL340">
        <v>14</v>
      </c>
      <c r="AM340">
        <v>2</v>
      </c>
      <c r="AN340">
        <v>2</v>
      </c>
      <c r="AO340">
        <v>-708.7</v>
      </c>
      <c r="AP340">
        <v>5.4054054049999998</v>
      </c>
      <c r="AQ340">
        <v>0.14076576599999999</v>
      </c>
      <c r="AR340">
        <v>10.5</v>
      </c>
      <c r="AS340">
        <v>0.75</v>
      </c>
      <c r="AT340">
        <v>11</v>
      </c>
      <c r="AU340" t="s">
        <v>51</v>
      </c>
    </row>
    <row r="341" spans="1:47" x14ac:dyDescent="0.2">
      <c r="A341">
        <v>38</v>
      </c>
      <c r="B341">
        <v>200</v>
      </c>
      <c r="C341">
        <v>0</v>
      </c>
      <c r="D341" t="s">
        <v>47</v>
      </c>
      <c r="E341" t="s">
        <v>48</v>
      </c>
      <c r="F341" t="s">
        <v>49</v>
      </c>
      <c r="G341">
        <v>250</v>
      </c>
      <c r="H341">
        <v>25</v>
      </c>
      <c r="I341">
        <v>0.1</v>
      </c>
      <c r="J341">
        <v>12</v>
      </c>
      <c r="K341" t="s">
        <v>50</v>
      </c>
      <c r="L341">
        <v>247.1</v>
      </c>
      <c r="M341">
        <v>5.43</v>
      </c>
      <c r="N341">
        <v>1</v>
      </c>
      <c r="O341">
        <v>0</v>
      </c>
      <c r="P341">
        <v>0</v>
      </c>
      <c r="Q341">
        <v>0</v>
      </c>
      <c r="R341">
        <v>0</v>
      </c>
      <c r="S341">
        <v>8.1999999999999993</v>
      </c>
      <c r="T341" t="s">
        <v>50</v>
      </c>
      <c r="U341">
        <v>0</v>
      </c>
      <c r="V341">
        <v>0</v>
      </c>
      <c r="W341">
        <v>0</v>
      </c>
      <c r="X341" t="s">
        <v>67</v>
      </c>
      <c r="Y341">
        <v>1E-3</v>
      </c>
      <c r="Z341" t="s">
        <v>50</v>
      </c>
      <c r="AA341" t="s">
        <v>50</v>
      </c>
      <c r="AB341" t="s">
        <v>52</v>
      </c>
      <c r="AC341" t="s">
        <v>68</v>
      </c>
      <c r="AD341">
        <v>7</v>
      </c>
      <c r="AE341">
        <v>1</v>
      </c>
      <c r="AF341" t="s">
        <v>50</v>
      </c>
      <c r="AG341" t="s">
        <v>50</v>
      </c>
      <c r="AH341">
        <v>1</v>
      </c>
      <c r="AI341" t="s">
        <v>70</v>
      </c>
      <c r="AJ341" t="s">
        <v>71</v>
      </c>
      <c r="AK341">
        <v>6</v>
      </c>
      <c r="AL341">
        <v>14</v>
      </c>
      <c r="AM341">
        <v>2</v>
      </c>
      <c r="AN341">
        <v>2</v>
      </c>
      <c r="AO341">
        <v>-708.7</v>
      </c>
      <c r="AP341">
        <v>0.675675676</v>
      </c>
      <c r="AQ341">
        <v>0.12668918900000001</v>
      </c>
      <c r="AR341">
        <v>9.5</v>
      </c>
      <c r="AS341">
        <v>0.79166666699999999</v>
      </c>
      <c r="AT341">
        <v>11</v>
      </c>
      <c r="AU341" t="s">
        <v>51</v>
      </c>
    </row>
    <row r="342" spans="1:47" x14ac:dyDescent="0.2">
      <c r="A342">
        <v>38</v>
      </c>
      <c r="B342">
        <v>200</v>
      </c>
      <c r="C342">
        <v>0</v>
      </c>
      <c r="D342" t="s">
        <v>47</v>
      </c>
      <c r="E342" t="s">
        <v>48</v>
      </c>
      <c r="F342" t="s">
        <v>49</v>
      </c>
      <c r="G342">
        <v>250</v>
      </c>
      <c r="H342">
        <v>25</v>
      </c>
      <c r="I342">
        <v>0.1</v>
      </c>
      <c r="J342">
        <v>24</v>
      </c>
      <c r="K342" t="s">
        <v>50</v>
      </c>
      <c r="L342">
        <v>247.1</v>
      </c>
      <c r="M342">
        <v>5.43</v>
      </c>
      <c r="N342">
        <v>1</v>
      </c>
      <c r="O342">
        <v>0</v>
      </c>
      <c r="P342">
        <v>0</v>
      </c>
      <c r="Q342">
        <v>0</v>
      </c>
      <c r="R342">
        <v>0</v>
      </c>
      <c r="S342">
        <v>8.1999999999999993</v>
      </c>
      <c r="T342" t="s">
        <v>50</v>
      </c>
      <c r="U342">
        <v>0</v>
      </c>
      <c r="V342">
        <v>0</v>
      </c>
      <c r="W342">
        <v>0</v>
      </c>
      <c r="X342" t="s">
        <v>67</v>
      </c>
      <c r="Y342">
        <v>1E-3</v>
      </c>
      <c r="Z342" t="s">
        <v>50</v>
      </c>
      <c r="AA342" t="s">
        <v>50</v>
      </c>
      <c r="AB342" t="s">
        <v>52</v>
      </c>
      <c r="AC342" t="s">
        <v>68</v>
      </c>
      <c r="AD342">
        <v>7</v>
      </c>
      <c r="AE342">
        <v>1</v>
      </c>
      <c r="AF342" t="s">
        <v>50</v>
      </c>
      <c r="AG342" t="s">
        <v>50</v>
      </c>
      <c r="AH342">
        <v>1</v>
      </c>
      <c r="AI342" t="s">
        <v>70</v>
      </c>
      <c r="AJ342" t="s">
        <v>71</v>
      </c>
      <c r="AK342">
        <v>6</v>
      </c>
      <c r="AL342">
        <v>14</v>
      </c>
      <c r="AM342">
        <v>2</v>
      </c>
      <c r="AN342">
        <v>2</v>
      </c>
      <c r="AO342">
        <v>-708.7</v>
      </c>
      <c r="AP342">
        <v>2.0270270269999999</v>
      </c>
      <c r="AQ342">
        <v>0.12668918900000001</v>
      </c>
      <c r="AR342">
        <v>9</v>
      </c>
      <c r="AS342">
        <v>0.79166666699999999</v>
      </c>
      <c r="AT342">
        <v>11</v>
      </c>
      <c r="AU342" t="s">
        <v>51</v>
      </c>
    </row>
    <row r="343" spans="1:47" x14ac:dyDescent="0.2">
      <c r="A343">
        <v>38</v>
      </c>
      <c r="B343">
        <v>200</v>
      </c>
      <c r="C343">
        <v>0</v>
      </c>
      <c r="D343" t="s">
        <v>47</v>
      </c>
      <c r="E343" t="s">
        <v>48</v>
      </c>
      <c r="F343" t="s">
        <v>49</v>
      </c>
      <c r="G343">
        <v>250</v>
      </c>
      <c r="H343">
        <v>25</v>
      </c>
      <c r="I343">
        <v>0.1</v>
      </c>
      <c r="J343">
        <v>48</v>
      </c>
      <c r="K343" t="s">
        <v>50</v>
      </c>
      <c r="L343">
        <v>247.1</v>
      </c>
      <c r="M343">
        <v>5.43</v>
      </c>
      <c r="N343">
        <v>1</v>
      </c>
      <c r="O343">
        <v>0</v>
      </c>
      <c r="P343">
        <v>0</v>
      </c>
      <c r="Q343">
        <v>0</v>
      </c>
      <c r="R343">
        <v>0</v>
      </c>
      <c r="S343">
        <v>8.1999999999999993</v>
      </c>
      <c r="T343" t="s">
        <v>50</v>
      </c>
      <c r="U343">
        <v>0</v>
      </c>
      <c r="V343">
        <v>0</v>
      </c>
      <c r="W343">
        <v>0</v>
      </c>
      <c r="X343" t="s">
        <v>67</v>
      </c>
      <c r="Y343">
        <v>1E-3</v>
      </c>
      <c r="Z343" t="s">
        <v>50</v>
      </c>
      <c r="AA343" t="s">
        <v>50</v>
      </c>
      <c r="AB343" t="s">
        <v>52</v>
      </c>
      <c r="AC343" t="s">
        <v>68</v>
      </c>
      <c r="AD343">
        <v>7</v>
      </c>
      <c r="AE343">
        <v>1</v>
      </c>
      <c r="AF343" t="s">
        <v>50</v>
      </c>
      <c r="AG343" t="s">
        <v>50</v>
      </c>
      <c r="AH343">
        <v>1</v>
      </c>
      <c r="AI343" t="s">
        <v>70</v>
      </c>
      <c r="AJ343" t="s">
        <v>71</v>
      </c>
      <c r="AK343">
        <v>6</v>
      </c>
      <c r="AL343">
        <v>14</v>
      </c>
      <c r="AM343">
        <v>2</v>
      </c>
      <c r="AN343">
        <v>2</v>
      </c>
      <c r="AO343">
        <v>-708.7</v>
      </c>
      <c r="AP343">
        <v>5.0675675680000003</v>
      </c>
      <c r="AQ343">
        <v>0.12668918900000001</v>
      </c>
      <c r="AR343">
        <v>9.1999999999999993</v>
      </c>
      <c r="AS343">
        <v>0.79166666699999999</v>
      </c>
      <c r="AT343">
        <v>11</v>
      </c>
      <c r="AU343" t="s">
        <v>51</v>
      </c>
    </row>
    <row r="344" spans="1:47" x14ac:dyDescent="0.2">
      <c r="A344">
        <v>38</v>
      </c>
      <c r="B344">
        <v>200</v>
      </c>
      <c r="C344">
        <v>0</v>
      </c>
      <c r="D344" t="s">
        <v>47</v>
      </c>
      <c r="E344" t="s">
        <v>48</v>
      </c>
      <c r="F344" t="s">
        <v>49</v>
      </c>
      <c r="G344">
        <v>250</v>
      </c>
      <c r="H344">
        <v>25</v>
      </c>
      <c r="I344">
        <v>0.1</v>
      </c>
      <c r="J344">
        <v>72</v>
      </c>
      <c r="K344" t="s">
        <v>50</v>
      </c>
      <c r="L344">
        <v>247.1</v>
      </c>
      <c r="M344">
        <v>5.43</v>
      </c>
      <c r="N344">
        <v>1</v>
      </c>
      <c r="O344">
        <v>0</v>
      </c>
      <c r="P344">
        <v>0</v>
      </c>
      <c r="Q344">
        <v>0</v>
      </c>
      <c r="R344">
        <v>0</v>
      </c>
      <c r="S344">
        <v>8.1999999999999993</v>
      </c>
      <c r="T344" t="s">
        <v>50</v>
      </c>
      <c r="U344">
        <v>0</v>
      </c>
      <c r="V344">
        <v>0</v>
      </c>
      <c r="W344">
        <v>0</v>
      </c>
      <c r="X344" t="s">
        <v>67</v>
      </c>
      <c r="Y344">
        <v>1E-3</v>
      </c>
      <c r="Z344" t="s">
        <v>50</v>
      </c>
      <c r="AA344" t="s">
        <v>50</v>
      </c>
      <c r="AB344" t="s">
        <v>52</v>
      </c>
      <c r="AC344" t="s">
        <v>68</v>
      </c>
      <c r="AD344">
        <v>7</v>
      </c>
      <c r="AE344">
        <v>1</v>
      </c>
      <c r="AF344" t="s">
        <v>50</v>
      </c>
      <c r="AG344" t="s">
        <v>50</v>
      </c>
      <c r="AH344">
        <v>1</v>
      </c>
      <c r="AI344" t="s">
        <v>70</v>
      </c>
      <c r="AJ344" t="s">
        <v>71</v>
      </c>
      <c r="AK344">
        <v>6</v>
      </c>
      <c r="AL344">
        <v>14</v>
      </c>
      <c r="AM344">
        <v>2</v>
      </c>
      <c r="AN344">
        <v>2</v>
      </c>
      <c r="AO344">
        <v>-708.7</v>
      </c>
      <c r="AP344">
        <v>6.0810810809999998</v>
      </c>
      <c r="AQ344">
        <v>0.12668918900000001</v>
      </c>
      <c r="AR344">
        <v>10.5</v>
      </c>
      <c r="AS344">
        <v>0.79166666699999999</v>
      </c>
      <c r="AT344">
        <v>11</v>
      </c>
      <c r="AU344" t="s">
        <v>51</v>
      </c>
    </row>
    <row r="345" spans="1:47" x14ac:dyDescent="0.2">
      <c r="A345">
        <v>38</v>
      </c>
      <c r="B345">
        <v>200</v>
      </c>
      <c r="C345">
        <v>0</v>
      </c>
      <c r="D345" t="s">
        <v>47</v>
      </c>
      <c r="E345" t="s">
        <v>48</v>
      </c>
      <c r="F345" t="s">
        <v>49</v>
      </c>
      <c r="G345">
        <v>250</v>
      </c>
      <c r="H345">
        <v>25</v>
      </c>
      <c r="I345">
        <v>0.1</v>
      </c>
      <c r="J345">
        <v>96</v>
      </c>
      <c r="K345" t="s">
        <v>50</v>
      </c>
      <c r="L345">
        <v>247.1</v>
      </c>
      <c r="M345">
        <v>5.43</v>
      </c>
      <c r="N345">
        <v>1</v>
      </c>
      <c r="O345">
        <v>0</v>
      </c>
      <c r="P345">
        <v>0</v>
      </c>
      <c r="Q345">
        <v>0</v>
      </c>
      <c r="R345">
        <v>0</v>
      </c>
      <c r="S345">
        <v>8.1999999999999993</v>
      </c>
      <c r="T345" t="s">
        <v>50</v>
      </c>
      <c r="U345">
        <v>0</v>
      </c>
      <c r="V345">
        <v>0</v>
      </c>
      <c r="W345">
        <v>0</v>
      </c>
      <c r="X345" t="s">
        <v>67</v>
      </c>
      <c r="Y345">
        <v>1E-3</v>
      </c>
      <c r="Z345" t="s">
        <v>50</v>
      </c>
      <c r="AA345" t="s">
        <v>50</v>
      </c>
      <c r="AB345" t="s">
        <v>52</v>
      </c>
      <c r="AC345" t="s">
        <v>68</v>
      </c>
      <c r="AD345">
        <v>7</v>
      </c>
      <c r="AE345">
        <v>1</v>
      </c>
      <c r="AF345" t="s">
        <v>50</v>
      </c>
      <c r="AG345" t="s">
        <v>50</v>
      </c>
      <c r="AH345">
        <v>1</v>
      </c>
      <c r="AI345" t="s">
        <v>70</v>
      </c>
      <c r="AJ345" t="s">
        <v>71</v>
      </c>
      <c r="AK345">
        <v>6</v>
      </c>
      <c r="AL345">
        <v>14</v>
      </c>
      <c r="AM345">
        <v>2</v>
      </c>
      <c r="AN345">
        <v>2</v>
      </c>
      <c r="AO345">
        <v>-708.7</v>
      </c>
      <c r="AP345">
        <v>5.7432432430000002</v>
      </c>
      <c r="AQ345">
        <v>0.12668918900000001</v>
      </c>
      <c r="AR345">
        <v>10.1</v>
      </c>
      <c r="AS345">
        <v>0.79166666699999999</v>
      </c>
      <c r="AT345">
        <v>11</v>
      </c>
      <c r="AU345" t="s">
        <v>51</v>
      </c>
    </row>
    <row r="346" spans="1:47" x14ac:dyDescent="0.2">
      <c r="A346">
        <v>38</v>
      </c>
      <c r="B346">
        <v>200</v>
      </c>
      <c r="C346">
        <v>0</v>
      </c>
      <c r="D346" t="s">
        <v>47</v>
      </c>
      <c r="E346" t="s">
        <v>48</v>
      </c>
      <c r="F346" t="s">
        <v>49</v>
      </c>
      <c r="G346">
        <v>250</v>
      </c>
      <c r="H346">
        <v>25</v>
      </c>
      <c r="I346">
        <v>0.1</v>
      </c>
      <c r="J346">
        <v>120</v>
      </c>
      <c r="K346" t="s">
        <v>50</v>
      </c>
      <c r="L346">
        <v>247.1</v>
      </c>
      <c r="M346">
        <v>5.43</v>
      </c>
      <c r="N346">
        <v>1</v>
      </c>
      <c r="O346">
        <v>0</v>
      </c>
      <c r="P346">
        <v>0</v>
      </c>
      <c r="Q346">
        <v>0</v>
      </c>
      <c r="R346">
        <v>0</v>
      </c>
      <c r="S346">
        <v>8.1999999999999993</v>
      </c>
      <c r="T346" t="s">
        <v>50</v>
      </c>
      <c r="U346">
        <v>0</v>
      </c>
      <c r="V346">
        <v>0</v>
      </c>
      <c r="W346">
        <v>0</v>
      </c>
      <c r="X346" t="s">
        <v>67</v>
      </c>
      <c r="Y346">
        <v>1E-3</v>
      </c>
      <c r="Z346" t="s">
        <v>50</v>
      </c>
      <c r="AA346" t="s">
        <v>50</v>
      </c>
      <c r="AB346" t="s">
        <v>52</v>
      </c>
      <c r="AC346" t="s">
        <v>68</v>
      </c>
      <c r="AD346">
        <v>7</v>
      </c>
      <c r="AE346">
        <v>1</v>
      </c>
      <c r="AF346" t="s">
        <v>50</v>
      </c>
      <c r="AG346" t="s">
        <v>50</v>
      </c>
      <c r="AH346">
        <v>1</v>
      </c>
      <c r="AI346" t="s">
        <v>70</v>
      </c>
      <c r="AJ346" t="s">
        <v>71</v>
      </c>
      <c r="AK346">
        <v>6</v>
      </c>
      <c r="AL346">
        <v>14</v>
      </c>
      <c r="AM346">
        <v>2</v>
      </c>
      <c r="AN346">
        <v>2</v>
      </c>
      <c r="AO346">
        <v>-708.7</v>
      </c>
      <c r="AP346">
        <v>5.4054054049999998</v>
      </c>
      <c r="AQ346">
        <v>0.12668918900000001</v>
      </c>
      <c r="AR346">
        <v>10.199999999999999</v>
      </c>
      <c r="AS346">
        <v>0.79166666699999999</v>
      </c>
      <c r="AT346">
        <v>11</v>
      </c>
      <c r="AU346" t="s">
        <v>51</v>
      </c>
    </row>
    <row r="347" spans="1:47" x14ac:dyDescent="0.2">
      <c r="A347">
        <v>38</v>
      </c>
      <c r="B347">
        <v>200</v>
      </c>
      <c r="C347">
        <v>0</v>
      </c>
      <c r="D347" t="s">
        <v>47</v>
      </c>
      <c r="E347" t="s">
        <v>48</v>
      </c>
      <c r="F347" t="s">
        <v>49</v>
      </c>
      <c r="G347">
        <v>250</v>
      </c>
      <c r="H347">
        <v>25</v>
      </c>
      <c r="I347">
        <v>0.1</v>
      </c>
      <c r="J347">
        <v>12</v>
      </c>
      <c r="K347" t="s">
        <v>50</v>
      </c>
      <c r="L347">
        <v>247.1</v>
      </c>
      <c r="M347">
        <v>5.43</v>
      </c>
      <c r="N347">
        <v>1</v>
      </c>
      <c r="O347">
        <v>0</v>
      </c>
      <c r="P347">
        <v>0</v>
      </c>
      <c r="Q347">
        <v>0</v>
      </c>
      <c r="R347">
        <v>0</v>
      </c>
      <c r="S347">
        <v>8.1999999999999993</v>
      </c>
      <c r="T347" t="s">
        <v>50</v>
      </c>
      <c r="U347">
        <v>0</v>
      </c>
      <c r="V347">
        <v>0</v>
      </c>
      <c r="W347">
        <v>0</v>
      </c>
      <c r="X347" t="s">
        <v>67</v>
      </c>
      <c r="Y347">
        <v>0.1</v>
      </c>
      <c r="Z347" t="s">
        <v>50</v>
      </c>
      <c r="AA347" t="s">
        <v>50</v>
      </c>
      <c r="AB347" t="s">
        <v>52</v>
      </c>
      <c r="AC347" t="s">
        <v>68</v>
      </c>
      <c r="AD347">
        <v>7</v>
      </c>
      <c r="AE347">
        <v>1</v>
      </c>
      <c r="AF347" t="s">
        <v>50</v>
      </c>
      <c r="AG347" t="s">
        <v>50</v>
      </c>
      <c r="AH347">
        <v>1</v>
      </c>
      <c r="AI347" t="s">
        <v>70</v>
      </c>
      <c r="AJ347" t="s">
        <v>71</v>
      </c>
      <c r="AK347">
        <v>6</v>
      </c>
      <c r="AL347">
        <v>14</v>
      </c>
      <c r="AM347">
        <v>2</v>
      </c>
      <c r="AN347">
        <v>2</v>
      </c>
      <c r="AO347">
        <v>-708.7</v>
      </c>
      <c r="AP347">
        <v>0.675675676</v>
      </c>
      <c r="AQ347">
        <v>0.13231982</v>
      </c>
      <c r="AR347">
        <v>9</v>
      </c>
      <c r="AS347">
        <v>0.75</v>
      </c>
      <c r="AT347">
        <v>11</v>
      </c>
      <c r="AU347" t="s">
        <v>51</v>
      </c>
    </row>
    <row r="348" spans="1:47" x14ac:dyDescent="0.2">
      <c r="A348">
        <v>38</v>
      </c>
      <c r="B348">
        <v>200</v>
      </c>
      <c r="C348">
        <v>0</v>
      </c>
      <c r="D348" t="s">
        <v>47</v>
      </c>
      <c r="E348" t="s">
        <v>48</v>
      </c>
      <c r="F348" t="s">
        <v>49</v>
      </c>
      <c r="G348">
        <v>250</v>
      </c>
      <c r="H348">
        <v>25</v>
      </c>
      <c r="I348">
        <v>0.1</v>
      </c>
      <c r="J348">
        <v>24</v>
      </c>
      <c r="K348" t="s">
        <v>50</v>
      </c>
      <c r="L348">
        <v>247.1</v>
      </c>
      <c r="M348">
        <v>5.43</v>
      </c>
      <c r="N348">
        <v>1</v>
      </c>
      <c r="O348">
        <v>0</v>
      </c>
      <c r="P348">
        <v>0</v>
      </c>
      <c r="Q348">
        <v>0</v>
      </c>
      <c r="R348">
        <v>0</v>
      </c>
      <c r="S348">
        <v>8.1999999999999993</v>
      </c>
      <c r="T348" t="s">
        <v>50</v>
      </c>
      <c r="U348">
        <v>0</v>
      </c>
      <c r="V348">
        <v>0</v>
      </c>
      <c r="W348">
        <v>0</v>
      </c>
      <c r="X348" t="s">
        <v>67</v>
      </c>
      <c r="Y348">
        <v>0.1</v>
      </c>
      <c r="Z348" t="s">
        <v>50</v>
      </c>
      <c r="AA348" t="s">
        <v>50</v>
      </c>
      <c r="AB348" t="s">
        <v>52</v>
      </c>
      <c r="AC348" t="s">
        <v>68</v>
      </c>
      <c r="AD348">
        <v>7</v>
      </c>
      <c r="AE348">
        <v>1</v>
      </c>
      <c r="AF348" t="s">
        <v>50</v>
      </c>
      <c r="AG348" t="s">
        <v>50</v>
      </c>
      <c r="AH348">
        <v>1</v>
      </c>
      <c r="AI348" t="s">
        <v>70</v>
      </c>
      <c r="AJ348" t="s">
        <v>71</v>
      </c>
      <c r="AK348">
        <v>6</v>
      </c>
      <c r="AL348">
        <v>14</v>
      </c>
      <c r="AM348">
        <v>2</v>
      </c>
      <c r="AN348">
        <v>2</v>
      </c>
      <c r="AO348">
        <v>-708.7</v>
      </c>
      <c r="AP348">
        <v>1.6891891889999999</v>
      </c>
      <c r="AQ348">
        <v>0.13231982</v>
      </c>
      <c r="AR348">
        <v>8</v>
      </c>
      <c r="AS348">
        <v>0.75</v>
      </c>
      <c r="AT348">
        <v>11</v>
      </c>
      <c r="AU348" t="s">
        <v>51</v>
      </c>
    </row>
    <row r="349" spans="1:47" x14ac:dyDescent="0.2">
      <c r="A349">
        <v>38</v>
      </c>
      <c r="B349">
        <v>200</v>
      </c>
      <c r="C349">
        <v>0</v>
      </c>
      <c r="D349" t="s">
        <v>47</v>
      </c>
      <c r="E349" t="s">
        <v>48</v>
      </c>
      <c r="F349" t="s">
        <v>49</v>
      </c>
      <c r="G349">
        <v>250</v>
      </c>
      <c r="H349">
        <v>25</v>
      </c>
      <c r="I349">
        <v>0.1</v>
      </c>
      <c r="J349">
        <v>48</v>
      </c>
      <c r="K349" t="s">
        <v>50</v>
      </c>
      <c r="L349">
        <v>247.1</v>
      </c>
      <c r="M349">
        <v>5.43</v>
      </c>
      <c r="N349">
        <v>1</v>
      </c>
      <c r="O349">
        <v>0</v>
      </c>
      <c r="P349">
        <v>0</v>
      </c>
      <c r="Q349">
        <v>0</v>
      </c>
      <c r="R349">
        <v>0</v>
      </c>
      <c r="S349">
        <v>8.1999999999999993</v>
      </c>
      <c r="T349" t="s">
        <v>50</v>
      </c>
      <c r="U349">
        <v>0</v>
      </c>
      <c r="V349">
        <v>0</v>
      </c>
      <c r="W349">
        <v>0</v>
      </c>
      <c r="X349" t="s">
        <v>67</v>
      </c>
      <c r="Y349">
        <v>0.1</v>
      </c>
      <c r="Z349" t="s">
        <v>50</v>
      </c>
      <c r="AA349" t="s">
        <v>50</v>
      </c>
      <c r="AB349" t="s">
        <v>52</v>
      </c>
      <c r="AC349" t="s">
        <v>68</v>
      </c>
      <c r="AD349">
        <v>7</v>
      </c>
      <c r="AE349">
        <v>1</v>
      </c>
      <c r="AF349" t="s">
        <v>50</v>
      </c>
      <c r="AG349" t="s">
        <v>50</v>
      </c>
      <c r="AH349">
        <v>1</v>
      </c>
      <c r="AI349" t="s">
        <v>70</v>
      </c>
      <c r="AJ349" t="s">
        <v>71</v>
      </c>
      <c r="AK349">
        <v>6</v>
      </c>
      <c r="AL349">
        <v>14</v>
      </c>
      <c r="AM349">
        <v>2</v>
      </c>
      <c r="AN349">
        <v>2</v>
      </c>
      <c r="AO349">
        <v>-708.7</v>
      </c>
      <c r="AP349">
        <v>4.8648648650000004</v>
      </c>
      <c r="AQ349">
        <v>0.13231982</v>
      </c>
      <c r="AR349">
        <v>10</v>
      </c>
      <c r="AS349">
        <v>0.75</v>
      </c>
      <c r="AT349">
        <v>11</v>
      </c>
      <c r="AU349" t="s">
        <v>51</v>
      </c>
    </row>
    <row r="350" spans="1:47" x14ac:dyDescent="0.2">
      <c r="A350">
        <v>38</v>
      </c>
      <c r="B350">
        <v>200</v>
      </c>
      <c r="C350">
        <v>0</v>
      </c>
      <c r="D350" t="s">
        <v>47</v>
      </c>
      <c r="E350" t="s">
        <v>48</v>
      </c>
      <c r="F350" t="s">
        <v>49</v>
      </c>
      <c r="G350">
        <v>250</v>
      </c>
      <c r="H350">
        <v>25</v>
      </c>
      <c r="I350">
        <v>0.1</v>
      </c>
      <c r="J350">
        <v>72</v>
      </c>
      <c r="K350" t="s">
        <v>50</v>
      </c>
      <c r="L350">
        <v>247.1</v>
      </c>
      <c r="M350">
        <v>5.43</v>
      </c>
      <c r="N350">
        <v>1</v>
      </c>
      <c r="O350">
        <v>0</v>
      </c>
      <c r="P350">
        <v>0</v>
      </c>
      <c r="Q350">
        <v>0</v>
      </c>
      <c r="R350">
        <v>0</v>
      </c>
      <c r="S350">
        <v>8.1999999999999993</v>
      </c>
      <c r="T350" t="s">
        <v>50</v>
      </c>
      <c r="U350">
        <v>0</v>
      </c>
      <c r="V350">
        <v>0</v>
      </c>
      <c r="W350">
        <v>0</v>
      </c>
      <c r="X350" t="s">
        <v>67</v>
      </c>
      <c r="Y350">
        <v>0.1</v>
      </c>
      <c r="Z350" t="s">
        <v>50</v>
      </c>
      <c r="AA350" t="s">
        <v>50</v>
      </c>
      <c r="AB350" t="s">
        <v>52</v>
      </c>
      <c r="AC350" t="s">
        <v>68</v>
      </c>
      <c r="AD350">
        <v>7</v>
      </c>
      <c r="AE350">
        <v>1</v>
      </c>
      <c r="AF350" t="s">
        <v>50</v>
      </c>
      <c r="AG350" t="s">
        <v>50</v>
      </c>
      <c r="AH350">
        <v>1</v>
      </c>
      <c r="AI350" t="s">
        <v>70</v>
      </c>
      <c r="AJ350" t="s">
        <v>71</v>
      </c>
      <c r="AK350">
        <v>6</v>
      </c>
      <c r="AL350">
        <v>14</v>
      </c>
      <c r="AM350">
        <v>2</v>
      </c>
      <c r="AN350">
        <v>2</v>
      </c>
      <c r="AO350">
        <v>-708.7</v>
      </c>
      <c r="AP350">
        <v>7.0945945950000002</v>
      </c>
      <c r="AQ350">
        <v>0.13231982</v>
      </c>
      <c r="AR350">
        <v>15</v>
      </c>
      <c r="AS350">
        <v>0.75</v>
      </c>
      <c r="AT350">
        <v>11</v>
      </c>
      <c r="AU350" t="s">
        <v>51</v>
      </c>
    </row>
    <row r="351" spans="1:47" x14ac:dyDescent="0.2">
      <c r="A351">
        <v>38</v>
      </c>
      <c r="B351">
        <v>200</v>
      </c>
      <c r="C351">
        <v>0</v>
      </c>
      <c r="D351" t="s">
        <v>47</v>
      </c>
      <c r="E351" t="s">
        <v>48</v>
      </c>
      <c r="F351" t="s">
        <v>49</v>
      </c>
      <c r="G351">
        <v>250</v>
      </c>
      <c r="H351">
        <v>25</v>
      </c>
      <c r="I351">
        <v>0.1</v>
      </c>
      <c r="J351">
        <v>96</v>
      </c>
      <c r="K351" t="s">
        <v>50</v>
      </c>
      <c r="L351">
        <v>247.1</v>
      </c>
      <c r="M351">
        <v>5.43</v>
      </c>
      <c r="N351">
        <v>1</v>
      </c>
      <c r="O351">
        <v>0</v>
      </c>
      <c r="P351">
        <v>0</v>
      </c>
      <c r="Q351">
        <v>0</v>
      </c>
      <c r="R351">
        <v>0</v>
      </c>
      <c r="S351">
        <v>8.1999999999999993</v>
      </c>
      <c r="T351" t="s">
        <v>50</v>
      </c>
      <c r="U351">
        <v>0</v>
      </c>
      <c r="V351">
        <v>0</v>
      </c>
      <c r="W351">
        <v>0</v>
      </c>
      <c r="X351" t="s">
        <v>67</v>
      </c>
      <c r="Y351">
        <v>0.1</v>
      </c>
      <c r="Z351" t="s">
        <v>50</v>
      </c>
      <c r="AA351" t="s">
        <v>50</v>
      </c>
      <c r="AB351" t="s">
        <v>52</v>
      </c>
      <c r="AC351" t="s">
        <v>68</v>
      </c>
      <c r="AD351">
        <v>7</v>
      </c>
      <c r="AE351">
        <v>1</v>
      </c>
      <c r="AF351" t="s">
        <v>50</v>
      </c>
      <c r="AG351" t="s">
        <v>50</v>
      </c>
      <c r="AH351">
        <v>1</v>
      </c>
      <c r="AI351" t="s">
        <v>70</v>
      </c>
      <c r="AJ351" t="s">
        <v>71</v>
      </c>
      <c r="AK351">
        <v>6</v>
      </c>
      <c r="AL351">
        <v>14</v>
      </c>
      <c r="AM351">
        <v>2</v>
      </c>
      <c r="AN351">
        <v>2</v>
      </c>
      <c r="AO351">
        <v>-708.7</v>
      </c>
      <c r="AP351">
        <v>6.7567567569999998</v>
      </c>
      <c r="AQ351">
        <v>0.13231982</v>
      </c>
      <c r="AR351">
        <v>16</v>
      </c>
      <c r="AS351">
        <v>0.75</v>
      </c>
      <c r="AT351">
        <v>11</v>
      </c>
      <c r="AU351" t="s">
        <v>51</v>
      </c>
    </row>
    <row r="352" spans="1:47" x14ac:dyDescent="0.2">
      <c r="A352">
        <v>38</v>
      </c>
      <c r="B352">
        <v>200</v>
      </c>
      <c r="C352">
        <v>0</v>
      </c>
      <c r="D352" t="s">
        <v>47</v>
      </c>
      <c r="E352" t="s">
        <v>48</v>
      </c>
      <c r="F352" t="s">
        <v>49</v>
      </c>
      <c r="G352">
        <v>250</v>
      </c>
      <c r="H352">
        <v>25</v>
      </c>
      <c r="I352">
        <v>0.1</v>
      </c>
      <c r="J352">
        <v>120</v>
      </c>
      <c r="K352" t="s">
        <v>50</v>
      </c>
      <c r="L352">
        <v>247.1</v>
      </c>
      <c r="M352">
        <v>5.43</v>
      </c>
      <c r="N352">
        <v>1</v>
      </c>
      <c r="O352">
        <v>0</v>
      </c>
      <c r="P352">
        <v>0</v>
      </c>
      <c r="Q352">
        <v>0</v>
      </c>
      <c r="R352">
        <v>0</v>
      </c>
      <c r="S352">
        <v>8.1999999999999993</v>
      </c>
      <c r="T352" t="s">
        <v>50</v>
      </c>
      <c r="U352">
        <v>0</v>
      </c>
      <c r="V352">
        <v>0</v>
      </c>
      <c r="W352">
        <v>0</v>
      </c>
      <c r="X352" t="s">
        <v>67</v>
      </c>
      <c r="Y352">
        <v>0.1</v>
      </c>
      <c r="Z352" t="s">
        <v>50</v>
      </c>
      <c r="AA352" t="s">
        <v>50</v>
      </c>
      <c r="AB352" t="s">
        <v>52</v>
      </c>
      <c r="AC352" t="s">
        <v>68</v>
      </c>
      <c r="AD352">
        <v>7</v>
      </c>
      <c r="AE352">
        <v>1</v>
      </c>
      <c r="AF352" t="s">
        <v>50</v>
      </c>
      <c r="AG352" t="s">
        <v>50</v>
      </c>
      <c r="AH352">
        <v>1</v>
      </c>
      <c r="AI352" t="s">
        <v>70</v>
      </c>
      <c r="AJ352" t="s">
        <v>71</v>
      </c>
      <c r="AK352">
        <v>6</v>
      </c>
      <c r="AL352">
        <v>14</v>
      </c>
      <c r="AM352">
        <v>2</v>
      </c>
      <c r="AN352">
        <v>2</v>
      </c>
      <c r="AO352">
        <v>-708.7</v>
      </c>
      <c r="AP352">
        <v>6.4864864860000004</v>
      </c>
      <c r="AQ352">
        <v>0.13231982</v>
      </c>
      <c r="AR352">
        <v>18</v>
      </c>
      <c r="AS352">
        <v>0.75</v>
      </c>
      <c r="AT352">
        <v>11</v>
      </c>
      <c r="AU352" t="s">
        <v>51</v>
      </c>
    </row>
    <row r="353" spans="1:47" x14ac:dyDescent="0.2">
      <c r="A353">
        <v>38</v>
      </c>
      <c r="B353">
        <v>200</v>
      </c>
      <c r="C353">
        <v>0</v>
      </c>
      <c r="D353" t="s">
        <v>47</v>
      </c>
      <c r="E353" t="s">
        <v>48</v>
      </c>
      <c r="F353" t="s">
        <v>49</v>
      </c>
      <c r="G353">
        <v>250</v>
      </c>
      <c r="H353">
        <v>25</v>
      </c>
      <c r="I353">
        <v>0.1</v>
      </c>
      <c r="J353">
        <v>12</v>
      </c>
      <c r="K353" t="s">
        <v>50</v>
      </c>
      <c r="L353">
        <v>247.1</v>
      </c>
      <c r="M353">
        <v>5.43</v>
      </c>
      <c r="N353">
        <v>1</v>
      </c>
      <c r="O353">
        <v>0</v>
      </c>
      <c r="P353">
        <v>0</v>
      </c>
      <c r="Q353">
        <v>0</v>
      </c>
      <c r="R353">
        <v>0</v>
      </c>
      <c r="S353">
        <v>8.1999999999999993</v>
      </c>
      <c r="T353" t="s">
        <v>50</v>
      </c>
      <c r="U353">
        <v>0</v>
      </c>
      <c r="V353">
        <v>0</v>
      </c>
      <c r="W353">
        <v>0</v>
      </c>
      <c r="X353" t="s">
        <v>67</v>
      </c>
      <c r="Y353">
        <v>0</v>
      </c>
      <c r="Z353" t="s">
        <v>50</v>
      </c>
      <c r="AA353" t="s">
        <v>50</v>
      </c>
      <c r="AB353" t="s">
        <v>52</v>
      </c>
      <c r="AC353" t="s">
        <v>68</v>
      </c>
      <c r="AD353">
        <v>7</v>
      </c>
      <c r="AE353">
        <v>1</v>
      </c>
      <c r="AF353" t="s">
        <v>69</v>
      </c>
      <c r="AG353" t="s">
        <v>50</v>
      </c>
      <c r="AH353">
        <v>1</v>
      </c>
      <c r="AI353" t="s">
        <v>70</v>
      </c>
      <c r="AK353">
        <v>6</v>
      </c>
      <c r="AL353">
        <v>14</v>
      </c>
      <c r="AM353">
        <v>2</v>
      </c>
      <c r="AN353">
        <v>2</v>
      </c>
      <c r="AO353">
        <v>-708.7</v>
      </c>
      <c r="AP353">
        <v>1.013513514</v>
      </c>
      <c r="AQ353">
        <v>8.4459459000000001E-2</v>
      </c>
      <c r="AR353">
        <v>11</v>
      </c>
      <c r="AS353">
        <v>0.91666666699999999</v>
      </c>
      <c r="AT353">
        <v>11</v>
      </c>
      <c r="AU353" t="s">
        <v>51</v>
      </c>
    </row>
    <row r="354" spans="1:47" x14ac:dyDescent="0.2">
      <c r="A354">
        <v>38</v>
      </c>
      <c r="B354">
        <v>200</v>
      </c>
      <c r="C354">
        <v>0</v>
      </c>
      <c r="D354" t="s">
        <v>47</v>
      </c>
      <c r="E354" t="s">
        <v>48</v>
      </c>
      <c r="F354" t="s">
        <v>49</v>
      </c>
      <c r="G354">
        <v>250</v>
      </c>
      <c r="H354">
        <v>25</v>
      </c>
      <c r="I354">
        <v>0.1</v>
      </c>
      <c r="J354">
        <v>24</v>
      </c>
      <c r="K354" t="s">
        <v>50</v>
      </c>
      <c r="L354">
        <v>247.1</v>
      </c>
      <c r="M354">
        <v>5.43</v>
      </c>
      <c r="N354">
        <v>1</v>
      </c>
      <c r="O354">
        <v>0</v>
      </c>
      <c r="P354">
        <v>0</v>
      </c>
      <c r="Q354">
        <v>0</v>
      </c>
      <c r="R354">
        <v>0</v>
      </c>
      <c r="S354">
        <v>8.1999999999999993</v>
      </c>
      <c r="T354" t="s">
        <v>50</v>
      </c>
      <c r="U354">
        <v>0</v>
      </c>
      <c r="V354">
        <v>0</v>
      </c>
      <c r="W354">
        <v>0</v>
      </c>
      <c r="X354" t="s">
        <v>67</v>
      </c>
      <c r="Y354">
        <v>0</v>
      </c>
      <c r="Z354" t="s">
        <v>50</v>
      </c>
      <c r="AA354" t="s">
        <v>50</v>
      </c>
      <c r="AB354" t="s">
        <v>52</v>
      </c>
      <c r="AC354" t="s">
        <v>68</v>
      </c>
      <c r="AD354">
        <v>7</v>
      </c>
      <c r="AE354">
        <v>1</v>
      </c>
      <c r="AF354" t="s">
        <v>69</v>
      </c>
      <c r="AG354" t="s">
        <v>50</v>
      </c>
      <c r="AH354">
        <v>1</v>
      </c>
      <c r="AI354" t="s">
        <v>70</v>
      </c>
      <c r="AK354">
        <v>6</v>
      </c>
      <c r="AL354">
        <v>14</v>
      </c>
      <c r="AM354">
        <v>2</v>
      </c>
      <c r="AN354">
        <v>2</v>
      </c>
      <c r="AO354">
        <v>-708.7</v>
      </c>
      <c r="AP354">
        <v>1.6891891889999999</v>
      </c>
      <c r="AQ354">
        <v>8.4459459000000001E-2</v>
      </c>
      <c r="AR354">
        <v>12</v>
      </c>
      <c r="AS354">
        <v>0.91666666699999999</v>
      </c>
      <c r="AT354">
        <v>11</v>
      </c>
      <c r="AU354" t="s">
        <v>51</v>
      </c>
    </row>
    <row r="355" spans="1:47" x14ac:dyDescent="0.2">
      <c r="A355">
        <v>38</v>
      </c>
      <c r="B355">
        <v>200</v>
      </c>
      <c r="C355">
        <v>0</v>
      </c>
      <c r="D355" t="s">
        <v>47</v>
      </c>
      <c r="E355" t="s">
        <v>48</v>
      </c>
      <c r="F355" t="s">
        <v>49</v>
      </c>
      <c r="G355">
        <v>250</v>
      </c>
      <c r="H355">
        <v>25</v>
      </c>
      <c r="I355">
        <v>0.1</v>
      </c>
      <c r="J355">
        <v>48</v>
      </c>
      <c r="K355" t="s">
        <v>50</v>
      </c>
      <c r="L355">
        <v>247.1</v>
      </c>
      <c r="M355">
        <v>5.43</v>
      </c>
      <c r="N355">
        <v>1</v>
      </c>
      <c r="O355">
        <v>0</v>
      </c>
      <c r="P355">
        <v>0</v>
      </c>
      <c r="Q355">
        <v>0</v>
      </c>
      <c r="R355">
        <v>0</v>
      </c>
      <c r="S355">
        <v>8.1999999999999993</v>
      </c>
      <c r="T355" t="s">
        <v>50</v>
      </c>
      <c r="U355">
        <v>0</v>
      </c>
      <c r="V355">
        <v>0</v>
      </c>
      <c r="W355">
        <v>0</v>
      </c>
      <c r="X355" t="s">
        <v>67</v>
      </c>
      <c r="Y355">
        <v>0</v>
      </c>
      <c r="Z355" t="s">
        <v>50</v>
      </c>
      <c r="AA355" t="s">
        <v>50</v>
      </c>
      <c r="AB355" t="s">
        <v>52</v>
      </c>
      <c r="AC355" t="s">
        <v>68</v>
      </c>
      <c r="AD355">
        <v>7</v>
      </c>
      <c r="AE355">
        <v>1</v>
      </c>
      <c r="AF355" t="s">
        <v>69</v>
      </c>
      <c r="AG355" t="s">
        <v>50</v>
      </c>
      <c r="AH355">
        <v>1</v>
      </c>
      <c r="AI355" t="s">
        <v>70</v>
      </c>
      <c r="AK355">
        <v>6</v>
      </c>
      <c r="AL355">
        <v>14</v>
      </c>
      <c r="AM355">
        <v>2</v>
      </c>
      <c r="AN355">
        <v>2</v>
      </c>
      <c r="AO355">
        <v>-708.7</v>
      </c>
      <c r="AP355">
        <v>3.412162162</v>
      </c>
      <c r="AQ355">
        <v>8.4459459000000001E-2</v>
      </c>
      <c r="AR355">
        <v>22</v>
      </c>
      <c r="AS355">
        <v>0.91666666699999999</v>
      </c>
      <c r="AT355">
        <v>11</v>
      </c>
      <c r="AU355" t="s">
        <v>51</v>
      </c>
    </row>
    <row r="356" spans="1:47" x14ac:dyDescent="0.2">
      <c r="A356">
        <v>38</v>
      </c>
      <c r="B356">
        <v>200</v>
      </c>
      <c r="C356">
        <v>0</v>
      </c>
      <c r="D356" t="s">
        <v>47</v>
      </c>
      <c r="E356" t="s">
        <v>48</v>
      </c>
      <c r="F356" t="s">
        <v>49</v>
      </c>
      <c r="G356">
        <v>250</v>
      </c>
      <c r="H356">
        <v>25</v>
      </c>
      <c r="I356">
        <v>0.1</v>
      </c>
      <c r="J356">
        <v>72</v>
      </c>
      <c r="K356" t="s">
        <v>50</v>
      </c>
      <c r="L356">
        <v>247.1</v>
      </c>
      <c r="M356">
        <v>5.43</v>
      </c>
      <c r="N356">
        <v>1</v>
      </c>
      <c r="O356">
        <v>0</v>
      </c>
      <c r="P356">
        <v>0</v>
      </c>
      <c r="Q356">
        <v>0</v>
      </c>
      <c r="R356">
        <v>0</v>
      </c>
      <c r="S356">
        <v>8.1999999999999993</v>
      </c>
      <c r="T356" t="s">
        <v>50</v>
      </c>
      <c r="U356">
        <v>0</v>
      </c>
      <c r="V356">
        <v>0</v>
      </c>
      <c r="W356">
        <v>0</v>
      </c>
      <c r="X356" t="s">
        <v>67</v>
      </c>
      <c r="Y356">
        <v>0</v>
      </c>
      <c r="Z356" t="s">
        <v>50</v>
      </c>
      <c r="AA356" t="s">
        <v>50</v>
      </c>
      <c r="AB356" t="s">
        <v>52</v>
      </c>
      <c r="AC356" t="s">
        <v>68</v>
      </c>
      <c r="AD356">
        <v>7</v>
      </c>
      <c r="AE356">
        <v>1</v>
      </c>
      <c r="AF356" t="s">
        <v>69</v>
      </c>
      <c r="AG356" t="s">
        <v>50</v>
      </c>
      <c r="AH356">
        <v>1</v>
      </c>
      <c r="AI356" t="s">
        <v>70</v>
      </c>
      <c r="AK356">
        <v>6</v>
      </c>
      <c r="AL356">
        <v>14</v>
      </c>
      <c r="AM356">
        <v>2</v>
      </c>
      <c r="AN356">
        <v>2</v>
      </c>
      <c r="AO356">
        <v>-708.7</v>
      </c>
      <c r="AP356">
        <v>3.4459459460000001</v>
      </c>
      <c r="AQ356">
        <v>8.4459459000000001E-2</v>
      </c>
      <c r="AR356">
        <v>27</v>
      </c>
      <c r="AS356">
        <v>0.91666666699999999</v>
      </c>
      <c r="AT356">
        <v>11</v>
      </c>
      <c r="AU356" t="s">
        <v>51</v>
      </c>
    </row>
    <row r="357" spans="1:47" x14ac:dyDescent="0.2">
      <c r="A357">
        <v>38</v>
      </c>
      <c r="B357">
        <v>200</v>
      </c>
      <c r="C357">
        <v>0</v>
      </c>
      <c r="D357" t="s">
        <v>47</v>
      </c>
      <c r="E357" t="s">
        <v>48</v>
      </c>
      <c r="F357" t="s">
        <v>49</v>
      </c>
      <c r="G357">
        <v>250</v>
      </c>
      <c r="H357">
        <v>25</v>
      </c>
      <c r="I357">
        <v>0.1</v>
      </c>
      <c r="J357">
        <v>96</v>
      </c>
      <c r="K357" t="s">
        <v>50</v>
      </c>
      <c r="L357">
        <v>247.1</v>
      </c>
      <c r="M357">
        <v>5.43</v>
      </c>
      <c r="N357">
        <v>1</v>
      </c>
      <c r="O357">
        <v>0</v>
      </c>
      <c r="P357">
        <v>0</v>
      </c>
      <c r="Q357">
        <v>0</v>
      </c>
      <c r="R357">
        <v>0</v>
      </c>
      <c r="S357">
        <v>8.1999999999999993</v>
      </c>
      <c r="T357" t="s">
        <v>50</v>
      </c>
      <c r="U357">
        <v>0</v>
      </c>
      <c r="V357">
        <v>0</v>
      </c>
      <c r="W357">
        <v>0</v>
      </c>
      <c r="X357" t="s">
        <v>67</v>
      </c>
      <c r="Y357">
        <v>0</v>
      </c>
      <c r="Z357" t="s">
        <v>50</v>
      </c>
      <c r="AA357" t="s">
        <v>50</v>
      </c>
      <c r="AB357" t="s">
        <v>52</v>
      </c>
      <c r="AC357" t="s">
        <v>68</v>
      </c>
      <c r="AD357">
        <v>7</v>
      </c>
      <c r="AE357">
        <v>1</v>
      </c>
      <c r="AF357" t="s">
        <v>69</v>
      </c>
      <c r="AG357" t="s">
        <v>50</v>
      </c>
      <c r="AH357">
        <v>1</v>
      </c>
      <c r="AI357" t="s">
        <v>70</v>
      </c>
      <c r="AK357">
        <v>6</v>
      </c>
      <c r="AL357">
        <v>14</v>
      </c>
      <c r="AM357">
        <v>2</v>
      </c>
      <c r="AN357">
        <v>2</v>
      </c>
      <c r="AO357">
        <v>-708.7</v>
      </c>
      <c r="AP357">
        <v>3.4797297299999999</v>
      </c>
      <c r="AQ357">
        <v>8.4459459000000001E-2</v>
      </c>
      <c r="AR357">
        <v>29.5</v>
      </c>
      <c r="AS357">
        <v>0.91666666699999999</v>
      </c>
      <c r="AT357">
        <v>11</v>
      </c>
      <c r="AU357" t="s">
        <v>51</v>
      </c>
    </row>
    <row r="358" spans="1:47" x14ac:dyDescent="0.2">
      <c r="A358">
        <v>38</v>
      </c>
      <c r="B358">
        <v>200</v>
      </c>
      <c r="C358">
        <v>0</v>
      </c>
      <c r="D358" t="s">
        <v>47</v>
      </c>
      <c r="E358" t="s">
        <v>48</v>
      </c>
      <c r="F358" t="s">
        <v>49</v>
      </c>
      <c r="G358">
        <v>250</v>
      </c>
      <c r="H358">
        <v>25</v>
      </c>
      <c r="I358">
        <v>0.1</v>
      </c>
      <c r="J358">
        <v>120</v>
      </c>
      <c r="K358" t="s">
        <v>50</v>
      </c>
      <c r="L358">
        <v>247.1</v>
      </c>
      <c r="M358">
        <v>5.43</v>
      </c>
      <c r="N358">
        <v>1</v>
      </c>
      <c r="O358">
        <v>0</v>
      </c>
      <c r="P358">
        <v>0</v>
      </c>
      <c r="Q358">
        <v>0</v>
      </c>
      <c r="R358">
        <v>0</v>
      </c>
      <c r="S358">
        <v>8.1999999999999993</v>
      </c>
      <c r="T358" t="s">
        <v>50</v>
      </c>
      <c r="U358">
        <v>0</v>
      </c>
      <c r="V358">
        <v>0</v>
      </c>
      <c r="W358">
        <v>0</v>
      </c>
      <c r="X358" t="s">
        <v>67</v>
      </c>
      <c r="Y358">
        <v>0</v>
      </c>
      <c r="Z358" t="s">
        <v>50</v>
      </c>
      <c r="AA358" t="s">
        <v>50</v>
      </c>
      <c r="AB358" t="s">
        <v>52</v>
      </c>
      <c r="AC358" t="s">
        <v>68</v>
      </c>
      <c r="AD358">
        <v>7</v>
      </c>
      <c r="AE358">
        <v>1</v>
      </c>
      <c r="AF358" t="s">
        <v>69</v>
      </c>
      <c r="AG358" t="s">
        <v>50</v>
      </c>
      <c r="AH358">
        <v>1</v>
      </c>
      <c r="AI358" t="s">
        <v>70</v>
      </c>
      <c r="AK358">
        <v>6</v>
      </c>
      <c r="AL358">
        <v>14</v>
      </c>
      <c r="AM358">
        <v>2</v>
      </c>
      <c r="AN358">
        <v>2</v>
      </c>
      <c r="AO358">
        <v>-708.7</v>
      </c>
      <c r="AP358">
        <v>3.5270270269999999</v>
      </c>
      <c r="AQ358">
        <v>8.4459459000000001E-2</v>
      </c>
      <c r="AR358">
        <v>33</v>
      </c>
      <c r="AS358">
        <v>0.91666666699999999</v>
      </c>
      <c r="AT358">
        <v>11</v>
      </c>
      <c r="AU358" t="s">
        <v>51</v>
      </c>
    </row>
    <row r="359" spans="1:47" x14ac:dyDescent="0.2">
      <c r="A359">
        <v>38</v>
      </c>
      <c r="B359">
        <v>200</v>
      </c>
      <c r="C359">
        <v>0</v>
      </c>
      <c r="D359" t="s">
        <v>47</v>
      </c>
      <c r="E359" t="s">
        <v>48</v>
      </c>
      <c r="F359" t="s">
        <v>49</v>
      </c>
      <c r="G359">
        <v>250</v>
      </c>
      <c r="H359">
        <v>25</v>
      </c>
      <c r="I359">
        <v>0.1</v>
      </c>
      <c r="J359">
        <v>12</v>
      </c>
      <c r="K359" t="s">
        <v>50</v>
      </c>
      <c r="L359">
        <v>247.1</v>
      </c>
      <c r="M359">
        <v>5.43</v>
      </c>
      <c r="N359">
        <v>1</v>
      </c>
      <c r="O359">
        <v>0</v>
      </c>
      <c r="P359">
        <v>0</v>
      </c>
      <c r="Q359">
        <v>0</v>
      </c>
      <c r="R359">
        <v>0</v>
      </c>
      <c r="S359">
        <v>8.1999999999999993</v>
      </c>
      <c r="T359" t="s">
        <v>50</v>
      </c>
      <c r="U359">
        <v>0</v>
      </c>
      <c r="V359">
        <v>0</v>
      </c>
      <c r="W359">
        <v>0</v>
      </c>
      <c r="X359" t="s">
        <v>67</v>
      </c>
      <c r="Y359">
        <v>1E-3</v>
      </c>
      <c r="Z359" t="s">
        <v>50</v>
      </c>
      <c r="AA359" t="s">
        <v>50</v>
      </c>
      <c r="AB359" t="s">
        <v>52</v>
      </c>
      <c r="AC359" t="s">
        <v>68</v>
      </c>
      <c r="AD359">
        <v>7</v>
      </c>
      <c r="AE359">
        <v>1</v>
      </c>
      <c r="AF359" t="s">
        <v>69</v>
      </c>
      <c r="AG359" t="s">
        <v>50</v>
      </c>
      <c r="AH359">
        <v>1</v>
      </c>
      <c r="AI359" t="s">
        <v>70</v>
      </c>
      <c r="AK359">
        <v>6</v>
      </c>
      <c r="AL359">
        <v>14</v>
      </c>
      <c r="AM359">
        <v>2</v>
      </c>
      <c r="AN359">
        <v>2</v>
      </c>
      <c r="AO359">
        <v>-708.7</v>
      </c>
      <c r="AP359">
        <v>1.013513514</v>
      </c>
      <c r="AQ359">
        <v>8.4459459000000001E-2</v>
      </c>
      <c r="AR359">
        <v>11</v>
      </c>
      <c r="AS359">
        <v>0.91666666699999999</v>
      </c>
      <c r="AT359">
        <v>11</v>
      </c>
      <c r="AU359" t="s">
        <v>51</v>
      </c>
    </row>
    <row r="360" spans="1:47" x14ac:dyDescent="0.2">
      <c r="A360">
        <v>38</v>
      </c>
      <c r="B360">
        <v>200</v>
      </c>
      <c r="C360">
        <v>0</v>
      </c>
      <c r="D360" t="s">
        <v>47</v>
      </c>
      <c r="E360" t="s">
        <v>48</v>
      </c>
      <c r="F360" t="s">
        <v>49</v>
      </c>
      <c r="G360">
        <v>250</v>
      </c>
      <c r="H360">
        <v>25</v>
      </c>
      <c r="I360">
        <v>0.1</v>
      </c>
      <c r="J360">
        <v>24</v>
      </c>
      <c r="K360" t="s">
        <v>50</v>
      </c>
      <c r="L360">
        <v>247.1</v>
      </c>
      <c r="M360">
        <v>5.43</v>
      </c>
      <c r="N360">
        <v>1</v>
      </c>
      <c r="O360">
        <v>0</v>
      </c>
      <c r="P360">
        <v>0</v>
      </c>
      <c r="Q360">
        <v>0</v>
      </c>
      <c r="R360">
        <v>0</v>
      </c>
      <c r="S360">
        <v>8.1999999999999993</v>
      </c>
      <c r="T360" t="s">
        <v>50</v>
      </c>
      <c r="U360">
        <v>0</v>
      </c>
      <c r="V360">
        <v>0</v>
      </c>
      <c r="W360">
        <v>0</v>
      </c>
      <c r="X360" t="s">
        <v>67</v>
      </c>
      <c r="Y360">
        <v>1E-3</v>
      </c>
      <c r="Z360" t="s">
        <v>50</v>
      </c>
      <c r="AA360" t="s">
        <v>50</v>
      </c>
      <c r="AB360" t="s">
        <v>52</v>
      </c>
      <c r="AC360" t="s">
        <v>68</v>
      </c>
      <c r="AD360">
        <v>7</v>
      </c>
      <c r="AE360">
        <v>1</v>
      </c>
      <c r="AF360" t="s">
        <v>69</v>
      </c>
      <c r="AG360" t="s">
        <v>50</v>
      </c>
      <c r="AH360">
        <v>1</v>
      </c>
      <c r="AI360" t="s">
        <v>70</v>
      </c>
      <c r="AK360">
        <v>6</v>
      </c>
      <c r="AL360">
        <v>14</v>
      </c>
      <c r="AM360">
        <v>2</v>
      </c>
      <c r="AN360">
        <v>2</v>
      </c>
      <c r="AO360">
        <v>-708.7</v>
      </c>
      <c r="AP360">
        <v>1.6891891889999999</v>
      </c>
      <c r="AQ360">
        <v>8.4459459000000001E-2</v>
      </c>
      <c r="AR360">
        <v>13</v>
      </c>
      <c r="AS360">
        <v>0.91666666699999999</v>
      </c>
      <c r="AT360">
        <v>11</v>
      </c>
      <c r="AU360" t="s">
        <v>51</v>
      </c>
    </row>
    <row r="361" spans="1:47" x14ac:dyDescent="0.2">
      <c r="A361">
        <v>38</v>
      </c>
      <c r="B361">
        <v>200</v>
      </c>
      <c r="C361">
        <v>0</v>
      </c>
      <c r="D361" t="s">
        <v>47</v>
      </c>
      <c r="E361" t="s">
        <v>48</v>
      </c>
      <c r="F361" t="s">
        <v>49</v>
      </c>
      <c r="G361">
        <v>250</v>
      </c>
      <c r="H361">
        <v>25</v>
      </c>
      <c r="I361">
        <v>0.1</v>
      </c>
      <c r="J361">
        <v>48</v>
      </c>
      <c r="K361" t="s">
        <v>50</v>
      </c>
      <c r="L361">
        <v>247.1</v>
      </c>
      <c r="M361">
        <v>5.43</v>
      </c>
      <c r="N361">
        <v>1</v>
      </c>
      <c r="O361">
        <v>0</v>
      </c>
      <c r="P361">
        <v>0</v>
      </c>
      <c r="Q361">
        <v>0</v>
      </c>
      <c r="R361">
        <v>0</v>
      </c>
      <c r="S361">
        <v>8.1999999999999993</v>
      </c>
      <c r="T361" t="s">
        <v>50</v>
      </c>
      <c r="U361">
        <v>0</v>
      </c>
      <c r="V361">
        <v>0</v>
      </c>
      <c r="W361">
        <v>0</v>
      </c>
      <c r="X361" t="s">
        <v>67</v>
      </c>
      <c r="Y361">
        <v>1E-3</v>
      </c>
      <c r="Z361" t="s">
        <v>50</v>
      </c>
      <c r="AA361" t="s">
        <v>50</v>
      </c>
      <c r="AB361" t="s">
        <v>52</v>
      </c>
      <c r="AC361" t="s">
        <v>68</v>
      </c>
      <c r="AD361">
        <v>7</v>
      </c>
      <c r="AE361">
        <v>1</v>
      </c>
      <c r="AF361" t="s">
        <v>69</v>
      </c>
      <c r="AG361" t="s">
        <v>50</v>
      </c>
      <c r="AH361">
        <v>1</v>
      </c>
      <c r="AI361" t="s">
        <v>70</v>
      </c>
      <c r="AK361">
        <v>6</v>
      </c>
      <c r="AL361">
        <v>14</v>
      </c>
      <c r="AM361">
        <v>2</v>
      </c>
      <c r="AN361">
        <v>2</v>
      </c>
      <c r="AO361">
        <v>-708.7</v>
      </c>
      <c r="AP361">
        <v>3.4459459460000001</v>
      </c>
      <c r="AQ361">
        <v>8.4459459000000001E-2</v>
      </c>
      <c r="AR361">
        <v>30</v>
      </c>
      <c r="AS361">
        <v>0.91666666699999999</v>
      </c>
      <c r="AT361">
        <v>11</v>
      </c>
      <c r="AU361" t="s">
        <v>51</v>
      </c>
    </row>
    <row r="362" spans="1:47" x14ac:dyDescent="0.2">
      <c r="A362">
        <v>38</v>
      </c>
      <c r="B362">
        <v>200</v>
      </c>
      <c r="C362">
        <v>0</v>
      </c>
      <c r="D362" t="s">
        <v>47</v>
      </c>
      <c r="E362" t="s">
        <v>48</v>
      </c>
      <c r="F362" t="s">
        <v>49</v>
      </c>
      <c r="G362">
        <v>250</v>
      </c>
      <c r="H362">
        <v>25</v>
      </c>
      <c r="I362">
        <v>0.1</v>
      </c>
      <c r="J362">
        <v>72</v>
      </c>
      <c r="K362" t="s">
        <v>50</v>
      </c>
      <c r="L362">
        <v>247.1</v>
      </c>
      <c r="M362">
        <v>5.43</v>
      </c>
      <c r="N362">
        <v>1</v>
      </c>
      <c r="O362">
        <v>0</v>
      </c>
      <c r="P362">
        <v>0</v>
      </c>
      <c r="Q362">
        <v>0</v>
      </c>
      <c r="R362">
        <v>0</v>
      </c>
      <c r="S362">
        <v>8.1999999999999993</v>
      </c>
      <c r="T362" t="s">
        <v>50</v>
      </c>
      <c r="U362">
        <v>0</v>
      </c>
      <c r="V362">
        <v>0</v>
      </c>
      <c r="W362">
        <v>0</v>
      </c>
      <c r="X362" t="s">
        <v>67</v>
      </c>
      <c r="Y362">
        <v>1E-3</v>
      </c>
      <c r="Z362" t="s">
        <v>50</v>
      </c>
      <c r="AA362" t="s">
        <v>50</v>
      </c>
      <c r="AB362" t="s">
        <v>52</v>
      </c>
      <c r="AC362" t="s">
        <v>68</v>
      </c>
      <c r="AD362">
        <v>7</v>
      </c>
      <c r="AE362">
        <v>1</v>
      </c>
      <c r="AF362" t="s">
        <v>69</v>
      </c>
      <c r="AG362" t="s">
        <v>50</v>
      </c>
      <c r="AH362">
        <v>1</v>
      </c>
      <c r="AI362" t="s">
        <v>70</v>
      </c>
      <c r="AK362">
        <v>6</v>
      </c>
      <c r="AL362">
        <v>14</v>
      </c>
      <c r="AM362">
        <v>2</v>
      </c>
      <c r="AN362">
        <v>2</v>
      </c>
      <c r="AO362">
        <v>-708.7</v>
      </c>
      <c r="AP362">
        <v>3.4459459460000001</v>
      </c>
      <c r="AQ362">
        <v>8.4459459000000001E-2</v>
      </c>
      <c r="AR362">
        <v>34.5</v>
      </c>
      <c r="AS362">
        <v>0.91666666699999999</v>
      </c>
      <c r="AT362">
        <v>11</v>
      </c>
      <c r="AU362" t="s">
        <v>51</v>
      </c>
    </row>
    <row r="363" spans="1:47" x14ac:dyDescent="0.2">
      <c r="A363">
        <v>38</v>
      </c>
      <c r="B363">
        <v>200</v>
      </c>
      <c r="C363">
        <v>0</v>
      </c>
      <c r="D363" t="s">
        <v>47</v>
      </c>
      <c r="E363" t="s">
        <v>48</v>
      </c>
      <c r="F363" t="s">
        <v>49</v>
      </c>
      <c r="G363">
        <v>250</v>
      </c>
      <c r="H363">
        <v>25</v>
      </c>
      <c r="I363">
        <v>0.1</v>
      </c>
      <c r="J363">
        <v>96</v>
      </c>
      <c r="K363" t="s">
        <v>50</v>
      </c>
      <c r="L363">
        <v>247.1</v>
      </c>
      <c r="M363">
        <v>5.43</v>
      </c>
      <c r="N363">
        <v>1</v>
      </c>
      <c r="O363">
        <v>0</v>
      </c>
      <c r="P363">
        <v>0</v>
      </c>
      <c r="Q363">
        <v>0</v>
      </c>
      <c r="R363">
        <v>0</v>
      </c>
      <c r="S363">
        <v>8.1999999999999993</v>
      </c>
      <c r="T363" t="s">
        <v>50</v>
      </c>
      <c r="U363">
        <v>0</v>
      </c>
      <c r="V363">
        <v>0</v>
      </c>
      <c r="W363">
        <v>0</v>
      </c>
      <c r="X363" t="s">
        <v>67</v>
      </c>
      <c r="Y363">
        <v>1E-3</v>
      </c>
      <c r="Z363" t="s">
        <v>50</v>
      </c>
      <c r="AA363" t="s">
        <v>50</v>
      </c>
      <c r="AB363" t="s">
        <v>52</v>
      </c>
      <c r="AC363" t="s">
        <v>68</v>
      </c>
      <c r="AD363">
        <v>7</v>
      </c>
      <c r="AE363">
        <v>1</v>
      </c>
      <c r="AF363" t="s">
        <v>69</v>
      </c>
      <c r="AG363" t="s">
        <v>50</v>
      </c>
      <c r="AH363">
        <v>1</v>
      </c>
      <c r="AI363" t="s">
        <v>70</v>
      </c>
      <c r="AK363">
        <v>6</v>
      </c>
      <c r="AL363">
        <v>14</v>
      </c>
      <c r="AM363">
        <v>2</v>
      </c>
      <c r="AN363">
        <v>2</v>
      </c>
      <c r="AO363">
        <v>-708.7</v>
      </c>
      <c r="AP363">
        <v>3.4797297299999999</v>
      </c>
      <c r="AQ363">
        <v>8.4459459000000001E-2</v>
      </c>
      <c r="AR363">
        <v>37</v>
      </c>
      <c r="AS363">
        <v>0.91666666699999999</v>
      </c>
      <c r="AT363">
        <v>11</v>
      </c>
      <c r="AU363" t="s">
        <v>51</v>
      </c>
    </row>
    <row r="364" spans="1:47" x14ac:dyDescent="0.2">
      <c r="A364">
        <v>38</v>
      </c>
      <c r="B364">
        <v>200</v>
      </c>
      <c r="C364">
        <v>0</v>
      </c>
      <c r="D364" t="s">
        <v>47</v>
      </c>
      <c r="E364" t="s">
        <v>48</v>
      </c>
      <c r="F364" t="s">
        <v>49</v>
      </c>
      <c r="G364">
        <v>250</v>
      </c>
      <c r="H364">
        <v>25</v>
      </c>
      <c r="I364">
        <v>0.1</v>
      </c>
      <c r="J364">
        <v>120</v>
      </c>
      <c r="K364" t="s">
        <v>50</v>
      </c>
      <c r="L364">
        <v>247.1</v>
      </c>
      <c r="M364">
        <v>5.43</v>
      </c>
      <c r="N364">
        <v>1</v>
      </c>
      <c r="O364">
        <v>0</v>
      </c>
      <c r="P364">
        <v>0</v>
      </c>
      <c r="Q364">
        <v>0</v>
      </c>
      <c r="R364">
        <v>0</v>
      </c>
      <c r="S364">
        <v>8.1999999999999993</v>
      </c>
      <c r="T364" t="s">
        <v>50</v>
      </c>
      <c r="U364">
        <v>0</v>
      </c>
      <c r="V364">
        <v>0</v>
      </c>
      <c r="W364">
        <v>0</v>
      </c>
      <c r="X364" t="s">
        <v>67</v>
      </c>
      <c r="Y364">
        <v>1E-3</v>
      </c>
      <c r="Z364" t="s">
        <v>50</v>
      </c>
      <c r="AA364" t="s">
        <v>50</v>
      </c>
      <c r="AB364" t="s">
        <v>52</v>
      </c>
      <c r="AC364" t="s">
        <v>68</v>
      </c>
      <c r="AD364">
        <v>7</v>
      </c>
      <c r="AE364">
        <v>1</v>
      </c>
      <c r="AF364" t="s">
        <v>69</v>
      </c>
      <c r="AG364" t="s">
        <v>50</v>
      </c>
      <c r="AH364">
        <v>1</v>
      </c>
      <c r="AI364" t="s">
        <v>70</v>
      </c>
      <c r="AK364">
        <v>6</v>
      </c>
      <c r="AL364">
        <v>14</v>
      </c>
      <c r="AM364">
        <v>2</v>
      </c>
      <c r="AN364">
        <v>2</v>
      </c>
      <c r="AO364">
        <v>-708.7</v>
      </c>
      <c r="AP364">
        <v>6.0810810809999998</v>
      </c>
      <c r="AQ364">
        <v>8.4459459000000001E-2</v>
      </c>
      <c r="AR364">
        <v>45.5</v>
      </c>
      <c r="AS364">
        <v>0.91666666699999999</v>
      </c>
      <c r="AT364">
        <v>11</v>
      </c>
      <c r="AU364" t="s">
        <v>51</v>
      </c>
    </row>
    <row r="365" spans="1:47" x14ac:dyDescent="0.2">
      <c r="A365">
        <v>38</v>
      </c>
      <c r="B365">
        <v>200</v>
      </c>
      <c r="C365">
        <v>0</v>
      </c>
      <c r="D365" t="s">
        <v>47</v>
      </c>
      <c r="E365" t="s">
        <v>48</v>
      </c>
      <c r="F365" t="s">
        <v>49</v>
      </c>
      <c r="G365">
        <v>250</v>
      </c>
      <c r="H365">
        <v>25</v>
      </c>
      <c r="I365">
        <v>0.1</v>
      </c>
      <c r="J365">
        <v>12</v>
      </c>
      <c r="K365" t="s">
        <v>50</v>
      </c>
      <c r="L365">
        <v>247.1</v>
      </c>
      <c r="M365">
        <v>5.43</v>
      </c>
      <c r="N365">
        <v>1</v>
      </c>
      <c r="O365">
        <v>0</v>
      </c>
      <c r="P365">
        <v>0</v>
      </c>
      <c r="Q365">
        <v>0</v>
      </c>
      <c r="R365">
        <v>0</v>
      </c>
      <c r="S365">
        <v>8.1999999999999993</v>
      </c>
      <c r="T365" t="s">
        <v>50</v>
      </c>
      <c r="U365">
        <v>0</v>
      </c>
      <c r="V365">
        <v>0</v>
      </c>
      <c r="W365">
        <v>0</v>
      </c>
      <c r="X365" t="s">
        <v>67</v>
      </c>
      <c r="Y365">
        <v>0.1</v>
      </c>
      <c r="Z365" t="s">
        <v>50</v>
      </c>
      <c r="AA365" t="s">
        <v>50</v>
      </c>
      <c r="AB365" t="s">
        <v>52</v>
      </c>
      <c r="AC365" t="s">
        <v>68</v>
      </c>
      <c r="AD365">
        <v>7</v>
      </c>
      <c r="AE365">
        <v>1</v>
      </c>
      <c r="AF365" t="s">
        <v>69</v>
      </c>
      <c r="AG365" t="s">
        <v>50</v>
      </c>
      <c r="AH365">
        <v>1</v>
      </c>
      <c r="AI365" t="s">
        <v>70</v>
      </c>
      <c r="AK365">
        <v>6</v>
      </c>
      <c r="AL365">
        <v>14</v>
      </c>
      <c r="AM365">
        <v>2</v>
      </c>
      <c r="AN365">
        <v>2</v>
      </c>
      <c r="AO365">
        <v>-708.7</v>
      </c>
      <c r="AP365">
        <v>1.2162162160000001</v>
      </c>
      <c r="AQ365">
        <v>0.18299549500000001</v>
      </c>
      <c r="AR365">
        <v>11</v>
      </c>
      <c r="AS365">
        <v>0.91666666699999999</v>
      </c>
      <c r="AT365">
        <v>11</v>
      </c>
      <c r="AU365" t="s">
        <v>51</v>
      </c>
    </row>
    <row r="366" spans="1:47" x14ac:dyDescent="0.2">
      <c r="A366">
        <v>38</v>
      </c>
      <c r="B366">
        <v>200</v>
      </c>
      <c r="C366">
        <v>0</v>
      </c>
      <c r="D366" t="s">
        <v>47</v>
      </c>
      <c r="E366" t="s">
        <v>48</v>
      </c>
      <c r="F366" t="s">
        <v>49</v>
      </c>
      <c r="G366">
        <v>250</v>
      </c>
      <c r="H366">
        <v>25</v>
      </c>
      <c r="I366">
        <v>0.1</v>
      </c>
      <c r="J366">
        <v>24</v>
      </c>
      <c r="K366" t="s">
        <v>50</v>
      </c>
      <c r="L366">
        <v>247.1</v>
      </c>
      <c r="M366">
        <v>5.43</v>
      </c>
      <c r="N366">
        <v>1</v>
      </c>
      <c r="O366">
        <v>0</v>
      </c>
      <c r="P366">
        <v>0</v>
      </c>
      <c r="Q366">
        <v>0</v>
      </c>
      <c r="R366">
        <v>0</v>
      </c>
      <c r="S366">
        <v>8.1999999999999993</v>
      </c>
      <c r="T366" t="s">
        <v>50</v>
      </c>
      <c r="U366">
        <v>0</v>
      </c>
      <c r="V366">
        <v>0</v>
      </c>
      <c r="W366">
        <v>0</v>
      </c>
      <c r="X366" t="s">
        <v>67</v>
      </c>
      <c r="Y366">
        <v>0.1</v>
      </c>
      <c r="Z366" t="s">
        <v>50</v>
      </c>
      <c r="AA366" t="s">
        <v>50</v>
      </c>
      <c r="AB366" t="s">
        <v>52</v>
      </c>
      <c r="AC366" t="s">
        <v>68</v>
      </c>
      <c r="AD366">
        <v>7</v>
      </c>
      <c r="AE366">
        <v>1</v>
      </c>
      <c r="AF366" t="s">
        <v>69</v>
      </c>
      <c r="AG366" t="s">
        <v>50</v>
      </c>
      <c r="AH366">
        <v>1</v>
      </c>
      <c r="AI366" t="s">
        <v>70</v>
      </c>
      <c r="AK366">
        <v>6</v>
      </c>
      <c r="AL366">
        <v>14</v>
      </c>
      <c r="AM366">
        <v>2</v>
      </c>
      <c r="AN366">
        <v>2</v>
      </c>
      <c r="AO366">
        <v>-708.7</v>
      </c>
      <c r="AP366">
        <v>2.7027027029999999</v>
      </c>
      <c r="AQ366">
        <v>0.18299549500000001</v>
      </c>
      <c r="AR366">
        <v>11.5</v>
      </c>
      <c r="AS366">
        <v>0.91666666699999999</v>
      </c>
      <c r="AT366">
        <v>11</v>
      </c>
      <c r="AU366" t="s">
        <v>51</v>
      </c>
    </row>
    <row r="367" spans="1:47" x14ac:dyDescent="0.2">
      <c r="A367">
        <v>38</v>
      </c>
      <c r="B367">
        <v>200</v>
      </c>
      <c r="C367">
        <v>0</v>
      </c>
      <c r="D367" t="s">
        <v>47</v>
      </c>
      <c r="E367" t="s">
        <v>48</v>
      </c>
      <c r="F367" t="s">
        <v>49</v>
      </c>
      <c r="G367">
        <v>250</v>
      </c>
      <c r="H367">
        <v>25</v>
      </c>
      <c r="I367">
        <v>0.1</v>
      </c>
      <c r="J367">
        <v>48</v>
      </c>
      <c r="K367" t="s">
        <v>50</v>
      </c>
      <c r="L367">
        <v>247.1</v>
      </c>
      <c r="M367">
        <v>5.43</v>
      </c>
      <c r="N367">
        <v>1</v>
      </c>
      <c r="O367">
        <v>0</v>
      </c>
      <c r="P367">
        <v>0</v>
      </c>
      <c r="Q367">
        <v>0</v>
      </c>
      <c r="R367">
        <v>0</v>
      </c>
      <c r="S367">
        <v>8.1999999999999993</v>
      </c>
      <c r="T367" t="s">
        <v>50</v>
      </c>
      <c r="U367">
        <v>0</v>
      </c>
      <c r="V367">
        <v>0</v>
      </c>
      <c r="W367">
        <v>0</v>
      </c>
      <c r="X367" t="s">
        <v>67</v>
      </c>
      <c r="Y367">
        <v>0.1</v>
      </c>
      <c r="Z367" t="s">
        <v>50</v>
      </c>
      <c r="AA367" t="s">
        <v>50</v>
      </c>
      <c r="AB367" t="s">
        <v>52</v>
      </c>
      <c r="AC367" t="s">
        <v>68</v>
      </c>
      <c r="AD367">
        <v>7</v>
      </c>
      <c r="AE367">
        <v>1</v>
      </c>
      <c r="AF367" t="s">
        <v>69</v>
      </c>
      <c r="AG367" t="s">
        <v>50</v>
      </c>
      <c r="AH367">
        <v>1</v>
      </c>
      <c r="AI367" t="s">
        <v>70</v>
      </c>
      <c r="AK367">
        <v>6</v>
      </c>
      <c r="AL367">
        <v>14</v>
      </c>
      <c r="AM367">
        <v>2</v>
      </c>
      <c r="AN367">
        <v>2</v>
      </c>
      <c r="AO367">
        <v>-708.7</v>
      </c>
      <c r="AP367">
        <v>7.0945945950000002</v>
      </c>
      <c r="AQ367">
        <v>0.18299549500000001</v>
      </c>
      <c r="AR367">
        <v>31</v>
      </c>
      <c r="AS367">
        <v>0.91666666699999999</v>
      </c>
      <c r="AT367">
        <v>11</v>
      </c>
      <c r="AU367" t="s">
        <v>51</v>
      </c>
    </row>
    <row r="368" spans="1:47" x14ac:dyDescent="0.2">
      <c r="A368">
        <v>38</v>
      </c>
      <c r="B368">
        <v>200</v>
      </c>
      <c r="C368">
        <v>0</v>
      </c>
      <c r="D368" t="s">
        <v>47</v>
      </c>
      <c r="E368" t="s">
        <v>48</v>
      </c>
      <c r="F368" t="s">
        <v>49</v>
      </c>
      <c r="G368">
        <v>250</v>
      </c>
      <c r="H368">
        <v>25</v>
      </c>
      <c r="I368">
        <v>0.1</v>
      </c>
      <c r="J368">
        <v>72</v>
      </c>
      <c r="K368" t="s">
        <v>50</v>
      </c>
      <c r="L368">
        <v>247.1</v>
      </c>
      <c r="M368">
        <v>5.43</v>
      </c>
      <c r="N368">
        <v>1</v>
      </c>
      <c r="O368">
        <v>0</v>
      </c>
      <c r="P368">
        <v>0</v>
      </c>
      <c r="Q368">
        <v>0</v>
      </c>
      <c r="R368">
        <v>0</v>
      </c>
      <c r="S368">
        <v>8.1999999999999993</v>
      </c>
      <c r="T368" t="s">
        <v>50</v>
      </c>
      <c r="U368">
        <v>0</v>
      </c>
      <c r="V368">
        <v>0</v>
      </c>
      <c r="W368">
        <v>0</v>
      </c>
      <c r="X368" t="s">
        <v>67</v>
      </c>
      <c r="Y368">
        <v>0.1</v>
      </c>
      <c r="Z368" t="s">
        <v>50</v>
      </c>
      <c r="AA368" t="s">
        <v>50</v>
      </c>
      <c r="AB368" t="s">
        <v>52</v>
      </c>
      <c r="AC368" t="s">
        <v>68</v>
      </c>
      <c r="AD368">
        <v>7</v>
      </c>
      <c r="AE368">
        <v>1</v>
      </c>
      <c r="AF368" t="s">
        <v>69</v>
      </c>
      <c r="AG368" t="s">
        <v>50</v>
      </c>
      <c r="AH368">
        <v>1</v>
      </c>
      <c r="AI368" t="s">
        <v>70</v>
      </c>
      <c r="AK368">
        <v>6</v>
      </c>
      <c r="AL368">
        <v>14</v>
      </c>
      <c r="AM368">
        <v>2</v>
      </c>
      <c r="AN368">
        <v>2</v>
      </c>
      <c r="AO368">
        <v>-708.7</v>
      </c>
      <c r="AP368">
        <v>6.7567567569999998</v>
      </c>
      <c r="AQ368">
        <v>0.18299549500000001</v>
      </c>
      <c r="AR368">
        <v>41</v>
      </c>
      <c r="AS368">
        <v>0.91666666699999999</v>
      </c>
      <c r="AT368">
        <v>11</v>
      </c>
      <c r="AU368" t="s">
        <v>51</v>
      </c>
    </row>
    <row r="369" spans="1:47" x14ac:dyDescent="0.2">
      <c r="A369">
        <v>38</v>
      </c>
      <c r="B369">
        <v>200</v>
      </c>
      <c r="C369">
        <v>0</v>
      </c>
      <c r="D369" t="s">
        <v>47</v>
      </c>
      <c r="E369" t="s">
        <v>48</v>
      </c>
      <c r="F369" t="s">
        <v>49</v>
      </c>
      <c r="G369">
        <v>250</v>
      </c>
      <c r="H369">
        <v>25</v>
      </c>
      <c r="I369">
        <v>0.1</v>
      </c>
      <c r="J369">
        <v>96</v>
      </c>
      <c r="K369" t="s">
        <v>50</v>
      </c>
      <c r="L369">
        <v>247.1</v>
      </c>
      <c r="M369">
        <v>5.43</v>
      </c>
      <c r="N369">
        <v>1</v>
      </c>
      <c r="O369">
        <v>0</v>
      </c>
      <c r="P369">
        <v>0</v>
      </c>
      <c r="Q369">
        <v>0</v>
      </c>
      <c r="R369">
        <v>0</v>
      </c>
      <c r="S369">
        <v>8.1999999999999993</v>
      </c>
      <c r="T369" t="s">
        <v>50</v>
      </c>
      <c r="U369">
        <v>0</v>
      </c>
      <c r="V369">
        <v>0</v>
      </c>
      <c r="W369">
        <v>0</v>
      </c>
      <c r="X369" t="s">
        <v>67</v>
      </c>
      <c r="Y369">
        <v>0.1</v>
      </c>
      <c r="Z369" t="s">
        <v>50</v>
      </c>
      <c r="AA369" t="s">
        <v>50</v>
      </c>
      <c r="AB369" t="s">
        <v>52</v>
      </c>
      <c r="AC369" t="s">
        <v>68</v>
      </c>
      <c r="AD369">
        <v>7</v>
      </c>
      <c r="AE369">
        <v>1</v>
      </c>
      <c r="AF369" t="s">
        <v>69</v>
      </c>
      <c r="AG369" t="s">
        <v>50</v>
      </c>
      <c r="AH369">
        <v>1</v>
      </c>
      <c r="AI369" t="s">
        <v>70</v>
      </c>
      <c r="AK369">
        <v>6</v>
      </c>
      <c r="AL369">
        <v>14</v>
      </c>
      <c r="AM369">
        <v>2</v>
      </c>
      <c r="AN369">
        <v>2</v>
      </c>
      <c r="AO369">
        <v>-708.7</v>
      </c>
      <c r="AP369">
        <v>6.4189189190000002</v>
      </c>
      <c r="AQ369">
        <v>0.18299549500000001</v>
      </c>
      <c r="AR369">
        <v>41</v>
      </c>
      <c r="AS369">
        <v>0.91666666699999999</v>
      </c>
      <c r="AT369">
        <v>11</v>
      </c>
      <c r="AU369" t="s">
        <v>51</v>
      </c>
    </row>
    <row r="370" spans="1:47" x14ac:dyDescent="0.2">
      <c r="A370">
        <v>38</v>
      </c>
      <c r="B370">
        <v>200</v>
      </c>
      <c r="C370">
        <v>0</v>
      </c>
      <c r="D370" t="s">
        <v>47</v>
      </c>
      <c r="E370" t="s">
        <v>48</v>
      </c>
      <c r="F370" t="s">
        <v>49</v>
      </c>
      <c r="G370">
        <v>250</v>
      </c>
      <c r="H370">
        <v>25</v>
      </c>
      <c r="I370">
        <v>0.1</v>
      </c>
      <c r="J370">
        <v>120</v>
      </c>
      <c r="K370" t="s">
        <v>50</v>
      </c>
      <c r="L370">
        <v>247.1</v>
      </c>
      <c r="M370">
        <v>5.43</v>
      </c>
      <c r="N370">
        <v>1</v>
      </c>
      <c r="O370">
        <v>0</v>
      </c>
      <c r="P370">
        <v>0</v>
      </c>
      <c r="Q370">
        <v>0</v>
      </c>
      <c r="R370">
        <v>0</v>
      </c>
      <c r="S370">
        <v>8.1999999999999993</v>
      </c>
      <c r="T370" t="s">
        <v>50</v>
      </c>
      <c r="U370">
        <v>0</v>
      </c>
      <c r="V370">
        <v>0</v>
      </c>
      <c r="W370">
        <v>0</v>
      </c>
      <c r="X370" t="s">
        <v>67</v>
      </c>
      <c r="Y370">
        <v>0.1</v>
      </c>
      <c r="Z370" t="s">
        <v>50</v>
      </c>
      <c r="AA370" t="s">
        <v>50</v>
      </c>
      <c r="AB370" t="s">
        <v>52</v>
      </c>
      <c r="AC370" t="s">
        <v>68</v>
      </c>
      <c r="AD370">
        <v>7</v>
      </c>
      <c r="AE370">
        <v>1</v>
      </c>
      <c r="AF370" t="s">
        <v>69</v>
      </c>
      <c r="AG370" t="s">
        <v>50</v>
      </c>
      <c r="AH370">
        <v>1</v>
      </c>
      <c r="AI370" t="s">
        <v>70</v>
      </c>
      <c r="AK370">
        <v>6</v>
      </c>
      <c r="AL370">
        <v>14</v>
      </c>
      <c r="AM370">
        <v>2</v>
      </c>
      <c r="AN370">
        <v>2</v>
      </c>
      <c r="AO370">
        <v>-708.7</v>
      </c>
      <c r="AP370">
        <v>7.0945945950000002</v>
      </c>
      <c r="AQ370">
        <v>0.18299549500000001</v>
      </c>
      <c r="AR370">
        <v>41.5</v>
      </c>
      <c r="AS370">
        <v>0.91666666699999999</v>
      </c>
      <c r="AT370">
        <v>11</v>
      </c>
      <c r="AU370" t="s">
        <v>51</v>
      </c>
    </row>
    <row r="371" spans="1:47" x14ac:dyDescent="0.2">
      <c r="A371">
        <v>38</v>
      </c>
      <c r="B371">
        <v>400</v>
      </c>
      <c r="C371">
        <v>0</v>
      </c>
      <c r="D371" t="s">
        <v>47</v>
      </c>
      <c r="E371" t="s">
        <v>48</v>
      </c>
      <c r="F371" t="s">
        <v>49</v>
      </c>
      <c r="G371">
        <v>100</v>
      </c>
      <c r="H371">
        <v>30</v>
      </c>
      <c r="I371">
        <v>0.1</v>
      </c>
      <c r="J371">
        <v>12</v>
      </c>
      <c r="K371" t="s">
        <v>50</v>
      </c>
      <c r="L371">
        <v>247.1</v>
      </c>
      <c r="M371">
        <v>5.43</v>
      </c>
      <c r="N371">
        <v>0.5</v>
      </c>
      <c r="O371">
        <v>0</v>
      </c>
      <c r="P371">
        <v>0</v>
      </c>
      <c r="Q371">
        <v>0</v>
      </c>
      <c r="R371">
        <v>0</v>
      </c>
      <c r="S371">
        <v>7.5</v>
      </c>
      <c r="T371" t="s">
        <v>50</v>
      </c>
      <c r="U371">
        <v>0</v>
      </c>
      <c r="V371">
        <v>0</v>
      </c>
      <c r="W371">
        <v>0</v>
      </c>
      <c r="X371" t="s">
        <v>50</v>
      </c>
      <c r="Y371">
        <v>0</v>
      </c>
      <c r="Z371" t="s">
        <v>50</v>
      </c>
      <c r="AA371" t="s">
        <v>50</v>
      </c>
      <c r="AB371" t="s">
        <v>52</v>
      </c>
      <c r="AC371" t="s">
        <v>72</v>
      </c>
      <c r="AD371">
        <v>1</v>
      </c>
      <c r="AE371">
        <v>1</v>
      </c>
      <c r="AF371" t="s">
        <v>50</v>
      </c>
      <c r="AG371" t="s">
        <v>50</v>
      </c>
      <c r="AH371">
        <v>1</v>
      </c>
      <c r="AI371" t="s">
        <v>73</v>
      </c>
      <c r="AK371">
        <v>3</v>
      </c>
      <c r="AL371">
        <v>6</v>
      </c>
      <c r="AM371">
        <v>0</v>
      </c>
      <c r="AN371">
        <v>3</v>
      </c>
      <c r="AO371">
        <v>-694.08</v>
      </c>
      <c r="AP371">
        <v>0.5</v>
      </c>
      <c r="AQ371">
        <v>0.22</v>
      </c>
      <c r="AR371">
        <v>20</v>
      </c>
      <c r="AS371">
        <v>8</v>
      </c>
      <c r="AT371">
        <v>12</v>
      </c>
      <c r="AU371" t="s">
        <v>51</v>
      </c>
    </row>
    <row r="372" spans="1:47" x14ac:dyDescent="0.2">
      <c r="A372">
        <v>38</v>
      </c>
      <c r="B372">
        <v>400</v>
      </c>
      <c r="C372">
        <v>0</v>
      </c>
      <c r="D372" t="s">
        <v>47</v>
      </c>
      <c r="E372" t="s">
        <v>48</v>
      </c>
      <c r="F372" t="s">
        <v>49</v>
      </c>
      <c r="G372">
        <v>100</v>
      </c>
      <c r="H372">
        <v>30</v>
      </c>
      <c r="I372">
        <v>0.1</v>
      </c>
      <c r="J372">
        <v>24</v>
      </c>
      <c r="K372" t="s">
        <v>50</v>
      </c>
      <c r="L372">
        <v>247.1</v>
      </c>
      <c r="M372">
        <v>5.43</v>
      </c>
      <c r="N372">
        <v>0.5</v>
      </c>
      <c r="O372">
        <v>0</v>
      </c>
      <c r="P372">
        <v>0</v>
      </c>
      <c r="Q372">
        <v>0</v>
      </c>
      <c r="R372">
        <v>0</v>
      </c>
      <c r="S372">
        <v>7.5</v>
      </c>
      <c r="T372" t="s">
        <v>50</v>
      </c>
      <c r="U372">
        <v>0</v>
      </c>
      <c r="V372">
        <v>0</v>
      </c>
      <c r="W372">
        <v>0</v>
      </c>
      <c r="X372" t="s">
        <v>50</v>
      </c>
      <c r="Y372">
        <v>0</v>
      </c>
      <c r="Z372" t="s">
        <v>50</v>
      </c>
      <c r="AA372" t="s">
        <v>50</v>
      </c>
      <c r="AB372" t="s">
        <v>52</v>
      </c>
      <c r="AC372" t="s">
        <v>72</v>
      </c>
      <c r="AD372">
        <v>1</v>
      </c>
      <c r="AE372">
        <v>1</v>
      </c>
      <c r="AF372" t="s">
        <v>50</v>
      </c>
      <c r="AG372" t="s">
        <v>50</v>
      </c>
      <c r="AH372">
        <v>1</v>
      </c>
      <c r="AI372" t="s">
        <v>73</v>
      </c>
      <c r="AK372">
        <v>3</v>
      </c>
      <c r="AL372">
        <v>6</v>
      </c>
      <c r="AM372">
        <v>0</v>
      </c>
      <c r="AN372">
        <v>3</v>
      </c>
      <c r="AO372">
        <v>-694.08</v>
      </c>
      <c r="AP372">
        <v>1.1000000000000001</v>
      </c>
      <c r="AQ372">
        <v>0.22</v>
      </c>
      <c r="AR372">
        <v>50</v>
      </c>
      <c r="AS372">
        <v>8</v>
      </c>
      <c r="AT372">
        <v>12</v>
      </c>
      <c r="AU372" t="s">
        <v>51</v>
      </c>
    </row>
    <row r="373" spans="1:47" x14ac:dyDescent="0.2">
      <c r="A373">
        <v>38</v>
      </c>
      <c r="B373">
        <v>400</v>
      </c>
      <c r="C373">
        <v>0</v>
      </c>
      <c r="D373" t="s">
        <v>47</v>
      </c>
      <c r="E373" t="s">
        <v>48</v>
      </c>
      <c r="F373" t="s">
        <v>49</v>
      </c>
      <c r="G373">
        <v>100</v>
      </c>
      <c r="H373">
        <v>30</v>
      </c>
      <c r="I373">
        <v>0.1</v>
      </c>
      <c r="J373">
        <v>36</v>
      </c>
      <c r="K373" t="s">
        <v>50</v>
      </c>
      <c r="L373">
        <v>247.1</v>
      </c>
      <c r="M373">
        <v>5.43</v>
      </c>
      <c r="N373">
        <v>0.5</v>
      </c>
      <c r="O373">
        <v>0</v>
      </c>
      <c r="P373">
        <v>0</v>
      </c>
      <c r="Q373">
        <v>0</v>
      </c>
      <c r="R373">
        <v>0</v>
      </c>
      <c r="S373">
        <v>7.5</v>
      </c>
      <c r="T373" t="s">
        <v>50</v>
      </c>
      <c r="U373">
        <v>0</v>
      </c>
      <c r="V373">
        <v>0</v>
      </c>
      <c r="W373">
        <v>0</v>
      </c>
      <c r="X373" t="s">
        <v>50</v>
      </c>
      <c r="Y373">
        <v>0</v>
      </c>
      <c r="Z373" t="s">
        <v>50</v>
      </c>
      <c r="AA373" t="s">
        <v>50</v>
      </c>
      <c r="AB373" t="s">
        <v>52</v>
      </c>
      <c r="AC373" t="s">
        <v>72</v>
      </c>
      <c r="AD373">
        <v>1</v>
      </c>
      <c r="AE373">
        <v>1</v>
      </c>
      <c r="AF373" t="s">
        <v>50</v>
      </c>
      <c r="AG373" t="s">
        <v>50</v>
      </c>
      <c r="AH373">
        <v>1</v>
      </c>
      <c r="AI373" t="s">
        <v>73</v>
      </c>
      <c r="AK373">
        <v>3</v>
      </c>
      <c r="AL373">
        <v>6</v>
      </c>
      <c r="AM373">
        <v>0</v>
      </c>
      <c r="AN373">
        <v>3</v>
      </c>
      <c r="AO373">
        <v>-694.08</v>
      </c>
      <c r="AP373">
        <v>2.6</v>
      </c>
      <c r="AQ373">
        <v>0.22</v>
      </c>
      <c r="AR373">
        <v>90</v>
      </c>
      <c r="AS373">
        <v>8</v>
      </c>
      <c r="AT373">
        <v>12</v>
      </c>
      <c r="AU373" t="s">
        <v>51</v>
      </c>
    </row>
    <row r="374" spans="1:47" x14ac:dyDescent="0.2">
      <c r="A374">
        <v>38</v>
      </c>
      <c r="B374">
        <v>400</v>
      </c>
      <c r="C374">
        <v>0</v>
      </c>
      <c r="D374" t="s">
        <v>47</v>
      </c>
      <c r="E374" t="s">
        <v>48</v>
      </c>
      <c r="F374" t="s">
        <v>49</v>
      </c>
      <c r="G374">
        <v>100</v>
      </c>
      <c r="H374">
        <v>30</v>
      </c>
      <c r="I374">
        <v>0.1</v>
      </c>
      <c r="J374">
        <v>43</v>
      </c>
      <c r="K374" t="s">
        <v>50</v>
      </c>
      <c r="L374">
        <v>247.1</v>
      </c>
      <c r="M374">
        <v>5.43</v>
      </c>
      <c r="N374">
        <v>0.5</v>
      </c>
      <c r="O374">
        <v>0</v>
      </c>
      <c r="P374">
        <v>0</v>
      </c>
      <c r="Q374">
        <v>0</v>
      </c>
      <c r="R374">
        <v>0</v>
      </c>
      <c r="S374">
        <v>7.5</v>
      </c>
      <c r="T374" t="s">
        <v>50</v>
      </c>
      <c r="U374">
        <v>0</v>
      </c>
      <c r="V374">
        <v>0</v>
      </c>
      <c r="W374">
        <v>0</v>
      </c>
      <c r="X374" t="s">
        <v>50</v>
      </c>
      <c r="Y374">
        <v>0</v>
      </c>
      <c r="Z374" t="s">
        <v>50</v>
      </c>
      <c r="AA374" t="s">
        <v>50</v>
      </c>
      <c r="AB374" t="s">
        <v>52</v>
      </c>
      <c r="AC374" t="s">
        <v>72</v>
      </c>
      <c r="AD374">
        <v>1</v>
      </c>
      <c r="AE374">
        <v>1</v>
      </c>
      <c r="AF374" t="s">
        <v>50</v>
      </c>
      <c r="AG374" t="s">
        <v>50</v>
      </c>
      <c r="AH374">
        <v>1</v>
      </c>
      <c r="AI374" t="s">
        <v>73</v>
      </c>
      <c r="AK374">
        <v>3</v>
      </c>
      <c r="AL374">
        <v>6</v>
      </c>
      <c r="AM374">
        <v>0</v>
      </c>
      <c r="AN374">
        <v>3</v>
      </c>
      <c r="AO374">
        <v>-694.08</v>
      </c>
      <c r="AP374">
        <v>3.5</v>
      </c>
      <c r="AQ374">
        <v>0.22</v>
      </c>
      <c r="AR374">
        <v>125</v>
      </c>
      <c r="AS374">
        <v>8</v>
      </c>
      <c r="AT374">
        <v>12</v>
      </c>
      <c r="AU374" t="s">
        <v>51</v>
      </c>
    </row>
    <row r="375" spans="1:47" x14ac:dyDescent="0.2">
      <c r="A375">
        <v>38</v>
      </c>
      <c r="B375">
        <v>400</v>
      </c>
      <c r="C375">
        <v>0</v>
      </c>
      <c r="D375" t="s">
        <v>47</v>
      </c>
      <c r="E375" t="s">
        <v>48</v>
      </c>
      <c r="F375" t="s">
        <v>49</v>
      </c>
      <c r="G375">
        <v>100</v>
      </c>
      <c r="H375">
        <v>30</v>
      </c>
      <c r="I375">
        <v>0.1</v>
      </c>
      <c r="J375">
        <v>48</v>
      </c>
      <c r="K375" t="s">
        <v>50</v>
      </c>
      <c r="L375">
        <v>247.1</v>
      </c>
      <c r="M375">
        <v>5.43</v>
      </c>
      <c r="N375">
        <v>0.5</v>
      </c>
      <c r="O375">
        <v>0</v>
      </c>
      <c r="P375">
        <v>0</v>
      </c>
      <c r="Q375">
        <v>0</v>
      </c>
      <c r="R375">
        <v>0</v>
      </c>
      <c r="S375">
        <v>7.5</v>
      </c>
      <c r="T375" t="s">
        <v>50</v>
      </c>
      <c r="U375">
        <v>0</v>
      </c>
      <c r="V375">
        <v>0</v>
      </c>
      <c r="W375">
        <v>0</v>
      </c>
      <c r="X375" t="s">
        <v>50</v>
      </c>
      <c r="Y375">
        <v>0</v>
      </c>
      <c r="Z375" t="s">
        <v>50</v>
      </c>
      <c r="AA375" t="s">
        <v>50</v>
      </c>
      <c r="AB375" t="s">
        <v>52</v>
      </c>
      <c r="AC375" t="s">
        <v>72</v>
      </c>
      <c r="AD375">
        <v>1</v>
      </c>
      <c r="AE375">
        <v>1</v>
      </c>
      <c r="AF375" t="s">
        <v>50</v>
      </c>
      <c r="AG375" t="s">
        <v>50</v>
      </c>
      <c r="AH375">
        <v>1</v>
      </c>
      <c r="AI375" t="s">
        <v>73</v>
      </c>
      <c r="AK375">
        <v>3</v>
      </c>
      <c r="AL375">
        <v>6</v>
      </c>
      <c r="AM375">
        <v>0</v>
      </c>
      <c r="AN375">
        <v>3</v>
      </c>
      <c r="AO375">
        <v>-694.08</v>
      </c>
      <c r="AP375">
        <v>4.5999999999999996</v>
      </c>
      <c r="AQ375">
        <v>0.22</v>
      </c>
      <c r="AR375">
        <v>165</v>
      </c>
      <c r="AS375">
        <v>8</v>
      </c>
      <c r="AT375">
        <v>12</v>
      </c>
      <c r="AU375" t="s">
        <v>51</v>
      </c>
    </row>
    <row r="376" spans="1:47" x14ac:dyDescent="0.2">
      <c r="A376">
        <v>38</v>
      </c>
      <c r="B376">
        <v>400</v>
      </c>
      <c r="C376">
        <v>0</v>
      </c>
      <c r="D376" t="s">
        <v>47</v>
      </c>
      <c r="E376" t="s">
        <v>48</v>
      </c>
      <c r="F376" t="s">
        <v>49</v>
      </c>
      <c r="G376">
        <v>100</v>
      </c>
      <c r="H376">
        <v>30</v>
      </c>
      <c r="I376">
        <v>0.1</v>
      </c>
      <c r="J376">
        <v>60</v>
      </c>
      <c r="K376" t="s">
        <v>50</v>
      </c>
      <c r="L376">
        <v>247.1</v>
      </c>
      <c r="M376">
        <v>5.43</v>
      </c>
      <c r="N376">
        <v>0.5</v>
      </c>
      <c r="O376">
        <v>0</v>
      </c>
      <c r="P376">
        <v>0</v>
      </c>
      <c r="Q376">
        <v>0</v>
      </c>
      <c r="R376">
        <v>0</v>
      </c>
      <c r="S376">
        <v>7.5</v>
      </c>
      <c r="T376" t="s">
        <v>50</v>
      </c>
      <c r="U376">
        <v>0</v>
      </c>
      <c r="V376">
        <v>0</v>
      </c>
      <c r="W376">
        <v>0</v>
      </c>
      <c r="X376" t="s">
        <v>50</v>
      </c>
      <c r="Y376">
        <v>0</v>
      </c>
      <c r="Z376" t="s">
        <v>50</v>
      </c>
      <c r="AA376" t="s">
        <v>50</v>
      </c>
      <c r="AB376" t="s">
        <v>52</v>
      </c>
      <c r="AC376" t="s">
        <v>72</v>
      </c>
      <c r="AD376">
        <v>1</v>
      </c>
      <c r="AE376">
        <v>1</v>
      </c>
      <c r="AF376" t="s">
        <v>50</v>
      </c>
      <c r="AG376" t="s">
        <v>50</v>
      </c>
      <c r="AH376">
        <v>1</v>
      </c>
      <c r="AI376" t="s">
        <v>73</v>
      </c>
      <c r="AK376">
        <v>3</v>
      </c>
      <c r="AL376">
        <v>6</v>
      </c>
      <c r="AM376">
        <v>0</v>
      </c>
      <c r="AN376">
        <v>3</v>
      </c>
      <c r="AO376">
        <v>-694.08</v>
      </c>
      <c r="AP376">
        <v>6.1</v>
      </c>
      <c r="AQ376">
        <v>0.22</v>
      </c>
      <c r="AR376">
        <v>185</v>
      </c>
      <c r="AS376">
        <v>8</v>
      </c>
      <c r="AT376">
        <v>12</v>
      </c>
      <c r="AU376" t="s">
        <v>51</v>
      </c>
    </row>
    <row r="377" spans="1:47" x14ac:dyDescent="0.2">
      <c r="A377">
        <v>38</v>
      </c>
      <c r="B377">
        <v>400</v>
      </c>
      <c r="C377">
        <v>0</v>
      </c>
      <c r="D377" t="s">
        <v>47</v>
      </c>
      <c r="E377" t="s">
        <v>48</v>
      </c>
      <c r="F377" t="s">
        <v>49</v>
      </c>
      <c r="G377">
        <v>100</v>
      </c>
      <c r="H377">
        <v>30</v>
      </c>
      <c r="I377">
        <v>0.1</v>
      </c>
      <c r="J377">
        <v>72</v>
      </c>
      <c r="K377" t="s">
        <v>50</v>
      </c>
      <c r="L377">
        <v>247.1</v>
      </c>
      <c r="M377">
        <v>5.43</v>
      </c>
      <c r="N377">
        <v>0.5</v>
      </c>
      <c r="O377">
        <v>0</v>
      </c>
      <c r="P377">
        <v>0</v>
      </c>
      <c r="Q377">
        <v>0</v>
      </c>
      <c r="R377">
        <v>0</v>
      </c>
      <c r="S377">
        <v>7.5</v>
      </c>
      <c r="T377" t="s">
        <v>50</v>
      </c>
      <c r="U377">
        <v>0</v>
      </c>
      <c r="V377">
        <v>0</v>
      </c>
      <c r="W377">
        <v>0</v>
      </c>
      <c r="X377" t="s">
        <v>50</v>
      </c>
      <c r="Y377">
        <v>0</v>
      </c>
      <c r="Z377" t="s">
        <v>50</v>
      </c>
      <c r="AA377" t="s">
        <v>50</v>
      </c>
      <c r="AB377" t="s">
        <v>52</v>
      </c>
      <c r="AC377" t="s">
        <v>72</v>
      </c>
      <c r="AD377">
        <v>1</v>
      </c>
      <c r="AE377">
        <v>1</v>
      </c>
      <c r="AF377" t="s">
        <v>50</v>
      </c>
      <c r="AG377" t="s">
        <v>50</v>
      </c>
      <c r="AH377">
        <v>1</v>
      </c>
      <c r="AI377" t="s">
        <v>73</v>
      </c>
      <c r="AK377">
        <v>3</v>
      </c>
      <c r="AL377">
        <v>6</v>
      </c>
      <c r="AM377">
        <v>0</v>
      </c>
      <c r="AN377">
        <v>3</v>
      </c>
      <c r="AO377">
        <v>-694.08</v>
      </c>
      <c r="AP377">
        <v>7.7</v>
      </c>
      <c r="AQ377">
        <v>0.22</v>
      </c>
      <c r="AR377">
        <v>180</v>
      </c>
      <c r="AS377">
        <v>8</v>
      </c>
      <c r="AT377">
        <v>12</v>
      </c>
      <c r="AU377" t="s">
        <v>51</v>
      </c>
    </row>
    <row r="378" spans="1:47" x14ac:dyDescent="0.2">
      <c r="A378">
        <v>38</v>
      </c>
      <c r="B378">
        <v>400</v>
      </c>
      <c r="C378">
        <v>0</v>
      </c>
      <c r="D378" t="s">
        <v>47</v>
      </c>
      <c r="E378" t="s">
        <v>48</v>
      </c>
      <c r="F378" t="s">
        <v>49</v>
      </c>
      <c r="G378">
        <v>100</v>
      </c>
      <c r="H378">
        <v>30</v>
      </c>
      <c r="I378">
        <v>0.1</v>
      </c>
      <c r="J378">
        <v>12</v>
      </c>
      <c r="K378" t="s">
        <v>50</v>
      </c>
      <c r="L378">
        <v>247.1</v>
      </c>
      <c r="M378">
        <v>5.43</v>
      </c>
      <c r="N378">
        <v>0.5</v>
      </c>
      <c r="O378">
        <v>0</v>
      </c>
      <c r="P378">
        <v>0</v>
      </c>
      <c r="Q378">
        <v>0</v>
      </c>
      <c r="R378">
        <v>0</v>
      </c>
      <c r="S378">
        <v>7.5</v>
      </c>
      <c r="T378" t="s">
        <v>50</v>
      </c>
      <c r="U378">
        <v>0</v>
      </c>
      <c r="V378">
        <v>0</v>
      </c>
      <c r="W378">
        <v>0</v>
      </c>
      <c r="X378" t="s">
        <v>50</v>
      </c>
      <c r="Y378">
        <v>0</v>
      </c>
      <c r="Z378" t="s">
        <v>50</v>
      </c>
      <c r="AA378" t="s">
        <v>50</v>
      </c>
      <c r="AB378" t="s">
        <v>52</v>
      </c>
      <c r="AC378" t="s">
        <v>72</v>
      </c>
      <c r="AD378">
        <v>1</v>
      </c>
      <c r="AE378">
        <v>1</v>
      </c>
      <c r="AF378" t="s">
        <v>50</v>
      </c>
      <c r="AG378" t="s">
        <v>74</v>
      </c>
      <c r="AH378">
        <v>1</v>
      </c>
      <c r="AI378" t="s">
        <v>73</v>
      </c>
      <c r="AK378">
        <v>3</v>
      </c>
      <c r="AL378">
        <v>6</v>
      </c>
      <c r="AM378">
        <v>0</v>
      </c>
      <c r="AN378">
        <v>3</v>
      </c>
      <c r="AO378">
        <v>-694.08</v>
      </c>
      <c r="AP378">
        <v>0.4</v>
      </c>
      <c r="AQ378">
        <v>0.2</v>
      </c>
      <c r="AR378">
        <v>20</v>
      </c>
      <c r="AS378">
        <v>6</v>
      </c>
      <c r="AT378">
        <v>12</v>
      </c>
      <c r="AU378" t="s">
        <v>51</v>
      </c>
    </row>
    <row r="379" spans="1:47" x14ac:dyDescent="0.2">
      <c r="A379">
        <v>38</v>
      </c>
      <c r="B379">
        <v>400</v>
      </c>
      <c r="C379">
        <v>0</v>
      </c>
      <c r="D379" t="s">
        <v>47</v>
      </c>
      <c r="E379" t="s">
        <v>48</v>
      </c>
      <c r="F379" t="s">
        <v>49</v>
      </c>
      <c r="G379">
        <v>100</v>
      </c>
      <c r="H379">
        <v>30</v>
      </c>
      <c r="I379">
        <v>0.1</v>
      </c>
      <c r="J379">
        <v>24</v>
      </c>
      <c r="K379" t="s">
        <v>50</v>
      </c>
      <c r="L379">
        <v>247.1</v>
      </c>
      <c r="M379">
        <v>5.43</v>
      </c>
      <c r="N379">
        <v>0.5</v>
      </c>
      <c r="O379">
        <v>0</v>
      </c>
      <c r="P379">
        <v>0</v>
      </c>
      <c r="Q379">
        <v>0</v>
      </c>
      <c r="R379">
        <v>0</v>
      </c>
      <c r="S379">
        <v>7.5</v>
      </c>
      <c r="T379" t="s">
        <v>50</v>
      </c>
      <c r="U379">
        <v>0</v>
      </c>
      <c r="V379">
        <v>0</v>
      </c>
      <c r="W379">
        <v>0</v>
      </c>
      <c r="X379" t="s">
        <v>50</v>
      </c>
      <c r="Y379">
        <v>0</v>
      </c>
      <c r="Z379" t="s">
        <v>50</v>
      </c>
      <c r="AA379" t="s">
        <v>50</v>
      </c>
      <c r="AB379" t="s">
        <v>52</v>
      </c>
      <c r="AC379" t="s">
        <v>72</v>
      </c>
      <c r="AD379">
        <v>1</v>
      </c>
      <c r="AE379">
        <v>1</v>
      </c>
      <c r="AF379" t="s">
        <v>50</v>
      </c>
      <c r="AG379" t="s">
        <v>74</v>
      </c>
      <c r="AH379">
        <v>1</v>
      </c>
      <c r="AI379" t="s">
        <v>73</v>
      </c>
      <c r="AK379">
        <v>3</v>
      </c>
      <c r="AL379">
        <v>6</v>
      </c>
      <c r="AM379">
        <v>0</v>
      </c>
      <c r="AN379">
        <v>3</v>
      </c>
      <c r="AO379">
        <v>-694.08</v>
      </c>
      <c r="AP379">
        <v>0.9</v>
      </c>
      <c r="AQ379">
        <v>0.2</v>
      </c>
      <c r="AR379">
        <v>50</v>
      </c>
      <c r="AS379">
        <v>6</v>
      </c>
      <c r="AT379">
        <v>12</v>
      </c>
      <c r="AU379" t="s">
        <v>51</v>
      </c>
    </row>
    <row r="380" spans="1:47" x14ac:dyDescent="0.2">
      <c r="A380">
        <v>38</v>
      </c>
      <c r="B380">
        <v>400</v>
      </c>
      <c r="C380">
        <v>0</v>
      </c>
      <c r="D380" t="s">
        <v>47</v>
      </c>
      <c r="E380" t="s">
        <v>48</v>
      </c>
      <c r="F380" t="s">
        <v>49</v>
      </c>
      <c r="G380">
        <v>100</v>
      </c>
      <c r="H380">
        <v>30</v>
      </c>
      <c r="I380">
        <v>0.1</v>
      </c>
      <c r="J380">
        <v>36</v>
      </c>
      <c r="K380" t="s">
        <v>50</v>
      </c>
      <c r="L380">
        <v>247.1</v>
      </c>
      <c r="M380">
        <v>5.43</v>
      </c>
      <c r="N380">
        <v>0.5</v>
      </c>
      <c r="O380">
        <v>0</v>
      </c>
      <c r="P380">
        <v>0</v>
      </c>
      <c r="Q380">
        <v>0</v>
      </c>
      <c r="R380">
        <v>0</v>
      </c>
      <c r="S380">
        <v>7.5</v>
      </c>
      <c r="T380" t="s">
        <v>50</v>
      </c>
      <c r="U380">
        <v>0</v>
      </c>
      <c r="V380">
        <v>0</v>
      </c>
      <c r="W380">
        <v>0</v>
      </c>
      <c r="X380" t="s">
        <v>50</v>
      </c>
      <c r="Y380">
        <v>0</v>
      </c>
      <c r="Z380" t="s">
        <v>50</v>
      </c>
      <c r="AA380" t="s">
        <v>50</v>
      </c>
      <c r="AB380" t="s">
        <v>52</v>
      </c>
      <c r="AC380" t="s">
        <v>72</v>
      </c>
      <c r="AD380">
        <v>1</v>
      </c>
      <c r="AE380">
        <v>1</v>
      </c>
      <c r="AF380" t="s">
        <v>50</v>
      </c>
      <c r="AG380" t="s">
        <v>74</v>
      </c>
      <c r="AH380">
        <v>1</v>
      </c>
      <c r="AI380" t="s">
        <v>73</v>
      </c>
      <c r="AK380">
        <v>3</v>
      </c>
      <c r="AL380">
        <v>6</v>
      </c>
      <c r="AM380">
        <v>0</v>
      </c>
      <c r="AN380">
        <v>3</v>
      </c>
      <c r="AO380">
        <v>-694.08</v>
      </c>
      <c r="AP380">
        <v>2.2000000000000002</v>
      </c>
      <c r="AQ380">
        <v>0.2</v>
      </c>
      <c r="AR380">
        <v>90</v>
      </c>
      <c r="AS380">
        <v>6</v>
      </c>
      <c r="AT380">
        <v>12</v>
      </c>
      <c r="AU380" t="s">
        <v>51</v>
      </c>
    </row>
    <row r="381" spans="1:47" x14ac:dyDescent="0.2">
      <c r="A381">
        <v>38</v>
      </c>
      <c r="B381">
        <v>400</v>
      </c>
      <c r="C381">
        <v>0</v>
      </c>
      <c r="D381" t="s">
        <v>47</v>
      </c>
      <c r="E381" t="s">
        <v>48</v>
      </c>
      <c r="F381" t="s">
        <v>49</v>
      </c>
      <c r="G381">
        <v>100</v>
      </c>
      <c r="H381">
        <v>30</v>
      </c>
      <c r="I381">
        <v>0.1</v>
      </c>
      <c r="J381">
        <v>43</v>
      </c>
      <c r="K381" t="s">
        <v>50</v>
      </c>
      <c r="L381">
        <v>247.1</v>
      </c>
      <c r="M381">
        <v>5.43</v>
      </c>
      <c r="N381">
        <v>0.5</v>
      </c>
      <c r="O381">
        <v>0</v>
      </c>
      <c r="P381">
        <v>0</v>
      </c>
      <c r="Q381">
        <v>0</v>
      </c>
      <c r="R381">
        <v>0</v>
      </c>
      <c r="S381">
        <v>7.5</v>
      </c>
      <c r="T381" t="s">
        <v>50</v>
      </c>
      <c r="U381">
        <v>0</v>
      </c>
      <c r="V381">
        <v>0</v>
      </c>
      <c r="W381">
        <v>0</v>
      </c>
      <c r="X381" t="s">
        <v>50</v>
      </c>
      <c r="Y381">
        <v>0</v>
      </c>
      <c r="Z381" t="s">
        <v>50</v>
      </c>
      <c r="AA381" t="s">
        <v>50</v>
      </c>
      <c r="AB381" t="s">
        <v>52</v>
      </c>
      <c r="AC381" t="s">
        <v>72</v>
      </c>
      <c r="AD381">
        <v>1</v>
      </c>
      <c r="AE381">
        <v>1</v>
      </c>
      <c r="AF381" t="s">
        <v>50</v>
      </c>
      <c r="AG381" t="s">
        <v>74</v>
      </c>
      <c r="AH381">
        <v>1</v>
      </c>
      <c r="AI381" t="s">
        <v>73</v>
      </c>
      <c r="AK381">
        <v>3</v>
      </c>
      <c r="AL381">
        <v>6</v>
      </c>
      <c r="AM381">
        <v>0</v>
      </c>
      <c r="AN381">
        <v>3</v>
      </c>
      <c r="AO381">
        <v>-694.08</v>
      </c>
      <c r="AP381">
        <v>3</v>
      </c>
      <c r="AQ381">
        <v>0.2</v>
      </c>
      <c r="AR381">
        <v>120</v>
      </c>
      <c r="AS381">
        <v>6</v>
      </c>
      <c r="AT381">
        <v>12</v>
      </c>
      <c r="AU381" t="s">
        <v>51</v>
      </c>
    </row>
    <row r="382" spans="1:47" x14ac:dyDescent="0.2">
      <c r="A382">
        <v>38</v>
      </c>
      <c r="B382">
        <v>400</v>
      </c>
      <c r="C382">
        <v>0</v>
      </c>
      <c r="D382" t="s">
        <v>47</v>
      </c>
      <c r="E382" t="s">
        <v>48</v>
      </c>
      <c r="F382" t="s">
        <v>49</v>
      </c>
      <c r="G382">
        <v>100</v>
      </c>
      <c r="H382">
        <v>30</v>
      </c>
      <c r="I382">
        <v>0.1</v>
      </c>
      <c r="J382">
        <v>48</v>
      </c>
      <c r="K382" t="s">
        <v>50</v>
      </c>
      <c r="L382">
        <v>247.1</v>
      </c>
      <c r="M382">
        <v>5.43</v>
      </c>
      <c r="N382">
        <v>0.5</v>
      </c>
      <c r="O382">
        <v>0</v>
      </c>
      <c r="P382">
        <v>0</v>
      </c>
      <c r="Q382">
        <v>0</v>
      </c>
      <c r="R382">
        <v>0</v>
      </c>
      <c r="S382">
        <v>7.5</v>
      </c>
      <c r="T382" t="s">
        <v>50</v>
      </c>
      <c r="U382">
        <v>0</v>
      </c>
      <c r="V382">
        <v>0</v>
      </c>
      <c r="W382">
        <v>0</v>
      </c>
      <c r="X382" t="s">
        <v>50</v>
      </c>
      <c r="Y382">
        <v>0</v>
      </c>
      <c r="Z382" t="s">
        <v>50</v>
      </c>
      <c r="AA382" t="s">
        <v>50</v>
      </c>
      <c r="AB382" t="s">
        <v>52</v>
      </c>
      <c r="AC382" t="s">
        <v>72</v>
      </c>
      <c r="AD382">
        <v>1</v>
      </c>
      <c r="AE382">
        <v>1</v>
      </c>
      <c r="AF382" t="s">
        <v>50</v>
      </c>
      <c r="AG382" t="s">
        <v>74</v>
      </c>
      <c r="AH382">
        <v>1</v>
      </c>
      <c r="AI382" t="s">
        <v>73</v>
      </c>
      <c r="AK382">
        <v>3</v>
      </c>
      <c r="AL382">
        <v>6</v>
      </c>
      <c r="AM382">
        <v>0</v>
      </c>
      <c r="AN382">
        <v>3</v>
      </c>
      <c r="AO382">
        <v>-694.08</v>
      </c>
      <c r="AP382">
        <v>4</v>
      </c>
      <c r="AQ382">
        <v>0.2</v>
      </c>
      <c r="AR382">
        <v>150</v>
      </c>
      <c r="AS382">
        <v>6</v>
      </c>
      <c r="AT382">
        <v>12</v>
      </c>
      <c r="AU382" t="s">
        <v>51</v>
      </c>
    </row>
    <row r="383" spans="1:47" x14ac:dyDescent="0.2">
      <c r="A383">
        <v>38</v>
      </c>
      <c r="B383">
        <v>400</v>
      </c>
      <c r="C383">
        <v>0</v>
      </c>
      <c r="D383" t="s">
        <v>47</v>
      </c>
      <c r="E383" t="s">
        <v>48</v>
      </c>
      <c r="F383" t="s">
        <v>49</v>
      </c>
      <c r="G383">
        <v>100</v>
      </c>
      <c r="H383">
        <v>30</v>
      </c>
      <c r="I383">
        <v>0.1</v>
      </c>
      <c r="J383">
        <v>60</v>
      </c>
      <c r="K383" t="s">
        <v>50</v>
      </c>
      <c r="L383">
        <v>247.1</v>
      </c>
      <c r="M383">
        <v>5.43</v>
      </c>
      <c r="N383">
        <v>0.5</v>
      </c>
      <c r="O383">
        <v>0</v>
      </c>
      <c r="P383">
        <v>0</v>
      </c>
      <c r="Q383">
        <v>0</v>
      </c>
      <c r="R383">
        <v>0</v>
      </c>
      <c r="S383">
        <v>7.5</v>
      </c>
      <c r="T383" t="s">
        <v>50</v>
      </c>
      <c r="U383">
        <v>0</v>
      </c>
      <c r="V383">
        <v>0</v>
      </c>
      <c r="W383">
        <v>0</v>
      </c>
      <c r="X383" t="s">
        <v>50</v>
      </c>
      <c r="Y383">
        <v>0</v>
      </c>
      <c r="Z383" t="s">
        <v>50</v>
      </c>
      <c r="AA383" t="s">
        <v>50</v>
      </c>
      <c r="AB383" t="s">
        <v>52</v>
      </c>
      <c r="AC383" t="s">
        <v>72</v>
      </c>
      <c r="AD383">
        <v>1</v>
      </c>
      <c r="AE383">
        <v>1</v>
      </c>
      <c r="AF383" t="s">
        <v>50</v>
      </c>
      <c r="AG383" t="s">
        <v>74</v>
      </c>
      <c r="AH383">
        <v>1</v>
      </c>
      <c r="AI383" t="s">
        <v>73</v>
      </c>
      <c r="AK383">
        <v>3</v>
      </c>
      <c r="AL383">
        <v>6</v>
      </c>
      <c r="AM383">
        <v>0</v>
      </c>
      <c r="AN383">
        <v>3</v>
      </c>
      <c r="AO383">
        <v>-694.08</v>
      </c>
      <c r="AP383">
        <v>5.5</v>
      </c>
      <c r="AQ383">
        <v>0.2</v>
      </c>
      <c r="AR383">
        <v>195</v>
      </c>
      <c r="AS383">
        <v>6</v>
      </c>
      <c r="AT383">
        <v>12</v>
      </c>
      <c r="AU383" t="s">
        <v>51</v>
      </c>
    </row>
    <row r="384" spans="1:47" x14ac:dyDescent="0.2">
      <c r="A384">
        <v>38</v>
      </c>
      <c r="B384">
        <v>400</v>
      </c>
      <c r="C384">
        <v>0</v>
      </c>
      <c r="D384" t="s">
        <v>47</v>
      </c>
      <c r="E384" t="s">
        <v>48</v>
      </c>
      <c r="F384" t="s">
        <v>49</v>
      </c>
      <c r="G384">
        <v>100</v>
      </c>
      <c r="H384">
        <v>30</v>
      </c>
      <c r="I384">
        <v>0.1</v>
      </c>
      <c r="J384">
        <v>72</v>
      </c>
      <c r="K384" t="s">
        <v>50</v>
      </c>
      <c r="L384">
        <v>247.1</v>
      </c>
      <c r="M384">
        <v>5.43</v>
      </c>
      <c r="N384">
        <v>0.5</v>
      </c>
      <c r="O384">
        <v>0</v>
      </c>
      <c r="P384">
        <v>0</v>
      </c>
      <c r="Q384">
        <v>0</v>
      </c>
      <c r="R384">
        <v>0</v>
      </c>
      <c r="S384">
        <v>7.5</v>
      </c>
      <c r="T384" t="s">
        <v>50</v>
      </c>
      <c r="U384">
        <v>0</v>
      </c>
      <c r="V384">
        <v>0</v>
      </c>
      <c r="W384">
        <v>0</v>
      </c>
      <c r="X384" t="s">
        <v>50</v>
      </c>
      <c r="Y384">
        <v>0</v>
      </c>
      <c r="Z384" t="s">
        <v>50</v>
      </c>
      <c r="AA384" t="s">
        <v>50</v>
      </c>
      <c r="AB384" t="s">
        <v>52</v>
      </c>
      <c r="AC384" t="s">
        <v>72</v>
      </c>
      <c r="AD384">
        <v>1</v>
      </c>
      <c r="AE384">
        <v>1</v>
      </c>
      <c r="AF384" t="s">
        <v>50</v>
      </c>
      <c r="AG384" t="s">
        <v>74</v>
      </c>
      <c r="AH384">
        <v>1</v>
      </c>
      <c r="AI384" t="s">
        <v>73</v>
      </c>
      <c r="AK384">
        <v>3</v>
      </c>
      <c r="AL384">
        <v>6</v>
      </c>
      <c r="AM384">
        <v>0</v>
      </c>
      <c r="AN384">
        <v>3</v>
      </c>
      <c r="AO384">
        <v>-694.08</v>
      </c>
      <c r="AP384">
        <v>6.9</v>
      </c>
      <c r="AQ384">
        <v>0.2</v>
      </c>
      <c r="AR384">
        <v>204</v>
      </c>
      <c r="AS384">
        <v>6</v>
      </c>
      <c r="AT384">
        <v>12</v>
      </c>
      <c r="AU384" t="s">
        <v>51</v>
      </c>
    </row>
    <row r="385" spans="1:47" x14ac:dyDescent="0.2">
      <c r="A385">
        <v>38</v>
      </c>
      <c r="B385">
        <v>400</v>
      </c>
      <c r="C385">
        <v>0</v>
      </c>
      <c r="D385" t="s">
        <v>47</v>
      </c>
      <c r="E385" t="s">
        <v>48</v>
      </c>
      <c r="F385" t="s">
        <v>49</v>
      </c>
      <c r="G385">
        <v>100</v>
      </c>
      <c r="H385">
        <v>30</v>
      </c>
      <c r="I385">
        <v>0.1</v>
      </c>
      <c r="J385">
        <v>12</v>
      </c>
      <c r="K385" t="s">
        <v>50</v>
      </c>
      <c r="L385">
        <v>247.1</v>
      </c>
      <c r="M385">
        <v>5.43</v>
      </c>
      <c r="N385">
        <v>0.5</v>
      </c>
      <c r="O385">
        <v>0</v>
      </c>
      <c r="P385">
        <v>0</v>
      </c>
      <c r="Q385">
        <v>0</v>
      </c>
      <c r="R385">
        <v>0</v>
      </c>
      <c r="S385">
        <v>7.5</v>
      </c>
      <c r="T385" t="s">
        <v>50</v>
      </c>
      <c r="U385">
        <v>0</v>
      </c>
      <c r="V385">
        <v>0</v>
      </c>
      <c r="W385">
        <v>0</v>
      </c>
      <c r="X385" t="s">
        <v>50</v>
      </c>
      <c r="Y385">
        <v>0</v>
      </c>
      <c r="Z385" t="s">
        <v>50</v>
      </c>
      <c r="AA385" t="s">
        <v>50</v>
      </c>
      <c r="AB385" t="s">
        <v>52</v>
      </c>
      <c r="AC385" t="s">
        <v>72</v>
      </c>
      <c r="AD385">
        <v>1</v>
      </c>
      <c r="AE385">
        <v>1</v>
      </c>
      <c r="AF385" t="s">
        <v>50</v>
      </c>
      <c r="AG385" t="s">
        <v>75</v>
      </c>
      <c r="AH385">
        <v>1</v>
      </c>
      <c r="AI385" t="s">
        <v>73</v>
      </c>
      <c r="AK385">
        <v>3</v>
      </c>
      <c r="AL385">
        <v>6</v>
      </c>
      <c r="AM385">
        <v>0</v>
      </c>
      <c r="AN385">
        <v>3</v>
      </c>
      <c r="AO385">
        <v>-694.08</v>
      </c>
      <c r="AP385">
        <v>0.4</v>
      </c>
      <c r="AQ385">
        <v>0.3</v>
      </c>
      <c r="AR385">
        <v>20</v>
      </c>
      <c r="AS385">
        <v>14</v>
      </c>
      <c r="AT385">
        <v>12</v>
      </c>
      <c r="AU385" t="s">
        <v>51</v>
      </c>
    </row>
    <row r="386" spans="1:47" x14ac:dyDescent="0.2">
      <c r="A386">
        <v>38</v>
      </c>
      <c r="B386">
        <v>400</v>
      </c>
      <c r="C386">
        <v>0</v>
      </c>
      <c r="D386" t="s">
        <v>47</v>
      </c>
      <c r="E386" t="s">
        <v>48</v>
      </c>
      <c r="F386" t="s">
        <v>49</v>
      </c>
      <c r="G386">
        <v>100</v>
      </c>
      <c r="H386">
        <v>30</v>
      </c>
      <c r="I386">
        <v>0.1</v>
      </c>
      <c r="J386">
        <v>24</v>
      </c>
      <c r="K386" t="s">
        <v>50</v>
      </c>
      <c r="L386">
        <v>247.1</v>
      </c>
      <c r="M386">
        <v>5.43</v>
      </c>
      <c r="N386">
        <v>0.5</v>
      </c>
      <c r="O386">
        <v>0</v>
      </c>
      <c r="P386">
        <v>0</v>
      </c>
      <c r="Q386">
        <v>0</v>
      </c>
      <c r="R386">
        <v>0</v>
      </c>
      <c r="S386">
        <v>7.5</v>
      </c>
      <c r="T386" t="s">
        <v>50</v>
      </c>
      <c r="U386">
        <v>0</v>
      </c>
      <c r="V386">
        <v>0</v>
      </c>
      <c r="W386">
        <v>0</v>
      </c>
      <c r="X386" t="s">
        <v>50</v>
      </c>
      <c r="Y386">
        <v>0</v>
      </c>
      <c r="Z386" t="s">
        <v>50</v>
      </c>
      <c r="AA386" t="s">
        <v>50</v>
      </c>
      <c r="AB386" t="s">
        <v>52</v>
      </c>
      <c r="AC386" t="s">
        <v>72</v>
      </c>
      <c r="AD386">
        <v>1</v>
      </c>
      <c r="AE386">
        <v>1</v>
      </c>
      <c r="AF386" t="s">
        <v>50</v>
      </c>
      <c r="AG386" t="s">
        <v>75</v>
      </c>
      <c r="AH386">
        <v>1</v>
      </c>
      <c r="AI386" t="s">
        <v>73</v>
      </c>
      <c r="AK386">
        <v>3</v>
      </c>
      <c r="AL386">
        <v>6</v>
      </c>
      <c r="AM386">
        <v>0</v>
      </c>
      <c r="AN386">
        <v>3</v>
      </c>
      <c r="AO386">
        <v>-694.08</v>
      </c>
      <c r="AP386">
        <v>1.4</v>
      </c>
      <c r="AQ386">
        <v>0.3</v>
      </c>
      <c r="AR386">
        <v>70</v>
      </c>
      <c r="AS386">
        <v>14</v>
      </c>
      <c r="AT386">
        <v>12</v>
      </c>
      <c r="AU386" t="s">
        <v>51</v>
      </c>
    </row>
    <row r="387" spans="1:47" x14ac:dyDescent="0.2">
      <c r="A387">
        <v>38</v>
      </c>
      <c r="B387">
        <v>400</v>
      </c>
      <c r="C387">
        <v>0</v>
      </c>
      <c r="D387" t="s">
        <v>47</v>
      </c>
      <c r="E387" t="s">
        <v>48</v>
      </c>
      <c r="F387" t="s">
        <v>49</v>
      </c>
      <c r="G387">
        <v>100</v>
      </c>
      <c r="H387">
        <v>30</v>
      </c>
      <c r="I387">
        <v>0.1</v>
      </c>
      <c r="J387">
        <v>36</v>
      </c>
      <c r="K387" t="s">
        <v>50</v>
      </c>
      <c r="L387">
        <v>247.1</v>
      </c>
      <c r="M387">
        <v>5.43</v>
      </c>
      <c r="N387">
        <v>0.5</v>
      </c>
      <c r="O387">
        <v>0</v>
      </c>
      <c r="P387">
        <v>0</v>
      </c>
      <c r="Q387">
        <v>0</v>
      </c>
      <c r="R387">
        <v>0</v>
      </c>
      <c r="S387">
        <v>7.5</v>
      </c>
      <c r="T387" t="s">
        <v>50</v>
      </c>
      <c r="U387">
        <v>0</v>
      </c>
      <c r="V387">
        <v>0</v>
      </c>
      <c r="W387">
        <v>0</v>
      </c>
      <c r="X387" t="s">
        <v>50</v>
      </c>
      <c r="Y387">
        <v>0</v>
      </c>
      <c r="Z387" t="s">
        <v>50</v>
      </c>
      <c r="AA387" t="s">
        <v>50</v>
      </c>
      <c r="AB387" t="s">
        <v>52</v>
      </c>
      <c r="AC387" t="s">
        <v>72</v>
      </c>
      <c r="AD387">
        <v>1</v>
      </c>
      <c r="AE387">
        <v>1</v>
      </c>
      <c r="AF387" t="s">
        <v>50</v>
      </c>
      <c r="AG387" t="s">
        <v>75</v>
      </c>
      <c r="AH387">
        <v>1</v>
      </c>
      <c r="AI387" t="s">
        <v>73</v>
      </c>
      <c r="AK387">
        <v>3</v>
      </c>
      <c r="AL387">
        <v>6</v>
      </c>
      <c r="AM387">
        <v>0</v>
      </c>
      <c r="AN387">
        <v>3</v>
      </c>
      <c r="AO387">
        <v>-694.08</v>
      </c>
      <c r="AP387">
        <v>3</v>
      </c>
      <c r="AQ387">
        <v>0.3</v>
      </c>
      <c r="AR387">
        <v>140</v>
      </c>
      <c r="AS387">
        <v>14</v>
      </c>
      <c r="AT387">
        <v>12</v>
      </c>
      <c r="AU387" t="s">
        <v>51</v>
      </c>
    </row>
    <row r="388" spans="1:47" x14ac:dyDescent="0.2">
      <c r="A388">
        <v>38</v>
      </c>
      <c r="B388">
        <v>400</v>
      </c>
      <c r="C388">
        <v>0</v>
      </c>
      <c r="D388" t="s">
        <v>47</v>
      </c>
      <c r="E388" t="s">
        <v>48</v>
      </c>
      <c r="F388" t="s">
        <v>49</v>
      </c>
      <c r="G388">
        <v>100</v>
      </c>
      <c r="H388">
        <v>30</v>
      </c>
      <c r="I388">
        <v>0.1</v>
      </c>
      <c r="J388">
        <v>43</v>
      </c>
      <c r="K388" t="s">
        <v>50</v>
      </c>
      <c r="L388">
        <v>247.1</v>
      </c>
      <c r="M388">
        <v>5.43</v>
      </c>
      <c r="N388">
        <v>0.5</v>
      </c>
      <c r="O388">
        <v>0</v>
      </c>
      <c r="P388">
        <v>0</v>
      </c>
      <c r="Q388">
        <v>0</v>
      </c>
      <c r="R388">
        <v>0</v>
      </c>
      <c r="S388">
        <v>7.5</v>
      </c>
      <c r="T388" t="s">
        <v>50</v>
      </c>
      <c r="U388">
        <v>0</v>
      </c>
      <c r="V388">
        <v>0</v>
      </c>
      <c r="W388">
        <v>0</v>
      </c>
      <c r="X388" t="s">
        <v>50</v>
      </c>
      <c r="Y388">
        <v>0</v>
      </c>
      <c r="Z388" t="s">
        <v>50</v>
      </c>
      <c r="AA388" t="s">
        <v>50</v>
      </c>
      <c r="AB388" t="s">
        <v>52</v>
      </c>
      <c r="AC388" t="s">
        <v>72</v>
      </c>
      <c r="AD388">
        <v>1</v>
      </c>
      <c r="AE388">
        <v>1</v>
      </c>
      <c r="AF388" t="s">
        <v>50</v>
      </c>
      <c r="AG388" t="s">
        <v>75</v>
      </c>
      <c r="AH388">
        <v>1</v>
      </c>
      <c r="AI388" t="s">
        <v>73</v>
      </c>
      <c r="AK388">
        <v>3</v>
      </c>
      <c r="AL388">
        <v>6</v>
      </c>
      <c r="AM388">
        <v>0</v>
      </c>
      <c r="AN388">
        <v>3</v>
      </c>
      <c r="AO388">
        <v>-694.08</v>
      </c>
      <c r="AP388">
        <v>4</v>
      </c>
      <c r="AQ388">
        <v>0.3</v>
      </c>
      <c r="AR388">
        <v>190</v>
      </c>
      <c r="AS388">
        <v>14</v>
      </c>
      <c r="AT388">
        <v>12</v>
      </c>
      <c r="AU388" t="s">
        <v>51</v>
      </c>
    </row>
    <row r="389" spans="1:47" x14ac:dyDescent="0.2">
      <c r="A389">
        <v>38</v>
      </c>
      <c r="B389">
        <v>400</v>
      </c>
      <c r="C389">
        <v>0</v>
      </c>
      <c r="D389" t="s">
        <v>47</v>
      </c>
      <c r="E389" t="s">
        <v>48</v>
      </c>
      <c r="F389" t="s">
        <v>49</v>
      </c>
      <c r="G389">
        <v>100</v>
      </c>
      <c r="H389">
        <v>30</v>
      </c>
      <c r="I389">
        <v>0.1</v>
      </c>
      <c r="J389">
        <v>48</v>
      </c>
      <c r="K389" t="s">
        <v>50</v>
      </c>
      <c r="L389">
        <v>247.1</v>
      </c>
      <c r="M389">
        <v>5.43</v>
      </c>
      <c r="N389">
        <v>0.5</v>
      </c>
      <c r="O389">
        <v>0</v>
      </c>
      <c r="P389">
        <v>0</v>
      </c>
      <c r="Q389">
        <v>0</v>
      </c>
      <c r="R389">
        <v>0</v>
      </c>
      <c r="S389">
        <v>7.5</v>
      </c>
      <c r="T389" t="s">
        <v>50</v>
      </c>
      <c r="U389">
        <v>0</v>
      </c>
      <c r="V389">
        <v>0</v>
      </c>
      <c r="W389">
        <v>0</v>
      </c>
      <c r="X389" t="s">
        <v>50</v>
      </c>
      <c r="Y389">
        <v>0</v>
      </c>
      <c r="Z389" t="s">
        <v>50</v>
      </c>
      <c r="AA389" t="s">
        <v>50</v>
      </c>
      <c r="AB389" t="s">
        <v>52</v>
      </c>
      <c r="AC389" t="s">
        <v>72</v>
      </c>
      <c r="AD389">
        <v>1</v>
      </c>
      <c r="AE389">
        <v>1</v>
      </c>
      <c r="AF389" t="s">
        <v>50</v>
      </c>
      <c r="AG389" t="s">
        <v>75</v>
      </c>
      <c r="AH389">
        <v>1</v>
      </c>
      <c r="AI389" t="s">
        <v>73</v>
      </c>
      <c r="AK389">
        <v>3</v>
      </c>
      <c r="AL389">
        <v>6</v>
      </c>
      <c r="AM389">
        <v>0</v>
      </c>
      <c r="AN389">
        <v>3</v>
      </c>
      <c r="AO389">
        <v>-694.08</v>
      </c>
      <c r="AP389">
        <v>5.5</v>
      </c>
      <c r="AQ389">
        <v>0.3</v>
      </c>
      <c r="AR389">
        <v>260</v>
      </c>
      <c r="AS389">
        <v>14</v>
      </c>
      <c r="AT389">
        <v>12</v>
      </c>
      <c r="AU389" t="s">
        <v>51</v>
      </c>
    </row>
    <row r="390" spans="1:47" x14ac:dyDescent="0.2">
      <c r="A390">
        <v>38</v>
      </c>
      <c r="B390">
        <v>400</v>
      </c>
      <c r="C390">
        <v>0</v>
      </c>
      <c r="D390" t="s">
        <v>47</v>
      </c>
      <c r="E390" t="s">
        <v>48</v>
      </c>
      <c r="F390" t="s">
        <v>49</v>
      </c>
      <c r="G390">
        <v>100</v>
      </c>
      <c r="H390">
        <v>30</v>
      </c>
      <c r="I390">
        <v>0.1</v>
      </c>
      <c r="J390">
        <v>60</v>
      </c>
      <c r="K390" t="s">
        <v>50</v>
      </c>
      <c r="L390">
        <v>247.1</v>
      </c>
      <c r="M390">
        <v>5.43</v>
      </c>
      <c r="N390">
        <v>0.5</v>
      </c>
      <c r="O390">
        <v>0</v>
      </c>
      <c r="P390">
        <v>0</v>
      </c>
      <c r="Q390">
        <v>0</v>
      </c>
      <c r="R390">
        <v>0</v>
      </c>
      <c r="S390">
        <v>7.5</v>
      </c>
      <c r="T390" t="s">
        <v>50</v>
      </c>
      <c r="U390">
        <v>0</v>
      </c>
      <c r="V390">
        <v>0</v>
      </c>
      <c r="W390">
        <v>0</v>
      </c>
      <c r="X390" t="s">
        <v>50</v>
      </c>
      <c r="Y390">
        <v>0</v>
      </c>
      <c r="Z390" t="s">
        <v>50</v>
      </c>
      <c r="AA390" t="s">
        <v>50</v>
      </c>
      <c r="AB390" t="s">
        <v>52</v>
      </c>
      <c r="AC390" t="s">
        <v>72</v>
      </c>
      <c r="AD390">
        <v>1</v>
      </c>
      <c r="AE390">
        <v>1</v>
      </c>
      <c r="AF390" t="s">
        <v>50</v>
      </c>
      <c r="AG390" t="s">
        <v>75</v>
      </c>
      <c r="AH390">
        <v>1</v>
      </c>
      <c r="AI390" t="s">
        <v>73</v>
      </c>
      <c r="AK390">
        <v>3</v>
      </c>
      <c r="AL390">
        <v>6</v>
      </c>
      <c r="AM390">
        <v>0</v>
      </c>
      <c r="AN390">
        <v>3</v>
      </c>
      <c r="AO390">
        <v>-694.08</v>
      </c>
      <c r="AP390">
        <v>7</v>
      </c>
      <c r="AQ390">
        <v>0.3</v>
      </c>
      <c r="AR390">
        <v>300</v>
      </c>
      <c r="AS390">
        <v>14</v>
      </c>
      <c r="AT390">
        <v>12</v>
      </c>
      <c r="AU390" t="s">
        <v>51</v>
      </c>
    </row>
    <row r="391" spans="1:47" x14ac:dyDescent="0.2">
      <c r="A391">
        <v>38</v>
      </c>
      <c r="B391">
        <v>400</v>
      </c>
      <c r="C391">
        <v>0</v>
      </c>
      <c r="D391" t="s">
        <v>47</v>
      </c>
      <c r="E391" t="s">
        <v>48</v>
      </c>
      <c r="F391" t="s">
        <v>49</v>
      </c>
      <c r="G391">
        <v>100</v>
      </c>
      <c r="H391">
        <v>30</v>
      </c>
      <c r="I391">
        <v>0.1</v>
      </c>
      <c r="J391">
        <v>72</v>
      </c>
      <c r="K391" t="s">
        <v>50</v>
      </c>
      <c r="L391">
        <v>247.1</v>
      </c>
      <c r="M391">
        <v>5.43</v>
      </c>
      <c r="N391">
        <v>0.5</v>
      </c>
      <c r="O391">
        <v>0</v>
      </c>
      <c r="P391">
        <v>0</v>
      </c>
      <c r="Q391">
        <v>0</v>
      </c>
      <c r="R391">
        <v>0</v>
      </c>
      <c r="S391">
        <v>7.5</v>
      </c>
      <c r="T391" t="s">
        <v>50</v>
      </c>
      <c r="U391">
        <v>0</v>
      </c>
      <c r="V391">
        <v>0</v>
      </c>
      <c r="W391">
        <v>0</v>
      </c>
      <c r="X391" t="s">
        <v>50</v>
      </c>
      <c r="Y391">
        <v>0</v>
      </c>
      <c r="Z391" t="s">
        <v>50</v>
      </c>
      <c r="AA391" t="s">
        <v>50</v>
      </c>
      <c r="AB391" t="s">
        <v>52</v>
      </c>
      <c r="AC391" t="s">
        <v>72</v>
      </c>
      <c r="AD391">
        <v>1</v>
      </c>
      <c r="AE391">
        <v>1</v>
      </c>
      <c r="AF391" t="s">
        <v>50</v>
      </c>
      <c r="AG391" t="s">
        <v>75</v>
      </c>
      <c r="AH391">
        <v>1</v>
      </c>
      <c r="AI391" t="s">
        <v>73</v>
      </c>
      <c r="AK391">
        <v>3</v>
      </c>
      <c r="AL391">
        <v>6</v>
      </c>
      <c r="AM391">
        <v>0</v>
      </c>
      <c r="AN391">
        <v>3</v>
      </c>
      <c r="AO391">
        <v>-694.08</v>
      </c>
      <c r="AP391">
        <v>8.5</v>
      </c>
      <c r="AQ391">
        <v>0.3</v>
      </c>
      <c r="AR391">
        <v>325</v>
      </c>
      <c r="AS391">
        <v>14</v>
      </c>
      <c r="AT391">
        <v>12</v>
      </c>
      <c r="AU391" t="s">
        <v>51</v>
      </c>
    </row>
    <row r="392" spans="1:47" x14ac:dyDescent="0.2">
      <c r="A392">
        <v>38</v>
      </c>
      <c r="B392">
        <v>400</v>
      </c>
      <c r="C392">
        <v>0</v>
      </c>
      <c r="D392" t="s">
        <v>47</v>
      </c>
      <c r="E392" t="s">
        <v>48</v>
      </c>
      <c r="F392" t="s">
        <v>49</v>
      </c>
      <c r="G392">
        <v>100</v>
      </c>
      <c r="H392">
        <v>30</v>
      </c>
      <c r="I392">
        <v>0.1</v>
      </c>
      <c r="J392">
        <v>16</v>
      </c>
      <c r="K392" t="s">
        <v>50</v>
      </c>
      <c r="L392">
        <v>247.1</v>
      </c>
      <c r="M392">
        <v>5.43</v>
      </c>
      <c r="N392">
        <v>0.5</v>
      </c>
      <c r="O392">
        <v>0</v>
      </c>
      <c r="P392">
        <v>0</v>
      </c>
      <c r="Q392">
        <v>0</v>
      </c>
      <c r="R392">
        <v>0</v>
      </c>
      <c r="S392">
        <v>7.5</v>
      </c>
      <c r="T392" t="s">
        <v>50</v>
      </c>
      <c r="U392">
        <v>0</v>
      </c>
      <c r="V392">
        <v>0</v>
      </c>
      <c r="W392">
        <v>0</v>
      </c>
      <c r="X392" t="s">
        <v>50</v>
      </c>
      <c r="Y392">
        <v>0</v>
      </c>
      <c r="Z392" t="s">
        <v>50</v>
      </c>
      <c r="AA392" t="s">
        <v>50</v>
      </c>
      <c r="AB392" t="s">
        <v>52</v>
      </c>
      <c r="AC392" t="s">
        <v>72</v>
      </c>
      <c r="AD392">
        <v>1</v>
      </c>
      <c r="AE392">
        <v>1</v>
      </c>
      <c r="AF392" t="s">
        <v>50</v>
      </c>
      <c r="AG392" t="s">
        <v>75</v>
      </c>
      <c r="AH392">
        <v>1</v>
      </c>
      <c r="AI392" t="s">
        <v>73</v>
      </c>
      <c r="AK392">
        <v>3</v>
      </c>
      <c r="AL392">
        <v>6</v>
      </c>
      <c r="AM392">
        <v>0</v>
      </c>
      <c r="AN392">
        <v>3</v>
      </c>
      <c r="AO392">
        <v>-694.08</v>
      </c>
      <c r="AP392">
        <v>0.9</v>
      </c>
      <c r="AQ392">
        <v>0.17222222200000001</v>
      </c>
      <c r="AR392">
        <v>50</v>
      </c>
      <c r="AS392">
        <v>6.8421052629999997</v>
      </c>
      <c r="AT392">
        <v>12</v>
      </c>
      <c r="AU392" t="s">
        <v>51</v>
      </c>
    </row>
    <row r="393" spans="1:47" x14ac:dyDescent="0.2">
      <c r="A393">
        <v>38</v>
      </c>
      <c r="B393">
        <v>400</v>
      </c>
      <c r="C393">
        <v>0</v>
      </c>
      <c r="D393" t="s">
        <v>47</v>
      </c>
      <c r="E393" t="s">
        <v>48</v>
      </c>
      <c r="F393" t="s">
        <v>49</v>
      </c>
      <c r="G393">
        <v>100</v>
      </c>
      <c r="H393">
        <v>30</v>
      </c>
      <c r="I393">
        <v>0.1</v>
      </c>
      <c r="J393">
        <v>16</v>
      </c>
      <c r="K393" t="s">
        <v>50</v>
      </c>
      <c r="L393">
        <v>494.2</v>
      </c>
      <c r="M393">
        <v>10.881</v>
      </c>
      <c r="N393">
        <v>0.5</v>
      </c>
      <c r="O393">
        <v>0</v>
      </c>
      <c r="P393">
        <v>0</v>
      </c>
      <c r="Q393">
        <v>0</v>
      </c>
      <c r="R393">
        <v>0</v>
      </c>
      <c r="S393">
        <v>7.5</v>
      </c>
      <c r="T393" t="s">
        <v>50</v>
      </c>
      <c r="U393">
        <v>0</v>
      </c>
      <c r="V393">
        <v>0</v>
      </c>
      <c r="W393">
        <v>0</v>
      </c>
      <c r="X393" t="s">
        <v>50</v>
      </c>
      <c r="Y393">
        <v>0</v>
      </c>
      <c r="Z393" t="s">
        <v>50</v>
      </c>
      <c r="AA393" t="s">
        <v>50</v>
      </c>
      <c r="AB393" t="s">
        <v>52</v>
      </c>
      <c r="AC393" t="s">
        <v>72</v>
      </c>
      <c r="AD393">
        <v>1</v>
      </c>
      <c r="AE393">
        <v>1</v>
      </c>
      <c r="AF393" t="s">
        <v>50</v>
      </c>
      <c r="AG393" t="s">
        <v>75</v>
      </c>
      <c r="AH393">
        <v>1</v>
      </c>
      <c r="AI393" t="s">
        <v>73</v>
      </c>
      <c r="AK393">
        <v>3</v>
      </c>
      <c r="AL393">
        <v>6</v>
      </c>
      <c r="AM393">
        <v>0</v>
      </c>
      <c r="AN393">
        <v>3</v>
      </c>
      <c r="AO393">
        <v>-694.08</v>
      </c>
      <c r="AP393">
        <v>0.9</v>
      </c>
      <c r="AQ393">
        <v>0.17391304299999999</v>
      </c>
      <c r="AR393">
        <v>50</v>
      </c>
      <c r="AS393">
        <v>11.11111111</v>
      </c>
      <c r="AT393">
        <v>12</v>
      </c>
      <c r="AU393" t="s">
        <v>51</v>
      </c>
    </row>
    <row r="394" spans="1:47" x14ac:dyDescent="0.2">
      <c r="A394">
        <v>38</v>
      </c>
      <c r="B394">
        <v>400</v>
      </c>
      <c r="C394">
        <v>0</v>
      </c>
      <c r="D394" t="s">
        <v>47</v>
      </c>
      <c r="E394" t="s">
        <v>48</v>
      </c>
      <c r="F394" t="s">
        <v>49</v>
      </c>
      <c r="G394">
        <v>100</v>
      </c>
      <c r="H394">
        <v>30</v>
      </c>
      <c r="I394">
        <v>0.1</v>
      </c>
      <c r="J394">
        <v>16</v>
      </c>
      <c r="K394" t="s">
        <v>50</v>
      </c>
      <c r="L394">
        <v>494.2</v>
      </c>
      <c r="M394">
        <v>5.43</v>
      </c>
      <c r="N394">
        <v>0.5</v>
      </c>
      <c r="O394">
        <v>0</v>
      </c>
      <c r="P394">
        <v>0</v>
      </c>
      <c r="Q394">
        <v>0</v>
      </c>
      <c r="R394">
        <v>0</v>
      </c>
      <c r="S394">
        <v>7.5</v>
      </c>
      <c r="T394" t="s">
        <v>50</v>
      </c>
      <c r="U394">
        <v>0</v>
      </c>
      <c r="V394">
        <v>0</v>
      </c>
      <c r="W394">
        <v>0</v>
      </c>
      <c r="X394" t="s">
        <v>50</v>
      </c>
      <c r="Y394">
        <v>0</v>
      </c>
      <c r="Z394" t="s">
        <v>50</v>
      </c>
      <c r="AA394" t="s">
        <v>50</v>
      </c>
      <c r="AB394" t="s">
        <v>52</v>
      </c>
      <c r="AC394" t="s">
        <v>72</v>
      </c>
      <c r="AD394">
        <v>1</v>
      </c>
      <c r="AE394">
        <v>1</v>
      </c>
      <c r="AF394" t="s">
        <v>50</v>
      </c>
      <c r="AG394" t="s">
        <v>75</v>
      </c>
      <c r="AH394">
        <v>1</v>
      </c>
      <c r="AI394" t="s">
        <v>73</v>
      </c>
      <c r="AK394">
        <v>3</v>
      </c>
      <c r="AL394">
        <v>6</v>
      </c>
      <c r="AM394">
        <v>0</v>
      </c>
      <c r="AN394">
        <v>3</v>
      </c>
      <c r="AO394">
        <v>-694.08</v>
      </c>
      <c r="AP394">
        <v>0.9</v>
      </c>
      <c r="AQ394">
        <v>0.188888889</v>
      </c>
      <c r="AR394">
        <v>50</v>
      </c>
      <c r="AS394">
        <v>10</v>
      </c>
      <c r="AT394">
        <v>12</v>
      </c>
      <c r="AU394" t="s">
        <v>51</v>
      </c>
    </row>
    <row r="395" spans="1:47" x14ac:dyDescent="0.2">
      <c r="A395">
        <v>38</v>
      </c>
      <c r="B395">
        <v>400</v>
      </c>
      <c r="C395">
        <v>0</v>
      </c>
      <c r="D395" t="s">
        <v>47</v>
      </c>
      <c r="E395" t="s">
        <v>48</v>
      </c>
      <c r="F395" t="s">
        <v>49</v>
      </c>
      <c r="G395">
        <v>100</v>
      </c>
      <c r="H395">
        <v>30</v>
      </c>
      <c r="I395">
        <v>0.1</v>
      </c>
      <c r="J395">
        <v>16</v>
      </c>
      <c r="K395" t="s">
        <v>50</v>
      </c>
      <c r="L395">
        <v>988.4</v>
      </c>
      <c r="M395">
        <v>21.731000000000002</v>
      </c>
      <c r="N395">
        <v>0.5</v>
      </c>
      <c r="O395">
        <v>0</v>
      </c>
      <c r="P395">
        <v>0</v>
      </c>
      <c r="Q395">
        <v>0</v>
      </c>
      <c r="R395">
        <v>0</v>
      </c>
      <c r="S395">
        <v>7.5</v>
      </c>
      <c r="T395" t="s">
        <v>50</v>
      </c>
      <c r="U395">
        <v>0</v>
      </c>
      <c r="V395">
        <v>0</v>
      </c>
      <c r="W395">
        <v>0</v>
      </c>
      <c r="X395" t="s">
        <v>50</v>
      </c>
      <c r="Y395">
        <v>0</v>
      </c>
      <c r="Z395" t="s">
        <v>50</v>
      </c>
      <c r="AA395" t="s">
        <v>50</v>
      </c>
      <c r="AB395" t="s">
        <v>52</v>
      </c>
      <c r="AC395" t="s">
        <v>72</v>
      </c>
      <c r="AD395">
        <v>1</v>
      </c>
      <c r="AE395">
        <v>1</v>
      </c>
      <c r="AF395" t="s">
        <v>50</v>
      </c>
      <c r="AG395" t="s">
        <v>75</v>
      </c>
      <c r="AH395">
        <v>1</v>
      </c>
      <c r="AI395" t="s">
        <v>73</v>
      </c>
      <c r="AK395">
        <v>3</v>
      </c>
      <c r="AL395">
        <v>6</v>
      </c>
      <c r="AM395">
        <v>0</v>
      </c>
      <c r="AN395">
        <v>3</v>
      </c>
      <c r="AO395">
        <v>-694.08</v>
      </c>
      <c r="AP395">
        <v>0.9</v>
      </c>
      <c r="AQ395">
        <v>0.17222222200000001</v>
      </c>
      <c r="AR395">
        <v>50</v>
      </c>
      <c r="AS395">
        <v>6.6666666670000003</v>
      </c>
      <c r="AT395">
        <v>12</v>
      </c>
      <c r="AU395" t="s">
        <v>51</v>
      </c>
    </row>
    <row r="396" spans="1:47" x14ac:dyDescent="0.2">
      <c r="A396">
        <v>38</v>
      </c>
      <c r="B396">
        <v>400</v>
      </c>
      <c r="C396">
        <v>0</v>
      </c>
      <c r="D396" t="s">
        <v>47</v>
      </c>
      <c r="E396" t="s">
        <v>48</v>
      </c>
      <c r="F396" t="s">
        <v>49</v>
      </c>
      <c r="G396">
        <v>100</v>
      </c>
      <c r="H396">
        <v>30</v>
      </c>
      <c r="I396">
        <v>0.1</v>
      </c>
      <c r="J396">
        <v>16</v>
      </c>
      <c r="K396" t="s">
        <v>50</v>
      </c>
      <c r="L396">
        <v>988.4</v>
      </c>
      <c r="M396">
        <v>5.43</v>
      </c>
      <c r="N396">
        <v>0.5</v>
      </c>
      <c r="O396">
        <v>0</v>
      </c>
      <c r="P396">
        <v>0</v>
      </c>
      <c r="Q396">
        <v>0</v>
      </c>
      <c r="R396">
        <v>0</v>
      </c>
      <c r="S396">
        <v>7.5</v>
      </c>
      <c r="T396" t="s">
        <v>50</v>
      </c>
      <c r="U396">
        <v>0</v>
      </c>
      <c r="V396">
        <v>0</v>
      </c>
      <c r="W396">
        <v>0</v>
      </c>
      <c r="X396" t="s">
        <v>50</v>
      </c>
      <c r="Y396">
        <v>0</v>
      </c>
      <c r="Z396" t="s">
        <v>50</v>
      </c>
      <c r="AA396" t="s">
        <v>50</v>
      </c>
      <c r="AB396" t="s">
        <v>52</v>
      </c>
      <c r="AC396" t="s">
        <v>72</v>
      </c>
      <c r="AD396">
        <v>1</v>
      </c>
      <c r="AE396">
        <v>1</v>
      </c>
      <c r="AF396" t="s">
        <v>50</v>
      </c>
      <c r="AG396" t="s">
        <v>75</v>
      </c>
      <c r="AH396">
        <v>1</v>
      </c>
      <c r="AI396" t="s">
        <v>73</v>
      </c>
      <c r="AK396">
        <v>3</v>
      </c>
      <c r="AL396">
        <v>6</v>
      </c>
      <c r="AM396">
        <v>0</v>
      </c>
      <c r="AN396">
        <v>3</v>
      </c>
      <c r="AO396">
        <v>-694.08</v>
      </c>
      <c r="AP396">
        <v>0.9</v>
      </c>
      <c r="AQ396">
        <v>0.186111111</v>
      </c>
      <c r="AR396">
        <v>50</v>
      </c>
      <c r="AS396">
        <v>7.5</v>
      </c>
      <c r="AT396">
        <v>12</v>
      </c>
      <c r="AU396" t="s">
        <v>51</v>
      </c>
    </row>
    <row r="397" spans="1:47" x14ac:dyDescent="0.2">
      <c r="A397">
        <v>38</v>
      </c>
      <c r="B397">
        <v>400</v>
      </c>
      <c r="C397">
        <v>0</v>
      </c>
      <c r="D397" t="s">
        <v>47</v>
      </c>
      <c r="E397" t="s">
        <v>48</v>
      </c>
      <c r="F397" t="s">
        <v>49</v>
      </c>
      <c r="G397">
        <v>100</v>
      </c>
      <c r="H397">
        <v>30</v>
      </c>
      <c r="I397">
        <v>0.1</v>
      </c>
      <c r="J397">
        <v>16</v>
      </c>
      <c r="K397" t="s">
        <v>50</v>
      </c>
      <c r="L397">
        <v>1976.8</v>
      </c>
      <c r="M397">
        <v>43.462000000000003</v>
      </c>
      <c r="N397">
        <v>0.5</v>
      </c>
      <c r="O397">
        <v>0</v>
      </c>
      <c r="P397">
        <v>0</v>
      </c>
      <c r="Q397">
        <v>0</v>
      </c>
      <c r="R397">
        <v>0</v>
      </c>
      <c r="S397">
        <v>7.5</v>
      </c>
      <c r="T397" t="s">
        <v>50</v>
      </c>
      <c r="U397">
        <v>0</v>
      </c>
      <c r="V397">
        <v>0</v>
      </c>
      <c r="W397">
        <v>0</v>
      </c>
      <c r="X397" t="s">
        <v>50</v>
      </c>
      <c r="Y397">
        <v>0</v>
      </c>
      <c r="Z397" t="s">
        <v>50</v>
      </c>
      <c r="AA397" t="s">
        <v>50</v>
      </c>
      <c r="AB397" t="s">
        <v>52</v>
      </c>
      <c r="AC397" t="s">
        <v>72</v>
      </c>
      <c r="AD397">
        <v>1</v>
      </c>
      <c r="AE397">
        <v>1</v>
      </c>
      <c r="AF397" t="s">
        <v>50</v>
      </c>
      <c r="AG397" t="s">
        <v>75</v>
      </c>
      <c r="AH397">
        <v>1</v>
      </c>
      <c r="AI397" t="s">
        <v>73</v>
      </c>
      <c r="AK397">
        <v>3</v>
      </c>
      <c r="AL397">
        <v>6</v>
      </c>
      <c r="AM397">
        <v>0</v>
      </c>
      <c r="AN397">
        <v>3</v>
      </c>
      <c r="AO397">
        <v>-694.08</v>
      </c>
      <c r="AP397">
        <v>0.9</v>
      </c>
      <c r="AQ397">
        <v>0.15555555600000001</v>
      </c>
      <c r="AR397">
        <v>50</v>
      </c>
      <c r="AS397">
        <v>6.3157894739999998</v>
      </c>
      <c r="AT397">
        <v>12</v>
      </c>
      <c r="AU397" t="s">
        <v>51</v>
      </c>
    </row>
    <row r="398" spans="1:47" x14ac:dyDescent="0.2">
      <c r="A398">
        <v>38</v>
      </c>
      <c r="B398">
        <v>400</v>
      </c>
      <c r="C398">
        <v>0</v>
      </c>
      <c r="D398" t="s">
        <v>47</v>
      </c>
      <c r="E398" t="s">
        <v>48</v>
      </c>
      <c r="F398" t="s">
        <v>49</v>
      </c>
      <c r="G398">
        <v>100</v>
      </c>
      <c r="H398">
        <v>30</v>
      </c>
      <c r="I398">
        <v>0.1</v>
      </c>
      <c r="J398">
        <v>16</v>
      </c>
      <c r="K398" t="s">
        <v>50</v>
      </c>
      <c r="L398">
        <v>1976.8</v>
      </c>
      <c r="M398">
        <v>5.43</v>
      </c>
      <c r="N398">
        <v>0.5</v>
      </c>
      <c r="O398">
        <v>0</v>
      </c>
      <c r="P398">
        <v>0</v>
      </c>
      <c r="Q398">
        <v>0</v>
      </c>
      <c r="R398">
        <v>0</v>
      </c>
      <c r="S398">
        <v>7.5</v>
      </c>
      <c r="T398" t="s">
        <v>50</v>
      </c>
      <c r="U398">
        <v>0</v>
      </c>
      <c r="V398">
        <v>0</v>
      </c>
      <c r="W398">
        <v>0</v>
      </c>
      <c r="X398" t="s">
        <v>50</v>
      </c>
      <c r="Y398">
        <v>0</v>
      </c>
      <c r="Z398" t="s">
        <v>50</v>
      </c>
      <c r="AA398" t="s">
        <v>50</v>
      </c>
      <c r="AB398" t="s">
        <v>52</v>
      </c>
      <c r="AC398" t="s">
        <v>72</v>
      </c>
      <c r="AD398">
        <v>1</v>
      </c>
      <c r="AE398">
        <v>1</v>
      </c>
      <c r="AF398" t="s">
        <v>50</v>
      </c>
      <c r="AG398" t="s">
        <v>75</v>
      </c>
      <c r="AH398">
        <v>1</v>
      </c>
      <c r="AI398" t="s">
        <v>73</v>
      </c>
      <c r="AK398">
        <v>3</v>
      </c>
      <c r="AL398">
        <v>6</v>
      </c>
      <c r="AM398">
        <v>0</v>
      </c>
      <c r="AN398">
        <v>3</v>
      </c>
      <c r="AO398">
        <v>-694.08</v>
      </c>
      <c r="AP398">
        <v>0.9</v>
      </c>
      <c r="AQ398">
        <v>0.15555555600000001</v>
      </c>
      <c r="AR398">
        <v>50</v>
      </c>
      <c r="AS398">
        <v>6.3157894739999998</v>
      </c>
      <c r="AT398">
        <v>12</v>
      </c>
      <c r="AU398" t="s">
        <v>51</v>
      </c>
    </row>
    <row r="399" spans="1:47" x14ac:dyDescent="0.2">
      <c r="A399">
        <v>38</v>
      </c>
      <c r="B399">
        <v>400</v>
      </c>
      <c r="C399">
        <v>0</v>
      </c>
      <c r="D399" t="s">
        <v>47</v>
      </c>
      <c r="E399" t="s">
        <v>48</v>
      </c>
      <c r="F399" t="s">
        <v>49</v>
      </c>
      <c r="G399">
        <v>100</v>
      </c>
      <c r="H399">
        <v>30</v>
      </c>
      <c r="I399">
        <v>0.1</v>
      </c>
      <c r="J399">
        <v>22</v>
      </c>
      <c r="K399" t="s">
        <v>50</v>
      </c>
      <c r="L399">
        <v>247.1</v>
      </c>
      <c r="M399">
        <v>5.43</v>
      </c>
      <c r="N399">
        <v>0.5</v>
      </c>
      <c r="O399">
        <v>0</v>
      </c>
      <c r="P399">
        <v>0</v>
      </c>
      <c r="Q399">
        <v>0</v>
      </c>
      <c r="R399">
        <v>0</v>
      </c>
      <c r="S399">
        <v>7.5</v>
      </c>
      <c r="T399" t="s">
        <v>50</v>
      </c>
      <c r="U399">
        <v>0</v>
      </c>
      <c r="V399">
        <v>0</v>
      </c>
      <c r="W399">
        <v>0</v>
      </c>
      <c r="X399" t="s">
        <v>50</v>
      </c>
      <c r="Y399">
        <v>0</v>
      </c>
      <c r="Z399" t="s">
        <v>50</v>
      </c>
      <c r="AA399" t="s">
        <v>50</v>
      </c>
      <c r="AB399" t="s">
        <v>52</v>
      </c>
      <c r="AC399" t="s">
        <v>72</v>
      </c>
      <c r="AD399">
        <v>1</v>
      </c>
      <c r="AE399">
        <v>1</v>
      </c>
      <c r="AF399" t="s">
        <v>50</v>
      </c>
      <c r="AG399" t="s">
        <v>75</v>
      </c>
      <c r="AH399">
        <v>1</v>
      </c>
      <c r="AI399" t="s">
        <v>73</v>
      </c>
      <c r="AK399">
        <v>3</v>
      </c>
      <c r="AL399">
        <v>6</v>
      </c>
      <c r="AM399">
        <v>0</v>
      </c>
      <c r="AN399">
        <v>3</v>
      </c>
      <c r="AO399">
        <v>-694.08</v>
      </c>
      <c r="AP399">
        <v>1.4</v>
      </c>
      <c r="AQ399">
        <v>0.17222222200000001</v>
      </c>
      <c r="AR399">
        <v>90</v>
      </c>
      <c r="AS399">
        <v>6.8421052629999997</v>
      </c>
      <c r="AT399">
        <v>12</v>
      </c>
      <c r="AU399" t="s">
        <v>51</v>
      </c>
    </row>
    <row r="400" spans="1:47" x14ac:dyDescent="0.2">
      <c r="A400">
        <v>38</v>
      </c>
      <c r="B400">
        <v>400</v>
      </c>
      <c r="C400">
        <v>0</v>
      </c>
      <c r="D400" t="s">
        <v>47</v>
      </c>
      <c r="E400" t="s">
        <v>48</v>
      </c>
      <c r="F400" t="s">
        <v>49</v>
      </c>
      <c r="G400">
        <v>100</v>
      </c>
      <c r="H400">
        <v>30</v>
      </c>
      <c r="I400">
        <v>0.1</v>
      </c>
      <c r="J400">
        <v>22</v>
      </c>
      <c r="K400" t="s">
        <v>50</v>
      </c>
      <c r="L400">
        <v>494.2</v>
      </c>
      <c r="M400">
        <v>10.881</v>
      </c>
      <c r="N400">
        <v>0.5</v>
      </c>
      <c r="O400">
        <v>0</v>
      </c>
      <c r="P400">
        <v>0</v>
      </c>
      <c r="Q400">
        <v>0</v>
      </c>
      <c r="R400">
        <v>0</v>
      </c>
      <c r="S400">
        <v>7.5</v>
      </c>
      <c r="T400" t="s">
        <v>50</v>
      </c>
      <c r="U400">
        <v>0</v>
      </c>
      <c r="V400">
        <v>0</v>
      </c>
      <c r="W400">
        <v>0</v>
      </c>
      <c r="X400" t="s">
        <v>50</v>
      </c>
      <c r="Y400">
        <v>0</v>
      </c>
      <c r="Z400" t="s">
        <v>50</v>
      </c>
      <c r="AA400" t="s">
        <v>50</v>
      </c>
      <c r="AB400" t="s">
        <v>52</v>
      </c>
      <c r="AC400" t="s">
        <v>72</v>
      </c>
      <c r="AD400">
        <v>1</v>
      </c>
      <c r="AE400">
        <v>1</v>
      </c>
      <c r="AF400" t="s">
        <v>50</v>
      </c>
      <c r="AG400" t="s">
        <v>75</v>
      </c>
      <c r="AH400">
        <v>1</v>
      </c>
      <c r="AI400" t="s">
        <v>73</v>
      </c>
      <c r="AK400">
        <v>3</v>
      </c>
      <c r="AL400">
        <v>6</v>
      </c>
      <c r="AM400">
        <v>0</v>
      </c>
      <c r="AN400">
        <v>3</v>
      </c>
      <c r="AO400">
        <v>-694.08</v>
      </c>
      <c r="AP400">
        <v>1.4</v>
      </c>
      <c r="AQ400">
        <v>0.17391304299999999</v>
      </c>
      <c r="AR400">
        <v>75</v>
      </c>
      <c r="AS400">
        <v>11.11111111</v>
      </c>
      <c r="AT400">
        <v>12</v>
      </c>
      <c r="AU400" t="s">
        <v>51</v>
      </c>
    </row>
    <row r="401" spans="1:47" x14ac:dyDescent="0.2">
      <c r="A401">
        <v>38</v>
      </c>
      <c r="B401">
        <v>400</v>
      </c>
      <c r="C401">
        <v>0</v>
      </c>
      <c r="D401" t="s">
        <v>47</v>
      </c>
      <c r="E401" t="s">
        <v>48</v>
      </c>
      <c r="F401" t="s">
        <v>49</v>
      </c>
      <c r="G401">
        <v>100</v>
      </c>
      <c r="H401">
        <v>30</v>
      </c>
      <c r="I401">
        <v>0.1</v>
      </c>
      <c r="J401">
        <v>22</v>
      </c>
      <c r="K401" t="s">
        <v>50</v>
      </c>
      <c r="L401">
        <v>494.2</v>
      </c>
      <c r="M401">
        <v>5.43</v>
      </c>
      <c r="N401">
        <v>0.5</v>
      </c>
      <c r="O401">
        <v>0</v>
      </c>
      <c r="P401">
        <v>0</v>
      </c>
      <c r="Q401">
        <v>0</v>
      </c>
      <c r="R401">
        <v>0</v>
      </c>
      <c r="S401">
        <v>7.5</v>
      </c>
      <c r="T401" t="s">
        <v>50</v>
      </c>
      <c r="U401">
        <v>0</v>
      </c>
      <c r="V401">
        <v>0</v>
      </c>
      <c r="W401">
        <v>0</v>
      </c>
      <c r="X401" t="s">
        <v>50</v>
      </c>
      <c r="Y401">
        <v>0</v>
      </c>
      <c r="Z401" t="s">
        <v>50</v>
      </c>
      <c r="AA401" t="s">
        <v>50</v>
      </c>
      <c r="AB401" t="s">
        <v>52</v>
      </c>
      <c r="AC401" t="s">
        <v>72</v>
      </c>
      <c r="AD401">
        <v>1</v>
      </c>
      <c r="AE401">
        <v>1</v>
      </c>
      <c r="AF401" t="s">
        <v>50</v>
      </c>
      <c r="AG401" t="s">
        <v>75</v>
      </c>
      <c r="AH401">
        <v>1</v>
      </c>
      <c r="AI401" t="s">
        <v>73</v>
      </c>
      <c r="AK401">
        <v>3</v>
      </c>
      <c r="AL401">
        <v>6</v>
      </c>
      <c r="AM401">
        <v>0</v>
      </c>
      <c r="AN401">
        <v>3</v>
      </c>
      <c r="AO401">
        <v>-694.08</v>
      </c>
      <c r="AP401">
        <v>1.4</v>
      </c>
      <c r="AQ401">
        <v>0.188888889</v>
      </c>
      <c r="AR401">
        <v>75</v>
      </c>
      <c r="AS401">
        <v>10</v>
      </c>
      <c r="AT401">
        <v>12</v>
      </c>
      <c r="AU401" t="s">
        <v>51</v>
      </c>
    </row>
    <row r="402" spans="1:47" x14ac:dyDescent="0.2">
      <c r="A402">
        <v>38</v>
      </c>
      <c r="B402">
        <v>400</v>
      </c>
      <c r="C402">
        <v>0</v>
      </c>
      <c r="D402" t="s">
        <v>47</v>
      </c>
      <c r="E402" t="s">
        <v>48</v>
      </c>
      <c r="F402" t="s">
        <v>49</v>
      </c>
      <c r="G402">
        <v>100</v>
      </c>
      <c r="H402">
        <v>30</v>
      </c>
      <c r="I402">
        <v>0.1</v>
      </c>
      <c r="J402">
        <v>22</v>
      </c>
      <c r="K402" t="s">
        <v>50</v>
      </c>
      <c r="L402">
        <v>988.4</v>
      </c>
      <c r="M402">
        <v>21.731000000000002</v>
      </c>
      <c r="N402">
        <v>0.5</v>
      </c>
      <c r="O402">
        <v>0</v>
      </c>
      <c r="P402">
        <v>0</v>
      </c>
      <c r="Q402">
        <v>0</v>
      </c>
      <c r="R402">
        <v>0</v>
      </c>
      <c r="S402">
        <v>7.5</v>
      </c>
      <c r="T402" t="s">
        <v>50</v>
      </c>
      <c r="U402">
        <v>0</v>
      </c>
      <c r="V402">
        <v>0</v>
      </c>
      <c r="W402">
        <v>1</v>
      </c>
      <c r="X402" t="s">
        <v>50</v>
      </c>
      <c r="Y402">
        <v>0</v>
      </c>
      <c r="Z402" t="s">
        <v>50</v>
      </c>
      <c r="AA402" t="s">
        <v>50</v>
      </c>
      <c r="AB402" t="s">
        <v>52</v>
      </c>
      <c r="AC402" t="s">
        <v>72</v>
      </c>
      <c r="AD402">
        <v>1</v>
      </c>
      <c r="AE402">
        <v>1</v>
      </c>
      <c r="AF402" t="s">
        <v>50</v>
      </c>
      <c r="AG402" t="s">
        <v>75</v>
      </c>
      <c r="AH402">
        <v>1</v>
      </c>
      <c r="AI402" t="s">
        <v>73</v>
      </c>
      <c r="AK402">
        <v>3</v>
      </c>
      <c r="AL402">
        <v>6</v>
      </c>
      <c r="AM402">
        <v>0</v>
      </c>
      <c r="AN402">
        <v>3</v>
      </c>
      <c r="AO402">
        <v>-694.08</v>
      </c>
      <c r="AP402">
        <v>1.4</v>
      </c>
      <c r="AQ402">
        <v>0.17222222200000001</v>
      </c>
      <c r="AR402">
        <v>75</v>
      </c>
      <c r="AS402">
        <v>6.6666666670000003</v>
      </c>
      <c r="AT402">
        <v>12</v>
      </c>
      <c r="AU402" t="s">
        <v>51</v>
      </c>
    </row>
    <row r="403" spans="1:47" x14ac:dyDescent="0.2">
      <c r="A403">
        <v>38</v>
      </c>
      <c r="B403">
        <v>400</v>
      </c>
      <c r="C403">
        <v>0</v>
      </c>
      <c r="D403" t="s">
        <v>47</v>
      </c>
      <c r="E403" t="s">
        <v>48</v>
      </c>
      <c r="F403" t="s">
        <v>49</v>
      </c>
      <c r="G403">
        <v>100</v>
      </c>
      <c r="H403">
        <v>30</v>
      </c>
      <c r="I403">
        <v>0.1</v>
      </c>
      <c r="J403">
        <v>22</v>
      </c>
      <c r="K403" t="s">
        <v>50</v>
      </c>
      <c r="L403">
        <v>988.4</v>
      </c>
      <c r="M403">
        <v>5.43</v>
      </c>
      <c r="N403">
        <v>0.5</v>
      </c>
      <c r="O403">
        <v>0</v>
      </c>
      <c r="P403">
        <v>0</v>
      </c>
      <c r="Q403">
        <v>0</v>
      </c>
      <c r="R403">
        <v>0</v>
      </c>
      <c r="S403">
        <v>7.5</v>
      </c>
      <c r="T403" t="s">
        <v>50</v>
      </c>
      <c r="U403">
        <v>0</v>
      </c>
      <c r="V403">
        <v>0</v>
      </c>
      <c r="W403">
        <v>1</v>
      </c>
      <c r="X403" t="s">
        <v>50</v>
      </c>
      <c r="Y403">
        <v>0</v>
      </c>
      <c r="Z403" t="s">
        <v>50</v>
      </c>
      <c r="AA403" t="s">
        <v>50</v>
      </c>
      <c r="AB403" t="s">
        <v>52</v>
      </c>
      <c r="AC403" t="s">
        <v>72</v>
      </c>
      <c r="AD403">
        <v>1</v>
      </c>
      <c r="AE403">
        <v>1</v>
      </c>
      <c r="AF403" t="s">
        <v>50</v>
      </c>
      <c r="AG403" t="s">
        <v>75</v>
      </c>
      <c r="AH403">
        <v>1</v>
      </c>
      <c r="AI403" t="s">
        <v>73</v>
      </c>
      <c r="AK403">
        <v>3</v>
      </c>
      <c r="AL403">
        <v>6</v>
      </c>
      <c r="AM403">
        <v>0</v>
      </c>
      <c r="AN403">
        <v>3</v>
      </c>
      <c r="AO403">
        <v>-694.08</v>
      </c>
      <c r="AP403">
        <v>1.4</v>
      </c>
      <c r="AQ403">
        <v>0.186111111</v>
      </c>
      <c r="AR403">
        <v>75</v>
      </c>
      <c r="AS403">
        <v>7.5</v>
      </c>
      <c r="AT403">
        <v>12</v>
      </c>
      <c r="AU403" t="s">
        <v>51</v>
      </c>
    </row>
    <row r="404" spans="1:47" x14ac:dyDescent="0.2">
      <c r="A404">
        <v>38</v>
      </c>
      <c r="B404">
        <v>400</v>
      </c>
      <c r="C404">
        <v>0</v>
      </c>
      <c r="D404" t="s">
        <v>47</v>
      </c>
      <c r="E404" t="s">
        <v>48</v>
      </c>
      <c r="F404" t="s">
        <v>49</v>
      </c>
      <c r="G404">
        <v>100</v>
      </c>
      <c r="H404">
        <v>30</v>
      </c>
      <c r="I404">
        <v>0.1</v>
      </c>
      <c r="J404">
        <v>22</v>
      </c>
      <c r="K404" t="s">
        <v>50</v>
      </c>
      <c r="L404">
        <v>1976.8</v>
      </c>
      <c r="M404">
        <v>43.462000000000003</v>
      </c>
      <c r="N404">
        <v>0.5</v>
      </c>
      <c r="O404">
        <v>0</v>
      </c>
      <c r="P404">
        <v>0</v>
      </c>
      <c r="Q404">
        <v>0</v>
      </c>
      <c r="R404">
        <v>0</v>
      </c>
      <c r="S404">
        <v>7.5</v>
      </c>
      <c r="T404" t="s">
        <v>50</v>
      </c>
      <c r="U404">
        <v>0</v>
      </c>
      <c r="V404">
        <v>0</v>
      </c>
      <c r="W404">
        <v>1</v>
      </c>
      <c r="X404" t="s">
        <v>50</v>
      </c>
      <c r="Y404">
        <v>0</v>
      </c>
      <c r="Z404" t="s">
        <v>50</v>
      </c>
      <c r="AA404" t="s">
        <v>50</v>
      </c>
      <c r="AB404" t="s">
        <v>52</v>
      </c>
      <c r="AC404" t="s">
        <v>72</v>
      </c>
      <c r="AD404">
        <v>1</v>
      </c>
      <c r="AE404">
        <v>1</v>
      </c>
      <c r="AF404" t="s">
        <v>50</v>
      </c>
      <c r="AG404" t="s">
        <v>75</v>
      </c>
      <c r="AH404">
        <v>1</v>
      </c>
      <c r="AI404" t="s">
        <v>73</v>
      </c>
      <c r="AK404">
        <v>3</v>
      </c>
      <c r="AL404">
        <v>6</v>
      </c>
      <c r="AM404">
        <v>0</v>
      </c>
      <c r="AN404">
        <v>3</v>
      </c>
      <c r="AO404">
        <v>-694.08</v>
      </c>
      <c r="AP404">
        <v>1.4</v>
      </c>
      <c r="AQ404">
        <v>0.15555555600000001</v>
      </c>
      <c r="AR404">
        <v>75</v>
      </c>
      <c r="AS404">
        <v>6.3157894739999998</v>
      </c>
      <c r="AT404">
        <v>12</v>
      </c>
      <c r="AU404" t="s">
        <v>51</v>
      </c>
    </row>
    <row r="405" spans="1:47" x14ac:dyDescent="0.2">
      <c r="A405">
        <v>38</v>
      </c>
      <c r="B405">
        <v>400</v>
      </c>
      <c r="C405">
        <v>0</v>
      </c>
      <c r="D405" t="s">
        <v>47</v>
      </c>
      <c r="E405" t="s">
        <v>48</v>
      </c>
      <c r="F405" t="s">
        <v>49</v>
      </c>
      <c r="G405">
        <v>100</v>
      </c>
      <c r="H405">
        <v>30</v>
      </c>
      <c r="I405">
        <v>0.1</v>
      </c>
      <c r="J405">
        <v>22</v>
      </c>
      <c r="K405" t="s">
        <v>50</v>
      </c>
      <c r="L405">
        <v>1976.8</v>
      </c>
      <c r="M405">
        <v>5.43</v>
      </c>
      <c r="N405">
        <v>0.5</v>
      </c>
      <c r="O405">
        <v>0</v>
      </c>
      <c r="P405">
        <v>0</v>
      </c>
      <c r="Q405">
        <v>0</v>
      </c>
      <c r="R405">
        <v>0</v>
      </c>
      <c r="S405">
        <v>7.5</v>
      </c>
      <c r="T405" t="s">
        <v>50</v>
      </c>
      <c r="U405">
        <v>0</v>
      </c>
      <c r="V405">
        <v>0</v>
      </c>
      <c r="W405">
        <v>1</v>
      </c>
      <c r="X405" t="s">
        <v>50</v>
      </c>
      <c r="Y405">
        <v>0</v>
      </c>
      <c r="Z405" t="s">
        <v>50</v>
      </c>
      <c r="AA405" t="s">
        <v>50</v>
      </c>
      <c r="AB405" t="s">
        <v>52</v>
      </c>
      <c r="AC405" t="s">
        <v>72</v>
      </c>
      <c r="AD405">
        <v>1</v>
      </c>
      <c r="AE405">
        <v>1</v>
      </c>
      <c r="AF405" t="s">
        <v>50</v>
      </c>
      <c r="AG405" t="s">
        <v>75</v>
      </c>
      <c r="AH405">
        <v>1</v>
      </c>
      <c r="AI405" t="s">
        <v>73</v>
      </c>
      <c r="AK405">
        <v>3</v>
      </c>
      <c r="AL405">
        <v>6</v>
      </c>
      <c r="AM405">
        <v>0</v>
      </c>
      <c r="AN405">
        <v>3</v>
      </c>
      <c r="AO405">
        <v>-694.08</v>
      </c>
      <c r="AP405">
        <v>1.4</v>
      </c>
      <c r="AQ405">
        <v>0.15555555600000001</v>
      </c>
      <c r="AR405">
        <v>75</v>
      </c>
      <c r="AS405">
        <v>6.3157894739999998</v>
      </c>
      <c r="AT405">
        <v>12</v>
      </c>
      <c r="AU405" t="s">
        <v>51</v>
      </c>
    </row>
    <row r="406" spans="1:47" x14ac:dyDescent="0.2">
      <c r="A406">
        <v>38</v>
      </c>
      <c r="B406">
        <v>400</v>
      </c>
      <c r="C406">
        <v>0</v>
      </c>
      <c r="D406" t="s">
        <v>47</v>
      </c>
      <c r="E406" t="s">
        <v>48</v>
      </c>
      <c r="F406" t="s">
        <v>49</v>
      </c>
      <c r="G406">
        <v>100</v>
      </c>
      <c r="H406">
        <v>30</v>
      </c>
      <c r="I406">
        <v>0.1</v>
      </c>
      <c r="J406">
        <v>41</v>
      </c>
      <c r="K406" t="s">
        <v>50</v>
      </c>
      <c r="L406">
        <v>247.1</v>
      </c>
      <c r="M406">
        <v>5.43</v>
      </c>
      <c r="N406">
        <v>0.5</v>
      </c>
      <c r="O406">
        <v>0</v>
      </c>
      <c r="P406">
        <v>0</v>
      </c>
      <c r="Q406">
        <v>0</v>
      </c>
      <c r="R406">
        <v>0</v>
      </c>
      <c r="S406">
        <v>7.5</v>
      </c>
      <c r="T406" t="s">
        <v>50</v>
      </c>
      <c r="U406">
        <v>0</v>
      </c>
      <c r="V406">
        <v>0</v>
      </c>
      <c r="W406">
        <v>1</v>
      </c>
      <c r="X406" t="s">
        <v>50</v>
      </c>
      <c r="Y406">
        <v>0</v>
      </c>
      <c r="Z406" t="s">
        <v>50</v>
      </c>
      <c r="AA406" t="s">
        <v>50</v>
      </c>
      <c r="AB406" t="s">
        <v>52</v>
      </c>
      <c r="AC406" t="s">
        <v>72</v>
      </c>
      <c r="AD406">
        <v>1</v>
      </c>
      <c r="AE406">
        <v>1</v>
      </c>
      <c r="AF406" t="s">
        <v>50</v>
      </c>
      <c r="AG406" t="s">
        <v>75</v>
      </c>
      <c r="AH406">
        <v>1</v>
      </c>
      <c r="AI406" t="s">
        <v>73</v>
      </c>
      <c r="AK406">
        <v>3</v>
      </c>
      <c r="AL406">
        <v>6</v>
      </c>
      <c r="AM406">
        <v>0</v>
      </c>
      <c r="AN406">
        <v>3</v>
      </c>
      <c r="AO406">
        <v>-694.08</v>
      </c>
      <c r="AP406">
        <v>4.2</v>
      </c>
      <c r="AQ406">
        <v>0.17222222200000001</v>
      </c>
      <c r="AR406">
        <v>220</v>
      </c>
      <c r="AS406">
        <v>6.8421052629999997</v>
      </c>
      <c r="AT406">
        <v>12</v>
      </c>
      <c r="AU406" t="s">
        <v>51</v>
      </c>
    </row>
    <row r="407" spans="1:47" x14ac:dyDescent="0.2">
      <c r="A407">
        <v>38</v>
      </c>
      <c r="B407">
        <v>400</v>
      </c>
      <c r="C407">
        <v>0</v>
      </c>
      <c r="D407" t="s">
        <v>47</v>
      </c>
      <c r="E407" t="s">
        <v>48</v>
      </c>
      <c r="F407" t="s">
        <v>49</v>
      </c>
      <c r="G407">
        <v>100</v>
      </c>
      <c r="H407">
        <v>30</v>
      </c>
      <c r="I407">
        <v>0.1</v>
      </c>
      <c r="J407">
        <v>41</v>
      </c>
      <c r="K407" t="s">
        <v>50</v>
      </c>
      <c r="L407">
        <v>494.2</v>
      </c>
      <c r="M407">
        <v>10.881</v>
      </c>
      <c r="N407">
        <v>0.5</v>
      </c>
      <c r="O407">
        <v>0</v>
      </c>
      <c r="P407">
        <v>0</v>
      </c>
      <c r="Q407">
        <v>0</v>
      </c>
      <c r="R407">
        <v>0</v>
      </c>
      <c r="S407">
        <v>7.5</v>
      </c>
      <c r="T407" t="s">
        <v>50</v>
      </c>
      <c r="U407">
        <v>0</v>
      </c>
      <c r="V407">
        <v>0</v>
      </c>
      <c r="W407">
        <v>1</v>
      </c>
      <c r="X407" t="s">
        <v>50</v>
      </c>
      <c r="Y407">
        <v>0</v>
      </c>
      <c r="Z407" t="s">
        <v>50</v>
      </c>
      <c r="AA407" t="s">
        <v>50</v>
      </c>
      <c r="AB407" t="s">
        <v>52</v>
      </c>
      <c r="AC407" t="s">
        <v>72</v>
      </c>
      <c r="AD407">
        <v>1</v>
      </c>
      <c r="AE407">
        <v>1</v>
      </c>
      <c r="AF407" t="s">
        <v>50</v>
      </c>
      <c r="AG407" t="s">
        <v>75</v>
      </c>
      <c r="AH407">
        <v>1</v>
      </c>
      <c r="AI407" t="s">
        <v>73</v>
      </c>
      <c r="AK407">
        <v>3</v>
      </c>
      <c r="AL407">
        <v>6</v>
      </c>
      <c r="AM407">
        <v>0</v>
      </c>
      <c r="AN407">
        <v>3</v>
      </c>
      <c r="AO407">
        <v>-694.08</v>
      </c>
      <c r="AP407">
        <v>4.2</v>
      </c>
      <c r="AQ407">
        <v>0.17391304299999999</v>
      </c>
      <c r="AR407">
        <v>200</v>
      </c>
      <c r="AS407">
        <v>11.11111111</v>
      </c>
      <c r="AT407">
        <v>12</v>
      </c>
      <c r="AU407" t="s">
        <v>51</v>
      </c>
    </row>
    <row r="408" spans="1:47" x14ac:dyDescent="0.2">
      <c r="A408">
        <v>38</v>
      </c>
      <c r="B408">
        <v>400</v>
      </c>
      <c r="C408">
        <v>0</v>
      </c>
      <c r="D408" t="s">
        <v>47</v>
      </c>
      <c r="E408" t="s">
        <v>48</v>
      </c>
      <c r="F408" t="s">
        <v>49</v>
      </c>
      <c r="G408">
        <v>100</v>
      </c>
      <c r="H408">
        <v>30</v>
      </c>
      <c r="I408">
        <v>0.1</v>
      </c>
      <c r="J408">
        <v>41</v>
      </c>
      <c r="K408" t="s">
        <v>50</v>
      </c>
      <c r="L408">
        <v>494.2</v>
      </c>
      <c r="M408">
        <v>5.43</v>
      </c>
      <c r="N408">
        <v>0.5</v>
      </c>
      <c r="O408">
        <v>0</v>
      </c>
      <c r="P408">
        <v>0</v>
      </c>
      <c r="Q408">
        <v>0</v>
      </c>
      <c r="R408">
        <v>0</v>
      </c>
      <c r="S408">
        <v>7.5</v>
      </c>
      <c r="T408" t="s">
        <v>50</v>
      </c>
      <c r="U408">
        <v>0</v>
      </c>
      <c r="V408">
        <v>0</v>
      </c>
      <c r="W408">
        <v>1</v>
      </c>
      <c r="X408" t="s">
        <v>50</v>
      </c>
      <c r="Y408">
        <v>0</v>
      </c>
      <c r="Z408" t="s">
        <v>50</v>
      </c>
      <c r="AA408" t="s">
        <v>50</v>
      </c>
      <c r="AB408" t="s">
        <v>52</v>
      </c>
      <c r="AC408" t="s">
        <v>72</v>
      </c>
      <c r="AD408">
        <v>1</v>
      </c>
      <c r="AE408">
        <v>1</v>
      </c>
      <c r="AF408" t="s">
        <v>50</v>
      </c>
      <c r="AG408" t="s">
        <v>75</v>
      </c>
      <c r="AH408">
        <v>1</v>
      </c>
      <c r="AI408" t="s">
        <v>73</v>
      </c>
      <c r="AK408">
        <v>3</v>
      </c>
      <c r="AL408">
        <v>6</v>
      </c>
      <c r="AM408">
        <v>0</v>
      </c>
      <c r="AN408">
        <v>3</v>
      </c>
      <c r="AO408">
        <v>-694.08</v>
      </c>
      <c r="AP408">
        <v>4.2</v>
      </c>
      <c r="AQ408">
        <v>0.188888889</v>
      </c>
      <c r="AR408">
        <v>200</v>
      </c>
      <c r="AS408">
        <v>10</v>
      </c>
      <c r="AT408">
        <v>12</v>
      </c>
      <c r="AU408" t="s">
        <v>51</v>
      </c>
    </row>
    <row r="409" spans="1:47" x14ac:dyDescent="0.2">
      <c r="A409">
        <v>38</v>
      </c>
      <c r="B409">
        <v>400</v>
      </c>
      <c r="C409">
        <v>0</v>
      </c>
      <c r="D409" t="s">
        <v>47</v>
      </c>
      <c r="E409" t="s">
        <v>48</v>
      </c>
      <c r="F409" t="s">
        <v>49</v>
      </c>
      <c r="G409">
        <v>100</v>
      </c>
      <c r="H409">
        <v>30</v>
      </c>
      <c r="I409">
        <v>0.1</v>
      </c>
      <c r="J409">
        <v>41</v>
      </c>
      <c r="K409" t="s">
        <v>50</v>
      </c>
      <c r="L409">
        <v>988.4</v>
      </c>
      <c r="M409">
        <v>21.731000000000002</v>
      </c>
      <c r="N409">
        <v>0.5</v>
      </c>
      <c r="O409">
        <v>0</v>
      </c>
      <c r="P409">
        <v>0</v>
      </c>
      <c r="Q409">
        <v>0</v>
      </c>
      <c r="R409">
        <v>0</v>
      </c>
      <c r="S409">
        <v>7.5</v>
      </c>
      <c r="T409" t="s">
        <v>50</v>
      </c>
      <c r="U409">
        <v>0</v>
      </c>
      <c r="V409">
        <v>0</v>
      </c>
      <c r="W409">
        <v>1</v>
      </c>
      <c r="X409" t="s">
        <v>50</v>
      </c>
      <c r="Y409">
        <v>0</v>
      </c>
      <c r="Z409" t="s">
        <v>50</v>
      </c>
      <c r="AA409" t="s">
        <v>50</v>
      </c>
      <c r="AB409" t="s">
        <v>52</v>
      </c>
      <c r="AC409" t="s">
        <v>72</v>
      </c>
      <c r="AD409">
        <v>1</v>
      </c>
      <c r="AE409">
        <v>1</v>
      </c>
      <c r="AF409" t="s">
        <v>50</v>
      </c>
      <c r="AG409" t="s">
        <v>75</v>
      </c>
      <c r="AH409">
        <v>1</v>
      </c>
      <c r="AI409" t="s">
        <v>73</v>
      </c>
      <c r="AK409">
        <v>3</v>
      </c>
      <c r="AL409">
        <v>6</v>
      </c>
      <c r="AM409">
        <v>0</v>
      </c>
      <c r="AN409">
        <v>3</v>
      </c>
      <c r="AO409">
        <v>-694.08</v>
      </c>
      <c r="AP409">
        <v>4.2</v>
      </c>
      <c r="AQ409">
        <v>0.17222222200000001</v>
      </c>
      <c r="AR409">
        <v>195</v>
      </c>
      <c r="AS409">
        <v>6.6666666670000003</v>
      </c>
      <c r="AT409">
        <v>12</v>
      </c>
      <c r="AU409" t="s">
        <v>51</v>
      </c>
    </row>
    <row r="410" spans="1:47" x14ac:dyDescent="0.2">
      <c r="A410">
        <v>38</v>
      </c>
      <c r="B410">
        <v>400</v>
      </c>
      <c r="C410">
        <v>0</v>
      </c>
      <c r="D410" t="s">
        <v>47</v>
      </c>
      <c r="E410" t="s">
        <v>48</v>
      </c>
      <c r="F410" t="s">
        <v>49</v>
      </c>
      <c r="G410">
        <v>100</v>
      </c>
      <c r="H410">
        <v>30</v>
      </c>
      <c r="I410">
        <v>0.1</v>
      </c>
      <c r="J410">
        <v>41</v>
      </c>
      <c r="K410" t="s">
        <v>50</v>
      </c>
      <c r="L410">
        <v>988.4</v>
      </c>
      <c r="M410">
        <v>5.43</v>
      </c>
      <c r="N410">
        <v>0.5</v>
      </c>
      <c r="O410">
        <v>0</v>
      </c>
      <c r="P410">
        <v>0</v>
      </c>
      <c r="Q410">
        <v>0</v>
      </c>
      <c r="R410">
        <v>0</v>
      </c>
      <c r="S410">
        <v>7.5</v>
      </c>
      <c r="T410" t="s">
        <v>50</v>
      </c>
      <c r="U410">
        <v>0</v>
      </c>
      <c r="V410">
        <v>0</v>
      </c>
      <c r="W410">
        <v>1</v>
      </c>
      <c r="X410" t="s">
        <v>50</v>
      </c>
      <c r="Y410">
        <v>0</v>
      </c>
      <c r="Z410" t="s">
        <v>50</v>
      </c>
      <c r="AA410" t="s">
        <v>50</v>
      </c>
      <c r="AB410" t="s">
        <v>52</v>
      </c>
      <c r="AC410" t="s">
        <v>72</v>
      </c>
      <c r="AD410">
        <v>1</v>
      </c>
      <c r="AE410">
        <v>1</v>
      </c>
      <c r="AF410" t="s">
        <v>50</v>
      </c>
      <c r="AG410" t="s">
        <v>75</v>
      </c>
      <c r="AH410">
        <v>1</v>
      </c>
      <c r="AI410" t="s">
        <v>73</v>
      </c>
      <c r="AK410">
        <v>3</v>
      </c>
      <c r="AL410">
        <v>6</v>
      </c>
      <c r="AM410">
        <v>0</v>
      </c>
      <c r="AN410">
        <v>3</v>
      </c>
      <c r="AO410">
        <v>-694.08</v>
      </c>
      <c r="AP410">
        <v>3.95</v>
      </c>
      <c r="AQ410">
        <v>0.186111111</v>
      </c>
      <c r="AR410">
        <v>195</v>
      </c>
      <c r="AS410">
        <v>7.5</v>
      </c>
      <c r="AT410">
        <v>12</v>
      </c>
      <c r="AU410" t="s">
        <v>51</v>
      </c>
    </row>
    <row r="411" spans="1:47" x14ac:dyDescent="0.2">
      <c r="A411">
        <v>38</v>
      </c>
      <c r="B411">
        <v>400</v>
      </c>
      <c r="C411">
        <v>0</v>
      </c>
      <c r="D411" t="s">
        <v>47</v>
      </c>
      <c r="E411" t="s">
        <v>48</v>
      </c>
      <c r="F411" t="s">
        <v>49</v>
      </c>
      <c r="G411">
        <v>100</v>
      </c>
      <c r="H411">
        <v>30</v>
      </c>
      <c r="I411">
        <v>0.1</v>
      </c>
      <c r="J411">
        <v>41</v>
      </c>
      <c r="K411" t="s">
        <v>50</v>
      </c>
      <c r="L411">
        <v>1976.8</v>
      </c>
      <c r="M411">
        <v>43.462000000000003</v>
      </c>
      <c r="N411">
        <v>0.5</v>
      </c>
      <c r="O411">
        <v>0</v>
      </c>
      <c r="P411">
        <v>0</v>
      </c>
      <c r="Q411">
        <v>0</v>
      </c>
      <c r="R411">
        <v>0</v>
      </c>
      <c r="S411">
        <v>7.5</v>
      </c>
      <c r="T411" t="s">
        <v>50</v>
      </c>
      <c r="U411">
        <v>0</v>
      </c>
      <c r="V411">
        <v>0</v>
      </c>
      <c r="W411">
        <v>1</v>
      </c>
      <c r="X411" t="s">
        <v>50</v>
      </c>
      <c r="Y411">
        <v>0</v>
      </c>
      <c r="Z411" t="s">
        <v>50</v>
      </c>
      <c r="AA411" t="s">
        <v>50</v>
      </c>
      <c r="AB411" t="s">
        <v>52</v>
      </c>
      <c r="AC411" t="s">
        <v>72</v>
      </c>
      <c r="AD411">
        <v>1</v>
      </c>
      <c r="AE411">
        <v>1</v>
      </c>
      <c r="AF411" t="s">
        <v>50</v>
      </c>
      <c r="AG411" t="s">
        <v>75</v>
      </c>
      <c r="AH411">
        <v>1</v>
      </c>
      <c r="AI411" t="s">
        <v>73</v>
      </c>
      <c r="AK411">
        <v>3</v>
      </c>
      <c r="AL411">
        <v>6</v>
      </c>
      <c r="AM411">
        <v>0</v>
      </c>
      <c r="AN411">
        <v>3</v>
      </c>
      <c r="AO411">
        <v>-694.08</v>
      </c>
      <c r="AP411">
        <v>4.2</v>
      </c>
      <c r="AQ411">
        <v>0.15555555600000001</v>
      </c>
      <c r="AR411">
        <v>195</v>
      </c>
      <c r="AS411">
        <v>6.3157894739999998</v>
      </c>
      <c r="AT411">
        <v>12</v>
      </c>
      <c r="AU411" t="s">
        <v>51</v>
      </c>
    </row>
    <row r="412" spans="1:47" x14ac:dyDescent="0.2">
      <c r="A412">
        <v>38</v>
      </c>
      <c r="B412">
        <v>400</v>
      </c>
      <c r="C412">
        <v>0</v>
      </c>
      <c r="D412" t="s">
        <v>47</v>
      </c>
      <c r="E412" t="s">
        <v>48</v>
      </c>
      <c r="F412" t="s">
        <v>49</v>
      </c>
      <c r="G412">
        <v>100</v>
      </c>
      <c r="H412">
        <v>30</v>
      </c>
      <c r="I412">
        <v>0.1</v>
      </c>
      <c r="J412">
        <v>41</v>
      </c>
      <c r="K412" t="s">
        <v>50</v>
      </c>
      <c r="L412">
        <v>1976.8</v>
      </c>
      <c r="M412">
        <v>5.43</v>
      </c>
      <c r="N412">
        <v>0.5</v>
      </c>
      <c r="O412">
        <v>0</v>
      </c>
      <c r="P412">
        <v>0</v>
      </c>
      <c r="Q412">
        <v>0</v>
      </c>
      <c r="R412">
        <v>0</v>
      </c>
      <c r="S412">
        <v>7.5</v>
      </c>
      <c r="T412" t="s">
        <v>50</v>
      </c>
      <c r="U412">
        <v>0</v>
      </c>
      <c r="V412">
        <v>0</v>
      </c>
      <c r="W412">
        <v>1</v>
      </c>
      <c r="X412" t="s">
        <v>50</v>
      </c>
      <c r="Y412">
        <v>0</v>
      </c>
      <c r="Z412" t="s">
        <v>50</v>
      </c>
      <c r="AA412" t="s">
        <v>50</v>
      </c>
      <c r="AB412" t="s">
        <v>52</v>
      </c>
      <c r="AC412" t="s">
        <v>72</v>
      </c>
      <c r="AD412">
        <v>1</v>
      </c>
      <c r="AE412">
        <v>1</v>
      </c>
      <c r="AF412" t="s">
        <v>50</v>
      </c>
      <c r="AG412" t="s">
        <v>75</v>
      </c>
      <c r="AH412">
        <v>1</v>
      </c>
      <c r="AI412" t="s">
        <v>73</v>
      </c>
      <c r="AK412">
        <v>3</v>
      </c>
      <c r="AL412">
        <v>6</v>
      </c>
      <c r="AM412">
        <v>0</v>
      </c>
      <c r="AN412">
        <v>3</v>
      </c>
      <c r="AO412">
        <v>-694.08</v>
      </c>
      <c r="AP412">
        <v>4.2</v>
      </c>
      <c r="AQ412">
        <v>0.15555555600000001</v>
      </c>
      <c r="AR412">
        <v>195</v>
      </c>
      <c r="AS412">
        <v>6.3157894739999998</v>
      </c>
      <c r="AT412">
        <v>12</v>
      </c>
      <c r="AU412" t="s">
        <v>51</v>
      </c>
    </row>
    <row r="413" spans="1:47" x14ac:dyDescent="0.2">
      <c r="A413">
        <v>38</v>
      </c>
      <c r="B413">
        <v>400</v>
      </c>
      <c r="C413">
        <v>0</v>
      </c>
      <c r="D413" t="s">
        <v>47</v>
      </c>
      <c r="E413" t="s">
        <v>48</v>
      </c>
      <c r="F413" t="s">
        <v>49</v>
      </c>
      <c r="G413">
        <v>100</v>
      </c>
      <c r="H413">
        <v>30</v>
      </c>
      <c r="I413">
        <v>0.1</v>
      </c>
      <c r="J413">
        <v>59</v>
      </c>
      <c r="K413" t="s">
        <v>50</v>
      </c>
      <c r="L413">
        <v>247.1</v>
      </c>
      <c r="M413">
        <v>5.43</v>
      </c>
      <c r="N413">
        <v>0.5</v>
      </c>
      <c r="O413">
        <v>0</v>
      </c>
      <c r="P413">
        <v>0</v>
      </c>
      <c r="Q413">
        <v>0</v>
      </c>
      <c r="R413">
        <v>0</v>
      </c>
      <c r="S413">
        <v>7.5</v>
      </c>
      <c r="T413" t="s">
        <v>50</v>
      </c>
      <c r="U413">
        <v>0</v>
      </c>
      <c r="V413">
        <v>0</v>
      </c>
      <c r="W413">
        <v>1</v>
      </c>
      <c r="X413" t="s">
        <v>50</v>
      </c>
      <c r="Y413">
        <v>0</v>
      </c>
      <c r="Z413" t="s">
        <v>50</v>
      </c>
      <c r="AA413" t="s">
        <v>50</v>
      </c>
      <c r="AB413" t="s">
        <v>52</v>
      </c>
      <c r="AC413" t="s">
        <v>72</v>
      </c>
      <c r="AD413">
        <v>1</v>
      </c>
      <c r="AE413">
        <v>1</v>
      </c>
      <c r="AF413" t="s">
        <v>50</v>
      </c>
      <c r="AG413" t="s">
        <v>75</v>
      </c>
      <c r="AH413">
        <v>1</v>
      </c>
      <c r="AI413" t="s">
        <v>73</v>
      </c>
      <c r="AK413">
        <v>3</v>
      </c>
      <c r="AL413">
        <v>6</v>
      </c>
      <c r="AM413">
        <v>0</v>
      </c>
      <c r="AN413">
        <v>3</v>
      </c>
      <c r="AO413">
        <v>-694.08</v>
      </c>
      <c r="AP413">
        <v>7.3</v>
      </c>
      <c r="AQ413">
        <v>0.17222222200000001</v>
      </c>
      <c r="AR413">
        <v>330</v>
      </c>
      <c r="AS413">
        <v>6.8421052629999997</v>
      </c>
      <c r="AT413">
        <v>12</v>
      </c>
      <c r="AU413" t="s">
        <v>51</v>
      </c>
    </row>
    <row r="414" spans="1:47" x14ac:dyDescent="0.2">
      <c r="A414">
        <v>38</v>
      </c>
      <c r="B414">
        <v>400</v>
      </c>
      <c r="C414">
        <v>0</v>
      </c>
      <c r="D414" t="s">
        <v>47</v>
      </c>
      <c r="E414" t="s">
        <v>48</v>
      </c>
      <c r="F414" t="s">
        <v>49</v>
      </c>
      <c r="G414">
        <v>100</v>
      </c>
      <c r="H414">
        <v>30</v>
      </c>
      <c r="I414">
        <v>0.1</v>
      </c>
      <c r="J414">
        <v>59</v>
      </c>
      <c r="K414" t="s">
        <v>50</v>
      </c>
      <c r="L414">
        <v>494.2</v>
      </c>
      <c r="M414">
        <v>10.881</v>
      </c>
      <c r="N414">
        <v>0.5</v>
      </c>
      <c r="O414">
        <v>0</v>
      </c>
      <c r="P414">
        <v>0</v>
      </c>
      <c r="Q414">
        <v>0</v>
      </c>
      <c r="R414">
        <v>0</v>
      </c>
      <c r="S414">
        <v>7.5</v>
      </c>
      <c r="T414" t="s">
        <v>50</v>
      </c>
      <c r="U414">
        <v>0</v>
      </c>
      <c r="V414">
        <v>0</v>
      </c>
      <c r="W414">
        <v>1</v>
      </c>
      <c r="X414" t="s">
        <v>50</v>
      </c>
      <c r="Y414">
        <v>0</v>
      </c>
      <c r="Z414" t="s">
        <v>50</v>
      </c>
      <c r="AA414" t="s">
        <v>50</v>
      </c>
      <c r="AB414" t="s">
        <v>52</v>
      </c>
      <c r="AC414" t="s">
        <v>72</v>
      </c>
      <c r="AD414">
        <v>1</v>
      </c>
      <c r="AE414">
        <v>1</v>
      </c>
      <c r="AF414" t="s">
        <v>50</v>
      </c>
      <c r="AG414" t="s">
        <v>75</v>
      </c>
      <c r="AH414">
        <v>1</v>
      </c>
      <c r="AI414" t="s">
        <v>73</v>
      </c>
      <c r="AK414">
        <v>3</v>
      </c>
      <c r="AL414">
        <v>6</v>
      </c>
      <c r="AM414">
        <v>0</v>
      </c>
      <c r="AN414">
        <v>3</v>
      </c>
      <c r="AO414">
        <v>-694.08</v>
      </c>
      <c r="AP414">
        <v>7.3</v>
      </c>
      <c r="AQ414">
        <v>0.17391304299999999</v>
      </c>
      <c r="AR414">
        <v>400</v>
      </c>
      <c r="AS414">
        <v>11.11111111</v>
      </c>
      <c r="AT414">
        <v>12</v>
      </c>
      <c r="AU414" t="s">
        <v>51</v>
      </c>
    </row>
    <row r="415" spans="1:47" x14ac:dyDescent="0.2">
      <c r="A415">
        <v>38</v>
      </c>
      <c r="B415">
        <v>400</v>
      </c>
      <c r="C415">
        <v>0</v>
      </c>
      <c r="D415" t="s">
        <v>47</v>
      </c>
      <c r="E415" t="s">
        <v>48</v>
      </c>
      <c r="F415" t="s">
        <v>49</v>
      </c>
      <c r="G415">
        <v>100</v>
      </c>
      <c r="H415">
        <v>30</v>
      </c>
      <c r="I415">
        <v>0.1</v>
      </c>
      <c r="J415">
        <v>59</v>
      </c>
      <c r="K415" t="s">
        <v>50</v>
      </c>
      <c r="L415">
        <v>494.2</v>
      </c>
      <c r="M415">
        <v>5.43</v>
      </c>
      <c r="N415">
        <v>0.5</v>
      </c>
      <c r="O415">
        <v>0</v>
      </c>
      <c r="P415">
        <v>0</v>
      </c>
      <c r="Q415">
        <v>0</v>
      </c>
      <c r="R415">
        <v>0</v>
      </c>
      <c r="S415">
        <v>7.5</v>
      </c>
      <c r="T415" t="s">
        <v>50</v>
      </c>
      <c r="U415">
        <v>0</v>
      </c>
      <c r="V415">
        <v>0</v>
      </c>
      <c r="W415">
        <v>1</v>
      </c>
      <c r="X415" t="s">
        <v>50</v>
      </c>
      <c r="Y415">
        <v>0</v>
      </c>
      <c r="Z415" t="s">
        <v>50</v>
      </c>
      <c r="AA415" t="s">
        <v>50</v>
      </c>
      <c r="AB415" t="s">
        <v>52</v>
      </c>
      <c r="AC415" t="s">
        <v>72</v>
      </c>
      <c r="AD415">
        <v>1</v>
      </c>
      <c r="AE415">
        <v>1</v>
      </c>
      <c r="AF415" t="s">
        <v>50</v>
      </c>
      <c r="AG415" t="s">
        <v>75</v>
      </c>
      <c r="AH415">
        <v>1</v>
      </c>
      <c r="AI415" t="s">
        <v>73</v>
      </c>
      <c r="AK415">
        <v>3</v>
      </c>
      <c r="AL415">
        <v>6</v>
      </c>
      <c r="AM415">
        <v>0</v>
      </c>
      <c r="AN415">
        <v>3</v>
      </c>
      <c r="AO415">
        <v>-694.08</v>
      </c>
      <c r="AP415">
        <v>7.6</v>
      </c>
      <c r="AQ415">
        <v>0.188888889</v>
      </c>
      <c r="AR415">
        <v>360</v>
      </c>
      <c r="AS415">
        <v>10</v>
      </c>
      <c r="AT415">
        <v>12</v>
      </c>
      <c r="AU415" t="s">
        <v>51</v>
      </c>
    </row>
    <row r="416" spans="1:47" x14ac:dyDescent="0.2">
      <c r="A416">
        <v>38</v>
      </c>
      <c r="B416">
        <v>400</v>
      </c>
      <c r="C416">
        <v>0</v>
      </c>
      <c r="D416" t="s">
        <v>47</v>
      </c>
      <c r="E416" t="s">
        <v>48</v>
      </c>
      <c r="F416" t="s">
        <v>49</v>
      </c>
      <c r="G416">
        <v>100</v>
      </c>
      <c r="H416">
        <v>30</v>
      </c>
      <c r="I416">
        <v>0.1</v>
      </c>
      <c r="J416">
        <v>59</v>
      </c>
      <c r="K416" t="s">
        <v>50</v>
      </c>
      <c r="L416">
        <v>988.4</v>
      </c>
      <c r="M416">
        <v>21.731000000000002</v>
      </c>
      <c r="N416">
        <v>0.5</v>
      </c>
      <c r="O416">
        <v>0</v>
      </c>
      <c r="P416">
        <v>0</v>
      </c>
      <c r="Q416">
        <v>0</v>
      </c>
      <c r="R416">
        <v>0</v>
      </c>
      <c r="S416">
        <v>7.5</v>
      </c>
      <c r="T416" t="s">
        <v>50</v>
      </c>
      <c r="U416">
        <v>0</v>
      </c>
      <c r="V416">
        <v>0</v>
      </c>
      <c r="W416">
        <v>1</v>
      </c>
      <c r="X416" t="s">
        <v>50</v>
      </c>
      <c r="Y416">
        <v>0</v>
      </c>
      <c r="Z416" t="s">
        <v>50</v>
      </c>
      <c r="AA416" t="s">
        <v>50</v>
      </c>
      <c r="AB416" t="s">
        <v>52</v>
      </c>
      <c r="AC416" t="s">
        <v>72</v>
      </c>
      <c r="AD416">
        <v>1</v>
      </c>
      <c r="AE416">
        <v>1</v>
      </c>
      <c r="AF416" t="s">
        <v>50</v>
      </c>
      <c r="AG416" t="s">
        <v>75</v>
      </c>
      <c r="AH416">
        <v>1</v>
      </c>
      <c r="AI416" t="s">
        <v>73</v>
      </c>
      <c r="AK416">
        <v>3</v>
      </c>
      <c r="AL416">
        <v>6</v>
      </c>
      <c r="AM416">
        <v>0</v>
      </c>
      <c r="AN416">
        <v>3</v>
      </c>
      <c r="AO416">
        <v>-694.08</v>
      </c>
      <c r="AP416">
        <v>7.3</v>
      </c>
      <c r="AQ416">
        <v>0.17222222200000001</v>
      </c>
      <c r="AR416">
        <v>315</v>
      </c>
      <c r="AS416">
        <v>6.6666666670000003</v>
      </c>
      <c r="AT416">
        <v>12</v>
      </c>
      <c r="AU416" t="s">
        <v>51</v>
      </c>
    </row>
    <row r="417" spans="1:47" x14ac:dyDescent="0.2">
      <c r="A417">
        <v>38</v>
      </c>
      <c r="B417">
        <v>400</v>
      </c>
      <c r="C417">
        <v>0</v>
      </c>
      <c r="D417" t="s">
        <v>47</v>
      </c>
      <c r="E417" t="s">
        <v>48</v>
      </c>
      <c r="F417" t="s">
        <v>49</v>
      </c>
      <c r="G417">
        <v>100</v>
      </c>
      <c r="H417">
        <v>30</v>
      </c>
      <c r="I417">
        <v>0.1</v>
      </c>
      <c r="J417">
        <v>59</v>
      </c>
      <c r="K417" t="s">
        <v>50</v>
      </c>
      <c r="L417">
        <v>988.4</v>
      </c>
      <c r="M417">
        <v>5.43</v>
      </c>
      <c r="N417">
        <v>0.5</v>
      </c>
      <c r="O417">
        <v>0</v>
      </c>
      <c r="P417">
        <v>0</v>
      </c>
      <c r="Q417">
        <v>0</v>
      </c>
      <c r="R417">
        <v>0</v>
      </c>
      <c r="S417">
        <v>7.5</v>
      </c>
      <c r="T417" t="s">
        <v>50</v>
      </c>
      <c r="U417">
        <v>0</v>
      </c>
      <c r="V417">
        <v>0</v>
      </c>
      <c r="W417">
        <v>1</v>
      </c>
      <c r="X417" t="s">
        <v>50</v>
      </c>
      <c r="Y417">
        <v>0</v>
      </c>
      <c r="Z417" t="s">
        <v>50</v>
      </c>
      <c r="AA417" t="s">
        <v>50</v>
      </c>
      <c r="AB417" t="s">
        <v>52</v>
      </c>
      <c r="AC417" t="s">
        <v>72</v>
      </c>
      <c r="AD417">
        <v>1</v>
      </c>
      <c r="AE417">
        <v>1</v>
      </c>
      <c r="AF417" t="s">
        <v>50</v>
      </c>
      <c r="AG417" t="s">
        <v>75</v>
      </c>
      <c r="AH417">
        <v>1</v>
      </c>
      <c r="AI417" t="s">
        <v>73</v>
      </c>
      <c r="AK417">
        <v>3</v>
      </c>
      <c r="AL417">
        <v>6</v>
      </c>
      <c r="AM417">
        <v>0</v>
      </c>
      <c r="AN417">
        <v>3</v>
      </c>
      <c r="AO417">
        <v>-694.08</v>
      </c>
      <c r="AP417">
        <v>7.3</v>
      </c>
      <c r="AQ417">
        <v>0.186111111</v>
      </c>
      <c r="AR417">
        <v>330</v>
      </c>
      <c r="AS417">
        <v>7.5</v>
      </c>
      <c r="AT417">
        <v>12</v>
      </c>
      <c r="AU417" t="s">
        <v>51</v>
      </c>
    </row>
    <row r="418" spans="1:47" x14ac:dyDescent="0.2">
      <c r="A418">
        <v>38</v>
      </c>
      <c r="B418">
        <v>400</v>
      </c>
      <c r="C418">
        <v>0</v>
      </c>
      <c r="D418" t="s">
        <v>47</v>
      </c>
      <c r="E418" t="s">
        <v>48</v>
      </c>
      <c r="F418" t="s">
        <v>49</v>
      </c>
      <c r="G418">
        <v>100</v>
      </c>
      <c r="H418">
        <v>30</v>
      </c>
      <c r="I418">
        <v>0.1</v>
      </c>
      <c r="J418">
        <v>59</v>
      </c>
      <c r="K418" t="s">
        <v>50</v>
      </c>
      <c r="L418">
        <v>1976.8</v>
      </c>
      <c r="M418">
        <v>43.462000000000003</v>
      </c>
      <c r="N418">
        <v>0.5</v>
      </c>
      <c r="O418">
        <v>0</v>
      </c>
      <c r="P418">
        <v>0</v>
      </c>
      <c r="Q418">
        <v>0</v>
      </c>
      <c r="R418">
        <v>0</v>
      </c>
      <c r="S418">
        <v>7.5</v>
      </c>
      <c r="T418" t="s">
        <v>50</v>
      </c>
      <c r="U418">
        <v>0</v>
      </c>
      <c r="V418">
        <v>0</v>
      </c>
      <c r="W418">
        <v>1</v>
      </c>
      <c r="X418" t="s">
        <v>50</v>
      </c>
      <c r="Y418">
        <v>0</v>
      </c>
      <c r="Z418" t="s">
        <v>50</v>
      </c>
      <c r="AA418" t="s">
        <v>50</v>
      </c>
      <c r="AB418" t="s">
        <v>52</v>
      </c>
      <c r="AC418" t="s">
        <v>72</v>
      </c>
      <c r="AD418">
        <v>1</v>
      </c>
      <c r="AE418">
        <v>1</v>
      </c>
      <c r="AF418" t="s">
        <v>50</v>
      </c>
      <c r="AG418" t="s">
        <v>75</v>
      </c>
      <c r="AH418">
        <v>1</v>
      </c>
      <c r="AI418" t="s">
        <v>73</v>
      </c>
      <c r="AK418">
        <v>3</v>
      </c>
      <c r="AL418">
        <v>6</v>
      </c>
      <c r="AM418">
        <v>0</v>
      </c>
      <c r="AN418">
        <v>3</v>
      </c>
      <c r="AO418">
        <v>-694.08</v>
      </c>
      <c r="AP418">
        <v>7</v>
      </c>
      <c r="AQ418">
        <v>0.15555555600000001</v>
      </c>
      <c r="AR418">
        <v>290</v>
      </c>
      <c r="AS418">
        <v>6.3157894739999998</v>
      </c>
      <c r="AT418">
        <v>12</v>
      </c>
      <c r="AU418" t="s">
        <v>51</v>
      </c>
    </row>
    <row r="419" spans="1:47" x14ac:dyDescent="0.2">
      <c r="A419">
        <v>38</v>
      </c>
      <c r="B419">
        <v>400</v>
      </c>
      <c r="C419">
        <v>0</v>
      </c>
      <c r="D419" t="s">
        <v>47</v>
      </c>
      <c r="E419" t="s">
        <v>48</v>
      </c>
      <c r="F419" t="s">
        <v>49</v>
      </c>
      <c r="G419">
        <v>100</v>
      </c>
      <c r="H419">
        <v>30</v>
      </c>
      <c r="I419">
        <v>0.1</v>
      </c>
      <c r="J419">
        <v>59</v>
      </c>
      <c r="K419" t="s">
        <v>50</v>
      </c>
      <c r="L419">
        <v>1976.8</v>
      </c>
      <c r="M419">
        <v>5.43</v>
      </c>
      <c r="N419">
        <v>0.5</v>
      </c>
      <c r="O419">
        <v>0</v>
      </c>
      <c r="P419">
        <v>0</v>
      </c>
      <c r="Q419">
        <v>0</v>
      </c>
      <c r="R419">
        <v>0</v>
      </c>
      <c r="S419">
        <v>7.5</v>
      </c>
      <c r="T419" t="s">
        <v>50</v>
      </c>
      <c r="U419">
        <v>0</v>
      </c>
      <c r="V419">
        <v>0</v>
      </c>
      <c r="W419">
        <v>1</v>
      </c>
      <c r="X419" t="s">
        <v>50</v>
      </c>
      <c r="Y419">
        <v>0</v>
      </c>
      <c r="Z419" t="s">
        <v>50</v>
      </c>
      <c r="AA419" t="s">
        <v>50</v>
      </c>
      <c r="AB419" t="s">
        <v>52</v>
      </c>
      <c r="AC419" t="s">
        <v>72</v>
      </c>
      <c r="AD419">
        <v>1</v>
      </c>
      <c r="AE419">
        <v>1</v>
      </c>
      <c r="AF419" t="s">
        <v>50</v>
      </c>
      <c r="AG419" t="s">
        <v>75</v>
      </c>
      <c r="AH419">
        <v>1</v>
      </c>
      <c r="AI419" t="s">
        <v>73</v>
      </c>
      <c r="AK419">
        <v>3</v>
      </c>
      <c r="AL419">
        <v>6</v>
      </c>
      <c r="AM419">
        <v>0</v>
      </c>
      <c r="AN419">
        <v>3</v>
      </c>
      <c r="AO419">
        <v>-694.08</v>
      </c>
      <c r="AP419">
        <v>7</v>
      </c>
      <c r="AQ419">
        <v>0.15555555600000001</v>
      </c>
      <c r="AR419">
        <v>285</v>
      </c>
      <c r="AS419">
        <v>6.3157894739999998</v>
      </c>
      <c r="AT419">
        <v>12</v>
      </c>
      <c r="AU419" t="s">
        <v>51</v>
      </c>
    </row>
    <row r="420" spans="1:47" x14ac:dyDescent="0.2">
      <c r="A420">
        <v>38</v>
      </c>
      <c r="B420">
        <v>400</v>
      </c>
      <c r="C420">
        <v>0</v>
      </c>
      <c r="D420" t="s">
        <v>47</v>
      </c>
      <c r="E420" t="s">
        <v>48</v>
      </c>
      <c r="F420" t="s">
        <v>49</v>
      </c>
      <c r="G420">
        <v>100</v>
      </c>
      <c r="H420">
        <v>30</v>
      </c>
      <c r="I420">
        <v>0.1</v>
      </c>
      <c r="J420">
        <v>70</v>
      </c>
      <c r="K420" t="s">
        <v>50</v>
      </c>
      <c r="L420">
        <v>247.1</v>
      </c>
      <c r="M420">
        <v>5.43</v>
      </c>
      <c r="N420">
        <v>0.5</v>
      </c>
      <c r="O420">
        <v>0</v>
      </c>
      <c r="P420">
        <v>0</v>
      </c>
      <c r="Q420">
        <v>0</v>
      </c>
      <c r="R420">
        <v>0</v>
      </c>
      <c r="S420">
        <v>7.5</v>
      </c>
      <c r="T420" t="s">
        <v>50</v>
      </c>
      <c r="U420">
        <v>0</v>
      </c>
      <c r="V420">
        <v>0</v>
      </c>
      <c r="W420">
        <v>1</v>
      </c>
      <c r="X420" t="s">
        <v>50</v>
      </c>
      <c r="Y420">
        <v>0</v>
      </c>
      <c r="Z420" t="s">
        <v>50</v>
      </c>
      <c r="AA420" t="s">
        <v>50</v>
      </c>
      <c r="AB420" t="s">
        <v>52</v>
      </c>
      <c r="AC420" t="s">
        <v>72</v>
      </c>
      <c r="AD420">
        <v>1</v>
      </c>
      <c r="AE420">
        <v>1</v>
      </c>
      <c r="AF420" t="s">
        <v>50</v>
      </c>
      <c r="AG420" t="s">
        <v>75</v>
      </c>
      <c r="AH420">
        <v>1</v>
      </c>
      <c r="AI420" t="s">
        <v>73</v>
      </c>
      <c r="AK420">
        <v>3</v>
      </c>
      <c r="AL420">
        <v>6</v>
      </c>
      <c r="AM420">
        <v>0</v>
      </c>
      <c r="AN420">
        <v>3</v>
      </c>
      <c r="AO420">
        <v>-694.08</v>
      </c>
      <c r="AP420">
        <v>7.4</v>
      </c>
      <c r="AQ420">
        <v>0.17222222200000001</v>
      </c>
      <c r="AR420">
        <v>325</v>
      </c>
      <c r="AS420">
        <v>6.8421052629999997</v>
      </c>
      <c r="AT420">
        <v>12</v>
      </c>
      <c r="AU420" t="s">
        <v>51</v>
      </c>
    </row>
    <row r="421" spans="1:47" x14ac:dyDescent="0.2">
      <c r="A421">
        <v>38</v>
      </c>
      <c r="B421">
        <v>400</v>
      </c>
      <c r="C421">
        <v>0</v>
      </c>
      <c r="D421" t="s">
        <v>47</v>
      </c>
      <c r="E421" t="s">
        <v>48</v>
      </c>
      <c r="F421" t="s">
        <v>49</v>
      </c>
      <c r="G421">
        <v>100</v>
      </c>
      <c r="H421">
        <v>30</v>
      </c>
      <c r="I421">
        <v>0.1</v>
      </c>
      <c r="J421">
        <v>70</v>
      </c>
      <c r="K421" t="s">
        <v>50</v>
      </c>
      <c r="L421">
        <v>494.2</v>
      </c>
      <c r="M421">
        <v>10.881</v>
      </c>
      <c r="N421">
        <v>0.5</v>
      </c>
      <c r="O421">
        <v>0</v>
      </c>
      <c r="P421">
        <v>0</v>
      </c>
      <c r="Q421">
        <v>0</v>
      </c>
      <c r="R421">
        <v>0</v>
      </c>
      <c r="S421">
        <v>7.5</v>
      </c>
      <c r="T421" t="s">
        <v>50</v>
      </c>
      <c r="U421">
        <v>0</v>
      </c>
      <c r="V421">
        <v>0</v>
      </c>
      <c r="W421">
        <v>1</v>
      </c>
      <c r="X421" t="s">
        <v>50</v>
      </c>
      <c r="Y421">
        <v>0</v>
      </c>
      <c r="Z421" t="s">
        <v>50</v>
      </c>
      <c r="AA421" t="s">
        <v>50</v>
      </c>
      <c r="AB421" t="s">
        <v>52</v>
      </c>
      <c r="AC421" t="s">
        <v>72</v>
      </c>
      <c r="AD421">
        <v>1</v>
      </c>
      <c r="AE421">
        <v>1</v>
      </c>
      <c r="AF421" t="s">
        <v>50</v>
      </c>
      <c r="AG421" t="s">
        <v>75</v>
      </c>
      <c r="AH421">
        <v>1</v>
      </c>
      <c r="AI421" t="s">
        <v>73</v>
      </c>
      <c r="AK421">
        <v>3</v>
      </c>
      <c r="AL421">
        <v>6</v>
      </c>
      <c r="AM421">
        <v>0</v>
      </c>
      <c r="AN421">
        <v>3</v>
      </c>
      <c r="AO421">
        <v>-694.08</v>
      </c>
      <c r="AP421">
        <v>8.1999999999999993</v>
      </c>
      <c r="AQ421">
        <v>0.17391304299999999</v>
      </c>
      <c r="AR421">
        <v>460</v>
      </c>
      <c r="AS421">
        <v>11.11111111</v>
      </c>
      <c r="AT421">
        <v>12</v>
      </c>
      <c r="AU421" t="s">
        <v>51</v>
      </c>
    </row>
    <row r="422" spans="1:47" x14ac:dyDescent="0.2">
      <c r="A422">
        <v>38</v>
      </c>
      <c r="B422">
        <v>400</v>
      </c>
      <c r="C422">
        <v>0</v>
      </c>
      <c r="D422" t="s">
        <v>47</v>
      </c>
      <c r="E422" t="s">
        <v>48</v>
      </c>
      <c r="F422" t="s">
        <v>49</v>
      </c>
      <c r="G422">
        <v>100</v>
      </c>
      <c r="H422">
        <v>30</v>
      </c>
      <c r="I422">
        <v>0.1</v>
      </c>
      <c r="J422">
        <v>70</v>
      </c>
      <c r="K422" t="s">
        <v>50</v>
      </c>
      <c r="L422">
        <v>494.2</v>
      </c>
      <c r="M422">
        <v>5.43</v>
      </c>
      <c r="N422">
        <v>0.5</v>
      </c>
      <c r="O422">
        <v>0</v>
      </c>
      <c r="P422">
        <v>0</v>
      </c>
      <c r="Q422">
        <v>0</v>
      </c>
      <c r="R422">
        <v>0</v>
      </c>
      <c r="S422">
        <v>7.5</v>
      </c>
      <c r="T422" t="s">
        <v>50</v>
      </c>
      <c r="U422">
        <v>0</v>
      </c>
      <c r="V422">
        <v>0</v>
      </c>
      <c r="W422">
        <v>1</v>
      </c>
      <c r="X422" t="s">
        <v>50</v>
      </c>
      <c r="Y422">
        <v>0</v>
      </c>
      <c r="Z422" t="s">
        <v>50</v>
      </c>
      <c r="AA422" t="s">
        <v>50</v>
      </c>
      <c r="AB422" t="s">
        <v>52</v>
      </c>
      <c r="AC422" t="s">
        <v>72</v>
      </c>
      <c r="AD422">
        <v>1</v>
      </c>
      <c r="AE422">
        <v>1</v>
      </c>
      <c r="AF422" t="s">
        <v>50</v>
      </c>
      <c r="AG422" t="s">
        <v>75</v>
      </c>
      <c r="AH422">
        <v>1</v>
      </c>
      <c r="AI422" t="s">
        <v>73</v>
      </c>
      <c r="AK422">
        <v>3</v>
      </c>
      <c r="AL422">
        <v>6</v>
      </c>
      <c r="AM422">
        <v>0</v>
      </c>
      <c r="AN422">
        <v>3</v>
      </c>
      <c r="AO422">
        <v>-694.08</v>
      </c>
      <c r="AP422">
        <v>8.6</v>
      </c>
      <c r="AQ422">
        <v>0.188888889</v>
      </c>
      <c r="AR422">
        <v>470</v>
      </c>
      <c r="AS422">
        <v>10</v>
      </c>
      <c r="AT422">
        <v>12</v>
      </c>
      <c r="AU422" t="s">
        <v>51</v>
      </c>
    </row>
    <row r="423" spans="1:47" x14ac:dyDescent="0.2">
      <c r="A423">
        <v>38</v>
      </c>
      <c r="B423">
        <v>400</v>
      </c>
      <c r="C423">
        <v>0</v>
      </c>
      <c r="D423" t="s">
        <v>47</v>
      </c>
      <c r="E423" t="s">
        <v>48</v>
      </c>
      <c r="F423" t="s">
        <v>49</v>
      </c>
      <c r="G423">
        <v>100</v>
      </c>
      <c r="H423">
        <v>30</v>
      </c>
      <c r="I423">
        <v>0.1</v>
      </c>
      <c r="J423">
        <v>70</v>
      </c>
      <c r="K423" t="s">
        <v>50</v>
      </c>
      <c r="L423">
        <v>988.4</v>
      </c>
      <c r="M423">
        <v>21.731000000000002</v>
      </c>
      <c r="N423">
        <v>0.5</v>
      </c>
      <c r="O423">
        <v>0</v>
      </c>
      <c r="P423">
        <v>0</v>
      </c>
      <c r="Q423">
        <v>0</v>
      </c>
      <c r="R423">
        <v>0</v>
      </c>
      <c r="S423">
        <v>7.5</v>
      </c>
      <c r="T423" t="s">
        <v>50</v>
      </c>
      <c r="U423">
        <v>0</v>
      </c>
      <c r="V423">
        <v>0</v>
      </c>
      <c r="W423">
        <v>1</v>
      </c>
      <c r="X423" t="s">
        <v>50</v>
      </c>
      <c r="Y423">
        <v>0</v>
      </c>
      <c r="Z423" t="s">
        <v>50</v>
      </c>
      <c r="AA423" t="s">
        <v>50</v>
      </c>
      <c r="AB423" t="s">
        <v>52</v>
      </c>
      <c r="AC423" t="s">
        <v>72</v>
      </c>
      <c r="AD423">
        <v>1</v>
      </c>
      <c r="AE423">
        <v>1</v>
      </c>
      <c r="AF423" t="s">
        <v>50</v>
      </c>
      <c r="AG423" t="s">
        <v>75</v>
      </c>
      <c r="AH423">
        <v>1</v>
      </c>
      <c r="AI423" t="s">
        <v>73</v>
      </c>
      <c r="AK423">
        <v>3</v>
      </c>
      <c r="AL423">
        <v>6</v>
      </c>
      <c r="AM423">
        <v>0</v>
      </c>
      <c r="AN423">
        <v>3</v>
      </c>
      <c r="AO423">
        <v>-694.08</v>
      </c>
      <c r="AP423">
        <v>8.1999999999999993</v>
      </c>
      <c r="AQ423">
        <v>0.17222222200000001</v>
      </c>
      <c r="AR423">
        <v>385</v>
      </c>
      <c r="AS423">
        <v>6.6666666670000003</v>
      </c>
      <c r="AT423">
        <v>12</v>
      </c>
      <c r="AU423" t="s">
        <v>51</v>
      </c>
    </row>
    <row r="424" spans="1:47" x14ac:dyDescent="0.2">
      <c r="A424">
        <v>38</v>
      </c>
      <c r="B424">
        <v>400</v>
      </c>
      <c r="C424">
        <v>0</v>
      </c>
      <c r="D424" t="s">
        <v>47</v>
      </c>
      <c r="E424" t="s">
        <v>48</v>
      </c>
      <c r="F424" t="s">
        <v>49</v>
      </c>
      <c r="G424">
        <v>100</v>
      </c>
      <c r="H424">
        <v>30</v>
      </c>
      <c r="I424">
        <v>0.1</v>
      </c>
      <c r="J424">
        <v>70</v>
      </c>
      <c r="K424" t="s">
        <v>50</v>
      </c>
      <c r="L424">
        <v>988.4</v>
      </c>
      <c r="M424">
        <v>5.43</v>
      </c>
      <c r="N424">
        <v>0.5</v>
      </c>
      <c r="O424">
        <v>0</v>
      </c>
      <c r="P424">
        <v>0</v>
      </c>
      <c r="Q424">
        <v>0</v>
      </c>
      <c r="R424">
        <v>0</v>
      </c>
      <c r="S424">
        <v>7.5</v>
      </c>
      <c r="T424" t="s">
        <v>50</v>
      </c>
      <c r="U424">
        <v>0</v>
      </c>
      <c r="V424">
        <v>0</v>
      </c>
      <c r="W424">
        <v>1</v>
      </c>
      <c r="X424" t="s">
        <v>50</v>
      </c>
      <c r="Y424">
        <v>0</v>
      </c>
      <c r="Z424" t="s">
        <v>50</v>
      </c>
      <c r="AA424" t="s">
        <v>50</v>
      </c>
      <c r="AB424" t="s">
        <v>52</v>
      </c>
      <c r="AC424" t="s">
        <v>72</v>
      </c>
      <c r="AD424">
        <v>1</v>
      </c>
      <c r="AE424">
        <v>1</v>
      </c>
      <c r="AF424" t="s">
        <v>50</v>
      </c>
      <c r="AG424" t="s">
        <v>75</v>
      </c>
      <c r="AH424">
        <v>1</v>
      </c>
      <c r="AI424" t="s">
        <v>73</v>
      </c>
      <c r="AK424">
        <v>3</v>
      </c>
      <c r="AL424">
        <v>6</v>
      </c>
      <c r="AM424">
        <v>0</v>
      </c>
      <c r="AN424">
        <v>3</v>
      </c>
      <c r="AO424">
        <v>-694.08</v>
      </c>
      <c r="AP424">
        <v>8.1999999999999993</v>
      </c>
      <c r="AQ424">
        <v>0.186111111</v>
      </c>
      <c r="AR424">
        <v>405</v>
      </c>
      <c r="AS424">
        <v>7.5</v>
      </c>
      <c r="AT424">
        <v>12</v>
      </c>
      <c r="AU424" t="s">
        <v>51</v>
      </c>
    </row>
    <row r="425" spans="1:47" x14ac:dyDescent="0.2">
      <c r="A425">
        <v>38</v>
      </c>
      <c r="B425">
        <v>400</v>
      </c>
      <c r="C425">
        <v>0</v>
      </c>
      <c r="D425" t="s">
        <v>47</v>
      </c>
      <c r="E425" t="s">
        <v>48</v>
      </c>
      <c r="F425" t="s">
        <v>49</v>
      </c>
      <c r="G425">
        <v>100</v>
      </c>
      <c r="H425">
        <v>30</v>
      </c>
      <c r="I425">
        <v>0.1</v>
      </c>
      <c r="J425">
        <v>70</v>
      </c>
      <c r="K425" t="s">
        <v>50</v>
      </c>
      <c r="L425">
        <v>1976.8</v>
      </c>
      <c r="M425">
        <v>43.462000000000003</v>
      </c>
      <c r="N425">
        <v>0.5</v>
      </c>
      <c r="O425">
        <v>0</v>
      </c>
      <c r="P425">
        <v>0</v>
      </c>
      <c r="Q425">
        <v>0</v>
      </c>
      <c r="R425">
        <v>0</v>
      </c>
      <c r="S425">
        <v>7.5</v>
      </c>
      <c r="T425" t="s">
        <v>50</v>
      </c>
      <c r="U425">
        <v>0</v>
      </c>
      <c r="V425">
        <v>0</v>
      </c>
      <c r="W425">
        <v>1</v>
      </c>
      <c r="X425" t="s">
        <v>50</v>
      </c>
      <c r="Y425">
        <v>0</v>
      </c>
      <c r="Z425" t="s">
        <v>50</v>
      </c>
      <c r="AA425" t="s">
        <v>50</v>
      </c>
      <c r="AB425" t="s">
        <v>52</v>
      </c>
      <c r="AC425" t="s">
        <v>72</v>
      </c>
      <c r="AD425">
        <v>1</v>
      </c>
      <c r="AE425">
        <v>1</v>
      </c>
      <c r="AF425" t="s">
        <v>50</v>
      </c>
      <c r="AG425" t="s">
        <v>75</v>
      </c>
      <c r="AH425">
        <v>1</v>
      </c>
      <c r="AI425" t="s">
        <v>73</v>
      </c>
      <c r="AK425">
        <v>3</v>
      </c>
      <c r="AL425">
        <v>6</v>
      </c>
      <c r="AM425">
        <v>0</v>
      </c>
      <c r="AN425">
        <v>3</v>
      </c>
      <c r="AO425">
        <v>-694.08</v>
      </c>
      <c r="AP425">
        <v>7.8</v>
      </c>
      <c r="AQ425">
        <v>0.15555555600000001</v>
      </c>
      <c r="AR425">
        <v>320</v>
      </c>
      <c r="AS425">
        <v>6.3157894739999998</v>
      </c>
      <c r="AT425">
        <v>12</v>
      </c>
      <c r="AU425" t="s">
        <v>51</v>
      </c>
    </row>
    <row r="426" spans="1:47" x14ac:dyDescent="0.2">
      <c r="A426">
        <v>38</v>
      </c>
      <c r="B426">
        <v>400</v>
      </c>
      <c r="C426">
        <v>0</v>
      </c>
      <c r="D426" t="s">
        <v>47</v>
      </c>
      <c r="E426" t="s">
        <v>48</v>
      </c>
      <c r="F426" t="s">
        <v>49</v>
      </c>
      <c r="G426">
        <v>100</v>
      </c>
      <c r="H426">
        <v>30</v>
      </c>
      <c r="I426">
        <v>0.1</v>
      </c>
      <c r="J426">
        <v>70</v>
      </c>
      <c r="K426" t="s">
        <v>50</v>
      </c>
      <c r="L426">
        <v>1976.8</v>
      </c>
      <c r="M426">
        <v>5.43</v>
      </c>
      <c r="N426">
        <v>0.5</v>
      </c>
      <c r="O426">
        <v>0</v>
      </c>
      <c r="P426">
        <v>0</v>
      </c>
      <c r="Q426">
        <v>0</v>
      </c>
      <c r="R426">
        <v>0</v>
      </c>
      <c r="S426">
        <v>7.5</v>
      </c>
      <c r="T426" t="s">
        <v>50</v>
      </c>
      <c r="U426">
        <v>0</v>
      </c>
      <c r="V426">
        <v>0</v>
      </c>
      <c r="W426">
        <v>1</v>
      </c>
      <c r="X426" t="s">
        <v>50</v>
      </c>
      <c r="Y426">
        <v>0</v>
      </c>
      <c r="Z426" t="s">
        <v>50</v>
      </c>
      <c r="AA426" t="s">
        <v>50</v>
      </c>
      <c r="AB426" t="s">
        <v>52</v>
      </c>
      <c r="AC426" t="s">
        <v>72</v>
      </c>
      <c r="AD426">
        <v>1</v>
      </c>
      <c r="AE426">
        <v>1</v>
      </c>
      <c r="AF426" t="s">
        <v>50</v>
      </c>
      <c r="AG426" t="s">
        <v>75</v>
      </c>
      <c r="AH426">
        <v>1</v>
      </c>
      <c r="AI426" t="s">
        <v>73</v>
      </c>
      <c r="AK426">
        <v>3</v>
      </c>
      <c r="AL426">
        <v>6</v>
      </c>
      <c r="AM426">
        <v>0</v>
      </c>
      <c r="AN426">
        <v>3</v>
      </c>
      <c r="AO426">
        <v>-694.08</v>
      </c>
      <c r="AP426">
        <v>7.8</v>
      </c>
      <c r="AQ426">
        <v>0.15555555600000001</v>
      </c>
      <c r="AR426">
        <v>330</v>
      </c>
      <c r="AS426">
        <v>6.3157894739999998</v>
      </c>
      <c r="AT426">
        <v>12</v>
      </c>
      <c r="AU426" t="s">
        <v>51</v>
      </c>
    </row>
    <row r="427" spans="1:47" x14ac:dyDescent="0.2">
      <c r="A427">
        <v>38</v>
      </c>
      <c r="B427">
        <v>400</v>
      </c>
      <c r="C427">
        <v>0</v>
      </c>
      <c r="D427" t="s">
        <v>47</v>
      </c>
      <c r="E427" t="s">
        <v>48</v>
      </c>
      <c r="F427" t="s">
        <v>49</v>
      </c>
      <c r="G427">
        <v>100</v>
      </c>
      <c r="H427">
        <v>30</v>
      </c>
      <c r="I427">
        <v>0.1</v>
      </c>
      <c r="J427">
        <v>93</v>
      </c>
      <c r="K427" t="s">
        <v>50</v>
      </c>
      <c r="L427">
        <v>247.1</v>
      </c>
      <c r="M427">
        <v>5.43</v>
      </c>
      <c r="N427">
        <v>0.5</v>
      </c>
      <c r="O427">
        <v>0</v>
      </c>
      <c r="P427">
        <v>0</v>
      </c>
      <c r="Q427">
        <v>0</v>
      </c>
      <c r="R427">
        <v>0</v>
      </c>
      <c r="S427">
        <v>7.5</v>
      </c>
      <c r="T427" t="s">
        <v>50</v>
      </c>
      <c r="U427">
        <v>0</v>
      </c>
      <c r="V427">
        <v>0</v>
      </c>
      <c r="W427">
        <v>1</v>
      </c>
      <c r="X427" t="s">
        <v>50</v>
      </c>
      <c r="Y427">
        <v>0</v>
      </c>
      <c r="Z427" t="s">
        <v>50</v>
      </c>
      <c r="AA427" t="s">
        <v>50</v>
      </c>
      <c r="AB427" t="s">
        <v>52</v>
      </c>
      <c r="AC427" t="s">
        <v>72</v>
      </c>
      <c r="AD427">
        <v>1</v>
      </c>
      <c r="AE427">
        <v>1</v>
      </c>
      <c r="AF427" t="s">
        <v>50</v>
      </c>
      <c r="AG427" t="s">
        <v>75</v>
      </c>
      <c r="AH427">
        <v>1</v>
      </c>
      <c r="AI427" t="s">
        <v>73</v>
      </c>
      <c r="AK427">
        <v>3</v>
      </c>
      <c r="AL427">
        <v>6</v>
      </c>
      <c r="AM427">
        <v>0</v>
      </c>
      <c r="AN427">
        <v>3</v>
      </c>
      <c r="AO427">
        <v>-694.08</v>
      </c>
      <c r="AP427">
        <v>9.6</v>
      </c>
      <c r="AQ427">
        <v>0.17222222200000001</v>
      </c>
      <c r="AR427">
        <v>280</v>
      </c>
      <c r="AS427">
        <v>6.8421052629999997</v>
      </c>
      <c r="AT427">
        <v>12</v>
      </c>
      <c r="AU427" t="s">
        <v>51</v>
      </c>
    </row>
    <row r="428" spans="1:47" x14ac:dyDescent="0.2">
      <c r="A428">
        <v>38</v>
      </c>
      <c r="B428">
        <v>400</v>
      </c>
      <c r="C428">
        <v>0</v>
      </c>
      <c r="D428" t="s">
        <v>47</v>
      </c>
      <c r="E428" t="s">
        <v>48</v>
      </c>
      <c r="F428" t="s">
        <v>49</v>
      </c>
      <c r="G428">
        <v>100</v>
      </c>
      <c r="H428">
        <v>30</v>
      </c>
      <c r="I428">
        <v>0.1</v>
      </c>
      <c r="J428">
        <v>93</v>
      </c>
      <c r="K428" t="s">
        <v>50</v>
      </c>
      <c r="L428">
        <v>494.2</v>
      </c>
      <c r="M428">
        <v>10.881</v>
      </c>
      <c r="N428">
        <v>0.5</v>
      </c>
      <c r="O428">
        <v>0</v>
      </c>
      <c r="P428">
        <v>0</v>
      </c>
      <c r="Q428">
        <v>0</v>
      </c>
      <c r="R428">
        <v>0</v>
      </c>
      <c r="S428">
        <v>7.5</v>
      </c>
      <c r="T428" t="s">
        <v>50</v>
      </c>
      <c r="U428">
        <v>0</v>
      </c>
      <c r="V428">
        <v>0</v>
      </c>
      <c r="W428">
        <v>1</v>
      </c>
      <c r="X428" t="s">
        <v>50</v>
      </c>
      <c r="Y428">
        <v>0</v>
      </c>
      <c r="Z428" t="s">
        <v>50</v>
      </c>
      <c r="AA428" t="s">
        <v>50</v>
      </c>
      <c r="AB428" t="s">
        <v>52</v>
      </c>
      <c r="AC428" t="s">
        <v>72</v>
      </c>
      <c r="AD428">
        <v>1</v>
      </c>
      <c r="AE428">
        <v>1</v>
      </c>
      <c r="AF428" t="s">
        <v>50</v>
      </c>
      <c r="AG428" t="s">
        <v>75</v>
      </c>
      <c r="AH428">
        <v>1</v>
      </c>
      <c r="AI428" t="s">
        <v>73</v>
      </c>
      <c r="AK428">
        <v>3</v>
      </c>
      <c r="AL428">
        <v>6</v>
      </c>
      <c r="AM428">
        <v>0</v>
      </c>
      <c r="AN428">
        <v>3</v>
      </c>
      <c r="AO428">
        <v>-694.08</v>
      </c>
      <c r="AP428">
        <v>12.2</v>
      </c>
      <c r="AQ428">
        <v>0.17391304299999999</v>
      </c>
      <c r="AR428">
        <v>635</v>
      </c>
      <c r="AS428">
        <v>11.11111111</v>
      </c>
      <c r="AT428">
        <v>12</v>
      </c>
      <c r="AU428" t="s">
        <v>51</v>
      </c>
    </row>
    <row r="429" spans="1:47" x14ac:dyDescent="0.2">
      <c r="A429">
        <v>38</v>
      </c>
      <c r="B429">
        <v>400</v>
      </c>
      <c r="C429">
        <v>0</v>
      </c>
      <c r="D429" t="s">
        <v>47</v>
      </c>
      <c r="E429" t="s">
        <v>48</v>
      </c>
      <c r="F429" t="s">
        <v>49</v>
      </c>
      <c r="G429">
        <v>100</v>
      </c>
      <c r="H429">
        <v>30</v>
      </c>
      <c r="I429">
        <v>0.1</v>
      </c>
      <c r="J429">
        <v>93</v>
      </c>
      <c r="K429" t="s">
        <v>50</v>
      </c>
      <c r="L429">
        <v>494.2</v>
      </c>
      <c r="M429">
        <v>5.43</v>
      </c>
      <c r="N429">
        <v>0.5</v>
      </c>
      <c r="O429">
        <v>0</v>
      </c>
      <c r="P429">
        <v>0</v>
      </c>
      <c r="Q429">
        <v>0</v>
      </c>
      <c r="R429">
        <v>0</v>
      </c>
      <c r="S429">
        <v>7.5</v>
      </c>
      <c r="T429" t="s">
        <v>50</v>
      </c>
      <c r="U429">
        <v>0</v>
      </c>
      <c r="V429">
        <v>0</v>
      </c>
      <c r="W429">
        <v>1</v>
      </c>
      <c r="X429" t="s">
        <v>50</v>
      </c>
      <c r="Y429">
        <v>0</v>
      </c>
      <c r="Z429" t="s">
        <v>50</v>
      </c>
      <c r="AA429" t="s">
        <v>50</v>
      </c>
      <c r="AB429" t="s">
        <v>52</v>
      </c>
      <c r="AC429" t="s">
        <v>72</v>
      </c>
      <c r="AD429">
        <v>1</v>
      </c>
      <c r="AE429">
        <v>1</v>
      </c>
      <c r="AF429" t="s">
        <v>50</v>
      </c>
      <c r="AG429" t="s">
        <v>75</v>
      </c>
      <c r="AH429">
        <v>1</v>
      </c>
      <c r="AI429" t="s">
        <v>73</v>
      </c>
      <c r="AK429">
        <v>3</v>
      </c>
      <c r="AL429">
        <v>6</v>
      </c>
      <c r="AM429">
        <v>0</v>
      </c>
      <c r="AN429">
        <v>3</v>
      </c>
      <c r="AO429">
        <v>-694.08</v>
      </c>
      <c r="AP429">
        <v>12.3</v>
      </c>
      <c r="AQ429">
        <v>0.188888889</v>
      </c>
      <c r="AR429">
        <v>625</v>
      </c>
      <c r="AS429">
        <v>10</v>
      </c>
      <c r="AT429">
        <v>12</v>
      </c>
      <c r="AU429" t="s">
        <v>51</v>
      </c>
    </row>
    <row r="430" spans="1:47" x14ac:dyDescent="0.2">
      <c r="A430">
        <v>38</v>
      </c>
      <c r="B430">
        <v>400</v>
      </c>
      <c r="C430">
        <v>0</v>
      </c>
      <c r="D430" t="s">
        <v>47</v>
      </c>
      <c r="E430" t="s">
        <v>48</v>
      </c>
      <c r="F430" t="s">
        <v>49</v>
      </c>
      <c r="G430">
        <v>100</v>
      </c>
      <c r="H430">
        <v>30</v>
      </c>
      <c r="I430">
        <v>0.1</v>
      </c>
      <c r="J430">
        <v>93</v>
      </c>
      <c r="K430" t="s">
        <v>50</v>
      </c>
      <c r="L430">
        <v>988.4</v>
      </c>
      <c r="M430">
        <v>21.731000000000002</v>
      </c>
      <c r="N430">
        <v>0.5</v>
      </c>
      <c r="O430">
        <v>0</v>
      </c>
      <c r="P430">
        <v>0</v>
      </c>
      <c r="Q430">
        <v>0</v>
      </c>
      <c r="R430">
        <v>0</v>
      </c>
      <c r="S430">
        <v>7.5</v>
      </c>
      <c r="T430" t="s">
        <v>50</v>
      </c>
      <c r="U430">
        <v>0</v>
      </c>
      <c r="V430">
        <v>0</v>
      </c>
      <c r="W430">
        <v>1</v>
      </c>
      <c r="X430" t="s">
        <v>50</v>
      </c>
      <c r="Y430">
        <v>0</v>
      </c>
      <c r="Z430" t="s">
        <v>50</v>
      </c>
      <c r="AA430" t="s">
        <v>50</v>
      </c>
      <c r="AB430" t="s">
        <v>52</v>
      </c>
      <c r="AC430" t="s">
        <v>72</v>
      </c>
      <c r="AD430">
        <v>1</v>
      </c>
      <c r="AE430">
        <v>1</v>
      </c>
      <c r="AF430" t="s">
        <v>50</v>
      </c>
      <c r="AG430" t="s">
        <v>75</v>
      </c>
      <c r="AH430">
        <v>1</v>
      </c>
      <c r="AI430" t="s">
        <v>73</v>
      </c>
      <c r="AK430">
        <v>3</v>
      </c>
      <c r="AL430">
        <v>6</v>
      </c>
      <c r="AM430">
        <v>0</v>
      </c>
      <c r="AN430">
        <v>3</v>
      </c>
      <c r="AO430">
        <v>-694.08</v>
      </c>
      <c r="AP430">
        <v>12</v>
      </c>
      <c r="AQ430">
        <v>0.17222222200000001</v>
      </c>
      <c r="AR430">
        <v>535</v>
      </c>
      <c r="AS430">
        <v>6.6666666670000003</v>
      </c>
      <c r="AT430">
        <v>12</v>
      </c>
      <c r="AU430" t="s">
        <v>51</v>
      </c>
    </row>
    <row r="431" spans="1:47" x14ac:dyDescent="0.2">
      <c r="A431">
        <v>38</v>
      </c>
      <c r="B431">
        <v>400</v>
      </c>
      <c r="C431">
        <v>0</v>
      </c>
      <c r="D431" t="s">
        <v>47</v>
      </c>
      <c r="E431" t="s">
        <v>48</v>
      </c>
      <c r="F431" t="s">
        <v>49</v>
      </c>
      <c r="G431">
        <v>100</v>
      </c>
      <c r="H431">
        <v>30</v>
      </c>
      <c r="I431">
        <v>0.1</v>
      </c>
      <c r="J431">
        <v>93</v>
      </c>
      <c r="K431" t="s">
        <v>50</v>
      </c>
      <c r="L431">
        <v>988.4</v>
      </c>
      <c r="M431">
        <v>5.43</v>
      </c>
      <c r="N431">
        <v>0.5</v>
      </c>
      <c r="O431">
        <v>0</v>
      </c>
      <c r="P431">
        <v>0</v>
      </c>
      <c r="Q431">
        <v>0</v>
      </c>
      <c r="R431">
        <v>0</v>
      </c>
      <c r="S431">
        <v>7.5</v>
      </c>
      <c r="T431" t="s">
        <v>50</v>
      </c>
      <c r="U431">
        <v>0</v>
      </c>
      <c r="V431">
        <v>0</v>
      </c>
      <c r="W431">
        <v>1</v>
      </c>
      <c r="X431" t="s">
        <v>50</v>
      </c>
      <c r="Y431">
        <v>0</v>
      </c>
      <c r="Z431" t="s">
        <v>50</v>
      </c>
      <c r="AA431" t="s">
        <v>50</v>
      </c>
      <c r="AB431" t="s">
        <v>52</v>
      </c>
      <c r="AC431" t="s">
        <v>72</v>
      </c>
      <c r="AD431">
        <v>1</v>
      </c>
      <c r="AE431">
        <v>1</v>
      </c>
      <c r="AF431" t="s">
        <v>50</v>
      </c>
      <c r="AG431" t="s">
        <v>75</v>
      </c>
      <c r="AH431">
        <v>1</v>
      </c>
      <c r="AI431" t="s">
        <v>73</v>
      </c>
      <c r="AK431">
        <v>3</v>
      </c>
      <c r="AL431">
        <v>6</v>
      </c>
      <c r="AM431">
        <v>0</v>
      </c>
      <c r="AN431">
        <v>3</v>
      </c>
      <c r="AO431">
        <v>-694.08</v>
      </c>
      <c r="AP431">
        <v>11.8</v>
      </c>
      <c r="AQ431">
        <v>0.186111111</v>
      </c>
      <c r="AR431">
        <v>510</v>
      </c>
      <c r="AS431">
        <v>7.5</v>
      </c>
      <c r="AT431">
        <v>12</v>
      </c>
      <c r="AU431" t="s">
        <v>51</v>
      </c>
    </row>
    <row r="432" spans="1:47" x14ac:dyDescent="0.2">
      <c r="A432">
        <v>38</v>
      </c>
      <c r="B432">
        <v>400</v>
      </c>
      <c r="C432">
        <v>0</v>
      </c>
      <c r="D432" t="s">
        <v>47</v>
      </c>
      <c r="E432" t="s">
        <v>48</v>
      </c>
      <c r="F432" t="s">
        <v>49</v>
      </c>
      <c r="G432">
        <v>100</v>
      </c>
      <c r="H432">
        <v>30</v>
      </c>
      <c r="I432">
        <v>0.1</v>
      </c>
      <c r="J432">
        <v>93</v>
      </c>
      <c r="K432" t="s">
        <v>50</v>
      </c>
      <c r="L432">
        <v>1976.8</v>
      </c>
      <c r="M432">
        <v>43.462000000000003</v>
      </c>
      <c r="N432">
        <v>0.5</v>
      </c>
      <c r="O432">
        <v>0</v>
      </c>
      <c r="P432">
        <v>0</v>
      </c>
      <c r="Q432">
        <v>0</v>
      </c>
      <c r="R432">
        <v>0</v>
      </c>
      <c r="S432">
        <v>7.5</v>
      </c>
      <c r="T432" t="s">
        <v>50</v>
      </c>
      <c r="U432">
        <v>0</v>
      </c>
      <c r="V432">
        <v>0</v>
      </c>
      <c r="W432">
        <v>1</v>
      </c>
      <c r="X432" t="s">
        <v>50</v>
      </c>
      <c r="Y432">
        <v>0</v>
      </c>
      <c r="Z432" t="s">
        <v>50</v>
      </c>
      <c r="AA432" t="s">
        <v>50</v>
      </c>
      <c r="AB432" t="s">
        <v>52</v>
      </c>
      <c r="AC432" t="s">
        <v>72</v>
      </c>
      <c r="AD432">
        <v>1</v>
      </c>
      <c r="AE432">
        <v>1</v>
      </c>
      <c r="AF432" t="s">
        <v>50</v>
      </c>
      <c r="AG432" t="s">
        <v>75</v>
      </c>
      <c r="AH432">
        <v>1</v>
      </c>
      <c r="AI432" t="s">
        <v>73</v>
      </c>
      <c r="AK432">
        <v>3</v>
      </c>
      <c r="AL432">
        <v>6</v>
      </c>
      <c r="AM432">
        <v>0</v>
      </c>
      <c r="AN432">
        <v>3</v>
      </c>
      <c r="AO432">
        <v>-694.08</v>
      </c>
      <c r="AP432">
        <v>10.9</v>
      </c>
      <c r="AQ432">
        <v>0.15555555600000001</v>
      </c>
      <c r="AR432">
        <v>410</v>
      </c>
      <c r="AS432">
        <v>6.3157894739999998</v>
      </c>
      <c r="AT432">
        <v>12</v>
      </c>
      <c r="AU432" t="s">
        <v>51</v>
      </c>
    </row>
    <row r="433" spans="1:47" x14ac:dyDescent="0.2">
      <c r="A433">
        <v>38</v>
      </c>
      <c r="B433">
        <v>400</v>
      </c>
      <c r="C433">
        <v>0</v>
      </c>
      <c r="D433" t="s">
        <v>47</v>
      </c>
      <c r="E433" t="s">
        <v>48</v>
      </c>
      <c r="F433" t="s">
        <v>49</v>
      </c>
      <c r="G433">
        <v>100</v>
      </c>
      <c r="H433">
        <v>30</v>
      </c>
      <c r="I433">
        <v>0.1</v>
      </c>
      <c r="J433">
        <v>93</v>
      </c>
      <c r="K433" t="s">
        <v>50</v>
      </c>
      <c r="L433">
        <v>1976.8</v>
      </c>
      <c r="M433">
        <v>5.43</v>
      </c>
      <c r="N433">
        <v>0.5</v>
      </c>
      <c r="O433">
        <v>0</v>
      </c>
      <c r="P433">
        <v>0</v>
      </c>
      <c r="Q433">
        <v>0</v>
      </c>
      <c r="R433">
        <v>0</v>
      </c>
      <c r="S433">
        <v>7.5</v>
      </c>
      <c r="T433" t="s">
        <v>50</v>
      </c>
      <c r="U433">
        <v>0</v>
      </c>
      <c r="V433">
        <v>0</v>
      </c>
      <c r="W433">
        <v>1</v>
      </c>
      <c r="X433" t="s">
        <v>50</v>
      </c>
      <c r="Y433">
        <v>0</v>
      </c>
      <c r="Z433" t="s">
        <v>50</v>
      </c>
      <c r="AA433" t="s">
        <v>50</v>
      </c>
      <c r="AB433" t="s">
        <v>52</v>
      </c>
      <c r="AC433" t="s">
        <v>72</v>
      </c>
      <c r="AD433">
        <v>1</v>
      </c>
      <c r="AE433">
        <v>1</v>
      </c>
      <c r="AF433" t="s">
        <v>50</v>
      </c>
      <c r="AG433" t="s">
        <v>75</v>
      </c>
      <c r="AH433">
        <v>1</v>
      </c>
      <c r="AI433" t="s">
        <v>73</v>
      </c>
      <c r="AK433">
        <v>3</v>
      </c>
      <c r="AL433">
        <v>6</v>
      </c>
      <c r="AM433">
        <v>0</v>
      </c>
      <c r="AN433">
        <v>3</v>
      </c>
      <c r="AO433">
        <v>-694.08</v>
      </c>
      <c r="AP433">
        <v>11.3</v>
      </c>
      <c r="AQ433">
        <v>0.15555555600000001</v>
      </c>
      <c r="AR433">
        <v>410</v>
      </c>
      <c r="AS433">
        <v>6.3157894739999998</v>
      </c>
      <c r="AT433">
        <v>12</v>
      </c>
      <c r="AU433" t="s">
        <v>51</v>
      </c>
    </row>
    <row r="434" spans="1:47" x14ac:dyDescent="0.2">
      <c r="A434">
        <v>33</v>
      </c>
      <c r="B434">
        <v>50</v>
      </c>
      <c r="C434">
        <v>0</v>
      </c>
      <c r="D434" t="s">
        <v>47</v>
      </c>
      <c r="E434" t="s">
        <v>48</v>
      </c>
      <c r="F434" t="s">
        <v>49</v>
      </c>
      <c r="G434">
        <v>50</v>
      </c>
      <c r="H434">
        <v>10</v>
      </c>
      <c r="I434">
        <v>0.1</v>
      </c>
      <c r="J434">
        <v>24</v>
      </c>
      <c r="K434" t="s">
        <v>50</v>
      </c>
      <c r="L434">
        <v>247.1</v>
      </c>
      <c r="M434">
        <v>5.43</v>
      </c>
      <c r="N434">
        <v>0.5</v>
      </c>
      <c r="O434">
        <v>0</v>
      </c>
      <c r="P434">
        <v>0</v>
      </c>
      <c r="Q434">
        <v>0</v>
      </c>
      <c r="R434">
        <v>0</v>
      </c>
      <c r="S434">
        <v>7.5</v>
      </c>
      <c r="T434" t="s">
        <v>50</v>
      </c>
      <c r="U434">
        <v>0</v>
      </c>
      <c r="V434">
        <v>0</v>
      </c>
      <c r="W434">
        <v>1</v>
      </c>
      <c r="X434" t="s">
        <v>50</v>
      </c>
      <c r="Y434">
        <v>0</v>
      </c>
      <c r="Z434" t="s">
        <v>50</v>
      </c>
      <c r="AA434" t="s">
        <v>50</v>
      </c>
      <c r="AB434" t="s">
        <v>50</v>
      </c>
      <c r="AC434" t="s">
        <v>50</v>
      </c>
      <c r="AD434">
        <v>0</v>
      </c>
      <c r="AE434">
        <v>0</v>
      </c>
      <c r="AF434" t="s">
        <v>50</v>
      </c>
      <c r="AG434" t="s">
        <v>50</v>
      </c>
      <c r="AH434">
        <v>0</v>
      </c>
      <c r="AI434" t="s">
        <v>50</v>
      </c>
      <c r="AJ434" t="s">
        <v>50</v>
      </c>
      <c r="AK434" t="s">
        <v>50</v>
      </c>
      <c r="AL434" t="s">
        <v>50</v>
      </c>
      <c r="AM434" t="s">
        <v>50</v>
      </c>
      <c r="AN434" t="s">
        <v>50</v>
      </c>
      <c r="AO434" t="s">
        <v>50</v>
      </c>
      <c r="AP434">
        <v>0.28000000000000003</v>
      </c>
      <c r="AQ434">
        <v>1.5833333000000002E-2</v>
      </c>
      <c r="AR434" t="s">
        <v>50</v>
      </c>
      <c r="AS434" t="s">
        <v>50</v>
      </c>
      <c r="AT434">
        <v>15</v>
      </c>
      <c r="AU434" t="s">
        <v>51</v>
      </c>
    </row>
    <row r="435" spans="1:47" x14ac:dyDescent="0.2">
      <c r="A435">
        <v>33</v>
      </c>
      <c r="B435">
        <v>50</v>
      </c>
      <c r="C435">
        <v>0</v>
      </c>
      <c r="D435" t="s">
        <v>47</v>
      </c>
      <c r="E435" t="s">
        <v>48</v>
      </c>
      <c r="F435" t="s">
        <v>49</v>
      </c>
      <c r="G435">
        <v>50</v>
      </c>
      <c r="H435">
        <v>10</v>
      </c>
      <c r="I435">
        <v>0.1</v>
      </c>
      <c r="J435">
        <v>48</v>
      </c>
      <c r="K435" t="s">
        <v>50</v>
      </c>
      <c r="L435">
        <v>247.1</v>
      </c>
      <c r="M435">
        <v>5.43</v>
      </c>
      <c r="N435">
        <v>0.5</v>
      </c>
      <c r="O435">
        <v>0</v>
      </c>
      <c r="P435">
        <v>0</v>
      </c>
      <c r="Q435">
        <v>0</v>
      </c>
      <c r="R435">
        <v>0</v>
      </c>
      <c r="S435">
        <v>7.5</v>
      </c>
      <c r="T435" t="s">
        <v>50</v>
      </c>
      <c r="U435">
        <v>0</v>
      </c>
      <c r="V435">
        <v>0</v>
      </c>
      <c r="W435">
        <v>1</v>
      </c>
      <c r="X435" t="s">
        <v>50</v>
      </c>
      <c r="Y435">
        <v>0</v>
      </c>
      <c r="Z435" t="s">
        <v>50</v>
      </c>
      <c r="AA435" t="s">
        <v>50</v>
      </c>
      <c r="AB435" t="s">
        <v>50</v>
      </c>
      <c r="AC435" t="s">
        <v>50</v>
      </c>
      <c r="AD435">
        <v>0</v>
      </c>
      <c r="AE435">
        <v>0</v>
      </c>
      <c r="AF435" t="s">
        <v>50</v>
      </c>
      <c r="AG435" t="s">
        <v>50</v>
      </c>
      <c r="AH435">
        <v>0</v>
      </c>
      <c r="AI435" t="s">
        <v>50</v>
      </c>
      <c r="AJ435" t="s">
        <v>50</v>
      </c>
      <c r="AK435" t="s">
        <v>50</v>
      </c>
      <c r="AL435" t="s">
        <v>50</v>
      </c>
      <c r="AM435" t="s">
        <v>50</v>
      </c>
      <c r="AN435" t="s">
        <v>50</v>
      </c>
      <c r="AO435" t="s">
        <v>50</v>
      </c>
      <c r="AP435">
        <v>0.5</v>
      </c>
      <c r="AQ435">
        <v>1.5833333000000002E-2</v>
      </c>
      <c r="AR435" t="s">
        <v>50</v>
      </c>
      <c r="AS435" t="s">
        <v>50</v>
      </c>
      <c r="AT435">
        <v>15</v>
      </c>
      <c r="AU435" t="s">
        <v>51</v>
      </c>
    </row>
    <row r="436" spans="1:47" x14ac:dyDescent="0.2">
      <c r="A436">
        <v>33</v>
      </c>
      <c r="B436">
        <v>50</v>
      </c>
      <c r="C436">
        <v>0</v>
      </c>
      <c r="D436" t="s">
        <v>47</v>
      </c>
      <c r="E436" t="s">
        <v>48</v>
      </c>
      <c r="F436" t="s">
        <v>49</v>
      </c>
      <c r="G436">
        <v>50</v>
      </c>
      <c r="H436">
        <v>10</v>
      </c>
      <c r="I436">
        <v>0.1</v>
      </c>
      <c r="J436">
        <v>72</v>
      </c>
      <c r="K436" t="s">
        <v>50</v>
      </c>
      <c r="L436">
        <v>247.1</v>
      </c>
      <c r="M436">
        <v>5.43</v>
      </c>
      <c r="N436">
        <v>0.5</v>
      </c>
      <c r="O436">
        <v>0</v>
      </c>
      <c r="P436">
        <v>0</v>
      </c>
      <c r="Q436">
        <v>0</v>
      </c>
      <c r="R436">
        <v>0</v>
      </c>
      <c r="S436">
        <v>7.5</v>
      </c>
      <c r="T436" t="s">
        <v>50</v>
      </c>
      <c r="U436">
        <v>0</v>
      </c>
      <c r="V436">
        <v>0</v>
      </c>
      <c r="W436">
        <v>1</v>
      </c>
      <c r="X436" t="s">
        <v>50</v>
      </c>
      <c r="Y436">
        <v>0</v>
      </c>
      <c r="Z436" t="s">
        <v>50</v>
      </c>
      <c r="AA436" t="s">
        <v>50</v>
      </c>
      <c r="AB436" t="s">
        <v>50</v>
      </c>
      <c r="AC436" t="s">
        <v>50</v>
      </c>
      <c r="AD436">
        <v>0</v>
      </c>
      <c r="AE436">
        <v>0</v>
      </c>
      <c r="AF436" t="s">
        <v>50</v>
      </c>
      <c r="AG436" t="s">
        <v>50</v>
      </c>
      <c r="AH436">
        <v>0</v>
      </c>
      <c r="AI436" t="s">
        <v>50</v>
      </c>
      <c r="AJ436" t="s">
        <v>50</v>
      </c>
      <c r="AK436" t="s">
        <v>50</v>
      </c>
      <c r="AL436" t="s">
        <v>50</v>
      </c>
      <c r="AM436" t="s">
        <v>50</v>
      </c>
      <c r="AN436" t="s">
        <v>50</v>
      </c>
      <c r="AO436" t="s">
        <v>50</v>
      </c>
      <c r="AP436">
        <v>0.8</v>
      </c>
      <c r="AQ436">
        <v>1.5833333000000002E-2</v>
      </c>
      <c r="AR436" t="s">
        <v>50</v>
      </c>
      <c r="AS436" t="s">
        <v>50</v>
      </c>
      <c r="AT436">
        <v>15</v>
      </c>
      <c r="AU436" t="s">
        <v>51</v>
      </c>
    </row>
    <row r="437" spans="1:47" x14ac:dyDescent="0.2">
      <c r="A437">
        <v>33</v>
      </c>
      <c r="B437">
        <v>50</v>
      </c>
      <c r="C437">
        <v>0</v>
      </c>
      <c r="D437" t="s">
        <v>47</v>
      </c>
      <c r="E437" t="s">
        <v>48</v>
      </c>
      <c r="F437" t="s">
        <v>49</v>
      </c>
      <c r="G437">
        <v>50</v>
      </c>
      <c r="H437">
        <v>10</v>
      </c>
      <c r="I437">
        <v>0.1</v>
      </c>
      <c r="J437">
        <v>96</v>
      </c>
      <c r="K437" t="s">
        <v>50</v>
      </c>
      <c r="L437">
        <v>247.1</v>
      </c>
      <c r="M437">
        <v>5.43</v>
      </c>
      <c r="N437">
        <v>0.5</v>
      </c>
      <c r="O437">
        <v>0</v>
      </c>
      <c r="P437">
        <v>0</v>
      </c>
      <c r="Q437">
        <v>0</v>
      </c>
      <c r="R437">
        <v>0</v>
      </c>
      <c r="S437">
        <v>7.5</v>
      </c>
      <c r="T437" t="s">
        <v>50</v>
      </c>
      <c r="U437">
        <v>0</v>
      </c>
      <c r="V437">
        <v>0</v>
      </c>
      <c r="W437">
        <v>1</v>
      </c>
      <c r="X437" t="s">
        <v>50</v>
      </c>
      <c r="Y437">
        <v>0</v>
      </c>
      <c r="Z437" t="s">
        <v>50</v>
      </c>
      <c r="AA437" t="s">
        <v>50</v>
      </c>
      <c r="AB437" t="s">
        <v>50</v>
      </c>
      <c r="AC437" t="s">
        <v>50</v>
      </c>
      <c r="AD437">
        <v>0</v>
      </c>
      <c r="AE437">
        <v>0</v>
      </c>
      <c r="AF437" t="s">
        <v>50</v>
      </c>
      <c r="AG437" t="s">
        <v>50</v>
      </c>
      <c r="AH437">
        <v>0</v>
      </c>
      <c r="AI437" t="s">
        <v>50</v>
      </c>
      <c r="AJ437" t="s">
        <v>50</v>
      </c>
      <c r="AK437" t="s">
        <v>50</v>
      </c>
      <c r="AL437" t="s">
        <v>50</v>
      </c>
      <c r="AM437" t="s">
        <v>50</v>
      </c>
      <c r="AN437" t="s">
        <v>50</v>
      </c>
      <c r="AO437" t="s">
        <v>50</v>
      </c>
      <c r="AP437">
        <v>1.18</v>
      </c>
      <c r="AQ437">
        <v>1.5833333000000002E-2</v>
      </c>
      <c r="AR437" t="s">
        <v>50</v>
      </c>
      <c r="AS437" t="s">
        <v>50</v>
      </c>
      <c r="AT437">
        <v>15</v>
      </c>
      <c r="AU437" t="s">
        <v>51</v>
      </c>
    </row>
    <row r="438" spans="1:47" x14ac:dyDescent="0.2">
      <c r="A438">
        <v>33</v>
      </c>
      <c r="B438">
        <v>50</v>
      </c>
      <c r="C438">
        <v>0</v>
      </c>
      <c r="D438" t="s">
        <v>47</v>
      </c>
      <c r="E438" t="s">
        <v>48</v>
      </c>
      <c r="F438" t="s">
        <v>49</v>
      </c>
      <c r="G438">
        <v>50</v>
      </c>
      <c r="H438">
        <v>10</v>
      </c>
      <c r="I438">
        <v>0.1</v>
      </c>
      <c r="J438">
        <v>120</v>
      </c>
      <c r="K438" t="s">
        <v>50</v>
      </c>
      <c r="L438">
        <v>247.1</v>
      </c>
      <c r="M438">
        <v>5.43</v>
      </c>
      <c r="N438">
        <v>0.5</v>
      </c>
      <c r="O438">
        <v>0</v>
      </c>
      <c r="P438">
        <v>0</v>
      </c>
      <c r="Q438">
        <v>0</v>
      </c>
      <c r="R438">
        <v>0</v>
      </c>
      <c r="S438">
        <v>7.5</v>
      </c>
      <c r="T438" t="s">
        <v>50</v>
      </c>
      <c r="U438">
        <v>0</v>
      </c>
      <c r="V438">
        <v>0</v>
      </c>
      <c r="W438">
        <v>1</v>
      </c>
      <c r="X438" t="s">
        <v>50</v>
      </c>
      <c r="Y438">
        <v>0</v>
      </c>
      <c r="Z438" t="s">
        <v>50</v>
      </c>
      <c r="AA438" t="s">
        <v>50</v>
      </c>
      <c r="AB438" t="s">
        <v>50</v>
      </c>
      <c r="AC438" t="s">
        <v>50</v>
      </c>
      <c r="AD438">
        <v>0</v>
      </c>
      <c r="AE438">
        <v>0</v>
      </c>
      <c r="AF438" t="s">
        <v>50</v>
      </c>
      <c r="AG438" t="s">
        <v>50</v>
      </c>
      <c r="AH438">
        <v>0</v>
      </c>
      <c r="AI438" t="s">
        <v>50</v>
      </c>
      <c r="AJ438" t="s">
        <v>50</v>
      </c>
      <c r="AK438" t="s">
        <v>50</v>
      </c>
      <c r="AL438" t="s">
        <v>50</v>
      </c>
      <c r="AM438" t="s">
        <v>50</v>
      </c>
      <c r="AN438" t="s">
        <v>50</v>
      </c>
      <c r="AO438" t="s">
        <v>50</v>
      </c>
      <c r="AP438">
        <v>1.35</v>
      </c>
      <c r="AQ438">
        <v>1.5833333000000002E-2</v>
      </c>
      <c r="AR438" t="s">
        <v>50</v>
      </c>
      <c r="AS438" t="s">
        <v>50</v>
      </c>
      <c r="AT438">
        <v>15</v>
      </c>
      <c r="AU438" t="s">
        <v>51</v>
      </c>
    </row>
    <row r="439" spans="1:47" x14ac:dyDescent="0.2">
      <c r="A439">
        <v>33</v>
      </c>
      <c r="B439">
        <v>50</v>
      </c>
      <c r="C439">
        <v>0</v>
      </c>
      <c r="D439" t="s">
        <v>47</v>
      </c>
      <c r="E439" t="s">
        <v>48</v>
      </c>
      <c r="F439" t="s">
        <v>49</v>
      </c>
      <c r="G439">
        <v>50</v>
      </c>
      <c r="H439">
        <v>10</v>
      </c>
      <c r="I439">
        <v>0.1</v>
      </c>
      <c r="J439">
        <v>144</v>
      </c>
      <c r="K439" t="s">
        <v>50</v>
      </c>
      <c r="L439">
        <v>247.1</v>
      </c>
      <c r="M439">
        <v>5.43</v>
      </c>
      <c r="N439">
        <v>0.5</v>
      </c>
      <c r="O439">
        <v>0</v>
      </c>
      <c r="P439">
        <v>0</v>
      </c>
      <c r="Q439">
        <v>0</v>
      </c>
      <c r="R439">
        <v>0</v>
      </c>
      <c r="S439">
        <v>7.5</v>
      </c>
      <c r="T439" t="s">
        <v>50</v>
      </c>
      <c r="U439">
        <v>0</v>
      </c>
      <c r="V439">
        <v>0</v>
      </c>
      <c r="W439">
        <v>1</v>
      </c>
      <c r="X439" t="s">
        <v>50</v>
      </c>
      <c r="Y439">
        <v>0</v>
      </c>
      <c r="Z439" t="s">
        <v>50</v>
      </c>
      <c r="AA439" t="s">
        <v>50</v>
      </c>
      <c r="AB439" t="s">
        <v>50</v>
      </c>
      <c r="AC439" t="s">
        <v>50</v>
      </c>
      <c r="AD439">
        <v>0</v>
      </c>
      <c r="AE439">
        <v>0</v>
      </c>
      <c r="AF439" t="s">
        <v>50</v>
      </c>
      <c r="AG439" t="s">
        <v>50</v>
      </c>
      <c r="AH439">
        <v>0</v>
      </c>
      <c r="AI439" t="s">
        <v>50</v>
      </c>
      <c r="AJ439" t="s">
        <v>50</v>
      </c>
      <c r="AK439" t="s">
        <v>50</v>
      </c>
      <c r="AL439" t="s">
        <v>50</v>
      </c>
      <c r="AM439" t="s">
        <v>50</v>
      </c>
      <c r="AN439" t="s">
        <v>50</v>
      </c>
      <c r="AO439" t="s">
        <v>50</v>
      </c>
      <c r="AP439">
        <v>1.6</v>
      </c>
      <c r="AQ439">
        <v>1.5833333000000002E-2</v>
      </c>
      <c r="AR439" t="s">
        <v>50</v>
      </c>
      <c r="AS439" t="s">
        <v>50</v>
      </c>
      <c r="AT439">
        <v>15</v>
      </c>
      <c r="AU439" t="s">
        <v>51</v>
      </c>
    </row>
    <row r="440" spans="1:47" x14ac:dyDescent="0.2">
      <c r="A440">
        <v>33</v>
      </c>
      <c r="B440">
        <v>50</v>
      </c>
      <c r="C440">
        <v>0</v>
      </c>
      <c r="D440" t="s">
        <v>47</v>
      </c>
      <c r="E440" t="s">
        <v>48</v>
      </c>
      <c r="F440" t="s">
        <v>49</v>
      </c>
      <c r="G440">
        <v>50</v>
      </c>
      <c r="H440">
        <v>10</v>
      </c>
      <c r="I440">
        <v>0.1</v>
      </c>
      <c r="J440">
        <v>168</v>
      </c>
      <c r="K440" t="s">
        <v>50</v>
      </c>
      <c r="L440">
        <v>247.1</v>
      </c>
      <c r="M440">
        <v>5.43</v>
      </c>
      <c r="N440">
        <v>0.5</v>
      </c>
      <c r="O440">
        <v>0</v>
      </c>
      <c r="P440">
        <v>0</v>
      </c>
      <c r="Q440">
        <v>0</v>
      </c>
      <c r="R440">
        <v>0</v>
      </c>
      <c r="S440">
        <v>7.5</v>
      </c>
      <c r="T440" t="s">
        <v>50</v>
      </c>
      <c r="U440">
        <v>0</v>
      </c>
      <c r="V440">
        <v>0</v>
      </c>
      <c r="W440">
        <v>1</v>
      </c>
      <c r="X440" t="s">
        <v>50</v>
      </c>
      <c r="Y440">
        <v>0</v>
      </c>
      <c r="Z440" t="s">
        <v>50</v>
      </c>
      <c r="AA440" t="s">
        <v>50</v>
      </c>
      <c r="AB440" t="s">
        <v>50</v>
      </c>
      <c r="AC440" t="s">
        <v>50</v>
      </c>
      <c r="AD440">
        <v>0</v>
      </c>
      <c r="AE440">
        <v>0</v>
      </c>
      <c r="AF440" t="s">
        <v>50</v>
      </c>
      <c r="AG440" t="s">
        <v>50</v>
      </c>
      <c r="AH440">
        <v>0</v>
      </c>
      <c r="AI440" t="s">
        <v>50</v>
      </c>
      <c r="AJ440" t="s">
        <v>50</v>
      </c>
      <c r="AK440" t="s">
        <v>50</v>
      </c>
      <c r="AL440" t="s">
        <v>50</v>
      </c>
      <c r="AM440" t="s">
        <v>50</v>
      </c>
      <c r="AN440" t="s">
        <v>50</v>
      </c>
      <c r="AO440" t="s">
        <v>50</v>
      </c>
      <c r="AP440">
        <v>1.85</v>
      </c>
      <c r="AQ440">
        <v>1.5833333000000002E-2</v>
      </c>
      <c r="AR440" t="s">
        <v>50</v>
      </c>
      <c r="AS440" t="s">
        <v>50</v>
      </c>
      <c r="AT440">
        <v>15</v>
      </c>
      <c r="AU440" t="s">
        <v>51</v>
      </c>
    </row>
    <row r="441" spans="1:47" x14ac:dyDescent="0.2">
      <c r="A441">
        <v>33</v>
      </c>
      <c r="B441">
        <v>50</v>
      </c>
      <c r="C441">
        <v>0</v>
      </c>
      <c r="D441" t="s">
        <v>47</v>
      </c>
      <c r="E441" t="s">
        <v>48</v>
      </c>
      <c r="F441" t="s">
        <v>49</v>
      </c>
      <c r="G441">
        <v>50</v>
      </c>
      <c r="H441">
        <v>10</v>
      </c>
      <c r="I441">
        <v>0.1</v>
      </c>
      <c r="J441">
        <v>24</v>
      </c>
      <c r="K441" t="s">
        <v>50</v>
      </c>
      <c r="L441">
        <v>247.1</v>
      </c>
      <c r="M441">
        <v>5.43</v>
      </c>
      <c r="N441">
        <v>0.5</v>
      </c>
      <c r="O441">
        <v>0</v>
      </c>
      <c r="P441">
        <v>0</v>
      </c>
      <c r="Q441">
        <v>0</v>
      </c>
      <c r="R441">
        <v>0</v>
      </c>
      <c r="S441">
        <v>7.5</v>
      </c>
      <c r="T441" t="s">
        <v>50</v>
      </c>
      <c r="U441">
        <v>0</v>
      </c>
      <c r="V441">
        <v>0</v>
      </c>
      <c r="W441">
        <v>1</v>
      </c>
      <c r="X441" t="s">
        <v>50</v>
      </c>
      <c r="Y441">
        <v>0.2</v>
      </c>
      <c r="Z441" t="s">
        <v>50</v>
      </c>
      <c r="AA441" t="s">
        <v>50</v>
      </c>
      <c r="AB441" t="s">
        <v>65</v>
      </c>
      <c r="AC441" t="s">
        <v>50</v>
      </c>
      <c r="AD441">
        <v>0</v>
      </c>
      <c r="AE441">
        <v>0</v>
      </c>
      <c r="AF441" t="s">
        <v>50</v>
      </c>
      <c r="AG441" t="s">
        <v>50</v>
      </c>
      <c r="AH441">
        <v>0</v>
      </c>
      <c r="AI441" t="s">
        <v>50</v>
      </c>
      <c r="AJ441" t="s">
        <v>50</v>
      </c>
      <c r="AK441" t="s">
        <v>50</v>
      </c>
      <c r="AL441" t="s">
        <v>50</v>
      </c>
      <c r="AM441" t="s">
        <v>50</v>
      </c>
      <c r="AN441" t="s">
        <v>50</v>
      </c>
      <c r="AO441" t="s">
        <v>50</v>
      </c>
      <c r="AP441">
        <v>0.28000000000000003</v>
      </c>
      <c r="AQ441">
        <v>1.2500000000000001E-2</v>
      </c>
      <c r="AR441" t="s">
        <v>50</v>
      </c>
      <c r="AS441" t="s">
        <v>50</v>
      </c>
      <c r="AT441">
        <v>15</v>
      </c>
      <c r="AU441" t="s">
        <v>51</v>
      </c>
    </row>
    <row r="442" spans="1:47" x14ac:dyDescent="0.2">
      <c r="A442">
        <v>33</v>
      </c>
      <c r="B442">
        <v>50</v>
      </c>
      <c r="C442">
        <v>0</v>
      </c>
      <c r="D442" t="s">
        <v>47</v>
      </c>
      <c r="E442" t="s">
        <v>48</v>
      </c>
      <c r="F442" t="s">
        <v>49</v>
      </c>
      <c r="G442">
        <v>50</v>
      </c>
      <c r="H442">
        <v>10</v>
      </c>
      <c r="I442">
        <v>0.1</v>
      </c>
      <c r="J442">
        <v>48</v>
      </c>
      <c r="K442" t="s">
        <v>50</v>
      </c>
      <c r="L442">
        <v>247.1</v>
      </c>
      <c r="M442">
        <v>5.43</v>
      </c>
      <c r="N442">
        <v>0.5</v>
      </c>
      <c r="O442">
        <v>0</v>
      </c>
      <c r="P442">
        <v>0</v>
      </c>
      <c r="Q442">
        <v>0</v>
      </c>
      <c r="R442">
        <v>0</v>
      </c>
      <c r="S442">
        <v>7.5</v>
      </c>
      <c r="T442" t="s">
        <v>50</v>
      </c>
      <c r="U442">
        <v>0</v>
      </c>
      <c r="V442">
        <v>0</v>
      </c>
      <c r="W442">
        <v>1</v>
      </c>
      <c r="X442" t="s">
        <v>50</v>
      </c>
      <c r="Y442">
        <v>0.2</v>
      </c>
      <c r="Z442" t="s">
        <v>50</v>
      </c>
      <c r="AA442" t="s">
        <v>50</v>
      </c>
      <c r="AB442" t="s">
        <v>65</v>
      </c>
      <c r="AC442" t="s">
        <v>50</v>
      </c>
      <c r="AD442">
        <v>0</v>
      </c>
      <c r="AE442">
        <v>0</v>
      </c>
      <c r="AF442" t="s">
        <v>50</v>
      </c>
      <c r="AG442" t="s">
        <v>50</v>
      </c>
      <c r="AH442">
        <v>0</v>
      </c>
      <c r="AI442" t="s">
        <v>50</v>
      </c>
      <c r="AJ442" t="s">
        <v>50</v>
      </c>
      <c r="AK442" t="s">
        <v>50</v>
      </c>
      <c r="AL442" t="s">
        <v>50</v>
      </c>
      <c r="AM442" t="s">
        <v>50</v>
      </c>
      <c r="AN442" t="s">
        <v>50</v>
      </c>
      <c r="AO442" t="s">
        <v>50</v>
      </c>
      <c r="AP442">
        <v>0.5</v>
      </c>
      <c r="AQ442">
        <v>1.2500000000000001E-2</v>
      </c>
      <c r="AR442" t="s">
        <v>50</v>
      </c>
      <c r="AS442" t="s">
        <v>50</v>
      </c>
      <c r="AT442">
        <v>15</v>
      </c>
      <c r="AU442" t="s">
        <v>51</v>
      </c>
    </row>
    <row r="443" spans="1:47" x14ac:dyDescent="0.2">
      <c r="A443">
        <v>33</v>
      </c>
      <c r="B443">
        <v>50</v>
      </c>
      <c r="C443">
        <v>0</v>
      </c>
      <c r="D443" t="s">
        <v>47</v>
      </c>
      <c r="E443" t="s">
        <v>48</v>
      </c>
      <c r="F443" t="s">
        <v>49</v>
      </c>
      <c r="G443">
        <v>50</v>
      </c>
      <c r="H443">
        <v>10</v>
      </c>
      <c r="I443">
        <v>0.1</v>
      </c>
      <c r="J443">
        <v>72</v>
      </c>
      <c r="K443" t="s">
        <v>50</v>
      </c>
      <c r="L443">
        <v>247.1</v>
      </c>
      <c r="M443">
        <v>5.43</v>
      </c>
      <c r="N443">
        <v>0.5</v>
      </c>
      <c r="O443">
        <v>0</v>
      </c>
      <c r="P443">
        <v>0</v>
      </c>
      <c r="Q443">
        <v>0</v>
      </c>
      <c r="R443">
        <v>0</v>
      </c>
      <c r="S443">
        <v>7.5</v>
      </c>
      <c r="T443" t="s">
        <v>50</v>
      </c>
      <c r="U443">
        <v>0</v>
      </c>
      <c r="V443">
        <v>0</v>
      </c>
      <c r="W443">
        <v>1</v>
      </c>
      <c r="X443" t="s">
        <v>50</v>
      </c>
      <c r="Y443">
        <v>0.2</v>
      </c>
      <c r="Z443" t="s">
        <v>50</v>
      </c>
      <c r="AA443" t="s">
        <v>50</v>
      </c>
      <c r="AB443" t="s">
        <v>65</v>
      </c>
      <c r="AC443" t="s">
        <v>50</v>
      </c>
      <c r="AD443">
        <v>0</v>
      </c>
      <c r="AE443">
        <v>0</v>
      </c>
      <c r="AF443" t="s">
        <v>50</v>
      </c>
      <c r="AG443" t="s">
        <v>50</v>
      </c>
      <c r="AH443">
        <v>0</v>
      </c>
      <c r="AI443" t="s">
        <v>50</v>
      </c>
      <c r="AJ443" t="s">
        <v>50</v>
      </c>
      <c r="AK443" t="s">
        <v>50</v>
      </c>
      <c r="AL443" t="s">
        <v>50</v>
      </c>
      <c r="AM443" t="s">
        <v>50</v>
      </c>
      <c r="AN443" t="s">
        <v>50</v>
      </c>
      <c r="AO443" t="s">
        <v>50</v>
      </c>
      <c r="AP443">
        <v>0.8</v>
      </c>
      <c r="AQ443">
        <v>1.2500000000000001E-2</v>
      </c>
      <c r="AR443" t="s">
        <v>50</v>
      </c>
      <c r="AS443" t="s">
        <v>50</v>
      </c>
      <c r="AT443">
        <v>15</v>
      </c>
      <c r="AU443" t="s">
        <v>51</v>
      </c>
    </row>
    <row r="444" spans="1:47" x14ac:dyDescent="0.2">
      <c r="A444">
        <v>33</v>
      </c>
      <c r="B444">
        <v>50</v>
      </c>
      <c r="C444">
        <v>0</v>
      </c>
      <c r="D444" t="s">
        <v>47</v>
      </c>
      <c r="E444" t="s">
        <v>48</v>
      </c>
      <c r="F444" t="s">
        <v>49</v>
      </c>
      <c r="G444">
        <v>50</v>
      </c>
      <c r="H444">
        <v>10</v>
      </c>
      <c r="I444">
        <v>0.1</v>
      </c>
      <c r="J444">
        <v>96</v>
      </c>
      <c r="K444" t="s">
        <v>50</v>
      </c>
      <c r="L444">
        <v>247.1</v>
      </c>
      <c r="M444">
        <v>5.43</v>
      </c>
      <c r="N444">
        <v>0.5</v>
      </c>
      <c r="O444">
        <v>0</v>
      </c>
      <c r="P444">
        <v>0</v>
      </c>
      <c r="Q444">
        <v>0</v>
      </c>
      <c r="R444">
        <v>0</v>
      </c>
      <c r="S444">
        <v>7.5</v>
      </c>
      <c r="T444" t="s">
        <v>50</v>
      </c>
      <c r="U444">
        <v>0</v>
      </c>
      <c r="V444">
        <v>0</v>
      </c>
      <c r="W444">
        <v>1</v>
      </c>
      <c r="X444" t="s">
        <v>50</v>
      </c>
      <c r="Y444">
        <v>0.2</v>
      </c>
      <c r="Z444" t="s">
        <v>50</v>
      </c>
      <c r="AA444" t="s">
        <v>50</v>
      </c>
      <c r="AB444" t="s">
        <v>65</v>
      </c>
      <c r="AC444" t="s">
        <v>50</v>
      </c>
      <c r="AD444">
        <v>0</v>
      </c>
      <c r="AE444">
        <v>0</v>
      </c>
      <c r="AF444" t="s">
        <v>50</v>
      </c>
      <c r="AG444" t="s">
        <v>50</v>
      </c>
      <c r="AH444">
        <v>0</v>
      </c>
      <c r="AI444" t="s">
        <v>50</v>
      </c>
      <c r="AJ444" t="s">
        <v>50</v>
      </c>
      <c r="AK444" t="s">
        <v>50</v>
      </c>
      <c r="AL444" t="s">
        <v>50</v>
      </c>
      <c r="AM444" t="s">
        <v>50</v>
      </c>
      <c r="AN444" t="s">
        <v>50</v>
      </c>
      <c r="AO444" t="s">
        <v>50</v>
      </c>
      <c r="AP444">
        <v>1.05</v>
      </c>
      <c r="AQ444">
        <v>1.2500000000000001E-2</v>
      </c>
      <c r="AR444" t="s">
        <v>50</v>
      </c>
      <c r="AS444" t="s">
        <v>50</v>
      </c>
      <c r="AT444">
        <v>15</v>
      </c>
      <c r="AU444" t="s">
        <v>51</v>
      </c>
    </row>
    <row r="445" spans="1:47" x14ac:dyDescent="0.2">
      <c r="A445">
        <v>33</v>
      </c>
      <c r="B445">
        <v>50</v>
      </c>
      <c r="C445">
        <v>0</v>
      </c>
      <c r="D445" t="s">
        <v>47</v>
      </c>
      <c r="E445" t="s">
        <v>48</v>
      </c>
      <c r="F445" t="s">
        <v>49</v>
      </c>
      <c r="G445">
        <v>50</v>
      </c>
      <c r="H445">
        <v>10</v>
      </c>
      <c r="I445">
        <v>0.1</v>
      </c>
      <c r="J445">
        <v>120</v>
      </c>
      <c r="K445" t="s">
        <v>50</v>
      </c>
      <c r="L445">
        <v>247.1</v>
      </c>
      <c r="M445">
        <v>5.43</v>
      </c>
      <c r="N445">
        <v>0.5</v>
      </c>
      <c r="O445">
        <v>0</v>
      </c>
      <c r="P445">
        <v>0</v>
      </c>
      <c r="Q445">
        <v>0</v>
      </c>
      <c r="R445">
        <v>0</v>
      </c>
      <c r="S445">
        <v>7.5</v>
      </c>
      <c r="T445" t="s">
        <v>50</v>
      </c>
      <c r="U445">
        <v>0</v>
      </c>
      <c r="V445">
        <v>0</v>
      </c>
      <c r="W445">
        <v>1</v>
      </c>
      <c r="X445" t="s">
        <v>50</v>
      </c>
      <c r="Y445">
        <v>0.2</v>
      </c>
      <c r="Z445" t="s">
        <v>50</v>
      </c>
      <c r="AA445" t="s">
        <v>50</v>
      </c>
      <c r="AB445" t="s">
        <v>65</v>
      </c>
      <c r="AC445" t="s">
        <v>50</v>
      </c>
      <c r="AD445">
        <v>0</v>
      </c>
      <c r="AE445">
        <v>0</v>
      </c>
      <c r="AF445" t="s">
        <v>50</v>
      </c>
      <c r="AG445" t="s">
        <v>50</v>
      </c>
      <c r="AH445">
        <v>0</v>
      </c>
      <c r="AI445" t="s">
        <v>50</v>
      </c>
      <c r="AJ445" t="s">
        <v>50</v>
      </c>
      <c r="AK445" t="s">
        <v>50</v>
      </c>
      <c r="AL445" t="s">
        <v>50</v>
      </c>
      <c r="AM445" t="s">
        <v>50</v>
      </c>
      <c r="AN445" t="s">
        <v>50</v>
      </c>
      <c r="AO445" t="s">
        <v>50</v>
      </c>
      <c r="AP445">
        <v>1.3</v>
      </c>
      <c r="AQ445">
        <v>1.2500000000000001E-2</v>
      </c>
      <c r="AR445" t="s">
        <v>50</v>
      </c>
      <c r="AS445" t="s">
        <v>50</v>
      </c>
      <c r="AT445">
        <v>15</v>
      </c>
      <c r="AU445" t="s">
        <v>51</v>
      </c>
    </row>
    <row r="446" spans="1:47" x14ac:dyDescent="0.2">
      <c r="A446">
        <v>33</v>
      </c>
      <c r="B446">
        <v>50</v>
      </c>
      <c r="C446">
        <v>0</v>
      </c>
      <c r="D446" t="s">
        <v>47</v>
      </c>
      <c r="E446" t="s">
        <v>48</v>
      </c>
      <c r="F446" t="s">
        <v>49</v>
      </c>
      <c r="G446">
        <v>50</v>
      </c>
      <c r="H446">
        <v>10</v>
      </c>
      <c r="I446">
        <v>0.1</v>
      </c>
      <c r="J446">
        <v>144</v>
      </c>
      <c r="K446" t="s">
        <v>50</v>
      </c>
      <c r="L446">
        <v>247.1</v>
      </c>
      <c r="M446">
        <v>5.43</v>
      </c>
      <c r="N446">
        <v>0.5</v>
      </c>
      <c r="O446">
        <v>0</v>
      </c>
      <c r="P446">
        <v>0</v>
      </c>
      <c r="Q446">
        <v>0</v>
      </c>
      <c r="R446">
        <v>0</v>
      </c>
      <c r="S446">
        <v>7.5</v>
      </c>
      <c r="T446" t="s">
        <v>50</v>
      </c>
      <c r="U446">
        <v>0</v>
      </c>
      <c r="V446">
        <v>0</v>
      </c>
      <c r="W446">
        <v>1</v>
      </c>
      <c r="X446" t="s">
        <v>50</v>
      </c>
      <c r="Y446">
        <v>0.2</v>
      </c>
      <c r="Z446" t="s">
        <v>50</v>
      </c>
      <c r="AA446" t="s">
        <v>50</v>
      </c>
      <c r="AB446" t="s">
        <v>65</v>
      </c>
      <c r="AC446" t="s">
        <v>50</v>
      </c>
      <c r="AD446">
        <v>0</v>
      </c>
      <c r="AE446">
        <v>0</v>
      </c>
      <c r="AF446" t="s">
        <v>50</v>
      </c>
      <c r="AG446" t="s">
        <v>50</v>
      </c>
      <c r="AH446">
        <v>0</v>
      </c>
      <c r="AI446" t="s">
        <v>50</v>
      </c>
      <c r="AJ446" t="s">
        <v>50</v>
      </c>
      <c r="AK446" t="s">
        <v>50</v>
      </c>
      <c r="AL446" t="s">
        <v>50</v>
      </c>
      <c r="AM446" t="s">
        <v>50</v>
      </c>
      <c r="AN446" t="s">
        <v>50</v>
      </c>
      <c r="AO446" t="s">
        <v>50</v>
      </c>
      <c r="AP446">
        <v>1.55</v>
      </c>
      <c r="AQ446">
        <v>1.2500000000000001E-2</v>
      </c>
      <c r="AR446" t="s">
        <v>50</v>
      </c>
      <c r="AS446" t="s">
        <v>50</v>
      </c>
      <c r="AT446">
        <v>15</v>
      </c>
      <c r="AU446" t="s">
        <v>51</v>
      </c>
    </row>
    <row r="447" spans="1:47" x14ac:dyDescent="0.2">
      <c r="A447">
        <v>33</v>
      </c>
      <c r="B447">
        <v>50</v>
      </c>
      <c r="C447">
        <v>0</v>
      </c>
      <c r="D447" t="s">
        <v>47</v>
      </c>
      <c r="E447" t="s">
        <v>48</v>
      </c>
      <c r="F447" t="s">
        <v>49</v>
      </c>
      <c r="G447">
        <v>50</v>
      </c>
      <c r="H447">
        <v>10</v>
      </c>
      <c r="I447">
        <v>0.1</v>
      </c>
      <c r="J447">
        <v>168</v>
      </c>
      <c r="K447" t="s">
        <v>50</v>
      </c>
      <c r="L447">
        <v>247.1</v>
      </c>
      <c r="M447">
        <v>5.43</v>
      </c>
      <c r="N447">
        <v>0.5</v>
      </c>
      <c r="O447">
        <v>0</v>
      </c>
      <c r="P447">
        <v>0</v>
      </c>
      <c r="Q447">
        <v>0</v>
      </c>
      <c r="R447">
        <v>0</v>
      </c>
      <c r="S447">
        <v>7.5</v>
      </c>
      <c r="T447" t="s">
        <v>50</v>
      </c>
      <c r="U447">
        <v>0</v>
      </c>
      <c r="V447">
        <v>0</v>
      </c>
      <c r="W447">
        <v>1</v>
      </c>
      <c r="X447" t="s">
        <v>50</v>
      </c>
      <c r="Y447">
        <v>0.2</v>
      </c>
      <c r="Z447" t="s">
        <v>50</v>
      </c>
      <c r="AA447" t="s">
        <v>50</v>
      </c>
      <c r="AB447" t="s">
        <v>65</v>
      </c>
      <c r="AC447" t="s">
        <v>50</v>
      </c>
      <c r="AD447">
        <v>0</v>
      </c>
      <c r="AE447">
        <v>0</v>
      </c>
      <c r="AF447" t="s">
        <v>50</v>
      </c>
      <c r="AG447" t="s">
        <v>50</v>
      </c>
      <c r="AH447">
        <v>0</v>
      </c>
      <c r="AI447" t="s">
        <v>50</v>
      </c>
      <c r="AJ447" t="s">
        <v>50</v>
      </c>
      <c r="AK447" t="s">
        <v>50</v>
      </c>
      <c r="AL447" t="s">
        <v>50</v>
      </c>
      <c r="AM447" t="s">
        <v>50</v>
      </c>
      <c r="AN447" t="s">
        <v>50</v>
      </c>
      <c r="AO447" t="s">
        <v>50</v>
      </c>
      <c r="AP447">
        <v>1.8</v>
      </c>
      <c r="AQ447">
        <v>1.2500000000000001E-2</v>
      </c>
      <c r="AR447" t="s">
        <v>50</v>
      </c>
      <c r="AS447" t="s">
        <v>50</v>
      </c>
      <c r="AT447">
        <v>15</v>
      </c>
      <c r="AU447" t="s">
        <v>51</v>
      </c>
    </row>
    <row r="448" spans="1:47" x14ac:dyDescent="0.2">
      <c r="A448">
        <v>33</v>
      </c>
      <c r="B448">
        <v>50</v>
      </c>
      <c r="C448">
        <v>0</v>
      </c>
      <c r="D448" t="s">
        <v>47</v>
      </c>
      <c r="E448" t="s">
        <v>48</v>
      </c>
      <c r="F448" t="s">
        <v>49</v>
      </c>
      <c r="G448">
        <v>50</v>
      </c>
      <c r="H448">
        <v>10</v>
      </c>
      <c r="I448">
        <v>0.1</v>
      </c>
      <c r="J448">
        <v>24</v>
      </c>
      <c r="K448" t="s">
        <v>50</v>
      </c>
      <c r="L448">
        <v>247.1</v>
      </c>
      <c r="M448">
        <v>5.43</v>
      </c>
      <c r="N448">
        <v>0.5</v>
      </c>
      <c r="O448">
        <v>0</v>
      </c>
      <c r="P448">
        <v>0</v>
      </c>
      <c r="Q448">
        <v>0</v>
      </c>
      <c r="R448">
        <v>0</v>
      </c>
      <c r="S448">
        <v>7.5</v>
      </c>
      <c r="T448" t="s">
        <v>50</v>
      </c>
      <c r="U448">
        <v>0</v>
      </c>
      <c r="V448">
        <v>0</v>
      </c>
      <c r="W448">
        <v>0</v>
      </c>
      <c r="X448" t="s">
        <v>76</v>
      </c>
      <c r="Y448">
        <v>0</v>
      </c>
      <c r="Z448" t="s">
        <v>50</v>
      </c>
      <c r="AA448" t="s">
        <v>50</v>
      </c>
      <c r="AB448" t="s">
        <v>65</v>
      </c>
      <c r="AC448" t="s">
        <v>50</v>
      </c>
      <c r="AD448">
        <v>0</v>
      </c>
      <c r="AE448">
        <v>1</v>
      </c>
      <c r="AF448" t="s">
        <v>50</v>
      </c>
      <c r="AG448" t="s">
        <v>50</v>
      </c>
      <c r="AH448">
        <v>0</v>
      </c>
      <c r="AI448" t="s">
        <v>50</v>
      </c>
      <c r="AJ448" t="s">
        <v>50</v>
      </c>
      <c r="AK448" t="s">
        <v>50</v>
      </c>
      <c r="AL448" t="s">
        <v>50</v>
      </c>
      <c r="AM448" t="s">
        <v>50</v>
      </c>
      <c r="AN448" t="s">
        <v>50</v>
      </c>
      <c r="AO448" t="s">
        <v>50</v>
      </c>
      <c r="AP448">
        <v>0.28000000000000003</v>
      </c>
      <c r="AQ448">
        <v>1.2500000000000001E-2</v>
      </c>
      <c r="AR448" t="s">
        <v>50</v>
      </c>
      <c r="AS448" t="s">
        <v>50</v>
      </c>
      <c r="AT448">
        <v>15</v>
      </c>
      <c r="AU448" t="s">
        <v>51</v>
      </c>
    </row>
    <row r="449" spans="1:47" x14ac:dyDescent="0.2">
      <c r="A449">
        <v>33</v>
      </c>
      <c r="B449">
        <v>50</v>
      </c>
      <c r="C449">
        <v>0</v>
      </c>
      <c r="D449" t="s">
        <v>47</v>
      </c>
      <c r="E449" t="s">
        <v>48</v>
      </c>
      <c r="F449" t="s">
        <v>49</v>
      </c>
      <c r="G449">
        <v>50</v>
      </c>
      <c r="H449">
        <v>10</v>
      </c>
      <c r="I449">
        <v>0.1</v>
      </c>
      <c r="J449">
        <v>48</v>
      </c>
      <c r="K449" t="s">
        <v>50</v>
      </c>
      <c r="L449">
        <v>247.1</v>
      </c>
      <c r="M449">
        <v>5.43</v>
      </c>
      <c r="N449">
        <v>0.5</v>
      </c>
      <c r="O449">
        <v>0</v>
      </c>
      <c r="P449">
        <v>0</v>
      </c>
      <c r="Q449">
        <v>0</v>
      </c>
      <c r="R449">
        <v>0</v>
      </c>
      <c r="S449">
        <v>7.5</v>
      </c>
      <c r="T449" t="s">
        <v>50</v>
      </c>
      <c r="U449">
        <v>0</v>
      </c>
      <c r="V449">
        <v>0</v>
      </c>
      <c r="W449">
        <v>0</v>
      </c>
      <c r="X449" t="s">
        <v>76</v>
      </c>
      <c r="Y449">
        <v>0</v>
      </c>
      <c r="Z449" t="s">
        <v>50</v>
      </c>
      <c r="AA449" t="s">
        <v>50</v>
      </c>
      <c r="AB449" t="s">
        <v>65</v>
      </c>
      <c r="AC449" t="s">
        <v>50</v>
      </c>
      <c r="AD449">
        <v>0</v>
      </c>
      <c r="AE449">
        <v>1</v>
      </c>
      <c r="AF449" t="s">
        <v>50</v>
      </c>
      <c r="AG449" t="s">
        <v>50</v>
      </c>
      <c r="AH449">
        <v>0</v>
      </c>
      <c r="AI449" t="s">
        <v>50</v>
      </c>
      <c r="AJ449" t="s">
        <v>50</v>
      </c>
      <c r="AK449" t="s">
        <v>50</v>
      </c>
      <c r="AL449" t="s">
        <v>50</v>
      </c>
      <c r="AM449" t="s">
        <v>50</v>
      </c>
      <c r="AN449" t="s">
        <v>50</v>
      </c>
      <c r="AO449" t="s">
        <v>50</v>
      </c>
      <c r="AP449">
        <v>0.5</v>
      </c>
      <c r="AQ449">
        <v>1.2500000000000001E-2</v>
      </c>
      <c r="AR449" t="s">
        <v>50</v>
      </c>
      <c r="AS449" t="s">
        <v>50</v>
      </c>
      <c r="AT449">
        <v>15</v>
      </c>
      <c r="AU449" t="s">
        <v>51</v>
      </c>
    </row>
    <row r="450" spans="1:47" x14ac:dyDescent="0.2">
      <c r="A450">
        <v>33</v>
      </c>
      <c r="B450">
        <v>50</v>
      </c>
      <c r="C450">
        <v>0</v>
      </c>
      <c r="D450" t="s">
        <v>47</v>
      </c>
      <c r="E450" t="s">
        <v>48</v>
      </c>
      <c r="F450" t="s">
        <v>49</v>
      </c>
      <c r="G450">
        <v>50</v>
      </c>
      <c r="H450">
        <v>10</v>
      </c>
      <c r="I450">
        <v>0.1</v>
      </c>
      <c r="J450">
        <v>72</v>
      </c>
      <c r="K450" t="s">
        <v>50</v>
      </c>
      <c r="L450">
        <v>247.1</v>
      </c>
      <c r="M450">
        <v>5.43</v>
      </c>
      <c r="N450">
        <v>0.5</v>
      </c>
      <c r="O450">
        <v>0</v>
      </c>
      <c r="P450">
        <v>0</v>
      </c>
      <c r="Q450">
        <v>0</v>
      </c>
      <c r="R450">
        <v>0</v>
      </c>
      <c r="S450">
        <v>7.5</v>
      </c>
      <c r="T450" t="s">
        <v>50</v>
      </c>
      <c r="U450">
        <v>0</v>
      </c>
      <c r="V450">
        <v>0</v>
      </c>
      <c r="W450">
        <v>0</v>
      </c>
      <c r="X450" t="s">
        <v>76</v>
      </c>
      <c r="Y450">
        <v>0</v>
      </c>
      <c r="Z450" t="s">
        <v>50</v>
      </c>
      <c r="AA450" t="s">
        <v>50</v>
      </c>
      <c r="AB450" t="s">
        <v>65</v>
      </c>
      <c r="AC450" t="s">
        <v>50</v>
      </c>
      <c r="AD450">
        <v>0</v>
      </c>
      <c r="AE450">
        <v>1</v>
      </c>
      <c r="AF450" t="s">
        <v>50</v>
      </c>
      <c r="AG450" t="s">
        <v>50</v>
      </c>
      <c r="AH450">
        <v>0</v>
      </c>
      <c r="AI450" t="s">
        <v>50</v>
      </c>
      <c r="AJ450" t="s">
        <v>50</v>
      </c>
      <c r="AK450" t="s">
        <v>50</v>
      </c>
      <c r="AL450" t="s">
        <v>50</v>
      </c>
      <c r="AM450" t="s">
        <v>50</v>
      </c>
      <c r="AN450" t="s">
        <v>50</v>
      </c>
      <c r="AO450" t="s">
        <v>50</v>
      </c>
      <c r="AP450">
        <v>0.8</v>
      </c>
      <c r="AQ450">
        <v>1.2500000000000001E-2</v>
      </c>
      <c r="AR450" t="s">
        <v>50</v>
      </c>
      <c r="AS450" t="s">
        <v>50</v>
      </c>
      <c r="AT450">
        <v>15</v>
      </c>
      <c r="AU450" t="s">
        <v>51</v>
      </c>
    </row>
    <row r="451" spans="1:47" x14ac:dyDescent="0.2">
      <c r="A451">
        <v>33</v>
      </c>
      <c r="B451">
        <v>50</v>
      </c>
      <c r="C451">
        <v>0</v>
      </c>
      <c r="D451" t="s">
        <v>47</v>
      </c>
      <c r="E451" t="s">
        <v>48</v>
      </c>
      <c r="F451" t="s">
        <v>49</v>
      </c>
      <c r="G451">
        <v>50</v>
      </c>
      <c r="H451">
        <v>10</v>
      </c>
      <c r="I451">
        <v>0.1</v>
      </c>
      <c r="J451">
        <v>96</v>
      </c>
      <c r="K451" t="s">
        <v>50</v>
      </c>
      <c r="L451">
        <v>247.1</v>
      </c>
      <c r="M451">
        <v>5.43</v>
      </c>
      <c r="N451">
        <v>0.5</v>
      </c>
      <c r="O451">
        <v>0</v>
      </c>
      <c r="P451">
        <v>0</v>
      </c>
      <c r="Q451">
        <v>0</v>
      </c>
      <c r="R451">
        <v>0</v>
      </c>
      <c r="S451">
        <v>7.5</v>
      </c>
      <c r="T451" t="s">
        <v>50</v>
      </c>
      <c r="U451">
        <v>0</v>
      </c>
      <c r="V451">
        <v>0</v>
      </c>
      <c r="W451">
        <v>0</v>
      </c>
      <c r="X451" t="s">
        <v>76</v>
      </c>
      <c r="Y451">
        <v>0</v>
      </c>
      <c r="Z451" t="s">
        <v>50</v>
      </c>
      <c r="AA451" t="s">
        <v>50</v>
      </c>
      <c r="AB451" t="s">
        <v>65</v>
      </c>
      <c r="AC451" t="s">
        <v>50</v>
      </c>
      <c r="AD451">
        <v>0</v>
      </c>
      <c r="AE451">
        <v>1</v>
      </c>
      <c r="AF451" t="s">
        <v>50</v>
      </c>
      <c r="AG451" t="s">
        <v>50</v>
      </c>
      <c r="AH451">
        <v>0</v>
      </c>
      <c r="AI451" t="s">
        <v>50</v>
      </c>
      <c r="AJ451" t="s">
        <v>50</v>
      </c>
      <c r="AK451" t="s">
        <v>50</v>
      </c>
      <c r="AL451" t="s">
        <v>50</v>
      </c>
      <c r="AM451" t="s">
        <v>50</v>
      </c>
      <c r="AN451" t="s">
        <v>50</v>
      </c>
      <c r="AO451" t="s">
        <v>50</v>
      </c>
      <c r="AP451">
        <v>1.05</v>
      </c>
      <c r="AQ451">
        <v>1.2500000000000001E-2</v>
      </c>
      <c r="AR451" t="s">
        <v>50</v>
      </c>
      <c r="AS451" t="s">
        <v>50</v>
      </c>
      <c r="AT451">
        <v>15</v>
      </c>
      <c r="AU451" t="s">
        <v>51</v>
      </c>
    </row>
    <row r="452" spans="1:47" x14ac:dyDescent="0.2">
      <c r="A452">
        <v>33</v>
      </c>
      <c r="B452">
        <v>50</v>
      </c>
      <c r="C452">
        <v>0</v>
      </c>
      <c r="D452" t="s">
        <v>47</v>
      </c>
      <c r="E452" t="s">
        <v>48</v>
      </c>
      <c r="F452" t="s">
        <v>49</v>
      </c>
      <c r="G452">
        <v>50</v>
      </c>
      <c r="H452">
        <v>10</v>
      </c>
      <c r="I452">
        <v>0.1</v>
      </c>
      <c r="J452">
        <v>120</v>
      </c>
      <c r="K452" t="s">
        <v>50</v>
      </c>
      <c r="L452">
        <v>247.1</v>
      </c>
      <c r="M452">
        <v>5.43</v>
      </c>
      <c r="N452">
        <v>0.5</v>
      </c>
      <c r="O452">
        <v>0</v>
      </c>
      <c r="P452">
        <v>0</v>
      </c>
      <c r="Q452">
        <v>0</v>
      </c>
      <c r="R452">
        <v>0</v>
      </c>
      <c r="S452">
        <v>7.5</v>
      </c>
      <c r="T452" t="s">
        <v>50</v>
      </c>
      <c r="U452">
        <v>0</v>
      </c>
      <c r="V452">
        <v>0</v>
      </c>
      <c r="W452">
        <v>0</v>
      </c>
      <c r="X452" t="s">
        <v>76</v>
      </c>
      <c r="Y452">
        <v>0</v>
      </c>
      <c r="Z452" t="s">
        <v>50</v>
      </c>
      <c r="AA452" t="s">
        <v>50</v>
      </c>
      <c r="AB452" t="s">
        <v>65</v>
      </c>
      <c r="AC452" t="s">
        <v>50</v>
      </c>
      <c r="AD452">
        <v>0</v>
      </c>
      <c r="AE452">
        <v>1</v>
      </c>
      <c r="AF452" t="s">
        <v>50</v>
      </c>
      <c r="AG452" t="s">
        <v>50</v>
      </c>
      <c r="AH452">
        <v>0</v>
      </c>
      <c r="AI452" t="s">
        <v>50</v>
      </c>
      <c r="AJ452" t="s">
        <v>50</v>
      </c>
      <c r="AK452" t="s">
        <v>50</v>
      </c>
      <c r="AL452" t="s">
        <v>50</v>
      </c>
      <c r="AM452" t="s">
        <v>50</v>
      </c>
      <c r="AN452" t="s">
        <v>50</v>
      </c>
      <c r="AO452" t="s">
        <v>50</v>
      </c>
      <c r="AP452">
        <v>1.25</v>
      </c>
      <c r="AQ452">
        <v>1.2500000000000001E-2</v>
      </c>
      <c r="AR452" t="s">
        <v>50</v>
      </c>
      <c r="AS452" t="s">
        <v>50</v>
      </c>
      <c r="AT452">
        <v>15</v>
      </c>
      <c r="AU452" t="s">
        <v>51</v>
      </c>
    </row>
    <row r="453" spans="1:47" x14ac:dyDescent="0.2">
      <c r="A453">
        <v>33</v>
      </c>
      <c r="B453">
        <v>50</v>
      </c>
      <c r="C453">
        <v>0</v>
      </c>
      <c r="D453" t="s">
        <v>47</v>
      </c>
      <c r="E453" t="s">
        <v>48</v>
      </c>
      <c r="F453" t="s">
        <v>49</v>
      </c>
      <c r="G453">
        <v>50</v>
      </c>
      <c r="H453">
        <v>10</v>
      </c>
      <c r="I453">
        <v>0.1</v>
      </c>
      <c r="J453">
        <v>144</v>
      </c>
      <c r="K453" t="s">
        <v>50</v>
      </c>
      <c r="L453">
        <v>247.1</v>
      </c>
      <c r="M453">
        <v>5.43</v>
      </c>
      <c r="N453">
        <v>0.5</v>
      </c>
      <c r="O453">
        <v>0</v>
      </c>
      <c r="P453">
        <v>0</v>
      </c>
      <c r="Q453">
        <v>0</v>
      </c>
      <c r="R453">
        <v>0</v>
      </c>
      <c r="S453">
        <v>7.5</v>
      </c>
      <c r="T453" t="s">
        <v>50</v>
      </c>
      <c r="U453">
        <v>0</v>
      </c>
      <c r="V453">
        <v>0</v>
      </c>
      <c r="W453">
        <v>0</v>
      </c>
      <c r="X453" t="s">
        <v>76</v>
      </c>
      <c r="Y453">
        <v>0</v>
      </c>
      <c r="Z453" t="s">
        <v>50</v>
      </c>
      <c r="AA453" t="s">
        <v>50</v>
      </c>
      <c r="AB453" t="s">
        <v>65</v>
      </c>
      <c r="AC453" t="s">
        <v>50</v>
      </c>
      <c r="AD453">
        <v>0</v>
      </c>
      <c r="AE453">
        <v>1</v>
      </c>
      <c r="AF453" t="s">
        <v>50</v>
      </c>
      <c r="AG453" t="s">
        <v>50</v>
      </c>
      <c r="AH453">
        <v>0</v>
      </c>
      <c r="AI453" t="s">
        <v>50</v>
      </c>
      <c r="AJ453" t="s">
        <v>50</v>
      </c>
      <c r="AK453" t="s">
        <v>50</v>
      </c>
      <c r="AL453" t="s">
        <v>50</v>
      </c>
      <c r="AM453" t="s">
        <v>50</v>
      </c>
      <c r="AN453" t="s">
        <v>50</v>
      </c>
      <c r="AO453" t="s">
        <v>50</v>
      </c>
      <c r="AP453">
        <v>1.45</v>
      </c>
      <c r="AQ453">
        <v>1.2500000000000001E-2</v>
      </c>
      <c r="AR453" t="s">
        <v>50</v>
      </c>
      <c r="AS453" t="s">
        <v>50</v>
      </c>
      <c r="AT453">
        <v>15</v>
      </c>
      <c r="AU453" t="s">
        <v>51</v>
      </c>
    </row>
    <row r="454" spans="1:47" x14ac:dyDescent="0.2">
      <c r="A454">
        <v>33</v>
      </c>
      <c r="B454">
        <v>50</v>
      </c>
      <c r="C454">
        <v>0</v>
      </c>
      <c r="D454" t="s">
        <v>47</v>
      </c>
      <c r="E454" t="s">
        <v>48</v>
      </c>
      <c r="F454" t="s">
        <v>49</v>
      </c>
      <c r="G454">
        <v>50</v>
      </c>
      <c r="H454">
        <v>10</v>
      </c>
      <c r="I454">
        <v>0.1</v>
      </c>
      <c r="J454">
        <v>168</v>
      </c>
      <c r="K454" t="s">
        <v>50</v>
      </c>
      <c r="L454">
        <v>247.1</v>
      </c>
      <c r="M454">
        <v>5.43</v>
      </c>
      <c r="N454">
        <v>0.5</v>
      </c>
      <c r="O454">
        <v>0</v>
      </c>
      <c r="P454">
        <v>0</v>
      </c>
      <c r="Q454">
        <v>0</v>
      </c>
      <c r="R454">
        <v>0</v>
      </c>
      <c r="S454">
        <v>7.5</v>
      </c>
      <c r="T454" t="s">
        <v>50</v>
      </c>
      <c r="U454">
        <v>0</v>
      </c>
      <c r="V454">
        <v>0</v>
      </c>
      <c r="W454">
        <v>0</v>
      </c>
      <c r="X454" t="s">
        <v>76</v>
      </c>
      <c r="Y454">
        <v>0</v>
      </c>
      <c r="Z454" t="s">
        <v>50</v>
      </c>
      <c r="AA454" t="s">
        <v>50</v>
      </c>
      <c r="AB454" t="s">
        <v>65</v>
      </c>
      <c r="AC454" t="s">
        <v>50</v>
      </c>
      <c r="AD454">
        <v>0</v>
      </c>
      <c r="AE454">
        <v>1</v>
      </c>
      <c r="AF454" t="s">
        <v>50</v>
      </c>
      <c r="AG454" t="s">
        <v>50</v>
      </c>
      <c r="AH454">
        <v>0</v>
      </c>
      <c r="AI454" t="s">
        <v>50</v>
      </c>
      <c r="AJ454" t="s">
        <v>50</v>
      </c>
      <c r="AK454" t="s">
        <v>50</v>
      </c>
      <c r="AL454" t="s">
        <v>50</v>
      </c>
      <c r="AM454" t="s">
        <v>50</v>
      </c>
      <c r="AN454" t="s">
        <v>50</v>
      </c>
      <c r="AO454" t="s">
        <v>50</v>
      </c>
      <c r="AP454">
        <v>1.6</v>
      </c>
      <c r="AQ454">
        <v>1.2500000000000001E-2</v>
      </c>
      <c r="AR454" t="s">
        <v>50</v>
      </c>
      <c r="AS454" t="s">
        <v>50</v>
      </c>
      <c r="AT454">
        <v>15</v>
      </c>
      <c r="AU454" t="s">
        <v>51</v>
      </c>
    </row>
    <row r="455" spans="1:47" x14ac:dyDescent="0.2">
      <c r="A455">
        <v>33</v>
      </c>
      <c r="B455">
        <v>50</v>
      </c>
      <c r="C455">
        <v>0</v>
      </c>
      <c r="D455" t="s">
        <v>47</v>
      </c>
      <c r="E455" t="s">
        <v>48</v>
      </c>
      <c r="F455" t="s">
        <v>49</v>
      </c>
      <c r="G455">
        <v>50</v>
      </c>
      <c r="H455">
        <v>10</v>
      </c>
      <c r="I455">
        <v>0.1</v>
      </c>
      <c r="J455">
        <v>24</v>
      </c>
      <c r="K455" t="s">
        <v>50</v>
      </c>
      <c r="L455">
        <v>247.1</v>
      </c>
      <c r="M455">
        <v>5.43</v>
      </c>
      <c r="N455">
        <v>0.5</v>
      </c>
      <c r="O455">
        <v>0</v>
      </c>
      <c r="P455">
        <v>0</v>
      </c>
      <c r="Q455">
        <v>0</v>
      </c>
      <c r="R455">
        <v>0</v>
      </c>
      <c r="S455">
        <v>7.5</v>
      </c>
      <c r="T455" t="s">
        <v>50</v>
      </c>
      <c r="U455">
        <v>0</v>
      </c>
      <c r="V455">
        <v>0</v>
      </c>
      <c r="W455">
        <v>0</v>
      </c>
      <c r="X455" t="s">
        <v>76</v>
      </c>
      <c r="Y455">
        <v>0.2</v>
      </c>
      <c r="Z455" t="s">
        <v>50</v>
      </c>
      <c r="AA455" t="s">
        <v>50</v>
      </c>
      <c r="AB455" t="s">
        <v>65</v>
      </c>
      <c r="AC455" t="s">
        <v>50</v>
      </c>
      <c r="AD455">
        <v>0</v>
      </c>
      <c r="AE455">
        <v>1</v>
      </c>
      <c r="AF455" t="s">
        <v>50</v>
      </c>
      <c r="AG455" t="s">
        <v>50</v>
      </c>
      <c r="AH455">
        <v>0</v>
      </c>
      <c r="AI455" t="s">
        <v>50</v>
      </c>
      <c r="AJ455" t="s">
        <v>50</v>
      </c>
      <c r="AK455" t="s">
        <v>50</v>
      </c>
      <c r="AL455" t="s">
        <v>50</v>
      </c>
      <c r="AM455" t="s">
        <v>50</v>
      </c>
      <c r="AN455" t="s">
        <v>50</v>
      </c>
      <c r="AO455" t="s">
        <v>50</v>
      </c>
      <c r="AP455">
        <v>0.125</v>
      </c>
      <c r="AQ455">
        <v>6.2500000000000003E-3</v>
      </c>
      <c r="AR455" t="s">
        <v>50</v>
      </c>
      <c r="AS455" t="s">
        <v>50</v>
      </c>
      <c r="AT455">
        <v>15</v>
      </c>
      <c r="AU455" t="s">
        <v>51</v>
      </c>
    </row>
    <row r="456" spans="1:47" x14ac:dyDescent="0.2">
      <c r="A456">
        <v>33</v>
      </c>
      <c r="B456">
        <v>50</v>
      </c>
      <c r="C456">
        <v>0</v>
      </c>
      <c r="D456" t="s">
        <v>47</v>
      </c>
      <c r="E456" t="s">
        <v>48</v>
      </c>
      <c r="F456" t="s">
        <v>49</v>
      </c>
      <c r="G456">
        <v>50</v>
      </c>
      <c r="H456">
        <v>10</v>
      </c>
      <c r="I456">
        <v>0.1</v>
      </c>
      <c r="J456">
        <v>48</v>
      </c>
      <c r="K456" t="s">
        <v>50</v>
      </c>
      <c r="L456">
        <v>247.1</v>
      </c>
      <c r="M456">
        <v>5.43</v>
      </c>
      <c r="N456">
        <v>0.5</v>
      </c>
      <c r="O456">
        <v>0</v>
      </c>
      <c r="P456">
        <v>0</v>
      </c>
      <c r="Q456">
        <v>0</v>
      </c>
      <c r="R456">
        <v>0</v>
      </c>
      <c r="S456">
        <v>7.5</v>
      </c>
      <c r="T456" t="s">
        <v>50</v>
      </c>
      <c r="U456">
        <v>0</v>
      </c>
      <c r="V456">
        <v>0</v>
      </c>
      <c r="W456">
        <v>0</v>
      </c>
      <c r="X456" t="s">
        <v>76</v>
      </c>
      <c r="Y456">
        <v>0.2</v>
      </c>
      <c r="Z456" t="s">
        <v>50</v>
      </c>
      <c r="AA456" t="s">
        <v>50</v>
      </c>
      <c r="AB456" t="s">
        <v>65</v>
      </c>
      <c r="AC456" t="s">
        <v>50</v>
      </c>
      <c r="AD456">
        <v>0</v>
      </c>
      <c r="AE456">
        <v>1</v>
      </c>
      <c r="AF456" t="s">
        <v>50</v>
      </c>
      <c r="AG456" t="s">
        <v>50</v>
      </c>
      <c r="AH456">
        <v>0</v>
      </c>
      <c r="AI456" t="s">
        <v>50</v>
      </c>
      <c r="AJ456" t="s">
        <v>50</v>
      </c>
      <c r="AK456" t="s">
        <v>50</v>
      </c>
      <c r="AL456" t="s">
        <v>50</v>
      </c>
      <c r="AM456" t="s">
        <v>50</v>
      </c>
      <c r="AN456" t="s">
        <v>50</v>
      </c>
      <c r="AO456" t="s">
        <v>50</v>
      </c>
      <c r="AP456">
        <v>0.125</v>
      </c>
      <c r="AQ456">
        <v>6.2500000000000003E-3</v>
      </c>
      <c r="AR456" t="s">
        <v>50</v>
      </c>
      <c r="AS456" t="s">
        <v>50</v>
      </c>
      <c r="AT456">
        <v>15</v>
      </c>
      <c r="AU456" t="s">
        <v>51</v>
      </c>
    </row>
    <row r="457" spans="1:47" x14ac:dyDescent="0.2">
      <c r="A457">
        <v>33</v>
      </c>
      <c r="B457">
        <v>50</v>
      </c>
      <c r="C457">
        <v>0</v>
      </c>
      <c r="D457" t="s">
        <v>47</v>
      </c>
      <c r="E457" t="s">
        <v>48</v>
      </c>
      <c r="F457" t="s">
        <v>49</v>
      </c>
      <c r="G457">
        <v>50</v>
      </c>
      <c r="H457">
        <v>10</v>
      </c>
      <c r="I457">
        <v>0.1</v>
      </c>
      <c r="J457">
        <v>72</v>
      </c>
      <c r="K457" t="s">
        <v>50</v>
      </c>
      <c r="L457">
        <v>247.1</v>
      </c>
      <c r="M457">
        <v>5.43</v>
      </c>
      <c r="N457">
        <v>0.5</v>
      </c>
      <c r="O457">
        <v>0</v>
      </c>
      <c r="P457">
        <v>0</v>
      </c>
      <c r="Q457">
        <v>0</v>
      </c>
      <c r="R457">
        <v>0</v>
      </c>
      <c r="S457">
        <v>7.5</v>
      </c>
      <c r="T457" t="s">
        <v>50</v>
      </c>
      <c r="U457">
        <v>0</v>
      </c>
      <c r="V457">
        <v>0</v>
      </c>
      <c r="W457">
        <v>0</v>
      </c>
      <c r="X457" t="s">
        <v>76</v>
      </c>
      <c r="Y457">
        <v>0.2</v>
      </c>
      <c r="Z457" t="s">
        <v>50</v>
      </c>
      <c r="AA457" t="s">
        <v>50</v>
      </c>
      <c r="AB457" t="s">
        <v>65</v>
      </c>
      <c r="AC457" t="s">
        <v>50</v>
      </c>
      <c r="AD457">
        <v>0</v>
      </c>
      <c r="AE457">
        <v>1</v>
      </c>
      <c r="AF457" t="s">
        <v>50</v>
      </c>
      <c r="AG457" t="s">
        <v>50</v>
      </c>
      <c r="AH457">
        <v>0</v>
      </c>
      <c r="AI457" t="s">
        <v>50</v>
      </c>
      <c r="AJ457" t="s">
        <v>50</v>
      </c>
      <c r="AK457" t="s">
        <v>50</v>
      </c>
      <c r="AL457" t="s">
        <v>50</v>
      </c>
      <c r="AM457" t="s">
        <v>50</v>
      </c>
      <c r="AN457" t="s">
        <v>50</v>
      </c>
      <c r="AO457" t="s">
        <v>50</v>
      </c>
      <c r="AP457">
        <v>0.12</v>
      </c>
      <c r="AQ457">
        <v>6.2500000000000003E-3</v>
      </c>
      <c r="AR457" t="s">
        <v>50</v>
      </c>
      <c r="AS457" t="s">
        <v>50</v>
      </c>
      <c r="AT457">
        <v>15</v>
      </c>
      <c r="AU457" t="s">
        <v>51</v>
      </c>
    </row>
    <row r="458" spans="1:47" x14ac:dyDescent="0.2">
      <c r="A458">
        <v>33</v>
      </c>
      <c r="B458">
        <v>50</v>
      </c>
      <c r="C458">
        <v>0</v>
      </c>
      <c r="D458" t="s">
        <v>47</v>
      </c>
      <c r="E458" t="s">
        <v>48</v>
      </c>
      <c r="F458" t="s">
        <v>49</v>
      </c>
      <c r="G458">
        <v>50</v>
      </c>
      <c r="H458">
        <v>10</v>
      </c>
      <c r="I458">
        <v>0.1</v>
      </c>
      <c r="J458">
        <v>96</v>
      </c>
      <c r="K458" t="s">
        <v>50</v>
      </c>
      <c r="L458">
        <v>247.1</v>
      </c>
      <c r="M458">
        <v>5.43</v>
      </c>
      <c r="N458">
        <v>0.5</v>
      </c>
      <c r="O458">
        <v>0</v>
      </c>
      <c r="P458">
        <v>0</v>
      </c>
      <c r="Q458">
        <v>0</v>
      </c>
      <c r="R458">
        <v>0</v>
      </c>
      <c r="S458">
        <v>7.5</v>
      </c>
      <c r="T458" t="s">
        <v>50</v>
      </c>
      <c r="U458">
        <v>0</v>
      </c>
      <c r="V458">
        <v>0</v>
      </c>
      <c r="W458">
        <v>0</v>
      </c>
      <c r="X458" t="s">
        <v>76</v>
      </c>
      <c r="Y458">
        <v>0.2</v>
      </c>
      <c r="Z458" t="s">
        <v>50</v>
      </c>
      <c r="AA458" t="s">
        <v>50</v>
      </c>
      <c r="AB458" t="s">
        <v>65</v>
      </c>
      <c r="AC458" t="s">
        <v>50</v>
      </c>
      <c r="AD458">
        <v>0</v>
      </c>
      <c r="AE458">
        <v>1</v>
      </c>
      <c r="AF458" t="s">
        <v>50</v>
      </c>
      <c r="AG458" t="s">
        <v>50</v>
      </c>
      <c r="AH458">
        <v>0</v>
      </c>
      <c r="AI458" t="s">
        <v>50</v>
      </c>
      <c r="AJ458" t="s">
        <v>50</v>
      </c>
      <c r="AK458" t="s">
        <v>50</v>
      </c>
      <c r="AL458" t="s">
        <v>50</v>
      </c>
      <c r="AM458" t="s">
        <v>50</v>
      </c>
      <c r="AN458" t="s">
        <v>50</v>
      </c>
      <c r="AO458" t="s">
        <v>50</v>
      </c>
      <c r="AP458">
        <v>0.1</v>
      </c>
      <c r="AQ458">
        <v>6.2500000000000003E-3</v>
      </c>
      <c r="AR458" t="s">
        <v>50</v>
      </c>
      <c r="AS458" t="s">
        <v>50</v>
      </c>
      <c r="AT458">
        <v>15</v>
      </c>
      <c r="AU458" t="s">
        <v>51</v>
      </c>
    </row>
    <row r="459" spans="1:47" x14ac:dyDescent="0.2">
      <c r="A459">
        <v>33</v>
      </c>
      <c r="B459">
        <v>50</v>
      </c>
      <c r="C459">
        <v>0</v>
      </c>
      <c r="D459" t="s">
        <v>47</v>
      </c>
      <c r="E459" t="s">
        <v>48</v>
      </c>
      <c r="F459" t="s">
        <v>49</v>
      </c>
      <c r="G459">
        <v>50</v>
      </c>
      <c r="H459">
        <v>10</v>
      </c>
      <c r="I459">
        <v>0.1</v>
      </c>
      <c r="J459">
        <v>120</v>
      </c>
      <c r="K459" t="s">
        <v>50</v>
      </c>
      <c r="L459">
        <v>247.1</v>
      </c>
      <c r="M459">
        <v>5.43</v>
      </c>
      <c r="N459">
        <v>0.5</v>
      </c>
      <c r="O459">
        <v>0</v>
      </c>
      <c r="P459">
        <v>0</v>
      </c>
      <c r="Q459">
        <v>0</v>
      </c>
      <c r="R459">
        <v>0</v>
      </c>
      <c r="S459">
        <v>7.5</v>
      </c>
      <c r="T459" t="s">
        <v>50</v>
      </c>
      <c r="U459">
        <v>0</v>
      </c>
      <c r="V459">
        <v>0</v>
      </c>
      <c r="W459">
        <v>0</v>
      </c>
      <c r="X459" t="s">
        <v>76</v>
      </c>
      <c r="Y459">
        <v>0.2</v>
      </c>
      <c r="Z459" t="s">
        <v>50</v>
      </c>
      <c r="AA459" t="s">
        <v>50</v>
      </c>
      <c r="AB459" t="s">
        <v>65</v>
      </c>
      <c r="AC459" t="s">
        <v>50</v>
      </c>
      <c r="AD459">
        <v>0</v>
      </c>
      <c r="AE459">
        <v>1</v>
      </c>
      <c r="AF459" t="s">
        <v>50</v>
      </c>
      <c r="AG459" t="s">
        <v>50</v>
      </c>
      <c r="AH459">
        <v>0</v>
      </c>
      <c r="AI459" t="s">
        <v>50</v>
      </c>
      <c r="AJ459" t="s">
        <v>50</v>
      </c>
      <c r="AK459" t="s">
        <v>50</v>
      </c>
      <c r="AL459" t="s">
        <v>50</v>
      </c>
      <c r="AM459" t="s">
        <v>50</v>
      </c>
      <c r="AN459" t="s">
        <v>50</v>
      </c>
      <c r="AO459" t="s">
        <v>50</v>
      </c>
      <c r="AP459">
        <v>0.1</v>
      </c>
      <c r="AQ459">
        <v>6.2500000000000003E-3</v>
      </c>
      <c r="AR459" t="s">
        <v>50</v>
      </c>
      <c r="AS459" t="s">
        <v>50</v>
      </c>
      <c r="AT459">
        <v>15</v>
      </c>
      <c r="AU459" t="s">
        <v>51</v>
      </c>
    </row>
    <row r="460" spans="1:47" x14ac:dyDescent="0.2">
      <c r="A460">
        <v>33</v>
      </c>
      <c r="B460">
        <v>50</v>
      </c>
      <c r="C460">
        <v>0</v>
      </c>
      <c r="D460" t="s">
        <v>47</v>
      </c>
      <c r="E460" t="s">
        <v>48</v>
      </c>
      <c r="F460" t="s">
        <v>49</v>
      </c>
      <c r="G460">
        <v>50</v>
      </c>
      <c r="H460">
        <v>10</v>
      </c>
      <c r="I460">
        <v>0.1</v>
      </c>
      <c r="J460">
        <v>144</v>
      </c>
      <c r="K460" t="s">
        <v>50</v>
      </c>
      <c r="L460">
        <v>247.1</v>
      </c>
      <c r="M460">
        <v>5.43</v>
      </c>
      <c r="N460">
        <v>0.5</v>
      </c>
      <c r="O460">
        <v>0</v>
      </c>
      <c r="P460">
        <v>0</v>
      </c>
      <c r="Q460">
        <v>0</v>
      </c>
      <c r="R460">
        <v>0</v>
      </c>
      <c r="S460">
        <v>7.5</v>
      </c>
      <c r="T460" t="s">
        <v>50</v>
      </c>
      <c r="U460">
        <v>0</v>
      </c>
      <c r="V460">
        <v>0</v>
      </c>
      <c r="W460">
        <v>0</v>
      </c>
      <c r="X460" t="s">
        <v>76</v>
      </c>
      <c r="Y460">
        <v>0.2</v>
      </c>
      <c r="Z460" t="s">
        <v>50</v>
      </c>
      <c r="AA460" t="s">
        <v>50</v>
      </c>
      <c r="AB460" t="s">
        <v>65</v>
      </c>
      <c r="AC460" t="s">
        <v>50</v>
      </c>
      <c r="AD460">
        <v>0</v>
      </c>
      <c r="AE460">
        <v>1</v>
      </c>
      <c r="AF460" t="s">
        <v>50</v>
      </c>
      <c r="AG460" t="s">
        <v>50</v>
      </c>
      <c r="AH460">
        <v>0</v>
      </c>
      <c r="AI460" t="s">
        <v>50</v>
      </c>
      <c r="AJ460" t="s">
        <v>50</v>
      </c>
      <c r="AK460" t="s">
        <v>50</v>
      </c>
      <c r="AL460" t="s">
        <v>50</v>
      </c>
      <c r="AM460" t="s">
        <v>50</v>
      </c>
      <c r="AN460" t="s">
        <v>50</v>
      </c>
      <c r="AO460" t="s">
        <v>50</v>
      </c>
      <c r="AP460">
        <v>0.25</v>
      </c>
      <c r="AQ460">
        <v>6.2500000000000003E-3</v>
      </c>
      <c r="AR460" t="s">
        <v>50</v>
      </c>
      <c r="AS460" t="s">
        <v>50</v>
      </c>
      <c r="AT460">
        <v>15</v>
      </c>
      <c r="AU460" t="s">
        <v>51</v>
      </c>
    </row>
    <row r="461" spans="1:47" x14ac:dyDescent="0.2">
      <c r="A461">
        <v>33</v>
      </c>
      <c r="B461">
        <v>50</v>
      </c>
      <c r="C461">
        <v>0</v>
      </c>
      <c r="D461" t="s">
        <v>47</v>
      </c>
      <c r="E461" t="s">
        <v>48</v>
      </c>
      <c r="F461" t="s">
        <v>49</v>
      </c>
      <c r="G461">
        <v>50</v>
      </c>
      <c r="H461">
        <v>10</v>
      </c>
      <c r="I461">
        <v>0.1</v>
      </c>
      <c r="J461">
        <v>168</v>
      </c>
      <c r="K461" t="s">
        <v>50</v>
      </c>
      <c r="L461">
        <v>247.1</v>
      </c>
      <c r="M461">
        <v>5.43</v>
      </c>
      <c r="N461">
        <v>0.5</v>
      </c>
      <c r="O461">
        <v>0</v>
      </c>
      <c r="P461">
        <v>0</v>
      </c>
      <c r="Q461">
        <v>0</v>
      </c>
      <c r="R461">
        <v>0</v>
      </c>
      <c r="S461">
        <v>7.5</v>
      </c>
      <c r="T461" t="s">
        <v>50</v>
      </c>
      <c r="U461">
        <v>0</v>
      </c>
      <c r="V461">
        <v>0</v>
      </c>
      <c r="W461">
        <v>0</v>
      </c>
      <c r="X461" t="s">
        <v>76</v>
      </c>
      <c r="Y461">
        <v>0.2</v>
      </c>
      <c r="Z461" t="s">
        <v>50</v>
      </c>
      <c r="AA461" t="s">
        <v>50</v>
      </c>
      <c r="AB461" t="s">
        <v>65</v>
      </c>
      <c r="AC461" t="s">
        <v>50</v>
      </c>
      <c r="AD461">
        <v>0</v>
      </c>
      <c r="AE461">
        <v>1</v>
      </c>
      <c r="AF461" t="s">
        <v>50</v>
      </c>
      <c r="AG461" t="s">
        <v>50</v>
      </c>
      <c r="AH461">
        <v>0</v>
      </c>
      <c r="AI461" t="s">
        <v>50</v>
      </c>
      <c r="AJ461" t="s">
        <v>50</v>
      </c>
      <c r="AK461" t="s">
        <v>50</v>
      </c>
      <c r="AL461" t="s">
        <v>50</v>
      </c>
      <c r="AM461" t="s">
        <v>50</v>
      </c>
      <c r="AN461" t="s">
        <v>50</v>
      </c>
      <c r="AO461" t="s">
        <v>50</v>
      </c>
      <c r="AP461">
        <v>0.4</v>
      </c>
      <c r="AQ461">
        <v>6.2500000000000003E-3</v>
      </c>
      <c r="AR461" t="s">
        <v>50</v>
      </c>
      <c r="AS461" t="s">
        <v>50</v>
      </c>
      <c r="AT461">
        <v>15</v>
      </c>
      <c r="AU461" t="s">
        <v>51</v>
      </c>
    </row>
    <row r="462" spans="1:47" x14ac:dyDescent="0.2">
      <c r="A462">
        <v>33</v>
      </c>
      <c r="B462">
        <v>50</v>
      </c>
      <c r="C462">
        <v>0</v>
      </c>
      <c r="D462" t="s">
        <v>47</v>
      </c>
      <c r="E462" t="s">
        <v>48</v>
      </c>
      <c r="F462" t="s">
        <v>49</v>
      </c>
      <c r="G462">
        <v>50</v>
      </c>
      <c r="H462">
        <v>10</v>
      </c>
      <c r="I462">
        <v>0.1</v>
      </c>
      <c r="J462">
        <v>24</v>
      </c>
      <c r="K462" t="s">
        <v>50</v>
      </c>
      <c r="L462">
        <v>247.1</v>
      </c>
      <c r="M462">
        <v>5.43</v>
      </c>
      <c r="N462">
        <v>0.5</v>
      </c>
      <c r="O462">
        <v>0</v>
      </c>
      <c r="P462">
        <v>0</v>
      </c>
      <c r="Q462">
        <v>0</v>
      </c>
      <c r="R462">
        <v>0</v>
      </c>
      <c r="S462">
        <v>7.5</v>
      </c>
      <c r="T462" t="s">
        <v>50</v>
      </c>
      <c r="U462">
        <v>0</v>
      </c>
      <c r="V462">
        <v>0</v>
      </c>
      <c r="W462">
        <v>0</v>
      </c>
      <c r="X462" t="s">
        <v>76</v>
      </c>
      <c r="Y462">
        <v>0</v>
      </c>
      <c r="Z462" t="s">
        <v>50</v>
      </c>
      <c r="AA462" t="s">
        <v>50</v>
      </c>
      <c r="AB462" t="s">
        <v>65</v>
      </c>
      <c r="AC462" t="s">
        <v>50</v>
      </c>
      <c r="AD462">
        <v>0</v>
      </c>
      <c r="AE462">
        <v>1</v>
      </c>
      <c r="AF462" t="s">
        <v>50</v>
      </c>
      <c r="AG462" t="s">
        <v>50</v>
      </c>
      <c r="AH462">
        <v>0</v>
      </c>
      <c r="AI462" t="s">
        <v>50</v>
      </c>
      <c r="AJ462" t="s">
        <v>50</v>
      </c>
      <c r="AK462" t="s">
        <v>50</v>
      </c>
      <c r="AL462" t="s">
        <v>50</v>
      </c>
      <c r="AM462" t="s">
        <v>50</v>
      </c>
      <c r="AN462" t="s">
        <v>50</v>
      </c>
      <c r="AO462" t="s">
        <v>50</v>
      </c>
      <c r="AP462">
        <v>0.28000000000000003</v>
      </c>
      <c r="AQ462">
        <v>1.5416667E-2</v>
      </c>
      <c r="AR462" t="s">
        <v>50</v>
      </c>
      <c r="AS462" t="s">
        <v>50</v>
      </c>
      <c r="AT462">
        <v>15</v>
      </c>
      <c r="AU462" t="s">
        <v>51</v>
      </c>
    </row>
    <row r="463" spans="1:47" x14ac:dyDescent="0.2">
      <c r="A463">
        <v>33</v>
      </c>
      <c r="B463">
        <v>50</v>
      </c>
      <c r="C463">
        <v>0</v>
      </c>
      <c r="D463" t="s">
        <v>47</v>
      </c>
      <c r="E463" t="s">
        <v>48</v>
      </c>
      <c r="F463" t="s">
        <v>49</v>
      </c>
      <c r="G463">
        <v>50</v>
      </c>
      <c r="H463">
        <v>10</v>
      </c>
      <c r="I463">
        <v>0.1</v>
      </c>
      <c r="J463">
        <v>48</v>
      </c>
      <c r="K463" t="s">
        <v>50</v>
      </c>
      <c r="L463">
        <v>247.1</v>
      </c>
      <c r="M463">
        <v>5.43</v>
      </c>
      <c r="N463">
        <v>0.5</v>
      </c>
      <c r="O463">
        <v>0</v>
      </c>
      <c r="P463">
        <v>0</v>
      </c>
      <c r="Q463">
        <v>0</v>
      </c>
      <c r="R463">
        <v>0</v>
      </c>
      <c r="S463">
        <v>7.5</v>
      </c>
      <c r="T463" t="s">
        <v>50</v>
      </c>
      <c r="U463">
        <v>0</v>
      </c>
      <c r="V463">
        <v>0</v>
      </c>
      <c r="W463">
        <v>0</v>
      </c>
      <c r="X463" t="s">
        <v>76</v>
      </c>
      <c r="Y463">
        <v>0</v>
      </c>
      <c r="Z463" t="s">
        <v>50</v>
      </c>
      <c r="AA463" t="s">
        <v>50</v>
      </c>
      <c r="AB463" t="s">
        <v>65</v>
      </c>
      <c r="AC463" t="s">
        <v>50</v>
      </c>
      <c r="AD463">
        <v>0</v>
      </c>
      <c r="AE463">
        <v>1</v>
      </c>
      <c r="AF463" t="s">
        <v>50</v>
      </c>
      <c r="AG463" t="s">
        <v>50</v>
      </c>
      <c r="AH463">
        <v>0</v>
      </c>
      <c r="AI463" t="s">
        <v>50</v>
      </c>
      <c r="AJ463" t="s">
        <v>50</v>
      </c>
      <c r="AK463" t="s">
        <v>50</v>
      </c>
      <c r="AL463" t="s">
        <v>50</v>
      </c>
      <c r="AM463" t="s">
        <v>50</v>
      </c>
      <c r="AN463" t="s">
        <v>50</v>
      </c>
      <c r="AO463" t="s">
        <v>50</v>
      </c>
      <c r="AP463">
        <v>0.52</v>
      </c>
      <c r="AQ463">
        <v>1.5416667E-2</v>
      </c>
      <c r="AR463" t="s">
        <v>50</v>
      </c>
      <c r="AS463" t="s">
        <v>50</v>
      </c>
      <c r="AT463">
        <v>15</v>
      </c>
      <c r="AU463" t="s">
        <v>51</v>
      </c>
    </row>
    <row r="464" spans="1:47" x14ac:dyDescent="0.2">
      <c r="A464">
        <v>33</v>
      </c>
      <c r="B464">
        <v>50</v>
      </c>
      <c r="C464">
        <v>0</v>
      </c>
      <c r="D464" t="s">
        <v>47</v>
      </c>
      <c r="E464" t="s">
        <v>48</v>
      </c>
      <c r="F464" t="s">
        <v>49</v>
      </c>
      <c r="G464">
        <v>50</v>
      </c>
      <c r="H464">
        <v>10</v>
      </c>
      <c r="I464">
        <v>0.1</v>
      </c>
      <c r="J464">
        <v>72</v>
      </c>
      <c r="K464" t="s">
        <v>50</v>
      </c>
      <c r="L464">
        <v>247.1</v>
      </c>
      <c r="M464">
        <v>5.43</v>
      </c>
      <c r="N464">
        <v>0.5</v>
      </c>
      <c r="O464">
        <v>0</v>
      </c>
      <c r="P464">
        <v>0</v>
      </c>
      <c r="Q464">
        <v>0</v>
      </c>
      <c r="R464">
        <v>0</v>
      </c>
      <c r="S464">
        <v>7.5</v>
      </c>
      <c r="T464" t="s">
        <v>50</v>
      </c>
      <c r="U464">
        <v>0</v>
      </c>
      <c r="V464">
        <v>0</v>
      </c>
      <c r="W464">
        <v>0</v>
      </c>
      <c r="X464" t="s">
        <v>76</v>
      </c>
      <c r="Y464">
        <v>0</v>
      </c>
      <c r="Z464" t="s">
        <v>50</v>
      </c>
      <c r="AA464" t="s">
        <v>50</v>
      </c>
      <c r="AB464" t="s">
        <v>65</v>
      </c>
      <c r="AC464" t="s">
        <v>50</v>
      </c>
      <c r="AD464">
        <v>0</v>
      </c>
      <c r="AE464">
        <v>1</v>
      </c>
      <c r="AF464" t="s">
        <v>50</v>
      </c>
      <c r="AG464" t="s">
        <v>50</v>
      </c>
      <c r="AH464">
        <v>0</v>
      </c>
      <c r="AI464" t="s">
        <v>50</v>
      </c>
      <c r="AJ464" t="s">
        <v>50</v>
      </c>
      <c r="AK464" t="s">
        <v>50</v>
      </c>
      <c r="AL464" t="s">
        <v>50</v>
      </c>
      <c r="AM464" t="s">
        <v>50</v>
      </c>
      <c r="AN464" t="s">
        <v>50</v>
      </c>
      <c r="AO464" t="s">
        <v>50</v>
      </c>
      <c r="AP464">
        <v>0.83</v>
      </c>
      <c r="AQ464">
        <v>1.5416667E-2</v>
      </c>
      <c r="AR464" t="s">
        <v>50</v>
      </c>
      <c r="AS464" t="s">
        <v>50</v>
      </c>
      <c r="AT464">
        <v>15</v>
      </c>
      <c r="AU464" t="s">
        <v>51</v>
      </c>
    </row>
    <row r="465" spans="1:47" x14ac:dyDescent="0.2">
      <c r="A465">
        <v>33</v>
      </c>
      <c r="B465">
        <v>50</v>
      </c>
      <c r="C465">
        <v>0</v>
      </c>
      <c r="D465" t="s">
        <v>47</v>
      </c>
      <c r="E465" t="s">
        <v>48</v>
      </c>
      <c r="F465" t="s">
        <v>49</v>
      </c>
      <c r="G465">
        <v>50</v>
      </c>
      <c r="H465">
        <v>10</v>
      </c>
      <c r="I465">
        <v>0.1</v>
      </c>
      <c r="J465">
        <v>96</v>
      </c>
      <c r="K465" t="s">
        <v>50</v>
      </c>
      <c r="L465">
        <v>247.1</v>
      </c>
      <c r="M465">
        <v>5.43</v>
      </c>
      <c r="N465">
        <v>0.5</v>
      </c>
      <c r="O465">
        <v>0</v>
      </c>
      <c r="P465">
        <v>0</v>
      </c>
      <c r="Q465">
        <v>0</v>
      </c>
      <c r="R465">
        <v>0</v>
      </c>
      <c r="S465">
        <v>7.5</v>
      </c>
      <c r="T465" t="s">
        <v>50</v>
      </c>
      <c r="U465">
        <v>0</v>
      </c>
      <c r="V465">
        <v>0</v>
      </c>
      <c r="W465">
        <v>0</v>
      </c>
      <c r="X465" t="s">
        <v>76</v>
      </c>
      <c r="Y465">
        <v>0</v>
      </c>
      <c r="Z465" t="s">
        <v>50</v>
      </c>
      <c r="AA465" t="s">
        <v>50</v>
      </c>
      <c r="AB465" t="s">
        <v>65</v>
      </c>
      <c r="AC465" t="s">
        <v>50</v>
      </c>
      <c r="AD465">
        <v>0</v>
      </c>
      <c r="AE465">
        <v>1</v>
      </c>
      <c r="AF465" t="s">
        <v>50</v>
      </c>
      <c r="AG465" t="s">
        <v>50</v>
      </c>
      <c r="AH465">
        <v>0</v>
      </c>
      <c r="AI465" t="s">
        <v>50</v>
      </c>
      <c r="AJ465" t="s">
        <v>50</v>
      </c>
      <c r="AK465" t="s">
        <v>50</v>
      </c>
      <c r="AL465" t="s">
        <v>50</v>
      </c>
      <c r="AM465" t="s">
        <v>50</v>
      </c>
      <c r="AN465" t="s">
        <v>50</v>
      </c>
      <c r="AO465" t="s">
        <v>50</v>
      </c>
      <c r="AP465">
        <v>1.2</v>
      </c>
      <c r="AQ465">
        <v>1.5416667E-2</v>
      </c>
      <c r="AR465" t="s">
        <v>50</v>
      </c>
      <c r="AS465" t="s">
        <v>50</v>
      </c>
      <c r="AT465">
        <v>15</v>
      </c>
      <c r="AU465" t="s">
        <v>51</v>
      </c>
    </row>
    <row r="466" spans="1:47" x14ac:dyDescent="0.2">
      <c r="A466">
        <v>33</v>
      </c>
      <c r="B466">
        <v>50</v>
      </c>
      <c r="C466">
        <v>0</v>
      </c>
      <c r="D466" t="s">
        <v>47</v>
      </c>
      <c r="E466" t="s">
        <v>48</v>
      </c>
      <c r="F466" t="s">
        <v>49</v>
      </c>
      <c r="G466">
        <v>50</v>
      </c>
      <c r="H466">
        <v>10</v>
      </c>
      <c r="I466">
        <v>0.1</v>
      </c>
      <c r="J466">
        <v>120</v>
      </c>
      <c r="K466" t="s">
        <v>50</v>
      </c>
      <c r="L466">
        <v>247.1</v>
      </c>
      <c r="M466">
        <v>5.43</v>
      </c>
      <c r="N466">
        <v>0.5</v>
      </c>
      <c r="O466">
        <v>0</v>
      </c>
      <c r="P466">
        <v>0</v>
      </c>
      <c r="Q466">
        <v>0</v>
      </c>
      <c r="R466">
        <v>0</v>
      </c>
      <c r="S466">
        <v>7.5</v>
      </c>
      <c r="T466" t="s">
        <v>50</v>
      </c>
      <c r="U466">
        <v>0</v>
      </c>
      <c r="V466">
        <v>0</v>
      </c>
      <c r="W466">
        <v>0</v>
      </c>
      <c r="X466" t="s">
        <v>76</v>
      </c>
      <c r="Y466">
        <v>0</v>
      </c>
      <c r="Z466" t="s">
        <v>50</v>
      </c>
      <c r="AA466" t="s">
        <v>50</v>
      </c>
      <c r="AB466" t="s">
        <v>65</v>
      </c>
      <c r="AC466" t="s">
        <v>50</v>
      </c>
      <c r="AD466">
        <v>0</v>
      </c>
      <c r="AE466">
        <v>1</v>
      </c>
      <c r="AF466" t="s">
        <v>50</v>
      </c>
      <c r="AG466" t="s">
        <v>50</v>
      </c>
      <c r="AH466">
        <v>0</v>
      </c>
      <c r="AI466" t="s">
        <v>50</v>
      </c>
      <c r="AJ466" t="s">
        <v>50</v>
      </c>
      <c r="AK466" t="s">
        <v>50</v>
      </c>
      <c r="AL466" t="s">
        <v>50</v>
      </c>
      <c r="AM466" t="s">
        <v>50</v>
      </c>
      <c r="AN466" t="s">
        <v>50</v>
      </c>
      <c r="AO466" t="s">
        <v>50</v>
      </c>
      <c r="AP466">
        <v>1.35</v>
      </c>
      <c r="AQ466">
        <v>1.5416667E-2</v>
      </c>
      <c r="AR466" t="s">
        <v>50</v>
      </c>
      <c r="AS466" t="s">
        <v>50</v>
      </c>
      <c r="AT466">
        <v>15</v>
      </c>
      <c r="AU466" t="s">
        <v>51</v>
      </c>
    </row>
    <row r="467" spans="1:47" x14ac:dyDescent="0.2">
      <c r="A467">
        <v>33</v>
      </c>
      <c r="B467">
        <v>50</v>
      </c>
      <c r="C467">
        <v>0</v>
      </c>
      <c r="D467" t="s">
        <v>47</v>
      </c>
      <c r="E467" t="s">
        <v>48</v>
      </c>
      <c r="F467" t="s">
        <v>49</v>
      </c>
      <c r="G467">
        <v>50</v>
      </c>
      <c r="H467">
        <v>10</v>
      </c>
      <c r="I467">
        <v>0.1</v>
      </c>
      <c r="J467">
        <v>144</v>
      </c>
      <c r="K467" t="s">
        <v>50</v>
      </c>
      <c r="L467">
        <v>247.1</v>
      </c>
      <c r="M467">
        <v>5.43</v>
      </c>
      <c r="N467">
        <v>0.5</v>
      </c>
      <c r="O467">
        <v>0</v>
      </c>
      <c r="P467">
        <v>0</v>
      </c>
      <c r="Q467">
        <v>0</v>
      </c>
      <c r="R467">
        <v>0</v>
      </c>
      <c r="S467">
        <v>7.5</v>
      </c>
      <c r="T467" t="s">
        <v>50</v>
      </c>
      <c r="U467">
        <v>0</v>
      </c>
      <c r="V467">
        <v>0</v>
      </c>
      <c r="W467">
        <v>0</v>
      </c>
      <c r="X467" t="s">
        <v>76</v>
      </c>
      <c r="Y467">
        <v>0</v>
      </c>
      <c r="Z467" t="s">
        <v>50</v>
      </c>
      <c r="AA467" t="s">
        <v>50</v>
      </c>
      <c r="AB467" t="s">
        <v>65</v>
      </c>
      <c r="AC467" t="s">
        <v>50</v>
      </c>
      <c r="AD467">
        <v>0</v>
      </c>
      <c r="AE467">
        <v>1</v>
      </c>
      <c r="AF467" t="s">
        <v>50</v>
      </c>
      <c r="AG467" t="s">
        <v>50</v>
      </c>
      <c r="AH467">
        <v>0</v>
      </c>
      <c r="AI467" t="s">
        <v>50</v>
      </c>
      <c r="AJ467" t="s">
        <v>50</v>
      </c>
      <c r="AK467" t="s">
        <v>50</v>
      </c>
      <c r="AL467" t="s">
        <v>50</v>
      </c>
      <c r="AM467" t="s">
        <v>50</v>
      </c>
      <c r="AN467" t="s">
        <v>50</v>
      </c>
      <c r="AO467" t="s">
        <v>50</v>
      </c>
      <c r="AP467">
        <v>1.6</v>
      </c>
      <c r="AQ467">
        <v>1.5416667E-2</v>
      </c>
      <c r="AR467" t="s">
        <v>50</v>
      </c>
      <c r="AS467" t="s">
        <v>50</v>
      </c>
      <c r="AT467">
        <v>15</v>
      </c>
      <c r="AU467" t="s">
        <v>51</v>
      </c>
    </row>
    <row r="468" spans="1:47" x14ac:dyDescent="0.2">
      <c r="A468">
        <v>33</v>
      </c>
      <c r="B468">
        <v>50</v>
      </c>
      <c r="C468">
        <v>0</v>
      </c>
      <c r="D468" t="s">
        <v>47</v>
      </c>
      <c r="E468" t="s">
        <v>48</v>
      </c>
      <c r="F468" t="s">
        <v>49</v>
      </c>
      <c r="G468">
        <v>50</v>
      </c>
      <c r="H468">
        <v>10</v>
      </c>
      <c r="I468">
        <v>0.1</v>
      </c>
      <c r="J468">
        <v>168</v>
      </c>
      <c r="K468" t="s">
        <v>50</v>
      </c>
      <c r="L468">
        <v>247.1</v>
      </c>
      <c r="M468">
        <v>5.43</v>
      </c>
      <c r="N468">
        <v>0.5</v>
      </c>
      <c r="O468">
        <v>0</v>
      </c>
      <c r="P468">
        <v>0</v>
      </c>
      <c r="Q468">
        <v>0</v>
      </c>
      <c r="R468">
        <v>0</v>
      </c>
      <c r="S468">
        <v>7.5</v>
      </c>
      <c r="T468" t="s">
        <v>50</v>
      </c>
      <c r="U468">
        <v>0</v>
      </c>
      <c r="V468">
        <v>0</v>
      </c>
      <c r="W468">
        <v>0</v>
      </c>
      <c r="X468" t="s">
        <v>76</v>
      </c>
      <c r="Y468">
        <v>0</v>
      </c>
      <c r="Z468" t="s">
        <v>50</v>
      </c>
      <c r="AA468" t="s">
        <v>50</v>
      </c>
      <c r="AB468" t="s">
        <v>65</v>
      </c>
      <c r="AC468" t="s">
        <v>50</v>
      </c>
      <c r="AD468">
        <v>0</v>
      </c>
      <c r="AE468">
        <v>1</v>
      </c>
      <c r="AF468" t="s">
        <v>50</v>
      </c>
      <c r="AG468" t="s">
        <v>50</v>
      </c>
      <c r="AH468">
        <v>0</v>
      </c>
      <c r="AI468" t="s">
        <v>50</v>
      </c>
      <c r="AJ468" t="s">
        <v>50</v>
      </c>
      <c r="AK468" t="s">
        <v>50</v>
      </c>
      <c r="AL468" t="s">
        <v>50</v>
      </c>
      <c r="AM468" t="s">
        <v>50</v>
      </c>
      <c r="AN468" t="s">
        <v>50</v>
      </c>
      <c r="AO468" t="s">
        <v>50</v>
      </c>
      <c r="AP468">
        <v>1.7</v>
      </c>
      <c r="AQ468">
        <v>1.5416667E-2</v>
      </c>
      <c r="AR468" t="s">
        <v>50</v>
      </c>
      <c r="AS468" t="s">
        <v>50</v>
      </c>
      <c r="AT468">
        <v>15</v>
      </c>
      <c r="AU468" t="s">
        <v>51</v>
      </c>
    </row>
    <row r="469" spans="1:47" x14ac:dyDescent="0.2">
      <c r="A469">
        <v>33</v>
      </c>
      <c r="B469">
        <v>50</v>
      </c>
      <c r="C469">
        <v>0</v>
      </c>
      <c r="D469" t="s">
        <v>47</v>
      </c>
      <c r="E469" t="s">
        <v>48</v>
      </c>
      <c r="F469" t="s">
        <v>49</v>
      </c>
      <c r="G469">
        <v>50</v>
      </c>
      <c r="H469">
        <v>10</v>
      </c>
      <c r="I469">
        <v>0.1</v>
      </c>
      <c r="J469">
        <v>24</v>
      </c>
      <c r="K469" t="s">
        <v>50</v>
      </c>
      <c r="L469">
        <v>247.1</v>
      </c>
      <c r="M469">
        <v>5.43</v>
      </c>
      <c r="N469">
        <v>0.5</v>
      </c>
      <c r="O469">
        <v>0</v>
      </c>
      <c r="P469">
        <v>0</v>
      </c>
      <c r="Q469">
        <v>0</v>
      </c>
      <c r="R469">
        <v>0</v>
      </c>
      <c r="S469">
        <v>7.5</v>
      </c>
      <c r="T469" t="s">
        <v>50</v>
      </c>
      <c r="U469">
        <v>0</v>
      </c>
      <c r="V469">
        <v>0</v>
      </c>
      <c r="W469">
        <v>0</v>
      </c>
      <c r="X469" t="s">
        <v>76</v>
      </c>
      <c r="Y469">
        <v>0.2</v>
      </c>
      <c r="Z469" t="s">
        <v>50</v>
      </c>
      <c r="AA469" t="s">
        <v>50</v>
      </c>
      <c r="AB469" t="s">
        <v>65</v>
      </c>
      <c r="AC469" t="s">
        <v>50</v>
      </c>
      <c r="AD469">
        <v>0</v>
      </c>
      <c r="AE469">
        <v>1</v>
      </c>
      <c r="AF469" t="s">
        <v>50</v>
      </c>
      <c r="AG469" t="s">
        <v>50</v>
      </c>
      <c r="AH469">
        <v>0</v>
      </c>
      <c r="AI469" t="s">
        <v>50</v>
      </c>
      <c r="AJ469" t="s">
        <v>50</v>
      </c>
      <c r="AK469" t="s">
        <v>50</v>
      </c>
      <c r="AL469" t="s">
        <v>50</v>
      </c>
      <c r="AM469" t="s">
        <v>50</v>
      </c>
      <c r="AN469" t="s">
        <v>50</v>
      </c>
      <c r="AO469" t="s">
        <v>50</v>
      </c>
      <c r="AP469">
        <v>0.125</v>
      </c>
      <c r="AQ469">
        <v>5.2083329999999999E-3</v>
      </c>
      <c r="AR469" t="s">
        <v>50</v>
      </c>
      <c r="AS469" t="s">
        <v>50</v>
      </c>
      <c r="AT469">
        <v>15</v>
      </c>
      <c r="AU469" t="s">
        <v>51</v>
      </c>
    </row>
    <row r="470" spans="1:47" x14ac:dyDescent="0.2">
      <c r="A470">
        <v>33</v>
      </c>
      <c r="B470">
        <v>50</v>
      </c>
      <c r="C470">
        <v>0</v>
      </c>
      <c r="D470" t="s">
        <v>47</v>
      </c>
      <c r="E470" t="s">
        <v>48</v>
      </c>
      <c r="F470" t="s">
        <v>49</v>
      </c>
      <c r="G470">
        <v>50</v>
      </c>
      <c r="H470">
        <v>10</v>
      </c>
      <c r="I470">
        <v>0.1</v>
      </c>
      <c r="J470">
        <v>48</v>
      </c>
      <c r="K470" t="s">
        <v>50</v>
      </c>
      <c r="L470">
        <v>247.1</v>
      </c>
      <c r="M470">
        <v>5.43</v>
      </c>
      <c r="N470">
        <v>0.5</v>
      </c>
      <c r="O470">
        <v>0</v>
      </c>
      <c r="P470">
        <v>0</v>
      </c>
      <c r="Q470">
        <v>0</v>
      </c>
      <c r="R470">
        <v>0</v>
      </c>
      <c r="S470">
        <v>7.5</v>
      </c>
      <c r="T470" t="s">
        <v>50</v>
      </c>
      <c r="U470">
        <v>0</v>
      </c>
      <c r="V470">
        <v>0</v>
      </c>
      <c r="W470">
        <v>0</v>
      </c>
      <c r="X470" t="s">
        <v>76</v>
      </c>
      <c r="Y470">
        <v>0.2</v>
      </c>
      <c r="Z470" t="s">
        <v>50</v>
      </c>
      <c r="AA470" t="s">
        <v>50</v>
      </c>
      <c r="AB470" t="s">
        <v>65</v>
      </c>
      <c r="AC470" t="s">
        <v>50</v>
      </c>
      <c r="AD470">
        <v>0</v>
      </c>
      <c r="AE470">
        <v>1</v>
      </c>
      <c r="AF470" t="s">
        <v>50</v>
      </c>
      <c r="AG470" t="s">
        <v>50</v>
      </c>
      <c r="AH470">
        <v>0</v>
      </c>
      <c r="AI470" t="s">
        <v>50</v>
      </c>
      <c r="AJ470" t="s">
        <v>50</v>
      </c>
      <c r="AK470" t="s">
        <v>50</v>
      </c>
      <c r="AL470" t="s">
        <v>50</v>
      </c>
      <c r="AM470" t="s">
        <v>50</v>
      </c>
      <c r="AN470" t="s">
        <v>50</v>
      </c>
      <c r="AO470" t="s">
        <v>50</v>
      </c>
      <c r="AP470">
        <v>0.125</v>
      </c>
      <c r="AQ470">
        <v>5.2083329999999999E-3</v>
      </c>
      <c r="AR470" t="s">
        <v>50</v>
      </c>
      <c r="AS470" t="s">
        <v>50</v>
      </c>
      <c r="AT470">
        <v>15</v>
      </c>
      <c r="AU470" t="s">
        <v>51</v>
      </c>
    </row>
    <row r="471" spans="1:47" x14ac:dyDescent="0.2">
      <c r="A471">
        <v>33</v>
      </c>
      <c r="B471">
        <v>50</v>
      </c>
      <c r="C471">
        <v>0</v>
      </c>
      <c r="D471" t="s">
        <v>47</v>
      </c>
      <c r="E471" t="s">
        <v>48</v>
      </c>
      <c r="F471" t="s">
        <v>49</v>
      </c>
      <c r="G471">
        <v>50</v>
      </c>
      <c r="H471">
        <v>10</v>
      </c>
      <c r="I471">
        <v>0.1</v>
      </c>
      <c r="J471">
        <v>72</v>
      </c>
      <c r="K471" t="s">
        <v>50</v>
      </c>
      <c r="L471">
        <v>247.1</v>
      </c>
      <c r="M471">
        <v>5.43</v>
      </c>
      <c r="N471">
        <v>0.5</v>
      </c>
      <c r="O471">
        <v>0</v>
      </c>
      <c r="P471">
        <v>0</v>
      </c>
      <c r="Q471">
        <v>0</v>
      </c>
      <c r="R471">
        <v>0</v>
      </c>
      <c r="S471">
        <v>7.5</v>
      </c>
      <c r="T471" t="s">
        <v>50</v>
      </c>
      <c r="U471">
        <v>0</v>
      </c>
      <c r="V471">
        <v>0</v>
      </c>
      <c r="W471">
        <v>0</v>
      </c>
      <c r="X471" t="s">
        <v>76</v>
      </c>
      <c r="Y471">
        <v>0.2</v>
      </c>
      <c r="Z471" t="s">
        <v>50</v>
      </c>
      <c r="AA471" t="s">
        <v>50</v>
      </c>
      <c r="AB471" t="s">
        <v>65</v>
      </c>
      <c r="AC471" t="s">
        <v>50</v>
      </c>
      <c r="AD471">
        <v>0</v>
      </c>
      <c r="AE471">
        <v>1</v>
      </c>
      <c r="AF471" t="s">
        <v>50</v>
      </c>
      <c r="AG471" t="s">
        <v>50</v>
      </c>
      <c r="AH471">
        <v>0</v>
      </c>
      <c r="AI471" t="s">
        <v>50</v>
      </c>
      <c r="AJ471" t="s">
        <v>50</v>
      </c>
      <c r="AK471" t="s">
        <v>50</v>
      </c>
      <c r="AL471" t="s">
        <v>50</v>
      </c>
      <c r="AM471" t="s">
        <v>50</v>
      </c>
      <c r="AN471" t="s">
        <v>50</v>
      </c>
      <c r="AO471" t="s">
        <v>50</v>
      </c>
      <c r="AP471">
        <v>0.12</v>
      </c>
      <c r="AQ471">
        <v>5.2083329999999999E-3</v>
      </c>
      <c r="AR471" t="s">
        <v>50</v>
      </c>
      <c r="AS471" t="s">
        <v>50</v>
      </c>
      <c r="AT471">
        <v>15</v>
      </c>
      <c r="AU471" t="s">
        <v>51</v>
      </c>
    </row>
    <row r="472" spans="1:47" x14ac:dyDescent="0.2">
      <c r="A472">
        <v>33</v>
      </c>
      <c r="B472">
        <v>50</v>
      </c>
      <c r="C472">
        <v>0</v>
      </c>
      <c r="D472" t="s">
        <v>47</v>
      </c>
      <c r="E472" t="s">
        <v>48</v>
      </c>
      <c r="F472" t="s">
        <v>49</v>
      </c>
      <c r="G472">
        <v>50</v>
      </c>
      <c r="H472">
        <v>10</v>
      </c>
      <c r="I472">
        <v>0.1</v>
      </c>
      <c r="J472">
        <v>96</v>
      </c>
      <c r="K472" t="s">
        <v>50</v>
      </c>
      <c r="L472">
        <v>247.1</v>
      </c>
      <c r="M472">
        <v>5.43</v>
      </c>
      <c r="N472">
        <v>0.5</v>
      </c>
      <c r="O472">
        <v>0</v>
      </c>
      <c r="P472">
        <v>0</v>
      </c>
      <c r="Q472">
        <v>0</v>
      </c>
      <c r="R472">
        <v>0</v>
      </c>
      <c r="S472">
        <v>7.5</v>
      </c>
      <c r="T472" t="s">
        <v>50</v>
      </c>
      <c r="U472">
        <v>0</v>
      </c>
      <c r="V472">
        <v>0</v>
      </c>
      <c r="W472">
        <v>0</v>
      </c>
      <c r="X472" t="s">
        <v>76</v>
      </c>
      <c r="Y472">
        <v>0.2</v>
      </c>
      <c r="Z472" t="s">
        <v>50</v>
      </c>
      <c r="AA472" t="s">
        <v>50</v>
      </c>
      <c r="AB472" t="s">
        <v>65</v>
      </c>
      <c r="AC472" t="s">
        <v>50</v>
      </c>
      <c r="AD472">
        <v>0</v>
      </c>
      <c r="AE472">
        <v>1</v>
      </c>
      <c r="AF472" t="s">
        <v>50</v>
      </c>
      <c r="AG472" t="s">
        <v>50</v>
      </c>
      <c r="AH472">
        <v>0</v>
      </c>
      <c r="AI472" t="s">
        <v>50</v>
      </c>
      <c r="AJ472" t="s">
        <v>50</v>
      </c>
      <c r="AK472" t="s">
        <v>50</v>
      </c>
      <c r="AL472" t="s">
        <v>50</v>
      </c>
      <c r="AM472" t="s">
        <v>50</v>
      </c>
      <c r="AN472" t="s">
        <v>50</v>
      </c>
      <c r="AO472" t="s">
        <v>50</v>
      </c>
      <c r="AP472">
        <v>0.1</v>
      </c>
      <c r="AQ472">
        <v>5.2083329999999999E-3</v>
      </c>
      <c r="AR472" t="s">
        <v>50</v>
      </c>
      <c r="AS472" t="s">
        <v>50</v>
      </c>
      <c r="AT472">
        <v>15</v>
      </c>
      <c r="AU472" t="s">
        <v>51</v>
      </c>
    </row>
    <row r="473" spans="1:47" x14ac:dyDescent="0.2">
      <c r="A473">
        <v>33</v>
      </c>
      <c r="B473">
        <v>50</v>
      </c>
      <c r="C473">
        <v>0</v>
      </c>
      <c r="D473" t="s">
        <v>47</v>
      </c>
      <c r="E473" t="s">
        <v>48</v>
      </c>
      <c r="F473" t="s">
        <v>49</v>
      </c>
      <c r="G473">
        <v>50</v>
      </c>
      <c r="H473">
        <v>10</v>
      </c>
      <c r="I473">
        <v>0.1</v>
      </c>
      <c r="J473">
        <v>120</v>
      </c>
      <c r="K473" t="s">
        <v>50</v>
      </c>
      <c r="L473">
        <v>247.1</v>
      </c>
      <c r="M473">
        <v>5.43</v>
      </c>
      <c r="N473">
        <v>0.5</v>
      </c>
      <c r="O473">
        <v>0</v>
      </c>
      <c r="P473">
        <v>0</v>
      </c>
      <c r="Q473">
        <v>0</v>
      </c>
      <c r="R473">
        <v>0</v>
      </c>
      <c r="S473">
        <v>7.5</v>
      </c>
      <c r="T473" t="s">
        <v>50</v>
      </c>
      <c r="U473">
        <v>0</v>
      </c>
      <c r="V473">
        <v>0</v>
      </c>
      <c r="W473">
        <v>0</v>
      </c>
      <c r="X473" t="s">
        <v>76</v>
      </c>
      <c r="Y473">
        <v>0.2</v>
      </c>
      <c r="Z473" t="s">
        <v>50</v>
      </c>
      <c r="AA473" t="s">
        <v>50</v>
      </c>
      <c r="AB473" t="s">
        <v>65</v>
      </c>
      <c r="AC473" t="s">
        <v>50</v>
      </c>
      <c r="AD473">
        <v>0</v>
      </c>
      <c r="AE473">
        <v>1</v>
      </c>
      <c r="AF473" t="s">
        <v>50</v>
      </c>
      <c r="AG473" t="s">
        <v>50</v>
      </c>
      <c r="AH473">
        <v>0</v>
      </c>
      <c r="AI473" t="s">
        <v>50</v>
      </c>
      <c r="AJ473" t="s">
        <v>50</v>
      </c>
      <c r="AK473" t="s">
        <v>50</v>
      </c>
      <c r="AL473" t="s">
        <v>50</v>
      </c>
      <c r="AM473" t="s">
        <v>50</v>
      </c>
      <c r="AN473" t="s">
        <v>50</v>
      </c>
      <c r="AO473" t="s">
        <v>50</v>
      </c>
      <c r="AP473">
        <v>0.08</v>
      </c>
      <c r="AQ473">
        <v>5.2083329999999999E-3</v>
      </c>
      <c r="AR473" t="s">
        <v>50</v>
      </c>
      <c r="AS473" t="s">
        <v>50</v>
      </c>
      <c r="AT473">
        <v>15</v>
      </c>
      <c r="AU473" t="s">
        <v>51</v>
      </c>
    </row>
    <row r="474" spans="1:47" x14ac:dyDescent="0.2">
      <c r="A474">
        <v>33</v>
      </c>
      <c r="B474">
        <v>50</v>
      </c>
      <c r="C474">
        <v>0</v>
      </c>
      <c r="D474" t="s">
        <v>47</v>
      </c>
      <c r="E474" t="s">
        <v>48</v>
      </c>
      <c r="F474" t="s">
        <v>49</v>
      </c>
      <c r="G474">
        <v>50</v>
      </c>
      <c r="H474">
        <v>10</v>
      </c>
      <c r="I474">
        <v>0.1</v>
      </c>
      <c r="J474">
        <v>144</v>
      </c>
      <c r="K474" t="s">
        <v>50</v>
      </c>
      <c r="L474">
        <v>247.1</v>
      </c>
      <c r="M474">
        <v>5.43</v>
      </c>
      <c r="N474">
        <v>0.5</v>
      </c>
      <c r="O474">
        <v>0</v>
      </c>
      <c r="P474">
        <v>0</v>
      </c>
      <c r="Q474">
        <v>0</v>
      </c>
      <c r="R474">
        <v>0</v>
      </c>
      <c r="S474">
        <v>7.5</v>
      </c>
      <c r="T474" t="s">
        <v>50</v>
      </c>
      <c r="U474">
        <v>0</v>
      </c>
      <c r="V474">
        <v>0</v>
      </c>
      <c r="W474">
        <v>0</v>
      </c>
      <c r="X474" t="s">
        <v>76</v>
      </c>
      <c r="Y474">
        <v>0.2</v>
      </c>
      <c r="Z474" t="s">
        <v>50</v>
      </c>
      <c r="AA474" t="s">
        <v>50</v>
      </c>
      <c r="AB474" t="s">
        <v>65</v>
      </c>
      <c r="AC474" t="s">
        <v>50</v>
      </c>
      <c r="AD474">
        <v>0</v>
      </c>
      <c r="AE474">
        <v>1</v>
      </c>
      <c r="AF474" t="s">
        <v>50</v>
      </c>
      <c r="AG474" t="s">
        <v>50</v>
      </c>
      <c r="AH474">
        <v>0</v>
      </c>
      <c r="AI474" t="s">
        <v>50</v>
      </c>
      <c r="AJ474" t="s">
        <v>50</v>
      </c>
      <c r="AK474" t="s">
        <v>50</v>
      </c>
      <c r="AL474" t="s">
        <v>50</v>
      </c>
      <c r="AM474" t="s">
        <v>50</v>
      </c>
      <c r="AN474" t="s">
        <v>50</v>
      </c>
      <c r="AO474" t="s">
        <v>50</v>
      </c>
      <c r="AP474">
        <v>0.125</v>
      </c>
      <c r="AQ474">
        <v>5.2083329999999999E-3</v>
      </c>
      <c r="AR474" t="s">
        <v>50</v>
      </c>
      <c r="AS474" t="s">
        <v>50</v>
      </c>
      <c r="AT474">
        <v>15</v>
      </c>
      <c r="AU474" t="s">
        <v>51</v>
      </c>
    </row>
    <row r="475" spans="1:47" x14ac:dyDescent="0.2">
      <c r="A475">
        <v>33</v>
      </c>
      <c r="B475">
        <v>50</v>
      </c>
      <c r="C475">
        <v>0</v>
      </c>
      <c r="D475" t="s">
        <v>47</v>
      </c>
      <c r="E475" t="s">
        <v>48</v>
      </c>
      <c r="F475" t="s">
        <v>49</v>
      </c>
      <c r="G475">
        <v>50</v>
      </c>
      <c r="H475">
        <v>10</v>
      </c>
      <c r="I475">
        <v>0.1</v>
      </c>
      <c r="J475">
        <v>168</v>
      </c>
      <c r="K475" t="s">
        <v>50</v>
      </c>
      <c r="L475">
        <v>247.1</v>
      </c>
      <c r="M475">
        <v>5.43</v>
      </c>
      <c r="N475">
        <v>0.5</v>
      </c>
      <c r="O475">
        <v>0</v>
      </c>
      <c r="P475">
        <v>0</v>
      </c>
      <c r="Q475">
        <v>0</v>
      </c>
      <c r="R475">
        <v>0</v>
      </c>
      <c r="S475">
        <v>7.5</v>
      </c>
      <c r="T475" t="s">
        <v>50</v>
      </c>
      <c r="U475">
        <v>0</v>
      </c>
      <c r="V475">
        <v>0</v>
      </c>
      <c r="W475">
        <v>0</v>
      </c>
      <c r="X475" t="s">
        <v>76</v>
      </c>
      <c r="Y475">
        <v>0.2</v>
      </c>
      <c r="Z475" t="s">
        <v>50</v>
      </c>
      <c r="AA475" t="s">
        <v>50</v>
      </c>
      <c r="AB475" t="s">
        <v>65</v>
      </c>
      <c r="AC475" t="s">
        <v>50</v>
      </c>
      <c r="AD475">
        <v>0</v>
      </c>
      <c r="AE475">
        <v>1</v>
      </c>
      <c r="AF475" t="s">
        <v>50</v>
      </c>
      <c r="AG475" t="s">
        <v>50</v>
      </c>
      <c r="AH475">
        <v>0</v>
      </c>
      <c r="AI475" t="s">
        <v>50</v>
      </c>
      <c r="AJ475" t="s">
        <v>50</v>
      </c>
      <c r="AK475" t="s">
        <v>50</v>
      </c>
      <c r="AL475" t="s">
        <v>50</v>
      </c>
      <c r="AM475" t="s">
        <v>50</v>
      </c>
      <c r="AN475" t="s">
        <v>50</v>
      </c>
      <c r="AO475" t="s">
        <v>50</v>
      </c>
      <c r="AP475">
        <v>0.25</v>
      </c>
      <c r="AQ475">
        <v>5.2083329999999999E-3</v>
      </c>
      <c r="AR475" t="s">
        <v>50</v>
      </c>
      <c r="AS475" t="s">
        <v>50</v>
      </c>
      <c r="AT475">
        <v>15</v>
      </c>
      <c r="AU475" t="s">
        <v>51</v>
      </c>
    </row>
    <row r="476" spans="1:47" x14ac:dyDescent="0.2">
      <c r="A476">
        <v>38</v>
      </c>
      <c r="B476">
        <v>250</v>
      </c>
      <c r="C476">
        <v>0</v>
      </c>
      <c r="D476" t="s">
        <v>47</v>
      </c>
      <c r="E476" t="s">
        <v>48</v>
      </c>
      <c r="F476" t="s">
        <v>49</v>
      </c>
      <c r="G476">
        <v>50</v>
      </c>
      <c r="H476">
        <v>10</v>
      </c>
      <c r="I476">
        <v>0.05</v>
      </c>
      <c r="J476">
        <v>24</v>
      </c>
      <c r="K476" t="s">
        <v>77</v>
      </c>
      <c r="L476">
        <v>247.1</v>
      </c>
      <c r="M476">
        <v>5.43</v>
      </c>
      <c r="N476">
        <v>0.5</v>
      </c>
      <c r="O476">
        <v>0</v>
      </c>
      <c r="P476">
        <v>0</v>
      </c>
      <c r="Q476">
        <v>0</v>
      </c>
      <c r="R476">
        <v>100</v>
      </c>
      <c r="S476">
        <v>8.1999999999999993</v>
      </c>
      <c r="T476" t="s">
        <v>50</v>
      </c>
      <c r="U476">
        <v>0</v>
      </c>
      <c r="V476">
        <v>0</v>
      </c>
      <c r="W476">
        <v>0</v>
      </c>
      <c r="X476" t="s">
        <v>67</v>
      </c>
      <c r="Y476">
        <v>1</v>
      </c>
      <c r="Z476" t="s">
        <v>50</v>
      </c>
      <c r="AA476" t="s">
        <v>50</v>
      </c>
      <c r="AB476" t="s">
        <v>65</v>
      </c>
      <c r="AC476" t="s">
        <v>78</v>
      </c>
      <c r="AD476">
        <v>1</v>
      </c>
      <c r="AE476">
        <v>0</v>
      </c>
      <c r="AF476" t="s">
        <v>79</v>
      </c>
      <c r="AG476" t="s">
        <v>50</v>
      </c>
      <c r="AH476">
        <v>0</v>
      </c>
      <c r="AI476" t="s">
        <v>80</v>
      </c>
      <c r="AK476">
        <v>12</v>
      </c>
      <c r="AL476">
        <v>22</v>
      </c>
      <c r="AM476">
        <v>0</v>
      </c>
      <c r="AN476">
        <v>11</v>
      </c>
      <c r="AO476">
        <v>-2221.1999999999998</v>
      </c>
      <c r="AP476">
        <v>0.95</v>
      </c>
      <c r="AQ476">
        <v>3.9583332999999998E-2</v>
      </c>
      <c r="AR476">
        <v>100</v>
      </c>
      <c r="AS476">
        <v>75</v>
      </c>
      <c r="AT476">
        <v>20</v>
      </c>
      <c r="AU476" t="s">
        <v>51</v>
      </c>
    </row>
    <row r="477" spans="1:47" x14ac:dyDescent="0.2">
      <c r="A477">
        <v>38</v>
      </c>
      <c r="B477">
        <v>250</v>
      </c>
      <c r="C477">
        <v>0</v>
      </c>
      <c r="D477" t="s">
        <v>47</v>
      </c>
      <c r="E477" t="s">
        <v>48</v>
      </c>
      <c r="F477" t="s">
        <v>49</v>
      </c>
      <c r="G477">
        <v>50</v>
      </c>
      <c r="H477">
        <v>10</v>
      </c>
      <c r="I477">
        <v>0.05</v>
      </c>
      <c r="J477">
        <v>48</v>
      </c>
      <c r="K477" t="s">
        <v>77</v>
      </c>
      <c r="L477">
        <v>247.1</v>
      </c>
      <c r="M477">
        <v>5.43</v>
      </c>
      <c r="N477">
        <v>0.5</v>
      </c>
      <c r="O477">
        <v>0</v>
      </c>
      <c r="P477">
        <v>0</v>
      </c>
      <c r="Q477">
        <v>0</v>
      </c>
      <c r="R477">
        <v>100</v>
      </c>
      <c r="S477">
        <v>8.1999999999999993</v>
      </c>
      <c r="T477" t="s">
        <v>50</v>
      </c>
      <c r="U477">
        <v>0</v>
      </c>
      <c r="V477">
        <v>0</v>
      </c>
      <c r="W477">
        <v>0</v>
      </c>
      <c r="X477" t="s">
        <v>67</v>
      </c>
      <c r="Y477">
        <v>1</v>
      </c>
      <c r="Z477" t="s">
        <v>50</v>
      </c>
      <c r="AA477" t="s">
        <v>50</v>
      </c>
      <c r="AB477" t="s">
        <v>65</v>
      </c>
      <c r="AC477" t="s">
        <v>78</v>
      </c>
      <c r="AD477">
        <v>1</v>
      </c>
      <c r="AE477">
        <v>0</v>
      </c>
      <c r="AF477" t="s">
        <v>79</v>
      </c>
      <c r="AG477" t="s">
        <v>50</v>
      </c>
      <c r="AH477">
        <v>0</v>
      </c>
      <c r="AI477" t="s">
        <v>80</v>
      </c>
      <c r="AK477">
        <v>12</v>
      </c>
      <c r="AL477">
        <v>22</v>
      </c>
      <c r="AM477">
        <v>0</v>
      </c>
      <c r="AN477">
        <v>11</v>
      </c>
      <c r="AO477">
        <v>-2221.1999999999998</v>
      </c>
      <c r="AP477">
        <v>1.85</v>
      </c>
      <c r="AQ477">
        <v>3.9583332999999998E-2</v>
      </c>
      <c r="AR477">
        <v>1400</v>
      </c>
      <c r="AS477">
        <v>75</v>
      </c>
      <c r="AT477">
        <v>20</v>
      </c>
      <c r="AU477" t="s">
        <v>51</v>
      </c>
    </row>
    <row r="478" spans="1:47" x14ac:dyDescent="0.2">
      <c r="A478">
        <v>38</v>
      </c>
      <c r="B478">
        <v>250</v>
      </c>
      <c r="C478">
        <v>0</v>
      </c>
      <c r="D478" t="s">
        <v>47</v>
      </c>
      <c r="E478" t="s">
        <v>48</v>
      </c>
      <c r="F478" t="s">
        <v>49</v>
      </c>
      <c r="G478">
        <v>50</v>
      </c>
      <c r="H478">
        <v>10</v>
      </c>
      <c r="I478">
        <v>0.05</v>
      </c>
      <c r="J478">
        <v>72</v>
      </c>
      <c r="K478" t="s">
        <v>77</v>
      </c>
      <c r="L478">
        <v>247.1</v>
      </c>
      <c r="M478">
        <v>5.43</v>
      </c>
      <c r="N478">
        <v>0.5</v>
      </c>
      <c r="O478">
        <v>0</v>
      </c>
      <c r="P478">
        <v>0</v>
      </c>
      <c r="Q478">
        <v>0</v>
      </c>
      <c r="R478">
        <v>100</v>
      </c>
      <c r="S478">
        <v>8.1999999999999993</v>
      </c>
      <c r="T478" t="s">
        <v>50</v>
      </c>
      <c r="U478">
        <v>0</v>
      </c>
      <c r="V478">
        <v>0</v>
      </c>
      <c r="W478">
        <v>0</v>
      </c>
      <c r="X478" t="s">
        <v>67</v>
      </c>
      <c r="Y478">
        <v>1</v>
      </c>
      <c r="Z478" t="s">
        <v>50</v>
      </c>
      <c r="AA478" t="s">
        <v>50</v>
      </c>
      <c r="AB478" t="s">
        <v>65</v>
      </c>
      <c r="AC478" t="s">
        <v>78</v>
      </c>
      <c r="AD478">
        <v>1</v>
      </c>
      <c r="AE478">
        <v>0</v>
      </c>
      <c r="AF478" t="s">
        <v>79</v>
      </c>
      <c r="AG478" t="s">
        <v>50</v>
      </c>
      <c r="AH478">
        <v>0</v>
      </c>
      <c r="AI478" t="s">
        <v>80</v>
      </c>
      <c r="AK478">
        <v>12</v>
      </c>
      <c r="AL478">
        <v>22</v>
      </c>
      <c r="AM478">
        <v>0</v>
      </c>
      <c r="AN478">
        <v>11</v>
      </c>
      <c r="AO478">
        <v>-2221.1999999999998</v>
      </c>
      <c r="AP478">
        <v>2.4</v>
      </c>
      <c r="AQ478">
        <v>3.9583332999999998E-2</v>
      </c>
      <c r="AR478">
        <v>3200</v>
      </c>
      <c r="AS478">
        <v>75</v>
      </c>
      <c r="AT478">
        <v>20</v>
      </c>
      <c r="AU478" t="s">
        <v>51</v>
      </c>
    </row>
    <row r="479" spans="1:47" x14ac:dyDescent="0.2">
      <c r="A479">
        <v>38</v>
      </c>
      <c r="B479">
        <v>250</v>
      </c>
      <c r="C479">
        <v>0</v>
      </c>
      <c r="D479" t="s">
        <v>47</v>
      </c>
      <c r="E479" t="s">
        <v>48</v>
      </c>
      <c r="F479" t="s">
        <v>49</v>
      </c>
      <c r="G479">
        <v>50</v>
      </c>
      <c r="H479">
        <v>10</v>
      </c>
      <c r="I479">
        <v>0.05</v>
      </c>
      <c r="J479">
        <v>96</v>
      </c>
      <c r="K479" t="s">
        <v>77</v>
      </c>
      <c r="L479">
        <v>247.1</v>
      </c>
      <c r="M479">
        <v>5.43</v>
      </c>
      <c r="N479">
        <v>0.5</v>
      </c>
      <c r="O479">
        <v>0</v>
      </c>
      <c r="P479">
        <v>0</v>
      </c>
      <c r="Q479">
        <v>0</v>
      </c>
      <c r="R479">
        <v>100</v>
      </c>
      <c r="S479">
        <v>8.1999999999999993</v>
      </c>
      <c r="T479" t="s">
        <v>50</v>
      </c>
      <c r="U479">
        <v>0</v>
      </c>
      <c r="V479">
        <v>0</v>
      </c>
      <c r="W479">
        <v>0</v>
      </c>
      <c r="X479" t="s">
        <v>67</v>
      </c>
      <c r="Y479">
        <v>1</v>
      </c>
      <c r="Z479" t="s">
        <v>50</v>
      </c>
      <c r="AA479" t="s">
        <v>50</v>
      </c>
      <c r="AB479" t="s">
        <v>65</v>
      </c>
      <c r="AC479" t="s">
        <v>78</v>
      </c>
      <c r="AD479">
        <v>1</v>
      </c>
      <c r="AE479">
        <v>0</v>
      </c>
      <c r="AF479" t="s">
        <v>79</v>
      </c>
      <c r="AG479" t="s">
        <v>50</v>
      </c>
      <c r="AH479">
        <v>0</v>
      </c>
      <c r="AI479" t="s">
        <v>80</v>
      </c>
      <c r="AK479">
        <v>12</v>
      </c>
      <c r="AL479">
        <v>22</v>
      </c>
      <c r="AM479">
        <v>0</v>
      </c>
      <c r="AN479">
        <v>11</v>
      </c>
      <c r="AO479">
        <v>-2221.1999999999998</v>
      </c>
      <c r="AP479">
        <v>2.35</v>
      </c>
      <c r="AQ479">
        <v>3.9583332999999998E-2</v>
      </c>
      <c r="AR479">
        <v>4400</v>
      </c>
      <c r="AS479">
        <v>75</v>
      </c>
      <c r="AT479">
        <v>20</v>
      </c>
      <c r="AU479" t="s">
        <v>51</v>
      </c>
    </row>
    <row r="480" spans="1:47" x14ac:dyDescent="0.2">
      <c r="A480">
        <v>38</v>
      </c>
      <c r="B480">
        <v>250</v>
      </c>
      <c r="C480">
        <v>0</v>
      </c>
      <c r="D480" t="s">
        <v>47</v>
      </c>
      <c r="E480" t="s">
        <v>48</v>
      </c>
      <c r="F480" t="s">
        <v>49</v>
      </c>
      <c r="G480">
        <v>50</v>
      </c>
      <c r="H480">
        <v>10</v>
      </c>
      <c r="I480">
        <v>0.05</v>
      </c>
      <c r="J480">
        <v>120</v>
      </c>
      <c r="K480" t="s">
        <v>77</v>
      </c>
      <c r="L480">
        <v>247.1</v>
      </c>
      <c r="M480">
        <v>5.43</v>
      </c>
      <c r="N480">
        <v>0.5</v>
      </c>
      <c r="O480">
        <v>0</v>
      </c>
      <c r="P480">
        <v>0</v>
      </c>
      <c r="Q480">
        <v>0</v>
      </c>
      <c r="R480">
        <v>100</v>
      </c>
      <c r="S480">
        <v>8.1999999999999993</v>
      </c>
      <c r="T480" t="s">
        <v>50</v>
      </c>
      <c r="U480">
        <v>0</v>
      </c>
      <c r="V480">
        <v>0</v>
      </c>
      <c r="W480">
        <v>0</v>
      </c>
      <c r="X480" t="s">
        <v>67</v>
      </c>
      <c r="Y480">
        <v>1</v>
      </c>
      <c r="Z480" t="s">
        <v>50</v>
      </c>
      <c r="AA480" t="s">
        <v>50</v>
      </c>
      <c r="AB480" t="s">
        <v>65</v>
      </c>
      <c r="AC480" t="s">
        <v>78</v>
      </c>
      <c r="AD480">
        <v>1</v>
      </c>
      <c r="AE480">
        <v>0</v>
      </c>
      <c r="AF480" t="s">
        <v>79</v>
      </c>
      <c r="AG480" t="s">
        <v>50</v>
      </c>
      <c r="AH480">
        <v>0</v>
      </c>
      <c r="AI480" t="s">
        <v>80</v>
      </c>
      <c r="AK480">
        <v>12</v>
      </c>
      <c r="AL480">
        <v>22</v>
      </c>
      <c r="AM480">
        <v>0</v>
      </c>
      <c r="AN480">
        <v>11</v>
      </c>
      <c r="AO480">
        <v>-2221.1999999999998</v>
      </c>
      <c r="AP480">
        <v>2.38</v>
      </c>
      <c r="AQ480">
        <v>3.9583332999999998E-2</v>
      </c>
      <c r="AR480">
        <v>4900</v>
      </c>
      <c r="AS480">
        <v>75</v>
      </c>
      <c r="AT480">
        <v>20</v>
      </c>
      <c r="AU480" t="s">
        <v>51</v>
      </c>
    </row>
    <row r="481" spans="1:47" x14ac:dyDescent="0.2">
      <c r="A481">
        <v>38</v>
      </c>
      <c r="B481">
        <v>250</v>
      </c>
      <c r="C481">
        <v>0</v>
      </c>
      <c r="D481" t="s">
        <v>47</v>
      </c>
      <c r="E481" t="s">
        <v>48</v>
      </c>
      <c r="F481" t="s">
        <v>49</v>
      </c>
      <c r="G481">
        <v>50</v>
      </c>
      <c r="H481">
        <v>10</v>
      </c>
      <c r="I481">
        <v>0.05</v>
      </c>
      <c r="J481">
        <v>24</v>
      </c>
      <c r="K481" t="s">
        <v>77</v>
      </c>
      <c r="L481">
        <v>247.1</v>
      </c>
      <c r="M481">
        <v>5.43</v>
      </c>
      <c r="N481">
        <v>0.5</v>
      </c>
      <c r="O481">
        <v>0</v>
      </c>
      <c r="P481">
        <v>0</v>
      </c>
      <c r="Q481">
        <v>0</v>
      </c>
      <c r="R481">
        <v>125</v>
      </c>
      <c r="S481">
        <v>8.1999999999999993</v>
      </c>
      <c r="T481" t="s">
        <v>50</v>
      </c>
      <c r="U481">
        <v>0</v>
      </c>
      <c r="V481">
        <v>0</v>
      </c>
      <c r="W481">
        <v>0</v>
      </c>
      <c r="X481" t="s">
        <v>67</v>
      </c>
      <c r="Y481">
        <v>1</v>
      </c>
      <c r="Z481" t="s">
        <v>50</v>
      </c>
      <c r="AA481" t="s">
        <v>50</v>
      </c>
      <c r="AB481" t="s">
        <v>65</v>
      </c>
      <c r="AC481" t="s">
        <v>78</v>
      </c>
      <c r="AD481">
        <v>1</v>
      </c>
      <c r="AE481">
        <v>0</v>
      </c>
      <c r="AF481" t="s">
        <v>79</v>
      </c>
      <c r="AG481" t="s">
        <v>50</v>
      </c>
      <c r="AH481">
        <v>0</v>
      </c>
      <c r="AI481" t="s">
        <v>80</v>
      </c>
      <c r="AK481">
        <v>12</v>
      </c>
      <c r="AL481">
        <v>22</v>
      </c>
      <c r="AM481">
        <v>0</v>
      </c>
      <c r="AN481">
        <v>11</v>
      </c>
      <c r="AO481">
        <v>-2221.1999999999998</v>
      </c>
      <c r="AP481">
        <v>0.9</v>
      </c>
      <c r="AQ481">
        <v>3.7499999999999999E-2</v>
      </c>
      <c r="AR481">
        <v>1100</v>
      </c>
      <c r="AS481">
        <v>91.666666669999998</v>
      </c>
      <c r="AT481">
        <v>20</v>
      </c>
      <c r="AU481" t="s">
        <v>51</v>
      </c>
    </row>
    <row r="482" spans="1:47" x14ac:dyDescent="0.2">
      <c r="A482">
        <v>38</v>
      </c>
      <c r="B482">
        <v>250</v>
      </c>
      <c r="C482">
        <v>0</v>
      </c>
      <c r="D482" t="s">
        <v>47</v>
      </c>
      <c r="E482" t="s">
        <v>48</v>
      </c>
      <c r="F482" t="s">
        <v>49</v>
      </c>
      <c r="G482">
        <v>50</v>
      </c>
      <c r="H482">
        <v>10</v>
      </c>
      <c r="I482">
        <v>0.05</v>
      </c>
      <c r="J482">
        <v>48</v>
      </c>
      <c r="K482" t="s">
        <v>77</v>
      </c>
      <c r="L482">
        <v>247.1</v>
      </c>
      <c r="M482">
        <v>5.43</v>
      </c>
      <c r="N482">
        <v>0.5</v>
      </c>
      <c r="O482">
        <v>0</v>
      </c>
      <c r="P482">
        <v>0</v>
      </c>
      <c r="Q482">
        <v>0</v>
      </c>
      <c r="R482">
        <v>125</v>
      </c>
      <c r="S482">
        <v>8.1999999999999993</v>
      </c>
      <c r="T482" t="s">
        <v>50</v>
      </c>
      <c r="U482">
        <v>0</v>
      </c>
      <c r="V482">
        <v>0</v>
      </c>
      <c r="W482">
        <v>0</v>
      </c>
      <c r="X482" t="s">
        <v>67</v>
      </c>
      <c r="Y482">
        <v>1</v>
      </c>
      <c r="Z482" t="s">
        <v>50</v>
      </c>
      <c r="AA482" t="s">
        <v>50</v>
      </c>
      <c r="AB482" t="s">
        <v>65</v>
      </c>
      <c r="AC482" t="s">
        <v>78</v>
      </c>
      <c r="AD482">
        <v>1</v>
      </c>
      <c r="AE482">
        <v>0</v>
      </c>
      <c r="AF482" t="s">
        <v>79</v>
      </c>
      <c r="AG482" t="s">
        <v>50</v>
      </c>
      <c r="AH482">
        <v>0</v>
      </c>
      <c r="AI482" t="s">
        <v>80</v>
      </c>
      <c r="AK482">
        <v>12</v>
      </c>
      <c r="AL482">
        <v>22</v>
      </c>
      <c r="AM482">
        <v>0</v>
      </c>
      <c r="AN482">
        <v>11</v>
      </c>
      <c r="AO482">
        <v>-2221.1999999999998</v>
      </c>
      <c r="AP482">
        <v>1.65</v>
      </c>
      <c r="AQ482">
        <v>3.7499999999999999E-2</v>
      </c>
      <c r="AR482">
        <v>2800</v>
      </c>
      <c r="AS482">
        <v>91.666666669999998</v>
      </c>
      <c r="AT482">
        <v>20</v>
      </c>
      <c r="AU482" t="s">
        <v>51</v>
      </c>
    </row>
    <row r="483" spans="1:47" x14ac:dyDescent="0.2">
      <c r="A483">
        <v>38</v>
      </c>
      <c r="B483">
        <v>250</v>
      </c>
      <c r="C483">
        <v>0</v>
      </c>
      <c r="D483" t="s">
        <v>47</v>
      </c>
      <c r="E483" t="s">
        <v>48</v>
      </c>
      <c r="F483" t="s">
        <v>49</v>
      </c>
      <c r="G483">
        <v>50</v>
      </c>
      <c r="H483">
        <v>10</v>
      </c>
      <c r="I483">
        <v>0.05</v>
      </c>
      <c r="J483">
        <v>72</v>
      </c>
      <c r="K483" t="s">
        <v>77</v>
      </c>
      <c r="L483">
        <v>247.1</v>
      </c>
      <c r="M483">
        <v>5.43</v>
      </c>
      <c r="N483">
        <v>0.5</v>
      </c>
      <c r="O483">
        <v>0</v>
      </c>
      <c r="P483">
        <v>0</v>
      </c>
      <c r="Q483">
        <v>0</v>
      </c>
      <c r="R483">
        <v>125</v>
      </c>
      <c r="S483">
        <v>8.1999999999999993</v>
      </c>
      <c r="T483" t="s">
        <v>50</v>
      </c>
      <c r="U483">
        <v>0</v>
      </c>
      <c r="V483">
        <v>0</v>
      </c>
      <c r="W483">
        <v>0</v>
      </c>
      <c r="X483" t="s">
        <v>67</v>
      </c>
      <c r="Y483">
        <v>1</v>
      </c>
      <c r="Z483" t="s">
        <v>50</v>
      </c>
      <c r="AA483" t="s">
        <v>50</v>
      </c>
      <c r="AB483" t="s">
        <v>65</v>
      </c>
      <c r="AC483" t="s">
        <v>78</v>
      </c>
      <c r="AD483">
        <v>1</v>
      </c>
      <c r="AE483">
        <v>0</v>
      </c>
      <c r="AF483" t="s">
        <v>79</v>
      </c>
      <c r="AG483" t="s">
        <v>50</v>
      </c>
      <c r="AH483">
        <v>0</v>
      </c>
      <c r="AI483" t="s">
        <v>80</v>
      </c>
      <c r="AK483">
        <v>12</v>
      </c>
      <c r="AL483">
        <v>22</v>
      </c>
      <c r="AM483">
        <v>0</v>
      </c>
      <c r="AN483">
        <v>11</v>
      </c>
      <c r="AO483">
        <v>-2221.1999999999998</v>
      </c>
      <c r="AP483">
        <v>2</v>
      </c>
      <c r="AQ483">
        <v>3.7499999999999999E-2</v>
      </c>
      <c r="AR483">
        <v>4100</v>
      </c>
      <c r="AS483">
        <v>91.666666669999998</v>
      </c>
      <c r="AT483">
        <v>20</v>
      </c>
      <c r="AU483" t="s">
        <v>51</v>
      </c>
    </row>
    <row r="484" spans="1:47" x14ac:dyDescent="0.2">
      <c r="A484">
        <v>38</v>
      </c>
      <c r="B484">
        <v>250</v>
      </c>
      <c r="C484">
        <v>0</v>
      </c>
      <c r="D484" t="s">
        <v>47</v>
      </c>
      <c r="E484" t="s">
        <v>48</v>
      </c>
      <c r="F484" t="s">
        <v>49</v>
      </c>
      <c r="G484">
        <v>50</v>
      </c>
      <c r="H484">
        <v>10</v>
      </c>
      <c r="I484">
        <v>0.05</v>
      </c>
      <c r="J484">
        <v>96</v>
      </c>
      <c r="K484" t="s">
        <v>77</v>
      </c>
      <c r="L484">
        <v>247.1</v>
      </c>
      <c r="M484">
        <v>5.43</v>
      </c>
      <c r="N484">
        <v>0.5</v>
      </c>
      <c r="O484">
        <v>0</v>
      </c>
      <c r="P484">
        <v>0</v>
      </c>
      <c r="Q484">
        <v>0</v>
      </c>
      <c r="R484">
        <v>125</v>
      </c>
      <c r="S484">
        <v>8.1999999999999993</v>
      </c>
      <c r="T484" t="s">
        <v>50</v>
      </c>
      <c r="U484">
        <v>0</v>
      </c>
      <c r="V484">
        <v>0</v>
      </c>
      <c r="W484">
        <v>0</v>
      </c>
      <c r="X484" t="s">
        <v>67</v>
      </c>
      <c r="Y484">
        <v>1</v>
      </c>
      <c r="Z484" t="s">
        <v>50</v>
      </c>
      <c r="AA484" t="s">
        <v>50</v>
      </c>
      <c r="AB484" t="s">
        <v>65</v>
      </c>
      <c r="AC484" t="s">
        <v>78</v>
      </c>
      <c r="AD484">
        <v>1</v>
      </c>
      <c r="AE484">
        <v>0</v>
      </c>
      <c r="AF484" t="s">
        <v>79</v>
      </c>
      <c r="AG484" t="s">
        <v>50</v>
      </c>
      <c r="AH484">
        <v>0</v>
      </c>
      <c r="AI484" t="s">
        <v>80</v>
      </c>
      <c r="AK484">
        <v>12</v>
      </c>
      <c r="AL484">
        <v>22</v>
      </c>
      <c r="AM484">
        <v>0</v>
      </c>
      <c r="AN484">
        <v>11</v>
      </c>
      <c r="AO484">
        <v>-2221.1999999999998</v>
      </c>
      <c r="AP484">
        <v>2.15</v>
      </c>
      <c r="AQ484">
        <v>3.7499999999999999E-2</v>
      </c>
      <c r="AR484">
        <v>6300</v>
      </c>
      <c r="AS484">
        <v>91.666666669999998</v>
      </c>
      <c r="AT484">
        <v>20</v>
      </c>
      <c r="AU484" t="s">
        <v>51</v>
      </c>
    </row>
    <row r="485" spans="1:47" x14ac:dyDescent="0.2">
      <c r="A485">
        <v>38</v>
      </c>
      <c r="B485">
        <v>250</v>
      </c>
      <c r="C485">
        <v>0</v>
      </c>
      <c r="D485" t="s">
        <v>47</v>
      </c>
      <c r="E485" t="s">
        <v>48</v>
      </c>
      <c r="F485" t="s">
        <v>49</v>
      </c>
      <c r="G485">
        <v>50</v>
      </c>
      <c r="H485">
        <v>10</v>
      </c>
      <c r="I485">
        <v>0.05</v>
      </c>
      <c r="J485">
        <v>120</v>
      </c>
      <c r="K485" t="s">
        <v>77</v>
      </c>
      <c r="L485">
        <v>247.1</v>
      </c>
      <c r="M485">
        <v>5.43</v>
      </c>
      <c r="N485">
        <v>0.5</v>
      </c>
      <c r="O485">
        <v>0</v>
      </c>
      <c r="P485">
        <v>0</v>
      </c>
      <c r="Q485">
        <v>0</v>
      </c>
      <c r="R485">
        <v>125</v>
      </c>
      <c r="S485">
        <v>8.1999999999999993</v>
      </c>
      <c r="T485" t="s">
        <v>50</v>
      </c>
      <c r="U485">
        <v>0</v>
      </c>
      <c r="V485">
        <v>0</v>
      </c>
      <c r="W485">
        <v>0</v>
      </c>
      <c r="X485" t="s">
        <v>67</v>
      </c>
      <c r="Y485">
        <v>1</v>
      </c>
      <c r="Z485" t="s">
        <v>50</v>
      </c>
      <c r="AA485" t="s">
        <v>50</v>
      </c>
      <c r="AB485" t="s">
        <v>65</v>
      </c>
      <c r="AC485" t="s">
        <v>78</v>
      </c>
      <c r="AD485">
        <v>1</v>
      </c>
      <c r="AE485">
        <v>0</v>
      </c>
      <c r="AF485" t="s">
        <v>79</v>
      </c>
      <c r="AG485" t="s">
        <v>50</v>
      </c>
      <c r="AH485">
        <v>0</v>
      </c>
      <c r="AI485" t="s">
        <v>80</v>
      </c>
      <c r="AK485">
        <v>12</v>
      </c>
      <c r="AL485">
        <v>22</v>
      </c>
      <c r="AM485">
        <v>0</v>
      </c>
      <c r="AN485">
        <v>11</v>
      </c>
      <c r="AO485">
        <v>-2221.1999999999998</v>
      </c>
      <c r="AP485">
        <v>2.0499999999999998</v>
      </c>
      <c r="AQ485">
        <v>3.7499999999999999E-2</v>
      </c>
      <c r="AR485">
        <v>7500</v>
      </c>
      <c r="AS485">
        <v>91.666666669999998</v>
      </c>
      <c r="AT485">
        <v>20</v>
      </c>
      <c r="AU485" t="s">
        <v>51</v>
      </c>
    </row>
    <row r="486" spans="1:47" x14ac:dyDescent="0.2">
      <c r="A486">
        <v>38</v>
      </c>
      <c r="B486">
        <v>250</v>
      </c>
      <c r="C486">
        <v>0</v>
      </c>
      <c r="D486" t="s">
        <v>47</v>
      </c>
      <c r="E486" t="s">
        <v>48</v>
      </c>
      <c r="F486" t="s">
        <v>49</v>
      </c>
      <c r="G486">
        <v>50</v>
      </c>
      <c r="H486">
        <v>10</v>
      </c>
      <c r="I486">
        <v>0.05</v>
      </c>
      <c r="J486">
        <v>24</v>
      </c>
      <c r="K486" t="s">
        <v>77</v>
      </c>
      <c r="L486">
        <v>247.1</v>
      </c>
      <c r="M486">
        <v>5.43</v>
      </c>
      <c r="N486">
        <v>0.5</v>
      </c>
      <c r="O486">
        <v>0</v>
      </c>
      <c r="P486">
        <v>0</v>
      </c>
      <c r="Q486">
        <v>0</v>
      </c>
      <c r="R486">
        <v>150</v>
      </c>
      <c r="S486">
        <v>8.1999999999999993</v>
      </c>
      <c r="T486" t="s">
        <v>50</v>
      </c>
      <c r="U486">
        <v>0</v>
      </c>
      <c r="V486">
        <v>0</v>
      </c>
      <c r="W486">
        <v>0</v>
      </c>
      <c r="X486" t="s">
        <v>67</v>
      </c>
      <c r="Y486">
        <v>1</v>
      </c>
      <c r="Z486" t="s">
        <v>50</v>
      </c>
      <c r="AA486" t="s">
        <v>50</v>
      </c>
      <c r="AB486" t="s">
        <v>65</v>
      </c>
      <c r="AC486" t="s">
        <v>78</v>
      </c>
      <c r="AD486">
        <v>1</v>
      </c>
      <c r="AE486">
        <v>0</v>
      </c>
      <c r="AF486" t="s">
        <v>79</v>
      </c>
      <c r="AG486" t="s">
        <v>50</v>
      </c>
      <c r="AH486">
        <v>0</v>
      </c>
      <c r="AI486" t="s">
        <v>80</v>
      </c>
      <c r="AK486">
        <v>12</v>
      </c>
      <c r="AL486">
        <v>22</v>
      </c>
      <c r="AM486">
        <v>0</v>
      </c>
      <c r="AN486">
        <v>11</v>
      </c>
      <c r="AO486">
        <v>-2221.1999999999998</v>
      </c>
      <c r="AP486">
        <v>0.8</v>
      </c>
      <c r="AQ486">
        <v>3.3333333E-2</v>
      </c>
      <c r="AR486">
        <v>300</v>
      </c>
      <c r="AS486">
        <v>116.66666669999999</v>
      </c>
      <c r="AT486">
        <v>20</v>
      </c>
      <c r="AU486" t="s">
        <v>51</v>
      </c>
    </row>
    <row r="487" spans="1:47" x14ac:dyDescent="0.2">
      <c r="A487">
        <v>38</v>
      </c>
      <c r="B487">
        <v>250</v>
      </c>
      <c r="C487">
        <v>0</v>
      </c>
      <c r="D487" t="s">
        <v>47</v>
      </c>
      <c r="E487" t="s">
        <v>48</v>
      </c>
      <c r="F487" t="s">
        <v>49</v>
      </c>
      <c r="G487">
        <v>50</v>
      </c>
      <c r="H487">
        <v>10</v>
      </c>
      <c r="I487">
        <v>0.05</v>
      </c>
      <c r="J487">
        <v>48</v>
      </c>
      <c r="K487" t="s">
        <v>77</v>
      </c>
      <c r="L487">
        <v>247.1</v>
      </c>
      <c r="M487">
        <v>5.43</v>
      </c>
      <c r="N487">
        <v>0.5</v>
      </c>
      <c r="O487">
        <v>0</v>
      </c>
      <c r="P487">
        <v>0</v>
      </c>
      <c r="Q487">
        <v>0</v>
      </c>
      <c r="R487">
        <v>150</v>
      </c>
      <c r="S487">
        <v>8.1999999999999993</v>
      </c>
      <c r="T487" t="s">
        <v>50</v>
      </c>
      <c r="U487">
        <v>0</v>
      </c>
      <c r="V487">
        <v>0</v>
      </c>
      <c r="W487">
        <v>0</v>
      </c>
      <c r="X487" t="s">
        <v>67</v>
      </c>
      <c r="Y487">
        <v>1</v>
      </c>
      <c r="Z487" t="s">
        <v>50</v>
      </c>
      <c r="AA487" t="s">
        <v>50</v>
      </c>
      <c r="AB487" t="s">
        <v>65</v>
      </c>
      <c r="AC487" t="s">
        <v>78</v>
      </c>
      <c r="AD487">
        <v>1</v>
      </c>
      <c r="AE487">
        <v>0</v>
      </c>
      <c r="AF487" t="s">
        <v>79</v>
      </c>
      <c r="AG487" t="s">
        <v>50</v>
      </c>
      <c r="AH487">
        <v>0</v>
      </c>
      <c r="AI487" t="s">
        <v>80</v>
      </c>
      <c r="AK487">
        <v>12</v>
      </c>
      <c r="AL487">
        <v>22</v>
      </c>
      <c r="AM487">
        <v>0</v>
      </c>
      <c r="AN487">
        <v>11</v>
      </c>
      <c r="AO487">
        <v>-2221.1999999999998</v>
      </c>
      <c r="AP487">
        <v>1.5</v>
      </c>
      <c r="AQ487">
        <v>3.3333333E-2</v>
      </c>
      <c r="AR487">
        <v>2300</v>
      </c>
      <c r="AS487">
        <v>116.66666669999999</v>
      </c>
      <c r="AT487">
        <v>20</v>
      </c>
      <c r="AU487" t="s">
        <v>51</v>
      </c>
    </row>
    <row r="488" spans="1:47" x14ac:dyDescent="0.2">
      <c r="A488">
        <v>38</v>
      </c>
      <c r="B488">
        <v>250</v>
      </c>
      <c r="C488">
        <v>0</v>
      </c>
      <c r="D488" t="s">
        <v>47</v>
      </c>
      <c r="E488" t="s">
        <v>48</v>
      </c>
      <c r="F488" t="s">
        <v>49</v>
      </c>
      <c r="G488">
        <v>50</v>
      </c>
      <c r="H488">
        <v>10</v>
      </c>
      <c r="I488">
        <v>0.05</v>
      </c>
      <c r="J488">
        <v>72</v>
      </c>
      <c r="K488" t="s">
        <v>77</v>
      </c>
      <c r="L488">
        <v>247.1</v>
      </c>
      <c r="M488">
        <v>5.43</v>
      </c>
      <c r="N488">
        <v>0.5</v>
      </c>
      <c r="O488">
        <v>0</v>
      </c>
      <c r="P488">
        <v>0</v>
      </c>
      <c r="Q488">
        <v>0</v>
      </c>
      <c r="R488">
        <v>150</v>
      </c>
      <c r="S488">
        <v>8.1999999999999993</v>
      </c>
      <c r="T488" t="s">
        <v>50</v>
      </c>
      <c r="U488">
        <v>0</v>
      </c>
      <c r="V488">
        <v>0</v>
      </c>
      <c r="W488">
        <v>0</v>
      </c>
      <c r="X488" t="s">
        <v>67</v>
      </c>
      <c r="Y488">
        <v>1</v>
      </c>
      <c r="Z488" t="s">
        <v>50</v>
      </c>
      <c r="AA488" t="s">
        <v>50</v>
      </c>
      <c r="AB488" t="s">
        <v>65</v>
      </c>
      <c r="AC488" t="s">
        <v>78</v>
      </c>
      <c r="AD488">
        <v>1</v>
      </c>
      <c r="AE488">
        <v>0</v>
      </c>
      <c r="AF488" t="s">
        <v>79</v>
      </c>
      <c r="AG488" t="s">
        <v>50</v>
      </c>
      <c r="AH488">
        <v>0</v>
      </c>
      <c r="AI488" t="s">
        <v>80</v>
      </c>
      <c r="AK488">
        <v>12</v>
      </c>
      <c r="AL488">
        <v>22</v>
      </c>
      <c r="AM488">
        <v>0</v>
      </c>
      <c r="AN488">
        <v>11</v>
      </c>
      <c r="AO488">
        <v>-2221.1999999999998</v>
      </c>
      <c r="AP488">
        <v>1.7</v>
      </c>
      <c r="AQ488">
        <v>3.3333333E-2</v>
      </c>
      <c r="AR488">
        <v>5100</v>
      </c>
      <c r="AS488">
        <v>116.66666669999999</v>
      </c>
      <c r="AT488">
        <v>20</v>
      </c>
      <c r="AU488" t="s">
        <v>51</v>
      </c>
    </row>
    <row r="489" spans="1:47" x14ac:dyDescent="0.2">
      <c r="A489">
        <v>38</v>
      </c>
      <c r="B489">
        <v>250</v>
      </c>
      <c r="C489">
        <v>0</v>
      </c>
      <c r="D489" t="s">
        <v>47</v>
      </c>
      <c r="E489" t="s">
        <v>48</v>
      </c>
      <c r="F489" t="s">
        <v>49</v>
      </c>
      <c r="G489">
        <v>50</v>
      </c>
      <c r="H489">
        <v>10</v>
      </c>
      <c r="I489">
        <v>0.05</v>
      </c>
      <c r="J489">
        <v>96</v>
      </c>
      <c r="K489" t="s">
        <v>77</v>
      </c>
      <c r="L489">
        <v>247.1</v>
      </c>
      <c r="M489">
        <v>5.43</v>
      </c>
      <c r="N489">
        <v>0.5</v>
      </c>
      <c r="O489">
        <v>0</v>
      </c>
      <c r="P489">
        <v>0</v>
      </c>
      <c r="Q489">
        <v>0</v>
      </c>
      <c r="R489">
        <v>150</v>
      </c>
      <c r="S489">
        <v>8.1999999999999993</v>
      </c>
      <c r="T489" t="s">
        <v>50</v>
      </c>
      <c r="U489">
        <v>0</v>
      </c>
      <c r="V489">
        <v>0</v>
      </c>
      <c r="W489">
        <v>0</v>
      </c>
      <c r="X489" t="s">
        <v>67</v>
      </c>
      <c r="Y489">
        <v>1</v>
      </c>
      <c r="Z489" t="s">
        <v>50</v>
      </c>
      <c r="AA489" t="s">
        <v>50</v>
      </c>
      <c r="AB489" t="s">
        <v>65</v>
      </c>
      <c r="AC489" t="s">
        <v>78</v>
      </c>
      <c r="AD489">
        <v>1</v>
      </c>
      <c r="AE489">
        <v>0</v>
      </c>
      <c r="AF489" t="s">
        <v>79</v>
      </c>
      <c r="AG489" t="s">
        <v>50</v>
      </c>
      <c r="AH489">
        <v>0</v>
      </c>
      <c r="AI489" t="s">
        <v>80</v>
      </c>
      <c r="AK489">
        <v>12</v>
      </c>
      <c r="AL489">
        <v>22</v>
      </c>
      <c r="AM489">
        <v>0</v>
      </c>
      <c r="AN489">
        <v>11</v>
      </c>
      <c r="AO489">
        <v>-2221.1999999999998</v>
      </c>
      <c r="AP489">
        <v>1.85</v>
      </c>
      <c r="AQ489">
        <v>3.3333333E-2</v>
      </c>
      <c r="AR489">
        <v>7400</v>
      </c>
      <c r="AS489">
        <v>116.66666669999999</v>
      </c>
      <c r="AT489">
        <v>20</v>
      </c>
      <c r="AU489" t="s">
        <v>51</v>
      </c>
    </row>
    <row r="490" spans="1:47" x14ac:dyDescent="0.2">
      <c r="A490">
        <v>38</v>
      </c>
      <c r="B490">
        <v>250</v>
      </c>
      <c r="C490">
        <v>0</v>
      </c>
      <c r="D490" t="s">
        <v>47</v>
      </c>
      <c r="E490" t="s">
        <v>48</v>
      </c>
      <c r="F490" t="s">
        <v>49</v>
      </c>
      <c r="G490">
        <v>50</v>
      </c>
      <c r="H490">
        <v>10</v>
      </c>
      <c r="I490">
        <v>0.05</v>
      </c>
      <c r="J490">
        <v>120</v>
      </c>
      <c r="K490" t="s">
        <v>77</v>
      </c>
      <c r="L490">
        <v>247.1</v>
      </c>
      <c r="M490">
        <v>5.43</v>
      </c>
      <c r="N490">
        <v>0.5</v>
      </c>
      <c r="O490">
        <v>0</v>
      </c>
      <c r="P490">
        <v>0</v>
      </c>
      <c r="Q490">
        <v>0</v>
      </c>
      <c r="R490">
        <v>150</v>
      </c>
      <c r="S490">
        <v>8.1999999999999993</v>
      </c>
      <c r="T490" t="s">
        <v>50</v>
      </c>
      <c r="U490">
        <v>0</v>
      </c>
      <c r="V490">
        <v>0</v>
      </c>
      <c r="W490">
        <v>0</v>
      </c>
      <c r="X490" t="s">
        <v>67</v>
      </c>
      <c r="Y490">
        <v>1</v>
      </c>
      <c r="Z490" t="s">
        <v>50</v>
      </c>
      <c r="AA490" t="s">
        <v>50</v>
      </c>
      <c r="AB490" t="s">
        <v>65</v>
      </c>
      <c r="AC490" t="s">
        <v>78</v>
      </c>
      <c r="AD490">
        <v>1</v>
      </c>
      <c r="AE490">
        <v>0</v>
      </c>
      <c r="AF490" t="s">
        <v>79</v>
      </c>
      <c r="AG490" t="s">
        <v>50</v>
      </c>
      <c r="AH490">
        <v>0</v>
      </c>
      <c r="AI490" t="s">
        <v>80</v>
      </c>
      <c r="AK490">
        <v>12</v>
      </c>
      <c r="AL490">
        <v>22</v>
      </c>
      <c r="AM490">
        <v>0</v>
      </c>
      <c r="AN490">
        <v>11</v>
      </c>
      <c r="AO490">
        <v>-2221.1999999999998</v>
      </c>
      <c r="AP490">
        <v>1.7</v>
      </c>
      <c r="AQ490">
        <v>3.3333333E-2</v>
      </c>
      <c r="AR490">
        <v>8100</v>
      </c>
      <c r="AS490">
        <v>116.66666669999999</v>
      </c>
      <c r="AT490">
        <v>20</v>
      </c>
      <c r="AU490" t="s">
        <v>51</v>
      </c>
    </row>
    <row r="491" spans="1:47" x14ac:dyDescent="0.2">
      <c r="A491">
        <v>38</v>
      </c>
      <c r="B491">
        <v>250</v>
      </c>
      <c r="C491">
        <v>0</v>
      </c>
      <c r="D491" t="s">
        <v>47</v>
      </c>
      <c r="E491" t="s">
        <v>48</v>
      </c>
      <c r="F491" t="s">
        <v>49</v>
      </c>
      <c r="G491">
        <v>50</v>
      </c>
      <c r="H491">
        <v>10</v>
      </c>
      <c r="I491">
        <v>0.05</v>
      </c>
      <c r="J491">
        <v>24</v>
      </c>
      <c r="K491" t="s">
        <v>77</v>
      </c>
      <c r="L491">
        <v>247.1</v>
      </c>
      <c r="M491">
        <v>5.43</v>
      </c>
      <c r="N491">
        <v>0.5</v>
      </c>
      <c r="O491">
        <v>0</v>
      </c>
      <c r="P491">
        <v>0</v>
      </c>
      <c r="Q491">
        <v>0</v>
      </c>
      <c r="R491">
        <v>175</v>
      </c>
      <c r="S491">
        <v>8.1999999999999993</v>
      </c>
      <c r="T491" t="s">
        <v>50</v>
      </c>
      <c r="U491">
        <v>0</v>
      </c>
      <c r="V491">
        <v>0</v>
      </c>
      <c r="W491">
        <v>0</v>
      </c>
      <c r="X491" t="s">
        <v>67</v>
      </c>
      <c r="Y491">
        <v>1</v>
      </c>
      <c r="Z491" t="s">
        <v>50</v>
      </c>
      <c r="AA491" t="s">
        <v>50</v>
      </c>
      <c r="AB491" t="s">
        <v>65</v>
      </c>
      <c r="AC491" t="s">
        <v>78</v>
      </c>
      <c r="AD491">
        <v>1</v>
      </c>
      <c r="AE491">
        <v>0</v>
      </c>
      <c r="AF491" t="s">
        <v>79</v>
      </c>
      <c r="AG491" t="s">
        <v>50</v>
      </c>
      <c r="AH491">
        <v>0</v>
      </c>
      <c r="AI491" t="s">
        <v>80</v>
      </c>
      <c r="AK491">
        <v>12</v>
      </c>
      <c r="AL491">
        <v>22</v>
      </c>
      <c r="AM491">
        <v>0</v>
      </c>
      <c r="AN491">
        <v>11</v>
      </c>
      <c r="AO491">
        <v>-2221.1999999999998</v>
      </c>
      <c r="AP491">
        <v>0.75</v>
      </c>
      <c r="AQ491">
        <v>3.125E-2</v>
      </c>
      <c r="AR491">
        <v>500</v>
      </c>
      <c r="AS491">
        <v>91.666666669999998</v>
      </c>
      <c r="AT491">
        <v>20</v>
      </c>
      <c r="AU491" t="s">
        <v>51</v>
      </c>
    </row>
    <row r="492" spans="1:47" x14ac:dyDescent="0.2">
      <c r="A492">
        <v>38</v>
      </c>
      <c r="B492">
        <v>250</v>
      </c>
      <c r="C492">
        <v>0</v>
      </c>
      <c r="D492" t="s">
        <v>47</v>
      </c>
      <c r="E492" t="s">
        <v>48</v>
      </c>
      <c r="F492" t="s">
        <v>49</v>
      </c>
      <c r="G492">
        <v>50</v>
      </c>
      <c r="H492">
        <v>10</v>
      </c>
      <c r="I492">
        <v>0.05</v>
      </c>
      <c r="J492">
        <v>48</v>
      </c>
      <c r="K492" t="s">
        <v>77</v>
      </c>
      <c r="L492">
        <v>247.1</v>
      </c>
      <c r="M492">
        <v>5.43</v>
      </c>
      <c r="N492">
        <v>0.5</v>
      </c>
      <c r="O492">
        <v>0</v>
      </c>
      <c r="P492">
        <v>0</v>
      </c>
      <c r="Q492">
        <v>0</v>
      </c>
      <c r="R492">
        <v>175</v>
      </c>
      <c r="S492">
        <v>8.1999999999999993</v>
      </c>
      <c r="T492" t="s">
        <v>50</v>
      </c>
      <c r="U492">
        <v>0</v>
      </c>
      <c r="V492">
        <v>0</v>
      </c>
      <c r="W492">
        <v>0</v>
      </c>
      <c r="X492" t="s">
        <v>67</v>
      </c>
      <c r="Y492">
        <v>1</v>
      </c>
      <c r="Z492" t="s">
        <v>50</v>
      </c>
      <c r="AA492" t="s">
        <v>50</v>
      </c>
      <c r="AB492" t="s">
        <v>65</v>
      </c>
      <c r="AC492" t="s">
        <v>78</v>
      </c>
      <c r="AD492">
        <v>1</v>
      </c>
      <c r="AE492">
        <v>0</v>
      </c>
      <c r="AF492" t="s">
        <v>79</v>
      </c>
      <c r="AG492" t="s">
        <v>50</v>
      </c>
      <c r="AH492">
        <v>0</v>
      </c>
      <c r="AI492" t="s">
        <v>80</v>
      </c>
      <c r="AK492">
        <v>12</v>
      </c>
      <c r="AL492">
        <v>22</v>
      </c>
      <c r="AM492">
        <v>0</v>
      </c>
      <c r="AN492">
        <v>11</v>
      </c>
      <c r="AO492">
        <v>-2221.1999999999998</v>
      </c>
      <c r="AP492">
        <v>1.3</v>
      </c>
      <c r="AQ492">
        <v>3.125E-2</v>
      </c>
      <c r="AR492">
        <v>2500</v>
      </c>
      <c r="AS492">
        <v>91.666666669999998</v>
      </c>
      <c r="AT492">
        <v>20</v>
      </c>
      <c r="AU492" t="s">
        <v>51</v>
      </c>
    </row>
    <row r="493" spans="1:47" x14ac:dyDescent="0.2">
      <c r="A493">
        <v>38</v>
      </c>
      <c r="B493">
        <v>250</v>
      </c>
      <c r="C493">
        <v>0</v>
      </c>
      <c r="D493" t="s">
        <v>47</v>
      </c>
      <c r="E493" t="s">
        <v>48</v>
      </c>
      <c r="F493" t="s">
        <v>49</v>
      </c>
      <c r="G493">
        <v>50</v>
      </c>
      <c r="H493">
        <v>10</v>
      </c>
      <c r="I493">
        <v>0.05</v>
      </c>
      <c r="J493">
        <v>72</v>
      </c>
      <c r="K493" t="s">
        <v>77</v>
      </c>
      <c r="L493">
        <v>247.1</v>
      </c>
      <c r="M493">
        <v>5.43</v>
      </c>
      <c r="N493">
        <v>0.5</v>
      </c>
      <c r="O493">
        <v>0</v>
      </c>
      <c r="P493">
        <v>0</v>
      </c>
      <c r="Q493">
        <v>0</v>
      </c>
      <c r="R493">
        <v>175</v>
      </c>
      <c r="S493">
        <v>8.1999999999999993</v>
      </c>
      <c r="T493" t="s">
        <v>50</v>
      </c>
      <c r="U493">
        <v>0</v>
      </c>
      <c r="V493">
        <v>0</v>
      </c>
      <c r="W493">
        <v>0</v>
      </c>
      <c r="X493" t="s">
        <v>67</v>
      </c>
      <c r="Y493">
        <v>1</v>
      </c>
      <c r="Z493" t="s">
        <v>50</v>
      </c>
      <c r="AA493" t="s">
        <v>50</v>
      </c>
      <c r="AB493" t="s">
        <v>65</v>
      </c>
      <c r="AC493" t="s">
        <v>78</v>
      </c>
      <c r="AD493">
        <v>1</v>
      </c>
      <c r="AE493">
        <v>0</v>
      </c>
      <c r="AF493" t="s">
        <v>79</v>
      </c>
      <c r="AG493" t="s">
        <v>50</v>
      </c>
      <c r="AH493">
        <v>0</v>
      </c>
      <c r="AI493" t="s">
        <v>80</v>
      </c>
      <c r="AK493">
        <v>12</v>
      </c>
      <c r="AL493">
        <v>22</v>
      </c>
      <c r="AM493">
        <v>0</v>
      </c>
      <c r="AN493">
        <v>11</v>
      </c>
      <c r="AO493">
        <v>-2221.1999999999998</v>
      </c>
      <c r="AP493">
        <v>1.55</v>
      </c>
      <c r="AQ493">
        <v>3.125E-2</v>
      </c>
      <c r="AR493">
        <v>4700</v>
      </c>
      <c r="AS493">
        <v>91.666666669999998</v>
      </c>
      <c r="AT493">
        <v>20</v>
      </c>
      <c r="AU493" t="s">
        <v>51</v>
      </c>
    </row>
    <row r="494" spans="1:47" x14ac:dyDescent="0.2">
      <c r="A494">
        <v>38</v>
      </c>
      <c r="B494">
        <v>250</v>
      </c>
      <c r="C494">
        <v>0</v>
      </c>
      <c r="D494" t="s">
        <v>47</v>
      </c>
      <c r="E494" t="s">
        <v>48</v>
      </c>
      <c r="F494" t="s">
        <v>49</v>
      </c>
      <c r="G494">
        <v>50</v>
      </c>
      <c r="H494">
        <v>10</v>
      </c>
      <c r="I494">
        <v>0.05</v>
      </c>
      <c r="J494">
        <v>96</v>
      </c>
      <c r="K494" t="s">
        <v>77</v>
      </c>
      <c r="L494">
        <v>247.1</v>
      </c>
      <c r="M494">
        <v>5.43</v>
      </c>
      <c r="N494">
        <v>0.5</v>
      </c>
      <c r="O494">
        <v>0</v>
      </c>
      <c r="P494">
        <v>0</v>
      </c>
      <c r="Q494">
        <v>0</v>
      </c>
      <c r="R494">
        <v>175</v>
      </c>
      <c r="S494">
        <v>8.1999999999999993</v>
      </c>
      <c r="T494" t="s">
        <v>50</v>
      </c>
      <c r="U494">
        <v>0</v>
      </c>
      <c r="V494">
        <v>0</v>
      </c>
      <c r="W494">
        <v>0</v>
      </c>
      <c r="X494" t="s">
        <v>67</v>
      </c>
      <c r="Y494">
        <v>1</v>
      </c>
      <c r="Z494" t="s">
        <v>50</v>
      </c>
      <c r="AA494" t="s">
        <v>50</v>
      </c>
      <c r="AB494" t="s">
        <v>65</v>
      </c>
      <c r="AC494" t="s">
        <v>78</v>
      </c>
      <c r="AD494">
        <v>1</v>
      </c>
      <c r="AE494">
        <v>0</v>
      </c>
      <c r="AF494" t="s">
        <v>79</v>
      </c>
      <c r="AG494" t="s">
        <v>50</v>
      </c>
      <c r="AH494">
        <v>0</v>
      </c>
      <c r="AI494" t="s">
        <v>80</v>
      </c>
      <c r="AK494">
        <v>12</v>
      </c>
      <c r="AL494">
        <v>22</v>
      </c>
      <c r="AM494">
        <v>0</v>
      </c>
      <c r="AN494">
        <v>11</v>
      </c>
      <c r="AO494">
        <v>-2221.1999999999998</v>
      </c>
      <c r="AP494">
        <v>1.65</v>
      </c>
      <c r="AQ494">
        <v>3.125E-2</v>
      </c>
      <c r="AR494">
        <v>6050</v>
      </c>
      <c r="AS494">
        <v>91.666666669999998</v>
      </c>
      <c r="AT494">
        <v>20</v>
      </c>
      <c r="AU494" t="s">
        <v>51</v>
      </c>
    </row>
    <row r="495" spans="1:47" x14ac:dyDescent="0.2">
      <c r="A495">
        <v>38</v>
      </c>
      <c r="B495">
        <v>250</v>
      </c>
      <c r="C495">
        <v>0</v>
      </c>
      <c r="D495" t="s">
        <v>47</v>
      </c>
      <c r="E495" t="s">
        <v>48</v>
      </c>
      <c r="F495" t="s">
        <v>49</v>
      </c>
      <c r="G495">
        <v>50</v>
      </c>
      <c r="H495">
        <v>10</v>
      </c>
      <c r="I495">
        <v>0.05</v>
      </c>
      <c r="J495">
        <v>120</v>
      </c>
      <c r="K495" t="s">
        <v>77</v>
      </c>
      <c r="L495">
        <v>247.1</v>
      </c>
      <c r="M495">
        <v>5.43</v>
      </c>
      <c r="N495">
        <v>0.5</v>
      </c>
      <c r="O495">
        <v>0</v>
      </c>
      <c r="P495">
        <v>0</v>
      </c>
      <c r="Q495">
        <v>0</v>
      </c>
      <c r="R495">
        <v>175</v>
      </c>
      <c r="S495">
        <v>8.1999999999999993</v>
      </c>
      <c r="T495" t="s">
        <v>50</v>
      </c>
      <c r="U495">
        <v>0</v>
      </c>
      <c r="V495">
        <v>0</v>
      </c>
      <c r="W495">
        <v>0</v>
      </c>
      <c r="X495" t="s">
        <v>67</v>
      </c>
      <c r="Y495">
        <v>1</v>
      </c>
      <c r="Z495" t="s">
        <v>50</v>
      </c>
      <c r="AA495" t="s">
        <v>50</v>
      </c>
      <c r="AB495" t="s">
        <v>65</v>
      </c>
      <c r="AC495" t="s">
        <v>78</v>
      </c>
      <c r="AD495">
        <v>1</v>
      </c>
      <c r="AE495">
        <v>0</v>
      </c>
      <c r="AF495" t="s">
        <v>79</v>
      </c>
      <c r="AG495" t="s">
        <v>50</v>
      </c>
      <c r="AH495">
        <v>0</v>
      </c>
      <c r="AI495" t="s">
        <v>80</v>
      </c>
      <c r="AK495">
        <v>12</v>
      </c>
      <c r="AL495">
        <v>22</v>
      </c>
      <c r="AM495">
        <v>0</v>
      </c>
      <c r="AN495">
        <v>11</v>
      </c>
      <c r="AO495">
        <v>-2221.1999999999998</v>
      </c>
      <c r="AP495">
        <v>1.5</v>
      </c>
      <c r="AQ495">
        <v>3.125E-2</v>
      </c>
      <c r="AR495">
        <v>7100</v>
      </c>
      <c r="AS495">
        <v>91.666666669999998</v>
      </c>
      <c r="AT495">
        <v>20</v>
      </c>
      <c r="AU495" t="s">
        <v>51</v>
      </c>
    </row>
    <row r="496" spans="1:47" x14ac:dyDescent="0.2">
      <c r="A496">
        <v>38</v>
      </c>
      <c r="B496">
        <v>250</v>
      </c>
      <c r="C496">
        <v>0</v>
      </c>
      <c r="D496" t="s">
        <v>47</v>
      </c>
      <c r="E496" t="s">
        <v>48</v>
      </c>
      <c r="F496" t="s">
        <v>49</v>
      </c>
      <c r="G496">
        <v>50</v>
      </c>
      <c r="H496">
        <v>10</v>
      </c>
      <c r="I496">
        <v>0.05</v>
      </c>
      <c r="J496">
        <v>24</v>
      </c>
      <c r="K496" t="s">
        <v>77</v>
      </c>
      <c r="L496">
        <v>247.1</v>
      </c>
      <c r="M496">
        <v>5.43</v>
      </c>
      <c r="N496">
        <v>0.5</v>
      </c>
      <c r="O496">
        <v>0</v>
      </c>
      <c r="P496">
        <v>0</v>
      </c>
      <c r="Q496">
        <v>0</v>
      </c>
      <c r="R496">
        <v>200</v>
      </c>
      <c r="S496">
        <v>8.1999999999999993</v>
      </c>
      <c r="T496" t="s">
        <v>50</v>
      </c>
      <c r="U496">
        <v>0</v>
      </c>
      <c r="V496">
        <v>0</v>
      </c>
      <c r="W496">
        <v>0</v>
      </c>
      <c r="X496" t="s">
        <v>67</v>
      </c>
      <c r="Y496">
        <v>1</v>
      </c>
      <c r="Z496" t="s">
        <v>50</v>
      </c>
      <c r="AA496" t="s">
        <v>50</v>
      </c>
      <c r="AB496" t="s">
        <v>65</v>
      </c>
      <c r="AC496" t="s">
        <v>78</v>
      </c>
      <c r="AD496">
        <v>1</v>
      </c>
      <c r="AE496">
        <v>0</v>
      </c>
      <c r="AF496" t="s">
        <v>79</v>
      </c>
      <c r="AG496" t="s">
        <v>50</v>
      </c>
      <c r="AH496">
        <v>0</v>
      </c>
      <c r="AI496" t="s">
        <v>80</v>
      </c>
      <c r="AK496">
        <v>12</v>
      </c>
      <c r="AL496">
        <v>22</v>
      </c>
      <c r="AM496">
        <v>0</v>
      </c>
      <c r="AN496">
        <v>11</v>
      </c>
      <c r="AO496">
        <v>-2221.1999999999998</v>
      </c>
      <c r="AP496">
        <v>0.45</v>
      </c>
      <c r="AQ496">
        <v>1.8749999999999999E-2</v>
      </c>
      <c r="AR496">
        <v>750</v>
      </c>
      <c r="AS496">
        <v>39.583333330000002</v>
      </c>
      <c r="AT496">
        <v>20</v>
      </c>
      <c r="AU496" t="s">
        <v>51</v>
      </c>
    </row>
    <row r="497" spans="1:47" x14ac:dyDescent="0.2">
      <c r="A497">
        <v>38</v>
      </c>
      <c r="B497">
        <v>250</v>
      </c>
      <c r="C497">
        <v>0</v>
      </c>
      <c r="D497" t="s">
        <v>47</v>
      </c>
      <c r="E497" t="s">
        <v>48</v>
      </c>
      <c r="F497" t="s">
        <v>49</v>
      </c>
      <c r="G497">
        <v>50</v>
      </c>
      <c r="H497">
        <v>10</v>
      </c>
      <c r="I497">
        <v>0.05</v>
      </c>
      <c r="J497">
        <v>48</v>
      </c>
      <c r="K497" t="s">
        <v>77</v>
      </c>
      <c r="L497">
        <v>247.1</v>
      </c>
      <c r="M497">
        <v>5.43</v>
      </c>
      <c r="N497">
        <v>0.5</v>
      </c>
      <c r="O497">
        <v>0</v>
      </c>
      <c r="P497">
        <v>0</v>
      </c>
      <c r="Q497">
        <v>0</v>
      </c>
      <c r="R497">
        <v>200</v>
      </c>
      <c r="S497">
        <v>8.1999999999999993</v>
      </c>
      <c r="T497" t="s">
        <v>50</v>
      </c>
      <c r="U497">
        <v>0</v>
      </c>
      <c r="V497">
        <v>0</v>
      </c>
      <c r="W497">
        <v>0</v>
      </c>
      <c r="X497" t="s">
        <v>67</v>
      </c>
      <c r="Y497">
        <v>1</v>
      </c>
      <c r="Z497" t="s">
        <v>50</v>
      </c>
      <c r="AA497" t="s">
        <v>50</v>
      </c>
      <c r="AB497" t="s">
        <v>65</v>
      </c>
      <c r="AC497" t="s">
        <v>78</v>
      </c>
      <c r="AD497">
        <v>1</v>
      </c>
      <c r="AE497">
        <v>0</v>
      </c>
      <c r="AF497" t="s">
        <v>79</v>
      </c>
      <c r="AG497" t="s">
        <v>50</v>
      </c>
      <c r="AH497">
        <v>0</v>
      </c>
      <c r="AI497" t="s">
        <v>80</v>
      </c>
      <c r="AK497">
        <v>12</v>
      </c>
      <c r="AL497">
        <v>22</v>
      </c>
      <c r="AM497">
        <v>0</v>
      </c>
      <c r="AN497">
        <v>11</v>
      </c>
      <c r="AO497">
        <v>-2221.1999999999998</v>
      </c>
      <c r="AP497">
        <v>0.6</v>
      </c>
      <c r="AQ497">
        <v>1.8749999999999999E-2</v>
      </c>
      <c r="AR497">
        <v>1700</v>
      </c>
      <c r="AS497">
        <v>39.583333330000002</v>
      </c>
      <c r="AT497">
        <v>20</v>
      </c>
      <c r="AU497" t="s">
        <v>51</v>
      </c>
    </row>
    <row r="498" spans="1:47" x14ac:dyDescent="0.2">
      <c r="A498">
        <v>38</v>
      </c>
      <c r="B498">
        <v>250</v>
      </c>
      <c r="C498">
        <v>0</v>
      </c>
      <c r="D498" t="s">
        <v>47</v>
      </c>
      <c r="E498" t="s">
        <v>48</v>
      </c>
      <c r="F498" t="s">
        <v>49</v>
      </c>
      <c r="G498">
        <v>50</v>
      </c>
      <c r="H498">
        <v>10</v>
      </c>
      <c r="I498">
        <v>0.05</v>
      </c>
      <c r="J498">
        <v>72</v>
      </c>
      <c r="K498" t="s">
        <v>77</v>
      </c>
      <c r="L498">
        <v>247.1</v>
      </c>
      <c r="M498">
        <v>5.43</v>
      </c>
      <c r="N498">
        <v>0.5</v>
      </c>
      <c r="O498">
        <v>0</v>
      </c>
      <c r="P498">
        <v>0</v>
      </c>
      <c r="Q498">
        <v>0</v>
      </c>
      <c r="R498">
        <v>200</v>
      </c>
      <c r="S498">
        <v>8.1999999999999993</v>
      </c>
      <c r="T498" t="s">
        <v>50</v>
      </c>
      <c r="U498">
        <v>0</v>
      </c>
      <c r="V498">
        <v>0</v>
      </c>
      <c r="W498">
        <v>0</v>
      </c>
      <c r="X498" t="s">
        <v>67</v>
      </c>
      <c r="Y498">
        <v>1</v>
      </c>
      <c r="Z498" t="s">
        <v>50</v>
      </c>
      <c r="AA498" t="s">
        <v>50</v>
      </c>
      <c r="AB498" t="s">
        <v>65</v>
      </c>
      <c r="AC498" t="s">
        <v>78</v>
      </c>
      <c r="AD498">
        <v>1</v>
      </c>
      <c r="AE498">
        <v>0</v>
      </c>
      <c r="AF498" t="s">
        <v>79</v>
      </c>
      <c r="AG498" t="s">
        <v>50</v>
      </c>
      <c r="AH498">
        <v>0</v>
      </c>
      <c r="AI498" t="s">
        <v>80</v>
      </c>
      <c r="AK498">
        <v>12</v>
      </c>
      <c r="AL498">
        <v>22</v>
      </c>
      <c r="AM498">
        <v>0</v>
      </c>
      <c r="AN498">
        <v>11</v>
      </c>
      <c r="AO498">
        <v>-2221.1999999999998</v>
      </c>
      <c r="AP498">
        <v>0.75</v>
      </c>
      <c r="AQ498">
        <v>1.8749999999999999E-2</v>
      </c>
      <c r="AR498">
        <v>2300</v>
      </c>
      <c r="AS498">
        <v>39.583333330000002</v>
      </c>
      <c r="AT498">
        <v>20</v>
      </c>
      <c r="AU498" t="s">
        <v>51</v>
      </c>
    </row>
    <row r="499" spans="1:47" x14ac:dyDescent="0.2">
      <c r="A499">
        <v>38</v>
      </c>
      <c r="B499">
        <v>250</v>
      </c>
      <c r="C499">
        <v>0</v>
      </c>
      <c r="D499" t="s">
        <v>47</v>
      </c>
      <c r="E499" t="s">
        <v>48</v>
      </c>
      <c r="F499" t="s">
        <v>49</v>
      </c>
      <c r="G499">
        <v>50</v>
      </c>
      <c r="H499">
        <v>10</v>
      </c>
      <c r="I499">
        <v>0.05</v>
      </c>
      <c r="J499">
        <v>96</v>
      </c>
      <c r="K499" t="s">
        <v>77</v>
      </c>
      <c r="L499">
        <v>247.1</v>
      </c>
      <c r="M499">
        <v>5.43</v>
      </c>
      <c r="N499">
        <v>0.5</v>
      </c>
      <c r="O499">
        <v>0</v>
      </c>
      <c r="P499">
        <v>0</v>
      </c>
      <c r="Q499">
        <v>0</v>
      </c>
      <c r="R499">
        <v>200</v>
      </c>
      <c r="S499">
        <v>8.1999999999999993</v>
      </c>
      <c r="T499" t="s">
        <v>50</v>
      </c>
      <c r="U499">
        <v>0</v>
      </c>
      <c r="V499">
        <v>0</v>
      </c>
      <c r="W499">
        <v>0</v>
      </c>
      <c r="X499" t="s">
        <v>67</v>
      </c>
      <c r="Y499">
        <v>1</v>
      </c>
      <c r="Z499" t="s">
        <v>50</v>
      </c>
      <c r="AA499" t="s">
        <v>50</v>
      </c>
      <c r="AB499" t="s">
        <v>65</v>
      </c>
      <c r="AC499" t="s">
        <v>78</v>
      </c>
      <c r="AD499">
        <v>1</v>
      </c>
      <c r="AE499">
        <v>0</v>
      </c>
      <c r="AF499" t="s">
        <v>79</v>
      </c>
      <c r="AG499" t="s">
        <v>50</v>
      </c>
      <c r="AH499">
        <v>0</v>
      </c>
      <c r="AI499" t="s">
        <v>80</v>
      </c>
      <c r="AK499">
        <v>12</v>
      </c>
      <c r="AL499">
        <v>22</v>
      </c>
      <c r="AM499">
        <v>0</v>
      </c>
      <c r="AN499">
        <v>11</v>
      </c>
      <c r="AO499">
        <v>-2221.1999999999998</v>
      </c>
      <c r="AP499">
        <v>0.79</v>
      </c>
      <c r="AQ499">
        <v>1.8749999999999999E-2</v>
      </c>
      <c r="AR499">
        <v>2900</v>
      </c>
      <c r="AS499">
        <v>39.583333330000002</v>
      </c>
      <c r="AT499">
        <v>20</v>
      </c>
      <c r="AU499" t="s">
        <v>51</v>
      </c>
    </row>
    <row r="500" spans="1:47" x14ac:dyDescent="0.2">
      <c r="A500">
        <v>38</v>
      </c>
      <c r="B500">
        <v>250</v>
      </c>
      <c r="C500">
        <v>0</v>
      </c>
      <c r="D500" t="s">
        <v>47</v>
      </c>
      <c r="E500" t="s">
        <v>48</v>
      </c>
      <c r="F500" t="s">
        <v>49</v>
      </c>
      <c r="G500">
        <v>50</v>
      </c>
      <c r="H500">
        <v>10</v>
      </c>
      <c r="I500">
        <v>0.05</v>
      </c>
      <c r="J500">
        <v>120</v>
      </c>
      <c r="K500" t="s">
        <v>77</v>
      </c>
      <c r="L500">
        <v>247.1</v>
      </c>
      <c r="M500">
        <v>5.43</v>
      </c>
      <c r="N500">
        <v>0.5</v>
      </c>
      <c r="O500">
        <v>0</v>
      </c>
      <c r="P500">
        <v>0</v>
      </c>
      <c r="Q500">
        <v>0</v>
      </c>
      <c r="R500">
        <v>200</v>
      </c>
      <c r="S500">
        <v>8.1999999999999993</v>
      </c>
      <c r="T500" t="s">
        <v>50</v>
      </c>
      <c r="U500">
        <v>0</v>
      </c>
      <c r="V500">
        <v>0</v>
      </c>
      <c r="W500">
        <v>0</v>
      </c>
      <c r="X500" t="s">
        <v>67</v>
      </c>
      <c r="Y500">
        <v>1</v>
      </c>
      <c r="Z500" t="s">
        <v>50</v>
      </c>
      <c r="AA500" t="s">
        <v>50</v>
      </c>
      <c r="AB500" t="s">
        <v>65</v>
      </c>
      <c r="AC500" t="s">
        <v>78</v>
      </c>
      <c r="AD500">
        <v>1</v>
      </c>
      <c r="AE500">
        <v>0</v>
      </c>
      <c r="AF500" t="s">
        <v>79</v>
      </c>
      <c r="AG500" t="s">
        <v>50</v>
      </c>
      <c r="AH500">
        <v>0</v>
      </c>
      <c r="AI500" t="s">
        <v>80</v>
      </c>
      <c r="AK500">
        <v>12</v>
      </c>
      <c r="AL500">
        <v>22</v>
      </c>
      <c r="AM500">
        <v>0</v>
      </c>
      <c r="AN500">
        <v>11</v>
      </c>
      <c r="AO500">
        <v>-2221.1999999999998</v>
      </c>
      <c r="AP500">
        <v>0.85</v>
      </c>
      <c r="AQ500">
        <v>1.8749999999999999E-2</v>
      </c>
      <c r="AR500">
        <v>3100</v>
      </c>
      <c r="AS500">
        <v>39.583333330000002</v>
      </c>
      <c r="AT500">
        <v>20</v>
      </c>
      <c r="AU500" t="s">
        <v>51</v>
      </c>
    </row>
    <row r="501" spans="1:47" x14ac:dyDescent="0.2">
      <c r="A501">
        <v>38</v>
      </c>
      <c r="B501">
        <v>250</v>
      </c>
      <c r="C501">
        <v>0</v>
      </c>
      <c r="D501" t="s">
        <v>47</v>
      </c>
      <c r="E501" t="s">
        <v>48</v>
      </c>
      <c r="F501" t="s">
        <v>49</v>
      </c>
      <c r="G501">
        <v>50</v>
      </c>
      <c r="H501">
        <v>10</v>
      </c>
      <c r="I501">
        <v>0.05</v>
      </c>
      <c r="J501">
        <v>120</v>
      </c>
      <c r="K501" t="s">
        <v>77</v>
      </c>
      <c r="L501">
        <v>247.1</v>
      </c>
      <c r="M501">
        <v>5.43</v>
      </c>
      <c r="N501">
        <v>0.5</v>
      </c>
      <c r="O501">
        <v>0</v>
      </c>
      <c r="P501">
        <v>0</v>
      </c>
      <c r="Q501">
        <v>0</v>
      </c>
      <c r="R501">
        <v>150</v>
      </c>
      <c r="S501">
        <v>8.1999999999999993</v>
      </c>
      <c r="T501" t="s">
        <v>50</v>
      </c>
      <c r="U501">
        <v>0</v>
      </c>
      <c r="V501">
        <v>0</v>
      </c>
      <c r="W501">
        <v>0</v>
      </c>
      <c r="X501" t="s">
        <v>67</v>
      </c>
      <c r="Y501">
        <v>0</v>
      </c>
      <c r="Z501" t="s">
        <v>50</v>
      </c>
      <c r="AA501" t="s">
        <v>50</v>
      </c>
      <c r="AB501" t="s">
        <v>65</v>
      </c>
      <c r="AC501" t="s">
        <v>81</v>
      </c>
      <c r="AD501">
        <v>1</v>
      </c>
      <c r="AE501">
        <v>0</v>
      </c>
      <c r="AF501" t="s">
        <v>79</v>
      </c>
      <c r="AG501" t="s">
        <v>50</v>
      </c>
      <c r="AH501">
        <v>0</v>
      </c>
      <c r="AI501" t="s">
        <v>80</v>
      </c>
      <c r="AK501">
        <v>12</v>
      </c>
      <c r="AL501">
        <v>22</v>
      </c>
      <c r="AM501">
        <v>0</v>
      </c>
      <c r="AN501">
        <v>11</v>
      </c>
      <c r="AO501">
        <v>-2221.1999999999998</v>
      </c>
      <c r="AP501" t="s">
        <v>50</v>
      </c>
      <c r="AQ501" t="s">
        <v>50</v>
      </c>
      <c r="AR501">
        <v>6400</v>
      </c>
      <c r="AS501">
        <v>53.333333330000002</v>
      </c>
      <c r="AT501">
        <v>20</v>
      </c>
      <c r="AU501" t="s">
        <v>51</v>
      </c>
    </row>
    <row r="502" spans="1:47" x14ac:dyDescent="0.2">
      <c r="A502">
        <v>38</v>
      </c>
      <c r="B502">
        <v>250</v>
      </c>
      <c r="C502">
        <v>0</v>
      </c>
      <c r="D502" t="s">
        <v>47</v>
      </c>
      <c r="E502" t="s">
        <v>48</v>
      </c>
      <c r="F502" t="s">
        <v>49</v>
      </c>
      <c r="G502">
        <v>50</v>
      </c>
      <c r="H502">
        <v>10</v>
      </c>
      <c r="I502">
        <v>0.05</v>
      </c>
      <c r="J502">
        <v>120</v>
      </c>
      <c r="K502" t="s">
        <v>77</v>
      </c>
      <c r="L502">
        <v>247.1</v>
      </c>
      <c r="M502">
        <v>5.43</v>
      </c>
      <c r="N502">
        <v>0.5</v>
      </c>
      <c r="O502">
        <v>0</v>
      </c>
      <c r="P502">
        <v>0</v>
      </c>
      <c r="Q502">
        <v>0</v>
      </c>
      <c r="R502">
        <v>150</v>
      </c>
      <c r="S502">
        <v>8.1999999999999993</v>
      </c>
      <c r="T502" t="s">
        <v>50</v>
      </c>
      <c r="U502">
        <v>0</v>
      </c>
      <c r="V502">
        <v>0</v>
      </c>
      <c r="W502">
        <v>0</v>
      </c>
      <c r="X502" t="s">
        <v>67</v>
      </c>
      <c r="Y502">
        <v>1</v>
      </c>
      <c r="Z502" t="s">
        <v>50</v>
      </c>
      <c r="AA502" t="s">
        <v>50</v>
      </c>
      <c r="AB502" t="s">
        <v>65</v>
      </c>
      <c r="AC502" t="s">
        <v>81</v>
      </c>
      <c r="AD502">
        <v>1</v>
      </c>
      <c r="AE502">
        <v>0</v>
      </c>
      <c r="AF502" t="s">
        <v>79</v>
      </c>
      <c r="AG502" t="s">
        <v>50</v>
      </c>
      <c r="AH502">
        <v>0</v>
      </c>
      <c r="AI502" t="s">
        <v>80</v>
      </c>
      <c r="AK502">
        <v>12</v>
      </c>
      <c r="AL502">
        <v>22</v>
      </c>
      <c r="AM502">
        <v>0</v>
      </c>
      <c r="AN502">
        <v>11</v>
      </c>
      <c r="AO502">
        <v>-2221.1999999999998</v>
      </c>
      <c r="AP502" t="s">
        <v>50</v>
      </c>
      <c r="AQ502" t="s">
        <v>50</v>
      </c>
      <c r="AR502">
        <v>6600</v>
      </c>
      <c r="AS502">
        <v>55</v>
      </c>
      <c r="AT502">
        <v>20</v>
      </c>
      <c r="AU502" t="s">
        <v>51</v>
      </c>
    </row>
    <row r="503" spans="1:47" x14ac:dyDescent="0.2">
      <c r="A503">
        <v>38</v>
      </c>
      <c r="B503">
        <v>250</v>
      </c>
      <c r="C503">
        <v>0</v>
      </c>
      <c r="D503" t="s">
        <v>47</v>
      </c>
      <c r="E503" t="s">
        <v>48</v>
      </c>
      <c r="F503" t="s">
        <v>49</v>
      </c>
      <c r="G503">
        <v>50</v>
      </c>
      <c r="H503">
        <v>10</v>
      </c>
      <c r="I503">
        <v>0.05</v>
      </c>
      <c r="J503">
        <v>72</v>
      </c>
      <c r="K503" t="s">
        <v>50</v>
      </c>
      <c r="L503">
        <v>247.1</v>
      </c>
      <c r="M503">
        <v>5.43</v>
      </c>
      <c r="N503">
        <v>0.5</v>
      </c>
      <c r="O503">
        <v>0</v>
      </c>
      <c r="P503">
        <v>0</v>
      </c>
      <c r="Q503">
        <v>0</v>
      </c>
      <c r="R503">
        <v>0</v>
      </c>
      <c r="S503">
        <v>8.1999999999999993</v>
      </c>
      <c r="T503" t="s">
        <v>50</v>
      </c>
      <c r="U503">
        <v>0</v>
      </c>
      <c r="V503">
        <v>0</v>
      </c>
      <c r="W503">
        <v>0</v>
      </c>
      <c r="X503" t="s">
        <v>67</v>
      </c>
      <c r="Y503">
        <v>0</v>
      </c>
      <c r="Z503" t="s">
        <v>50</v>
      </c>
      <c r="AA503" t="s">
        <v>50</v>
      </c>
      <c r="AB503" t="s">
        <v>65</v>
      </c>
      <c r="AC503" t="s">
        <v>81</v>
      </c>
      <c r="AD503">
        <v>1</v>
      </c>
      <c r="AE503">
        <v>0</v>
      </c>
      <c r="AF503" t="s">
        <v>79</v>
      </c>
      <c r="AG503" t="s">
        <v>50</v>
      </c>
      <c r="AH503">
        <v>1</v>
      </c>
      <c r="AI503" t="s">
        <v>80</v>
      </c>
      <c r="AK503">
        <v>12</v>
      </c>
      <c r="AL503">
        <v>22</v>
      </c>
      <c r="AM503">
        <v>0</v>
      </c>
      <c r="AN503">
        <v>11</v>
      </c>
      <c r="AO503">
        <v>-2221.1999999999998</v>
      </c>
      <c r="AP503" t="s">
        <v>50</v>
      </c>
      <c r="AQ503" t="s">
        <v>50</v>
      </c>
      <c r="AR503">
        <v>1600</v>
      </c>
      <c r="AS503">
        <v>22.222222219999999</v>
      </c>
      <c r="AT503">
        <v>20</v>
      </c>
      <c r="AU503" t="s">
        <v>51</v>
      </c>
    </row>
    <row r="504" spans="1:47" x14ac:dyDescent="0.2">
      <c r="A504">
        <v>38</v>
      </c>
      <c r="B504">
        <v>250</v>
      </c>
      <c r="C504">
        <v>0</v>
      </c>
      <c r="D504" t="s">
        <v>47</v>
      </c>
      <c r="E504" t="s">
        <v>48</v>
      </c>
      <c r="F504" t="s">
        <v>49</v>
      </c>
      <c r="G504">
        <v>50</v>
      </c>
      <c r="H504">
        <v>10</v>
      </c>
      <c r="I504">
        <v>0.05</v>
      </c>
      <c r="J504">
        <v>72</v>
      </c>
      <c r="K504" t="s">
        <v>50</v>
      </c>
      <c r="L504">
        <v>247.1</v>
      </c>
      <c r="M504">
        <v>5.43</v>
      </c>
      <c r="N504">
        <v>0.5</v>
      </c>
      <c r="O504">
        <v>0</v>
      </c>
      <c r="P504">
        <v>0</v>
      </c>
      <c r="Q504">
        <v>0</v>
      </c>
      <c r="R504">
        <v>0</v>
      </c>
      <c r="S504">
        <v>8.1999999999999993</v>
      </c>
      <c r="T504" t="s">
        <v>50</v>
      </c>
      <c r="U504">
        <v>0</v>
      </c>
      <c r="V504">
        <v>0</v>
      </c>
      <c r="W504">
        <v>0</v>
      </c>
      <c r="X504" t="s">
        <v>67</v>
      </c>
      <c r="Y504">
        <v>0</v>
      </c>
      <c r="Z504" t="s">
        <v>50</v>
      </c>
      <c r="AA504" t="s">
        <v>50</v>
      </c>
      <c r="AB504" t="s">
        <v>65</v>
      </c>
      <c r="AC504" t="s">
        <v>81</v>
      </c>
      <c r="AD504">
        <v>1</v>
      </c>
      <c r="AE504">
        <v>0</v>
      </c>
      <c r="AF504" t="s">
        <v>79</v>
      </c>
      <c r="AG504" t="s">
        <v>50</v>
      </c>
      <c r="AH504">
        <v>1</v>
      </c>
      <c r="AI504" t="s">
        <v>80</v>
      </c>
      <c r="AK504">
        <v>12</v>
      </c>
      <c r="AL504">
        <v>22</v>
      </c>
      <c r="AM504">
        <v>0</v>
      </c>
      <c r="AN504">
        <v>11</v>
      </c>
      <c r="AO504">
        <v>-2221.1999999999998</v>
      </c>
      <c r="AP504" t="s">
        <v>50</v>
      </c>
      <c r="AQ504" t="s">
        <v>50</v>
      </c>
      <c r="AR504">
        <v>3400</v>
      </c>
      <c r="AS504">
        <v>47.222222219999999</v>
      </c>
      <c r="AT504">
        <v>20</v>
      </c>
      <c r="AU504" t="s">
        <v>51</v>
      </c>
    </row>
    <row r="505" spans="1:47" x14ac:dyDescent="0.2">
      <c r="A505">
        <v>38</v>
      </c>
      <c r="B505">
        <v>250</v>
      </c>
      <c r="C505">
        <v>0</v>
      </c>
      <c r="D505" t="s">
        <v>47</v>
      </c>
      <c r="E505" t="s">
        <v>48</v>
      </c>
      <c r="F505" t="s">
        <v>49</v>
      </c>
      <c r="G505">
        <v>50</v>
      </c>
      <c r="H505">
        <v>10</v>
      </c>
      <c r="I505">
        <v>0.05</v>
      </c>
      <c r="J505">
        <v>72</v>
      </c>
      <c r="K505" t="s">
        <v>50</v>
      </c>
      <c r="L505">
        <v>247.1</v>
      </c>
      <c r="M505">
        <v>5.43</v>
      </c>
      <c r="N505">
        <v>0.5</v>
      </c>
      <c r="O505">
        <v>0</v>
      </c>
      <c r="P505">
        <v>0</v>
      </c>
      <c r="Q505">
        <v>0</v>
      </c>
      <c r="R505">
        <v>0</v>
      </c>
      <c r="S505">
        <v>8.1999999999999993</v>
      </c>
      <c r="T505" t="s">
        <v>50</v>
      </c>
      <c r="U505">
        <v>0</v>
      </c>
      <c r="V505">
        <v>0</v>
      </c>
      <c r="W505">
        <v>0</v>
      </c>
      <c r="X505" t="s">
        <v>67</v>
      </c>
      <c r="Y505">
        <v>1</v>
      </c>
      <c r="Z505" t="s">
        <v>50</v>
      </c>
      <c r="AA505" t="s">
        <v>50</v>
      </c>
      <c r="AB505" t="s">
        <v>65</v>
      </c>
      <c r="AC505" t="s">
        <v>81</v>
      </c>
      <c r="AD505">
        <v>1</v>
      </c>
      <c r="AE505">
        <v>0</v>
      </c>
      <c r="AF505" t="s">
        <v>79</v>
      </c>
      <c r="AG505" t="s">
        <v>50</v>
      </c>
      <c r="AH505">
        <v>1</v>
      </c>
      <c r="AI505" t="s">
        <v>80</v>
      </c>
      <c r="AK505">
        <v>12</v>
      </c>
      <c r="AL505">
        <v>22</v>
      </c>
      <c r="AM505">
        <v>0</v>
      </c>
      <c r="AN505">
        <v>11</v>
      </c>
      <c r="AO505">
        <v>-2221.1999999999998</v>
      </c>
      <c r="AP505" t="s">
        <v>50</v>
      </c>
      <c r="AQ505" t="s">
        <v>50</v>
      </c>
      <c r="AR505">
        <v>1800</v>
      </c>
      <c r="AS505">
        <v>25</v>
      </c>
      <c r="AT505">
        <v>20</v>
      </c>
      <c r="AU505" t="s">
        <v>51</v>
      </c>
    </row>
    <row r="506" spans="1:47" x14ac:dyDescent="0.2">
      <c r="A506">
        <v>38</v>
      </c>
      <c r="B506">
        <v>250</v>
      </c>
      <c r="C506">
        <v>0</v>
      </c>
      <c r="D506" t="s">
        <v>47</v>
      </c>
      <c r="E506" t="s">
        <v>48</v>
      </c>
      <c r="F506" t="s">
        <v>49</v>
      </c>
      <c r="G506">
        <v>50</v>
      </c>
      <c r="H506">
        <v>10</v>
      </c>
      <c r="I506">
        <v>0.05</v>
      </c>
      <c r="J506">
        <v>72</v>
      </c>
      <c r="K506" t="s">
        <v>50</v>
      </c>
      <c r="L506">
        <v>247.1</v>
      </c>
      <c r="M506">
        <v>5.43</v>
      </c>
      <c r="N506">
        <v>0.5</v>
      </c>
      <c r="O506">
        <v>0</v>
      </c>
      <c r="P506">
        <v>0</v>
      </c>
      <c r="Q506">
        <v>0</v>
      </c>
      <c r="R506">
        <v>0</v>
      </c>
      <c r="S506">
        <v>8.1999999999999993</v>
      </c>
      <c r="T506" t="s">
        <v>50</v>
      </c>
      <c r="U506">
        <v>0</v>
      </c>
      <c r="V506">
        <v>0</v>
      </c>
      <c r="W506">
        <v>0</v>
      </c>
      <c r="X506" t="s">
        <v>67</v>
      </c>
      <c r="Y506">
        <v>1</v>
      </c>
      <c r="Z506" t="s">
        <v>50</v>
      </c>
      <c r="AA506" t="s">
        <v>50</v>
      </c>
      <c r="AB506" t="s">
        <v>65</v>
      </c>
      <c r="AC506" t="s">
        <v>81</v>
      </c>
      <c r="AD506">
        <v>1</v>
      </c>
      <c r="AE506">
        <v>0</v>
      </c>
      <c r="AF506" t="s">
        <v>79</v>
      </c>
      <c r="AG506" t="s">
        <v>50</v>
      </c>
      <c r="AH506">
        <v>1</v>
      </c>
      <c r="AI506" t="s">
        <v>80</v>
      </c>
      <c r="AK506">
        <v>12</v>
      </c>
      <c r="AL506">
        <v>22</v>
      </c>
      <c r="AM506">
        <v>0</v>
      </c>
      <c r="AN506">
        <v>11</v>
      </c>
      <c r="AO506">
        <v>-2221.1999999999998</v>
      </c>
      <c r="AP506" t="s">
        <v>50</v>
      </c>
      <c r="AQ506" t="s">
        <v>50</v>
      </c>
      <c r="AR506">
        <v>1600</v>
      </c>
      <c r="AS506">
        <v>22.222222219999999</v>
      </c>
      <c r="AT506">
        <v>20</v>
      </c>
      <c r="AU506" t="s">
        <v>51</v>
      </c>
    </row>
    <row r="507" spans="1:47" x14ac:dyDescent="0.2">
      <c r="A507">
        <v>37</v>
      </c>
      <c r="B507">
        <v>107</v>
      </c>
      <c r="C507">
        <v>0</v>
      </c>
      <c r="D507" t="s">
        <v>62</v>
      </c>
      <c r="E507" t="s">
        <v>48</v>
      </c>
      <c r="F507" t="s">
        <v>49</v>
      </c>
      <c r="G507">
        <v>1000</v>
      </c>
      <c r="H507">
        <v>500</v>
      </c>
      <c r="I507">
        <v>0.05</v>
      </c>
      <c r="J507">
        <v>21</v>
      </c>
      <c r="K507" t="s">
        <v>50</v>
      </c>
      <c r="L507">
        <v>247.1</v>
      </c>
      <c r="M507">
        <v>5.43</v>
      </c>
      <c r="N507">
        <v>5</v>
      </c>
      <c r="O507">
        <v>1</v>
      </c>
      <c r="P507">
        <v>0</v>
      </c>
      <c r="Q507">
        <v>0</v>
      </c>
      <c r="R507">
        <v>0</v>
      </c>
      <c r="S507">
        <v>7.5</v>
      </c>
      <c r="T507" t="s">
        <v>50</v>
      </c>
      <c r="U507">
        <v>0</v>
      </c>
      <c r="V507">
        <v>0</v>
      </c>
      <c r="W507">
        <v>1</v>
      </c>
      <c r="X507" t="s">
        <v>50</v>
      </c>
      <c r="Y507">
        <v>0</v>
      </c>
      <c r="Z507" t="s">
        <v>50</v>
      </c>
      <c r="AA507" t="s">
        <v>50</v>
      </c>
      <c r="AB507" t="s">
        <v>50</v>
      </c>
      <c r="AC507" t="s">
        <v>50</v>
      </c>
      <c r="AD507">
        <v>0</v>
      </c>
      <c r="AE507">
        <v>0</v>
      </c>
      <c r="AF507" t="s">
        <v>50</v>
      </c>
      <c r="AG507" t="s">
        <v>50</v>
      </c>
      <c r="AH507">
        <v>0</v>
      </c>
      <c r="AI507" t="s">
        <v>50</v>
      </c>
      <c r="AJ507" t="s">
        <v>50</v>
      </c>
      <c r="AK507" t="s">
        <v>50</v>
      </c>
      <c r="AL507" t="s">
        <v>50</v>
      </c>
      <c r="AM507" t="s">
        <v>50</v>
      </c>
      <c r="AN507" t="s">
        <v>50</v>
      </c>
      <c r="AO507" t="s">
        <v>50</v>
      </c>
      <c r="AP507">
        <v>0.95</v>
      </c>
      <c r="AQ507">
        <v>0.1</v>
      </c>
      <c r="AR507" t="s">
        <v>50</v>
      </c>
      <c r="AS507" t="s">
        <v>50</v>
      </c>
      <c r="AT507">
        <v>3</v>
      </c>
      <c r="AU507" t="s">
        <v>51</v>
      </c>
    </row>
    <row r="508" spans="1:47" x14ac:dyDescent="0.2">
      <c r="A508">
        <v>37</v>
      </c>
      <c r="B508">
        <v>107</v>
      </c>
      <c r="C508">
        <v>0</v>
      </c>
      <c r="D508" t="s">
        <v>62</v>
      </c>
      <c r="E508" t="s">
        <v>48</v>
      </c>
      <c r="F508" t="s">
        <v>49</v>
      </c>
      <c r="G508">
        <v>1000</v>
      </c>
      <c r="H508">
        <v>500</v>
      </c>
      <c r="I508">
        <v>0.05</v>
      </c>
      <c r="J508">
        <v>27</v>
      </c>
      <c r="K508" t="s">
        <v>50</v>
      </c>
      <c r="L508">
        <v>247.1</v>
      </c>
      <c r="M508">
        <v>5.43</v>
      </c>
      <c r="N508">
        <v>5</v>
      </c>
      <c r="O508">
        <v>1</v>
      </c>
      <c r="P508">
        <v>0</v>
      </c>
      <c r="Q508">
        <v>0</v>
      </c>
      <c r="R508">
        <v>0</v>
      </c>
      <c r="S508">
        <v>7.5</v>
      </c>
      <c r="T508" t="s">
        <v>50</v>
      </c>
      <c r="U508">
        <v>0</v>
      </c>
      <c r="V508">
        <v>0</v>
      </c>
      <c r="W508">
        <v>1</v>
      </c>
      <c r="X508" t="s">
        <v>50</v>
      </c>
      <c r="Y508">
        <v>0</v>
      </c>
      <c r="Z508" t="s">
        <v>50</v>
      </c>
      <c r="AA508" t="s">
        <v>50</v>
      </c>
      <c r="AB508" t="s">
        <v>50</v>
      </c>
      <c r="AC508" t="s">
        <v>50</v>
      </c>
      <c r="AD508">
        <v>0</v>
      </c>
      <c r="AE508">
        <v>0</v>
      </c>
      <c r="AF508" t="s">
        <v>50</v>
      </c>
      <c r="AG508" t="s">
        <v>50</v>
      </c>
      <c r="AH508">
        <v>0</v>
      </c>
      <c r="AI508" t="s">
        <v>50</v>
      </c>
      <c r="AJ508" t="s">
        <v>50</v>
      </c>
      <c r="AK508" t="s">
        <v>50</v>
      </c>
      <c r="AL508" t="s">
        <v>50</v>
      </c>
      <c r="AM508" t="s">
        <v>50</v>
      </c>
      <c r="AN508" t="s">
        <v>50</v>
      </c>
      <c r="AO508" t="s">
        <v>50</v>
      </c>
      <c r="AP508">
        <v>1.25</v>
      </c>
      <c r="AQ508">
        <v>0.1</v>
      </c>
      <c r="AR508" t="s">
        <v>50</v>
      </c>
      <c r="AS508" t="s">
        <v>50</v>
      </c>
      <c r="AT508">
        <v>3</v>
      </c>
      <c r="AU508" t="s">
        <v>51</v>
      </c>
    </row>
    <row r="509" spans="1:47" x14ac:dyDescent="0.2">
      <c r="A509">
        <v>37</v>
      </c>
      <c r="B509">
        <v>107</v>
      </c>
      <c r="C509">
        <v>0</v>
      </c>
      <c r="D509" t="s">
        <v>62</v>
      </c>
      <c r="E509" t="s">
        <v>48</v>
      </c>
      <c r="F509" t="s">
        <v>49</v>
      </c>
      <c r="G509">
        <v>1000</v>
      </c>
      <c r="H509">
        <v>500</v>
      </c>
      <c r="I509">
        <v>0.05</v>
      </c>
      <c r="J509">
        <v>32</v>
      </c>
      <c r="K509" t="s">
        <v>50</v>
      </c>
      <c r="L509">
        <v>247.1</v>
      </c>
      <c r="M509">
        <v>5.43</v>
      </c>
      <c r="N509">
        <v>5</v>
      </c>
      <c r="O509">
        <v>1</v>
      </c>
      <c r="P509">
        <v>0</v>
      </c>
      <c r="Q509">
        <v>0</v>
      </c>
      <c r="R509">
        <v>0</v>
      </c>
      <c r="S509">
        <v>7.5</v>
      </c>
      <c r="T509" t="s">
        <v>50</v>
      </c>
      <c r="U509">
        <v>0</v>
      </c>
      <c r="V509">
        <v>0</v>
      </c>
      <c r="W509">
        <v>1</v>
      </c>
      <c r="X509" t="s">
        <v>50</v>
      </c>
      <c r="Y509">
        <v>0</v>
      </c>
      <c r="Z509" t="s">
        <v>50</v>
      </c>
      <c r="AA509" t="s">
        <v>50</v>
      </c>
      <c r="AB509" t="s">
        <v>50</v>
      </c>
      <c r="AC509" t="s">
        <v>50</v>
      </c>
      <c r="AD509">
        <v>0</v>
      </c>
      <c r="AE509">
        <v>0</v>
      </c>
      <c r="AF509" t="s">
        <v>50</v>
      </c>
      <c r="AG509" t="s">
        <v>50</v>
      </c>
      <c r="AH509">
        <v>0</v>
      </c>
      <c r="AI509" t="s">
        <v>50</v>
      </c>
      <c r="AJ509" t="s">
        <v>50</v>
      </c>
      <c r="AK509" t="s">
        <v>50</v>
      </c>
      <c r="AL509" t="s">
        <v>50</v>
      </c>
      <c r="AM509" t="s">
        <v>50</v>
      </c>
      <c r="AN509" t="s">
        <v>50</v>
      </c>
      <c r="AO509" t="s">
        <v>50</v>
      </c>
      <c r="AP509">
        <v>1.75</v>
      </c>
      <c r="AQ509">
        <v>0.1</v>
      </c>
      <c r="AR509" t="s">
        <v>50</v>
      </c>
      <c r="AS509" t="s">
        <v>50</v>
      </c>
      <c r="AT509">
        <v>3</v>
      </c>
      <c r="AU509" t="s">
        <v>51</v>
      </c>
    </row>
    <row r="510" spans="1:47" x14ac:dyDescent="0.2">
      <c r="A510">
        <v>37</v>
      </c>
      <c r="B510">
        <v>107</v>
      </c>
      <c r="C510">
        <v>0</v>
      </c>
      <c r="D510" t="s">
        <v>62</v>
      </c>
      <c r="E510" t="s">
        <v>48</v>
      </c>
      <c r="F510" t="s">
        <v>49</v>
      </c>
      <c r="G510">
        <v>1000</v>
      </c>
      <c r="H510">
        <v>500</v>
      </c>
      <c r="I510">
        <v>0.05</v>
      </c>
      <c r="J510">
        <v>45</v>
      </c>
      <c r="K510" t="s">
        <v>50</v>
      </c>
      <c r="L510">
        <v>247.1</v>
      </c>
      <c r="M510">
        <v>5.43</v>
      </c>
      <c r="N510">
        <v>5</v>
      </c>
      <c r="O510">
        <v>1</v>
      </c>
      <c r="P510">
        <v>0</v>
      </c>
      <c r="Q510">
        <v>0</v>
      </c>
      <c r="R510">
        <v>0</v>
      </c>
      <c r="S510">
        <v>7.5</v>
      </c>
      <c r="T510" t="s">
        <v>50</v>
      </c>
      <c r="U510">
        <v>0</v>
      </c>
      <c r="V510">
        <v>0</v>
      </c>
      <c r="W510">
        <v>1</v>
      </c>
      <c r="X510" t="s">
        <v>50</v>
      </c>
      <c r="Y510">
        <v>0</v>
      </c>
      <c r="Z510" t="s">
        <v>50</v>
      </c>
      <c r="AA510" t="s">
        <v>50</v>
      </c>
      <c r="AB510" t="s">
        <v>50</v>
      </c>
      <c r="AC510" t="s">
        <v>50</v>
      </c>
      <c r="AD510">
        <v>0</v>
      </c>
      <c r="AE510">
        <v>0</v>
      </c>
      <c r="AF510" t="s">
        <v>50</v>
      </c>
      <c r="AG510" t="s">
        <v>50</v>
      </c>
      <c r="AH510">
        <v>0</v>
      </c>
      <c r="AI510" t="s">
        <v>50</v>
      </c>
      <c r="AJ510" t="s">
        <v>50</v>
      </c>
      <c r="AK510" t="s">
        <v>50</v>
      </c>
      <c r="AL510" t="s">
        <v>50</v>
      </c>
      <c r="AM510" t="s">
        <v>50</v>
      </c>
      <c r="AN510" t="s">
        <v>50</v>
      </c>
      <c r="AO510" t="s">
        <v>50</v>
      </c>
      <c r="AP510">
        <v>2.4</v>
      </c>
      <c r="AQ510">
        <v>0.1</v>
      </c>
      <c r="AR510" t="s">
        <v>50</v>
      </c>
      <c r="AS510" t="s">
        <v>50</v>
      </c>
      <c r="AT510">
        <v>3</v>
      </c>
      <c r="AU510" t="s">
        <v>51</v>
      </c>
    </row>
    <row r="511" spans="1:47" x14ac:dyDescent="0.2">
      <c r="A511">
        <v>37</v>
      </c>
      <c r="B511">
        <v>107</v>
      </c>
      <c r="C511">
        <v>0</v>
      </c>
      <c r="D511" t="s">
        <v>62</v>
      </c>
      <c r="E511" t="s">
        <v>48</v>
      </c>
      <c r="F511" t="s">
        <v>49</v>
      </c>
      <c r="G511">
        <v>1000</v>
      </c>
      <c r="H511">
        <v>500</v>
      </c>
      <c r="I511">
        <v>0.05</v>
      </c>
      <c r="J511">
        <v>56</v>
      </c>
      <c r="K511" t="s">
        <v>50</v>
      </c>
      <c r="L511">
        <v>247.1</v>
      </c>
      <c r="M511">
        <v>5.43</v>
      </c>
      <c r="N511">
        <v>5</v>
      </c>
      <c r="O511">
        <v>1</v>
      </c>
      <c r="P511">
        <v>0</v>
      </c>
      <c r="Q511">
        <v>0</v>
      </c>
      <c r="R511">
        <v>0</v>
      </c>
      <c r="S511">
        <v>7.5</v>
      </c>
      <c r="T511" t="s">
        <v>50</v>
      </c>
      <c r="U511">
        <v>0</v>
      </c>
      <c r="V511">
        <v>0</v>
      </c>
      <c r="W511">
        <v>1</v>
      </c>
      <c r="X511" t="s">
        <v>50</v>
      </c>
      <c r="Y511">
        <v>0</v>
      </c>
      <c r="Z511" t="s">
        <v>50</v>
      </c>
      <c r="AA511" t="s">
        <v>50</v>
      </c>
      <c r="AB511" t="s">
        <v>50</v>
      </c>
      <c r="AC511" t="s">
        <v>50</v>
      </c>
      <c r="AD511">
        <v>0</v>
      </c>
      <c r="AE511">
        <v>0</v>
      </c>
      <c r="AF511" t="s">
        <v>50</v>
      </c>
      <c r="AG511" t="s">
        <v>50</v>
      </c>
      <c r="AH511">
        <v>0</v>
      </c>
      <c r="AI511" t="s">
        <v>50</v>
      </c>
      <c r="AJ511" t="s">
        <v>50</v>
      </c>
      <c r="AK511" t="s">
        <v>50</v>
      </c>
      <c r="AL511" t="s">
        <v>50</v>
      </c>
      <c r="AM511" t="s">
        <v>50</v>
      </c>
      <c r="AN511" t="s">
        <v>50</v>
      </c>
      <c r="AO511" t="s">
        <v>50</v>
      </c>
      <c r="AP511">
        <v>3.3</v>
      </c>
      <c r="AQ511">
        <v>0.1</v>
      </c>
      <c r="AR511" t="s">
        <v>50</v>
      </c>
      <c r="AS511" t="s">
        <v>50</v>
      </c>
      <c r="AT511">
        <v>3</v>
      </c>
      <c r="AU511" t="s">
        <v>51</v>
      </c>
    </row>
    <row r="512" spans="1:47" x14ac:dyDescent="0.2">
      <c r="A512">
        <v>37</v>
      </c>
      <c r="B512">
        <v>107</v>
      </c>
      <c r="C512">
        <v>0</v>
      </c>
      <c r="D512" t="s">
        <v>62</v>
      </c>
      <c r="E512" t="s">
        <v>48</v>
      </c>
      <c r="F512" t="s">
        <v>49</v>
      </c>
      <c r="G512">
        <v>1000</v>
      </c>
      <c r="H512">
        <v>500</v>
      </c>
      <c r="I512">
        <v>0.05</v>
      </c>
      <c r="J512">
        <v>66</v>
      </c>
      <c r="K512" t="s">
        <v>50</v>
      </c>
      <c r="L512">
        <v>247.1</v>
      </c>
      <c r="M512">
        <v>5.43</v>
      </c>
      <c r="N512">
        <v>5</v>
      </c>
      <c r="O512">
        <v>1</v>
      </c>
      <c r="P512">
        <v>0</v>
      </c>
      <c r="Q512">
        <v>0</v>
      </c>
      <c r="R512">
        <v>0</v>
      </c>
      <c r="S512">
        <v>7.5</v>
      </c>
      <c r="T512" t="s">
        <v>50</v>
      </c>
      <c r="U512">
        <v>0</v>
      </c>
      <c r="V512">
        <v>0</v>
      </c>
      <c r="W512">
        <v>1</v>
      </c>
      <c r="X512" t="s">
        <v>50</v>
      </c>
      <c r="Y512">
        <v>0</v>
      </c>
      <c r="Z512" t="s">
        <v>50</v>
      </c>
      <c r="AA512" t="s">
        <v>50</v>
      </c>
      <c r="AB512" t="s">
        <v>50</v>
      </c>
      <c r="AC512" t="s">
        <v>50</v>
      </c>
      <c r="AD512">
        <v>0</v>
      </c>
      <c r="AE512">
        <v>0</v>
      </c>
      <c r="AF512" t="s">
        <v>50</v>
      </c>
      <c r="AG512" t="s">
        <v>50</v>
      </c>
      <c r="AH512">
        <v>0</v>
      </c>
      <c r="AI512" t="s">
        <v>50</v>
      </c>
      <c r="AJ512" t="s">
        <v>50</v>
      </c>
      <c r="AK512" t="s">
        <v>50</v>
      </c>
      <c r="AL512" t="s">
        <v>50</v>
      </c>
      <c r="AM512" t="s">
        <v>50</v>
      </c>
      <c r="AN512" t="s">
        <v>50</v>
      </c>
      <c r="AO512" t="s">
        <v>50</v>
      </c>
      <c r="AP512">
        <v>3.9</v>
      </c>
      <c r="AQ512">
        <v>0.1</v>
      </c>
      <c r="AR512" t="s">
        <v>50</v>
      </c>
      <c r="AS512" t="s">
        <v>50</v>
      </c>
      <c r="AT512">
        <v>3</v>
      </c>
      <c r="AU512" t="s">
        <v>51</v>
      </c>
    </row>
    <row r="513" spans="1:47" x14ac:dyDescent="0.2">
      <c r="A513">
        <v>37</v>
      </c>
      <c r="B513">
        <v>107</v>
      </c>
      <c r="C513">
        <v>0</v>
      </c>
      <c r="D513" t="s">
        <v>62</v>
      </c>
      <c r="E513" t="s">
        <v>48</v>
      </c>
      <c r="F513" t="s">
        <v>49</v>
      </c>
      <c r="G513">
        <v>1000</v>
      </c>
      <c r="H513">
        <v>500</v>
      </c>
      <c r="I513">
        <v>0.05</v>
      </c>
      <c r="J513">
        <v>79</v>
      </c>
      <c r="K513" t="s">
        <v>50</v>
      </c>
      <c r="L513">
        <v>247.1</v>
      </c>
      <c r="M513">
        <v>5.43</v>
      </c>
      <c r="N513">
        <v>5</v>
      </c>
      <c r="O513">
        <v>1</v>
      </c>
      <c r="P513">
        <v>0</v>
      </c>
      <c r="Q513">
        <v>0</v>
      </c>
      <c r="R513">
        <v>0</v>
      </c>
      <c r="S513">
        <v>7.5</v>
      </c>
      <c r="T513" t="s">
        <v>50</v>
      </c>
      <c r="U513">
        <v>0</v>
      </c>
      <c r="V513">
        <v>0</v>
      </c>
      <c r="W513">
        <v>1</v>
      </c>
      <c r="X513" t="s">
        <v>50</v>
      </c>
      <c r="Y513">
        <v>0</v>
      </c>
      <c r="Z513" t="s">
        <v>50</v>
      </c>
      <c r="AA513" t="s">
        <v>50</v>
      </c>
      <c r="AB513" t="s">
        <v>50</v>
      </c>
      <c r="AC513" t="s">
        <v>50</v>
      </c>
      <c r="AD513">
        <v>0</v>
      </c>
      <c r="AE513">
        <v>0</v>
      </c>
      <c r="AF513" t="s">
        <v>50</v>
      </c>
      <c r="AG513" t="s">
        <v>50</v>
      </c>
      <c r="AH513">
        <v>0</v>
      </c>
      <c r="AI513" t="s">
        <v>50</v>
      </c>
      <c r="AJ513" t="s">
        <v>50</v>
      </c>
      <c r="AK513" t="s">
        <v>50</v>
      </c>
      <c r="AL513" t="s">
        <v>50</v>
      </c>
      <c r="AM513" t="s">
        <v>50</v>
      </c>
      <c r="AN513" t="s">
        <v>50</v>
      </c>
      <c r="AO513" t="s">
        <v>50</v>
      </c>
      <c r="AP513">
        <v>4.5</v>
      </c>
      <c r="AQ513">
        <v>0.1</v>
      </c>
      <c r="AR513" t="s">
        <v>50</v>
      </c>
      <c r="AS513" t="s">
        <v>50</v>
      </c>
      <c r="AT513">
        <v>3</v>
      </c>
      <c r="AU513" t="s">
        <v>51</v>
      </c>
    </row>
    <row r="514" spans="1:47" x14ac:dyDescent="0.2">
      <c r="A514">
        <v>37</v>
      </c>
      <c r="B514">
        <v>267</v>
      </c>
      <c r="C514">
        <v>0</v>
      </c>
      <c r="D514" t="s">
        <v>62</v>
      </c>
      <c r="E514" t="s">
        <v>48</v>
      </c>
      <c r="F514" t="s">
        <v>49</v>
      </c>
      <c r="G514">
        <v>1000</v>
      </c>
      <c r="H514">
        <v>500</v>
      </c>
      <c r="I514">
        <v>0.05</v>
      </c>
      <c r="J514">
        <v>21</v>
      </c>
      <c r="K514" t="s">
        <v>50</v>
      </c>
      <c r="L514">
        <v>247.1</v>
      </c>
      <c r="M514">
        <v>5.43</v>
      </c>
      <c r="N514">
        <v>5</v>
      </c>
      <c r="O514">
        <v>1</v>
      </c>
      <c r="P514">
        <v>0</v>
      </c>
      <c r="Q514">
        <v>0</v>
      </c>
      <c r="R514">
        <v>0</v>
      </c>
      <c r="S514">
        <v>7.5</v>
      </c>
      <c r="T514" t="s">
        <v>50</v>
      </c>
      <c r="U514">
        <v>0</v>
      </c>
      <c r="V514">
        <v>0</v>
      </c>
      <c r="W514">
        <v>1</v>
      </c>
      <c r="X514" t="s">
        <v>50</v>
      </c>
      <c r="Y514">
        <v>0</v>
      </c>
      <c r="Z514" t="s">
        <v>50</v>
      </c>
      <c r="AA514" t="s">
        <v>50</v>
      </c>
      <c r="AB514" t="s">
        <v>50</v>
      </c>
      <c r="AC514" t="s">
        <v>50</v>
      </c>
      <c r="AD514">
        <v>0</v>
      </c>
      <c r="AE514">
        <v>0</v>
      </c>
      <c r="AF514" t="s">
        <v>50</v>
      </c>
      <c r="AG514" t="s">
        <v>50</v>
      </c>
      <c r="AH514">
        <v>0</v>
      </c>
      <c r="AI514" t="s">
        <v>50</v>
      </c>
      <c r="AJ514" t="s">
        <v>50</v>
      </c>
      <c r="AK514" t="s">
        <v>50</v>
      </c>
      <c r="AL514" t="s">
        <v>50</v>
      </c>
      <c r="AM514" t="s">
        <v>50</v>
      </c>
      <c r="AN514" t="s">
        <v>50</v>
      </c>
      <c r="AO514" t="s">
        <v>50</v>
      </c>
      <c r="AP514">
        <v>1.7</v>
      </c>
      <c r="AQ514">
        <v>0.116666667</v>
      </c>
      <c r="AR514" t="s">
        <v>50</v>
      </c>
      <c r="AS514" t="s">
        <v>50</v>
      </c>
      <c r="AT514">
        <v>3</v>
      </c>
      <c r="AU514" t="s">
        <v>51</v>
      </c>
    </row>
    <row r="515" spans="1:47" x14ac:dyDescent="0.2">
      <c r="A515">
        <v>37</v>
      </c>
      <c r="B515">
        <v>267</v>
      </c>
      <c r="C515">
        <v>0</v>
      </c>
      <c r="D515" t="s">
        <v>62</v>
      </c>
      <c r="E515" t="s">
        <v>48</v>
      </c>
      <c r="F515" t="s">
        <v>49</v>
      </c>
      <c r="G515">
        <v>1000</v>
      </c>
      <c r="H515">
        <v>500</v>
      </c>
      <c r="I515">
        <v>0.05</v>
      </c>
      <c r="J515">
        <v>27</v>
      </c>
      <c r="K515" t="s">
        <v>50</v>
      </c>
      <c r="L515">
        <v>247.1</v>
      </c>
      <c r="M515">
        <v>5.43</v>
      </c>
      <c r="N515">
        <v>5</v>
      </c>
      <c r="O515">
        <v>1</v>
      </c>
      <c r="P515">
        <v>0</v>
      </c>
      <c r="Q515">
        <v>0</v>
      </c>
      <c r="R515">
        <v>0</v>
      </c>
      <c r="S515">
        <v>7.5</v>
      </c>
      <c r="T515" t="s">
        <v>50</v>
      </c>
      <c r="U515">
        <v>0</v>
      </c>
      <c r="V515">
        <v>0</v>
      </c>
      <c r="W515">
        <v>1</v>
      </c>
      <c r="X515" t="s">
        <v>50</v>
      </c>
      <c r="Y515">
        <v>0</v>
      </c>
      <c r="Z515" t="s">
        <v>50</v>
      </c>
      <c r="AA515" t="s">
        <v>50</v>
      </c>
      <c r="AB515" t="s">
        <v>50</v>
      </c>
      <c r="AC515" t="s">
        <v>50</v>
      </c>
      <c r="AD515">
        <v>0</v>
      </c>
      <c r="AE515">
        <v>0</v>
      </c>
      <c r="AF515" t="s">
        <v>50</v>
      </c>
      <c r="AG515" t="s">
        <v>50</v>
      </c>
      <c r="AH515">
        <v>0</v>
      </c>
      <c r="AI515" t="s">
        <v>50</v>
      </c>
      <c r="AJ515" t="s">
        <v>50</v>
      </c>
      <c r="AK515" t="s">
        <v>50</v>
      </c>
      <c r="AL515" t="s">
        <v>50</v>
      </c>
      <c r="AM515" t="s">
        <v>50</v>
      </c>
      <c r="AN515" t="s">
        <v>50</v>
      </c>
      <c r="AO515" t="s">
        <v>50</v>
      </c>
      <c r="AP515">
        <v>2.4</v>
      </c>
      <c r="AQ515">
        <v>0.116666667</v>
      </c>
      <c r="AR515" t="s">
        <v>50</v>
      </c>
      <c r="AS515" t="s">
        <v>50</v>
      </c>
      <c r="AT515">
        <v>3</v>
      </c>
      <c r="AU515" t="s">
        <v>51</v>
      </c>
    </row>
    <row r="516" spans="1:47" x14ac:dyDescent="0.2">
      <c r="A516">
        <v>37</v>
      </c>
      <c r="B516">
        <v>267</v>
      </c>
      <c r="C516">
        <v>0</v>
      </c>
      <c r="D516" t="s">
        <v>62</v>
      </c>
      <c r="E516" t="s">
        <v>48</v>
      </c>
      <c r="F516" t="s">
        <v>49</v>
      </c>
      <c r="G516">
        <v>1000</v>
      </c>
      <c r="H516">
        <v>500</v>
      </c>
      <c r="I516">
        <v>0.05</v>
      </c>
      <c r="J516">
        <v>32</v>
      </c>
      <c r="K516" t="s">
        <v>50</v>
      </c>
      <c r="L516">
        <v>247.1</v>
      </c>
      <c r="M516">
        <v>5.43</v>
      </c>
      <c r="N516">
        <v>5</v>
      </c>
      <c r="O516">
        <v>1</v>
      </c>
      <c r="P516">
        <v>0</v>
      </c>
      <c r="Q516">
        <v>0</v>
      </c>
      <c r="R516">
        <v>0</v>
      </c>
      <c r="S516">
        <v>7.5</v>
      </c>
      <c r="T516" t="s">
        <v>50</v>
      </c>
      <c r="U516">
        <v>0</v>
      </c>
      <c r="V516">
        <v>0</v>
      </c>
      <c r="W516">
        <v>1</v>
      </c>
      <c r="X516" t="s">
        <v>50</v>
      </c>
      <c r="Y516">
        <v>0</v>
      </c>
      <c r="Z516" t="s">
        <v>50</v>
      </c>
      <c r="AA516" t="s">
        <v>50</v>
      </c>
      <c r="AB516" t="s">
        <v>50</v>
      </c>
      <c r="AC516" t="s">
        <v>50</v>
      </c>
      <c r="AD516">
        <v>0</v>
      </c>
      <c r="AE516">
        <v>0</v>
      </c>
      <c r="AF516" t="s">
        <v>50</v>
      </c>
      <c r="AG516" t="s">
        <v>50</v>
      </c>
      <c r="AH516">
        <v>0</v>
      </c>
      <c r="AI516" t="s">
        <v>50</v>
      </c>
      <c r="AJ516" t="s">
        <v>50</v>
      </c>
      <c r="AK516" t="s">
        <v>50</v>
      </c>
      <c r="AL516" t="s">
        <v>50</v>
      </c>
      <c r="AM516" t="s">
        <v>50</v>
      </c>
      <c r="AN516" t="s">
        <v>50</v>
      </c>
      <c r="AO516" t="s">
        <v>50</v>
      </c>
      <c r="AP516">
        <v>2.7</v>
      </c>
      <c r="AQ516">
        <v>0.116666667</v>
      </c>
      <c r="AR516" t="s">
        <v>50</v>
      </c>
      <c r="AS516" t="s">
        <v>50</v>
      </c>
      <c r="AT516">
        <v>3</v>
      </c>
      <c r="AU516" t="s">
        <v>51</v>
      </c>
    </row>
    <row r="517" spans="1:47" x14ac:dyDescent="0.2">
      <c r="A517">
        <v>37</v>
      </c>
      <c r="B517">
        <v>267</v>
      </c>
      <c r="C517">
        <v>0</v>
      </c>
      <c r="D517" t="s">
        <v>62</v>
      </c>
      <c r="E517" t="s">
        <v>48</v>
      </c>
      <c r="F517" t="s">
        <v>49</v>
      </c>
      <c r="G517">
        <v>1000</v>
      </c>
      <c r="H517">
        <v>500</v>
      </c>
      <c r="I517">
        <v>0.05</v>
      </c>
      <c r="J517">
        <v>45</v>
      </c>
      <c r="K517" t="s">
        <v>50</v>
      </c>
      <c r="L517">
        <v>247.1</v>
      </c>
      <c r="M517">
        <v>5.43</v>
      </c>
      <c r="N517">
        <v>5</v>
      </c>
      <c r="O517">
        <v>1</v>
      </c>
      <c r="P517">
        <v>0</v>
      </c>
      <c r="Q517">
        <v>0</v>
      </c>
      <c r="R517">
        <v>0</v>
      </c>
      <c r="S517">
        <v>7.5</v>
      </c>
      <c r="T517" t="s">
        <v>50</v>
      </c>
      <c r="U517">
        <v>0</v>
      </c>
      <c r="V517">
        <v>0</v>
      </c>
      <c r="W517">
        <v>1</v>
      </c>
      <c r="X517" t="s">
        <v>50</v>
      </c>
      <c r="Y517">
        <v>0</v>
      </c>
      <c r="Z517" t="s">
        <v>50</v>
      </c>
      <c r="AA517" t="s">
        <v>50</v>
      </c>
      <c r="AB517" t="s">
        <v>50</v>
      </c>
      <c r="AC517" t="s">
        <v>50</v>
      </c>
      <c r="AD517">
        <v>0</v>
      </c>
      <c r="AE517">
        <v>0</v>
      </c>
      <c r="AF517" t="s">
        <v>50</v>
      </c>
      <c r="AG517" t="s">
        <v>50</v>
      </c>
      <c r="AH517">
        <v>0</v>
      </c>
      <c r="AI517" t="s">
        <v>50</v>
      </c>
      <c r="AJ517" t="s">
        <v>50</v>
      </c>
      <c r="AK517" t="s">
        <v>50</v>
      </c>
      <c r="AL517" t="s">
        <v>50</v>
      </c>
      <c r="AM517" t="s">
        <v>50</v>
      </c>
      <c r="AN517" t="s">
        <v>50</v>
      </c>
      <c r="AO517" t="s">
        <v>50</v>
      </c>
      <c r="AP517">
        <v>4.2</v>
      </c>
      <c r="AQ517">
        <v>0.116666667</v>
      </c>
      <c r="AR517" t="s">
        <v>50</v>
      </c>
      <c r="AS517" t="s">
        <v>50</v>
      </c>
      <c r="AT517">
        <v>3</v>
      </c>
      <c r="AU517" t="s">
        <v>51</v>
      </c>
    </row>
    <row r="518" spans="1:47" x14ac:dyDescent="0.2">
      <c r="A518">
        <v>37</v>
      </c>
      <c r="B518">
        <v>267</v>
      </c>
      <c r="C518">
        <v>0</v>
      </c>
      <c r="D518" t="s">
        <v>62</v>
      </c>
      <c r="E518" t="s">
        <v>48</v>
      </c>
      <c r="F518" t="s">
        <v>49</v>
      </c>
      <c r="G518">
        <v>1000</v>
      </c>
      <c r="H518">
        <v>500</v>
      </c>
      <c r="I518">
        <v>0.05</v>
      </c>
      <c r="J518">
        <v>56</v>
      </c>
      <c r="K518" t="s">
        <v>50</v>
      </c>
      <c r="L518">
        <v>247.1</v>
      </c>
      <c r="M518">
        <v>5.43</v>
      </c>
      <c r="N518">
        <v>5</v>
      </c>
      <c r="O518">
        <v>1</v>
      </c>
      <c r="P518">
        <v>0</v>
      </c>
      <c r="Q518">
        <v>0</v>
      </c>
      <c r="R518">
        <v>0</v>
      </c>
      <c r="S518">
        <v>7.5</v>
      </c>
      <c r="T518" t="s">
        <v>50</v>
      </c>
      <c r="U518">
        <v>0</v>
      </c>
      <c r="V518">
        <v>0</v>
      </c>
      <c r="W518">
        <v>1</v>
      </c>
      <c r="X518" t="s">
        <v>50</v>
      </c>
      <c r="Y518">
        <v>0</v>
      </c>
      <c r="Z518" t="s">
        <v>50</v>
      </c>
      <c r="AA518" t="s">
        <v>50</v>
      </c>
      <c r="AB518" t="s">
        <v>50</v>
      </c>
      <c r="AC518" t="s">
        <v>50</v>
      </c>
      <c r="AD518">
        <v>0</v>
      </c>
      <c r="AE518">
        <v>0</v>
      </c>
      <c r="AF518" t="s">
        <v>50</v>
      </c>
      <c r="AG518" t="s">
        <v>50</v>
      </c>
      <c r="AH518">
        <v>0</v>
      </c>
      <c r="AI518" t="s">
        <v>50</v>
      </c>
      <c r="AJ518" t="s">
        <v>50</v>
      </c>
      <c r="AK518" t="s">
        <v>50</v>
      </c>
      <c r="AL518" t="s">
        <v>50</v>
      </c>
      <c r="AM518" t="s">
        <v>50</v>
      </c>
      <c r="AN518" t="s">
        <v>50</v>
      </c>
      <c r="AO518" t="s">
        <v>50</v>
      </c>
      <c r="AP518">
        <v>5.2</v>
      </c>
      <c r="AQ518">
        <v>0.116666667</v>
      </c>
      <c r="AR518" t="s">
        <v>50</v>
      </c>
      <c r="AS518" t="s">
        <v>50</v>
      </c>
      <c r="AT518">
        <v>3</v>
      </c>
      <c r="AU518" t="s">
        <v>51</v>
      </c>
    </row>
    <row r="519" spans="1:47" x14ac:dyDescent="0.2">
      <c r="A519">
        <v>37</v>
      </c>
      <c r="B519">
        <v>267</v>
      </c>
      <c r="C519">
        <v>0</v>
      </c>
      <c r="D519" t="s">
        <v>62</v>
      </c>
      <c r="E519" t="s">
        <v>48</v>
      </c>
      <c r="F519" t="s">
        <v>49</v>
      </c>
      <c r="G519">
        <v>1000</v>
      </c>
      <c r="H519">
        <v>500</v>
      </c>
      <c r="I519">
        <v>0.05</v>
      </c>
      <c r="J519">
        <v>66</v>
      </c>
      <c r="K519" t="s">
        <v>50</v>
      </c>
      <c r="L519">
        <v>247.1</v>
      </c>
      <c r="M519">
        <v>5.43</v>
      </c>
      <c r="N519">
        <v>5</v>
      </c>
      <c r="O519">
        <v>1</v>
      </c>
      <c r="P519">
        <v>0</v>
      </c>
      <c r="Q519">
        <v>0</v>
      </c>
      <c r="R519">
        <v>0</v>
      </c>
      <c r="S519">
        <v>7.5</v>
      </c>
      <c r="T519" t="s">
        <v>50</v>
      </c>
      <c r="U519">
        <v>0</v>
      </c>
      <c r="V519">
        <v>0</v>
      </c>
      <c r="W519">
        <v>1</v>
      </c>
      <c r="X519" t="s">
        <v>50</v>
      </c>
      <c r="Y519">
        <v>0</v>
      </c>
      <c r="Z519" t="s">
        <v>50</v>
      </c>
      <c r="AA519" t="s">
        <v>50</v>
      </c>
      <c r="AB519" t="s">
        <v>50</v>
      </c>
      <c r="AC519" t="s">
        <v>50</v>
      </c>
      <c r="AD519">
        <v>0</v>
      </c>
      <c r="AE519">
        <v>0</v>
      </c>
      <c r="AF519" t="s">
        <v>50</v>
      </c>
      <c r="AG519" t="s">
        <v>50</v>
      </c>
      <c r="AH519">
        <v>0</v>
      </c>
      <c r="AI519" t="s">
        <v>50</v>
      </c>
      <c r="AJ519" t="s">
        <v>50</v>
      </c>
      <c r="AK519" t="s">
        <v>50</v>
      </c>
      <c r="AL519" t="s">
        <v>50</v>
      </c>
      <c r="AM519" t="s">
        <v>50</v>
      </c>
      <c r="AN519" t="s">
        <v>50</v>
      </c>
      <c r="AO519" t="s">
        <v>50</v>
      </c>
      <c r="AP519">
        <v>6.2</v>
      </c>
      <c r="AQ519">
        <v>0.116666667</v>
      </c>
      <c r="AR519" t="s">
        <v>50</v>
      </c>
      <c r="AS519" t="s">
        <v>50</v>
      </c>
      <c r="AT519">
        <v>3</v>
      </c>
      <c r="AU519" t="s">
        <v>51</v>
      </c>
    </row>
    <row r="520" spans="1:47" x14ac:dyDescent="0.2">
      <c r="A520">
        <v>37</v>
      </c>
      <c r="B520">
        <v>267</v>
      </c>
      <c r="C520">
        <v>0</v>
      </c>
      <c r="D520" t="s">
        <v>62</v>
      </c>
      <c r="E520" t="s">
        <v>48</v>
      </c>
      <c r="F520" t="s">
        <v>49</v>
      </c>
      <c r="G520">
        <v>1000</v>
      </c>
      <c r="H520">
        <v>500</v>
      </c>
      <c r="I520">
        <v>0.05</v>
      </c>
      <c r="J520">
        <v>79</v>
      </c>
      <c r="K520" t="s">
        <v>50</v>
      </c>
      <c r="L520">
        <v>247.1</v>
      </c>
      <c r="M520">
        <v>5.43</v>
      </c>
      <c r="N520">
        <v>5</v>
      </c>
      <c r="O520">
        <v>1</v>
      </c>
      <c r="P520">
        <v>0</v>
      </c>
      <c r="Q520">
        <v>0</v>
      </c>
      <c r="R520">
        <v>0</v>
      </c>
      <c r="S520">
        <v>7.5</v>
      </c>
      <c r="T520" t="s">
        <v>50</v>
      </c>
      <c r="U520">
        <v>0</v>
      </c>
      <c r="V520">
        <v>0</v>
      </c>
      <c r="W520">
        <v>1</v>
      </c>
      <c r="X520" t="s">
        <v>50</v>
      </c>
      <c r="Y520">
        <v>0</v>
      </c>
      <c r="Z520" t="s">
        <v>50</v>
      </c>
      <c r="AA520" t="s">
        <v>50</v>
      </c>
      <c r="AB520" t="s">
        <v>50</v>
      </c>
      <c r="AC520" t="s">
        <v>50</v>
      </c>
      <c r="AD520">
        <v>0</v>
      </c>
      <c r="AE520">
        <v>0</v>
      </c>
      <c r="AF520" t="s">
        <v>50</v>
      </c>
      <c r="AG520" t="s">
        <v>50</v>
      </c>
      <c r="AH520">
        <v>0</v>
      </c>
      <c r="AI520" t="s">
        <v>50</v>
      </c>
      <c r="AJ520" t="s">
        <v>50</v>
      </c>
      <c r="AK520" t="s">
        <v>50</v>
      </c>
      <c r="AL520" t="s">
        <v>50</v>
      </c>
      <c r="AM520" t="s">
        <v>50</v>
      </c>
      <c r="AN520" t="s">
        <v>50</v>
      </c>
      <c r="AO520" t="s">
        <v>50</v>
      </c>
      <c r="AP520">
        <v>6.4</v>
      </c>
      <c r="AQ520">
        <v>0.116666667</v>
      </c>
      <c r="AR520" t="s">
        <v>50</v>
      </c>
      <c r="AS520" t="s">
        <v>50</v>
      </c>
      <c r="AT520">
        <v>3</v>
      </c>
      <c r="AU520" t="s">
        <v>51</v>
      </c>
    </row>
    <row r="521" spans="1:47" x14ac:dyDescent="0.2">
      <c r="A521">
        <v>37</v>
      </c>
      <c r="B521">
        <v>267</v>
      </c>
      <c r="C521">
        <v>0</v>
      </c>
      <c r="D521" t="s">
        <v>62</v>
      </c>
      <c r="E521" t="s">
        <v>48</v>
      </c>
      <c r="F521" t="s">
        <v>49</v>
      </c>
      <c r="G521">
        <v>1000</v>
      </c>
      <c r="H521">
        <v>500</v>
      </c>
      <c r="I521">
        <v>0.05</v>
      </c>
      <c r="J521">
        <v>21</v>
      </c>
      <c r="K521" t="s">
        <v>50</v>
      </c>
      <c r="L521">
        <v>247.1</v>
      </c>
      <c r="M521">
        <v>5.43</v>
      </c>
      <c r="N521">
        <v>5</v>
      </c>
      <c r="O521">
        <v>1</v>
      </c>
      <c r="P521">
        <v>0</v>
      </c>
      <c r="Q521">
        <v>0</v>
      </c>
      <c r="R521">
        <v>0</v>
      </c>
      <c r="S521">
        <v>7.5</v>
      </c>
      <c r="T521" t="s">
        <v>50</v>
      </c>
      <c r="U521">
        <v>0</v>
      </c>
      <c r="V521">
        <v>0</v>
      </c>
      <c r="W521">
        <v>1</v>
      </c>
      <c r="X521" t="s">
        <v>50</v>
      </c>
      <c r="Y521">
        <v>0</v>
      </c>
      <c r="Z521" t="s">
        <v>50</v>
      </c>
      <c r="AA521" t="s">
        <v>50</v>
      </c>
      <c r="AB521" t="s">
        <v>50</v>
      </c>
      <c r="AC521" t="s">
        <v>50</v>
      </c>
      <c r="AD521">
        <v>0</v>
      </c>
      <c r="AE521">
        <v>0</v>
      </c>
      <c r="AF521" t="s">
        <v>50</v>
      </c>
      <c r="AG521" t="s">
        <v>50</v>
      </c>
      <c r="AH521">
        <v>0</v>
      </c>
      <c r="AI521" t="s">
        <v>50</v>
      </c>
      <c r="AJ521" t="s">
        <v>50</v>
      </c>
      <c r="AK521" t="s">
        <v>50</v>
      </c>
      <c r="AL521" t="s">
        <v>50</v>
      </c>
      <c r="AM521" t="s">
        <v>50</v>
      </c>
      <c r="AN521" t="s">
        <v>50</v>
      </c>
      <c r="AO521" t="s">
        <v>50</v>
      </c>
      <c r="AP521">
        <v>2.1</v>
      </c>
      <c r="AQ521">
        <v>0.16153846199999999</v>
      </c>
      <c r="AR521" t="s">
        <v>50</v>
      </c>
      <c r="AS521" t="s">
        <v>50</v>
      </c>
      <c r="AT521">
        <v>3</v>
      </c>
      <c r="AU521" t="s">
        <v>51</v>
      </c>
    </row>
    <row r="522" spans="1:47" x14ac:dyDescent="0.2">
      <c r="A522">
        <v>37</v>
      </c>
      <c r="B522">
        <v>570</v>
      </c>
      <c r="C522">
        <v>0</v>
      </c>
      <c r="D522" t="s">
        <v>62</v>
      </c>
      <c r="E522" t="s">
        <v>48</v>
      </c>
      <c r="F522" t="s">
        <v>49</v>
      </c>
      <c r="G522">
        <v>1000</v>
      </c>
      <c r="H522">
        <v>500</v>
      </c>
      <c r="I522">
        <v>0.05</v>
      </c>
      <c r="J522">
        <v>27</v>
      </c>
      <c r="K522" t="s">
        <v>50</v>
      </c>
      <c r="L522">
        <v>247.1</v>
      </c>
      <c r="M522">
        <v>5.43</v>
      </c>
      <c r="N522">
        <v>5</v>
      </c>
      <c r="O522">
        <v>1</v>
      </c>
      <c r="P522">
        <v>0</v>
      </c>
      <c r="Q522">
        <v>0</v>
      </c>
      <c r="R522">
        <v>0</v>
      </c>
      <c r="S522">
        <v>7.5</v>
      </c>
      <c r="T522" t="s">
        <v>50</v>
      </c>
      <c r="U522">
        <v>0</v>
      </c>
      <c r="V522">
        <v>0</v>
      </c>
      <c r="W522">
        <v>1</v>
      </c>
      <c r="X522" t="s">
        <v>50</v>
      </c>
      <c r="Y522">
        <v>0</v>
      </c>
      <c r="Z522" t="s">
        <v>50</v>
      </c>
      <c r="AA522" t="s">
        <v>50</v>
      </c>
      <c r="AB522" t="s">
        <v>50</v>
      </c>
      <c r="AC522" t="s">
        <v>50</v>
      </c>
      <c r="AD522">
        <v>0</v>
      </c>
      <c r="AE522">
        <v>0</v>
      </c>
      <c r="AF522" t="s">
        <v>50</v>
      </c>
      <c r="AG522" t="s">
        <v>50</v>
      </c>
      <c r="AH522">
        <v>0</v>
      </c>
      <c r="AI522" t="s">
        <v>50</v>
      </c>
      <c r="AJ522" t="s">
        <v>50</v>
      </c>
      <c r="AK522" t="s">
        <v>50</v>
      </c>
      <c r="AL522" t="s">
        <v>50</v>
      </c>
      <c r="AM522" t="s">
        <v>50</v>
      </c>
      <c r="AN522" t="s">
        <v>50</v>
      </c>
      <c r="AO522" t="s">
        <v>50</v>
      </c>
      <c r="AP522">
        <v>3</v>
      </c>
      <c r="AQ522">
        <v>0.16153846199999999</v>
      </c>
      <c r="AR522" t="s">
        <v>50</v>
      </c>
      <c r="AS522" t="s">
        <v>50</v>
      </c>
      <c r="AT522">
        <v>3</v>
      </c>
      <c r="AU522" t="s">
        <v>51</v>
      </c>
    </row>
    <row r="523" spans="1:47" x14ac:dyDescent="0.2">
      <c r="A523">
        <v>37</v>
      </c>
      <c r="B523">
        <v>570</v>
      </c>
      <c r="C523">
        <v>0</v>
      </c>
      <c r="D523" t="s">
        <v>62</v>
      </c>
      <c r="E523" t="s">
        <v>48</v>
      </c>
      <c r="F523" t="s">
        <v>49</v>
      </c>
      <c r="G523">
        <v>1000</v>
      </c>
      <c r="H523">
        <v>500</v>
      </c>
      <c r="I523">
        <v>0.05</v>
      </c>
      <c r="J523">
        <v>32</v>
      </c>
      <c r="K523" t="s">
        <v>50</v>
      </c>
      <c r="L523">
        <v>247.1</v>
      </c>
      <c r="M523">
        <v>5.43</v>
      </c>
      <c r="N523">
        <v>5</v>
      </c>
      <c r="O523">
        <v>1</v>
      </c>
      <c r="P523">
        <v>0</v>
      </c>
      <c r="Q523">
        <v>0</v>
      </c>
      <c r="R523">
        <v>0</v>
      </c>
      <c r="S523">
        <v>7.5</v>
      </c>
      <c r="T523" t="s">
        <v>50</v>
      </c>
      <c r="U523">
        <v>0</v>
      </c>
      <c r="V523">
        <v>0</v>
      </c>
      <c r="W523">
        <v>1</v>
      </c>
      <c r="X523" t="s">
        <v>50</v>
      </c>
      <c r="Y523">
        <v>0</v>
      </c>
      <c r="Z523" t="s">
        <v>50</v>
      </c>
      <c r="AA523" t="s">
        <v>50</v>
      </c>
      <c r="AB523" t="s">
        <v>50</v>
      </c>
      <c r="AC523" t="s">
        <v>50</v>
      </c>
      <c r="AD523">
        <v>0</v>
      </c>
      <c r="AE523">
        <v>0</v>
      </c>
      <c r="AF523" t="s">
        <v>50</v>
      </c>
      <c r="AG523" t="s">
        <v>50</v>
      </c>
      <c r="AH523">
        <v>0</v>
      </c>
      <c r="AI523" t="s">
        <v>50</v>
      </c>
      <c r="AJ523" t="s">
        <v>50</v>
      </c>
      <c r="AK523" t="s">
        <v>50</v>
      </c>
      <c r="AL523" t="s">
        <v>50</v>
      </c>
      <c r="AM523" t="s">
        <v>50</v>
      </c>
      <c r="AN523" t="s">
        <v>50</v>
      </c>
      <c r="AO523" t="s">
        <v>50</v>
      </c>
      <c r="AP523">
        <v>3.3</v>
      </c>
      <c r="AQ523">
        <v>0.16153846199999999</v>
      </c>
      <c r="AR523" t="s">
        <v>50</v>
      </c>
      <c r="AS523" t="s">
        <v>50</v>
      </c>
      <c r="AT523">
        <v>3</v>
      </c>
      <c r="AU523" t="s">
        <v>51</v>
      </c>
    </row>
    <row r="524" spans="1:47" x14ac:dyDescent="0.2">
      <c r="A524">
        <v>37</v>
      </c>
      <c r="B524">
        <v>570</v>
      </c>
      <c r="C524">
        <v>0</v>
      </c>
      <c r="D524" t="s">
        <v>62</v>
      </c>
      <c r="E524" t="s">
        <v>48</v>
      </c>
      <c r="F524" t="s">
        <v>49</v>
      </c>
      <c r="G524">
        <v>1000</v>
      </c>
      <c r="H524">
        <v>500</v>
      </c>
      <c r="I524">
        <v>0.05</v>
      </c>
      <c r="J524">
        <v>45</v>
      </c>
      <c r="K524" t="s">
        <v>50</v>
      </c>
      <c r="L524">
        <v>247.1</v>
      </c>
      <c r="M524">
        <v>5.43</v>
      </c>
      <c r="N524">
        <v>5</v>
      </c>
      <c r="O524">
        <v>1</v>
      </c>
      <c r="P524">
        <v>0</v>
      </c>
      <c r="Q524">
        <v>0</v>
      </c>
      <c r="R524">
        <v>0</v>
      </c>
      <c r="S524">
        <v>7.5</v>
      </c>
      <c r="T524" t="s">
        <v>50</v>
      </c>
      <c r="U524">
        <v>0</v>
      </c>
      <c r="V524">
        <v>0</v>
      </c>
      <c r="W524">
        <v>1</v>
      </c>
      <c r="X524" t="s">
        <v>50</v>
      </c>
      <c r="Y524">
        <v>0</v>
      </c>
      <c r="Z524" t="s">
        <v>50</v>
      </c>
      <c r="AA524" t="s">
        <v>50</v>
      </c>
      <c r="AB524" t="s">
        <v>50</v>
      </c>
      <c r="AC524" t="s">
        <v>50</v>
      </c>
      <c r="AD524">
        <v>0</v>
      </c>
      <c r="AE524">
        <v>0</v>
      </c>
      <c r="AF524" t="s">
        <v>50</v>
      </c>
      <c r="AG524" t="s">
        <v>50</v>
      </c>
      <c r="AH524">
        <v>0</v>
      </c>
      <c r="AI524" t="s">
        <v>50</v>
      </c>
      <c r="AJ524" t="s">
        <v>50</v>
      </c>
      <c r="AK524" t="s">
        <v>50</v>
      </c>
      <c r="AL524" t="s">
        <v>50</v>
      </c>
      <c r="AM524" t="s">
        <v>50</v>
      </c>
      <c r="AN524" t="s">
        <v>50</v>
      </c>
      <c r="AO524" t="s">
        <v>50</v>
      </c>
      <c r="AP524">
        <v>5.4</v>
      </c>
      <c r="AQ524">
        <v>0.16153846199999999</v>
      </c>
      <c r="AR524" t="s">
        <v>50</v>
      </c>
      <c r="AS524" t="s">
        <v>50</v>
      </c>
      <c r="AT524">
        <v>3</v>
      </c>
      <c r="AU524" t="s">
        <v>51</v>
      </c>
    </row>
    <row r="525" spans="1:47" x14ac:dyDescent="0.2">
      <c r="A525">
        <v>37</v>
      </c>
      <c r="B525">
        <v>570</v>
      </c>
      <c r="C525">
        <v>0</v>
      </c>
      <c r="D525" t="s">
        <v>62</v>
      </c>
      <c r="E525" t="s">
        <v>48</v>
      </c>
      <c r="F525" t="s">
        <v>49</v>
      </c>
      <c r="G525">
        <v>1000</v>
      </c>
      <c r="H525">
        <v>500</v>
      </c>
      <c r="I525">
        <v>0.05</v>
      </c>
      <c r="J525">
        <v>56</v>
      </c>
      <c r="K525" t="s">
        <v>50</v>
      </c>
      <c r="L525">
        <v>247.1</v>
      </c>
      <c r="M525">
        <v>5.43</v>
      </c>
      <c r="N525">
        <v>5</v>
      </c>
      <c r="O525">
        <v>1</v>
      </c>
      <c r="P525">
        <v>0</v>
      </c>
      <c r="Q525">
        <v>0</v>
      </c>
      <c r="R525">
        <v>0</v>
      </c>
      <c r="S525">
        <v>7.5</v>
      </c>
      <c r="T525" t="s">
        <v>50</v>
      </c>
      <c r="U525">
        <v>0</v>
      </c>
      <c r="V525">
        <v>0</v>
      </c>
      <c r="W525">
        <v>1</v>
      </c>
      <c r="X525" t="s">
        <v>50</v>
      </c>
      <c r="Y525">
        <v>0</v>
      </c>
      <c r="Z525" t="s">
        <v>50</v>
      </c>
      <c r="AA525" t="s">
        <v>50</v>
      </c>
      <c r="AB525" t="s">
        <v>50</v>
      </c>
      <c r="AC525" t="s">
        <v>50</v>
      </c>
      <c r="AD525">
        <v>0</v>
      </c>
      <c r="AE525">
        <v>0</v>
      </c>
      <c r="AF525" t="s">
        <v>50</v>
      </c>
      <c r="AG525" t="s">
        <v>50</v>
      </c>
      <c r="AH525">
        <v>0</v>
      </c>
      <c r="AI525" t="s">
        <v>50</v>
      </c>
      <c r="AJ525" t="s">
        <v>50</v>
      </c>
      <c r="AK525" t="s">
        <v>50</v>
      </c>
      <c r="AL525" t="s">
        <v>50</v>
      </c>
      <c r="AM525" t="s">
        <v>50</v>
      </c>
      <c r="AN525" t="s">
        <v>50</v>
      </c>
      <c r="AO525" t="s">
        <v>50</v>
      </c>
      <c r="AP525">
        <v>6.1</v>
      </c>
      <c r="AQ525">
        <v>0.16153846199999999</v>
      </c>
      <c r="AR525" t="s">
        <v>50</v>
      </c>
      <c r="AS525" t="s">
        <v>50</v>
      </c>
      <c r="AT525">
        <v>3</v>
      </c>
      <c r="AU525" t="s">
        <v>51</v>
      </c>
    </row>
    <row r="526" spans="1:47" x14ac:dyDescent="0.2">
      <c r="A526">
        <v>37</v>
      </c>
      <c r="B526">
        <v>570</v>
      </c>
      <c r="C526">
        <v>0</v>
      </c>
      <c r="D526" t="s">
        <v>62</v>
      </c>
      <c r="E526" t="s">
        <v>48</v>
      </c>
      <c r="F526" t="s">
        <v>49</v>
      </c>
      <c r="G526">
        <v>1000</v>
      </c>
      <c r="H526">
        <v>500</v>
      </c>
      <c r="I526">
        <v>0.05</v>
      </c>
      <c r="J526">
        <v>66</v>
      </c>
      <c r="K526" t="s">
        <v>50</v>
      </c>
      <c r="L526">
        <v>247.1</v>
      </c>
      <c r="M526">
        <v>5.43</v>
      </c>
      <c r="N526">
        <v>5</v>
      </c>
      <c r="O526">
        <v>1</v>
      </c>
      <c r="P526">
        <v>0</v>
      </c>
      <c r="Q526">
        <v>0</v>
      </c>
      <c r="R526">
        <v>0</v>
      </c>
      <c r="S526">
        <v>7.5</v>
      </c>
      <c r="T526" t="s">
        <v>50</v>
      </c>
      <c r="U526">
        <v>0</v>
      </c>
      <c r="V526">
        <v>0</v>
      </c>
      <c r="W526">
        <v>1</v>
      </c>
      <c r="X526" t="s">
        <v>50</v>
      </c>
      <c r="Y526">
        <v>0</v>
      </c>
      <c r="Z526" t="s">
        <v>50</v>
      </c>
      <c r="AA526" t="s">
        <v>50</v>
      </c>
      <c r="AB526" t="s">
        <v>50</v>
      </c>
      <c r="AC526" t="s">
        <v>50</v>
      </c>
      <c r="AD526">
        <v>0</v>
      </c>
      <c r="AE526">
        <v>0</v>
      </c>
      <c r="AF526" t="s">
        <v>50</v>
      </c>
      <c r="AG526" t="s">
        <v>50</v>
      </c>
      <c r="AH526">
        <v>0</v>
      </c>
      <c r="AI526" t="s">
        <v>50</v>
      </c>
      <c r="AJ526" t="s">
        <v>50</v>
      </c>
      <c r="AK526" t="s">
        <v>50</v>
      </c>
      <c r="AL526" t="s">
        <v>50</v>
      </c>
      <c r="AM526" t="s">
        <v>50</v>
      </c>
      <c r="AN526" t="s">
        <v>50</v>
      </c>
      <c r="AO526" t="s">
        <v>50</v>
      </c>
      <c r="AP526">
        <v>7.4</v>
      </c>
      <c r="AQ526">
        <v>0.16153846199999999</v>
      </c>
      <c r="AR526" t="s">
        <v>50</v>
      </c>
      <c r="AS526" t="s">
        <v>50</v>
      </c>
      <c r="AT526">
        <v>3</v>
      </c>
      <c r="AU526" t="s">
        <v>51</v>
      </c>
    </row>
    <row r="527" spans="1:47" x14ac:dyDescent="0.2">
      <c r="A527">
        <v>37</v>
      </c>
      <c r="B527">
        <v>570</v>
      </c>
      <c r="C527">
        <v>0</v>
      </c>
      <c r="D527" t="s">
        <v>62</v>
      </c>
      <c r="E527" t="s">
        <v>48</v>
      </c>
      <c r="F527" t="s">
        <v>49</v>
      </c>
      <c r="G527">
        <v>1000</v>
      </c>
      <c r="H527">
        <v>500</v>
      </c>
      <c r="I527">
        <v>0.05</v>
      </c>
      <c r="J527">
        <v>79</v>
      </c>
      <c r="K527" t="s">
        <v>50</v>
      </c>
      <c r="L527">
        <v>247.1</v>
      </c>
      <c r="M527">
        <v>5.43</v>
      </c>
      <c r="N527">
        <v>5</v>
      </c>
      <c r="O527">
        <v>1</v>
      </c>
      <c r="P527">
        <v>0</v>
      </c>
      <c r="Q527">
        <v>0</v>
      </c>
      <c r="R527">
        <v>0</v>
      </c>
      <c r="S527">
        <v>7.5</v>
      </c>
      <c r="T527" t="s">
        <v>50</v>
      </c>
      <c r="U527">
        <v>0</v>
      </c>
      <c r="V527">
        <v>0</v>
      </c>
      <c r="W527">
        <v>1</v>
      </c>
      <c r="X527" t="s">
        <v>50</v>
      </c>
      <c r="Y527">
        <v>0</v>
      </c>
      <c r="Z527" t="s">
        <v>50</v>
      </c>
      <c r="AA527" t="s">
        <v>50</v>
      </c>
      <c r="AB527" t="s">
        <v>50</v>
      </c>
      <c r="AC527" t="s">
        <v>50</v>
      </c>
      <c r="AD527">
        <v>0</v>
      </c>
      <c r="AE527">
        <v>0</v>
      </c>
      <c r="AF527" t="s">
        <v>50</v>
      </c>
      <c r="AG527" t="s">
        <v>50</v>
      </c>
      <c r="AH527">
        <v>0</v>
      </c>
      <c r="AI527" t="s">
        <v>50</v>
      </c>
      <c r="AJ527" t="s">
        <v>50</v>
      </c>
      <c r="AK527" t="s">
        <v>50</v>
      </c>
      <c r="AL527" t="s">
        <v>50</v>
      </c>
      <c r="AM527" t="s">
        <v>50</v>
      </c>
      <c r="AN527" t="s">
        <v>50</v>
      </c>
      <c r="AO527" t="s">
        <v>50</v>
      </c>
      <c r="AP527">
        <v>8</v>
      </c>
      <c r="AQ527">
        <v>0.16153846199999999</v>
      </c>
      <c r="AR527" t="s">
        <v>50</v>
      </c>
      <c r="AS527" t="s">
        <v>50</v>
      </c>
      <c r="AT527">
        <v>3</v>
      </c>
      <c r="AU527" t="s">
        <v>51</v>
      </c>
    </row>
    <row r="528" spans="1:47" x14ac:dyDescent="0.2">
      <c r="A528">
        <v>37</v>
      </c>
      <c r="B528">
        <v>570</v>
      </c>
      <c r="C528">
        <v>0</v>
      </c>
      <c r="D528" t="s">
        <v>62</v>
      </c>
      <c r="E528" t="s">
        <v>48</v>
      </c>
      <c r="F528" t="s">
        <v>49</v>
      </c>
      <c r="G528">
        <v>1000</v>
      </c>
      <c r="H528">
        <v>500</v>
      </c>
      <c r="I528">
        <v>0.05</v>
      </c>
      <c r="J528">
        <v>21</v>
      </c>
      <c r="K528" t="s">
        <v>50</v>
      </c>
      <c r="L528">
        <v>247.1</v>
      </c>
      <c r="M528">
        <v>5.43</v>
      </c>
      <c r="N528">
        <v>5</v>
      </c>
      <c r="O528">
        <v>1</v>
      </c>
      <c r="P528">
        <v>0</v>
      </c>
      <c r="Q528">
        <v>0</v>
      </c>
      <c r="R528">
        <v>0</v>
      </c>
      <c r="S528">
        <v>7.5</v>
      </c>
      <c r="T528" t="s">
        <v>50</v>
      </c>
      <c r="U528">
        <v>0</v>
      </c>
      <c r="V528">
        <v>0</v>
      </c>
      <c r="W528">
        <v>1</v>
      </c>
      <c r="X528" t="s">
        <v>50</v>
      </c>
      <c r="Y528">
        <v>0</v>
      </c>
      <c r="Z528" t="s">
        <v>50</v>
      </c>
      <c r="AA528" t="s">
        <v>50</v>
      </c>
      <c r="AB528" t="s">
        <v>50</v>
      </c>
      <c r="AC528" t="s">
        <v>50</v>
      </c>
      <c r="AD528">
        <v>0</v>
      </c>
      <c r="AE528">
        <v>0</v>
      </c>
      <c r="AF528" t="s">
        <v>50</v>
      </c>
      <c r="AG528" t="s">
        <v>50</v>
      </c>
      <c r="AH528">
        <v>0</v>
      </c>
      <c r="AI528" t="s">
        <v>50</v>
      </c>
      <c r="AJ528" t="s">
        <v>50</v>
      </c>
      <c r="AK528" t="s">
        <v>50</v>
      </c>
      <c r="AL528" t="s">
        <v>50</v>
      </c>
      <c r="AM528" t="s">
        <v>50</v>
      </c>
      <c r="AN528" t="s">
        <v>50</v>
      </c>
      <c r="AO528" t="s">
        <v>50</v>
      </c>
      <c r="AP528">
        <v>1.1000000000000001</v>
      </c>
      <c r="AQ528">
        <v>0.12</v>
      </c>
      <c r="AR528" t="s">
        <v>50</v>
      </c>
      <c r="AS528" t="s">
        <v>50</v>
      </c>
      <c r="AT528">
        <v>3</v>
      </c>
      <c r="AU528" t="s">
        <v>51</v>
      </c>
    </row>
    <row r="529" spans="1:47" x14ac:dyDescent="0.2">
      <c r="A529">
        <v>37</v>
      </c>
      <c r="B529">
        <v>570</v>
      </c>
      <c r="C529">
        <v>0</v>
      </c>
      <c r="D529" t="s">
        <v>62</v>
      </c>
      <c r="E529" t="s">
        <v>48</v>
      </c>
      <c r="F529" t="s">
        <v>49</v>
      </c>
      <c r="G529">
        <v>1000</v>
      </c>
      <c r="H529">
        <v>500</v>
      </c>
      <c r="I529">
        <v>0.05</v>
      </c>
      <c r="J529">
        <v>27</v>
      </c>
      <c r="K529" t="s">
        <v>50</v>
      </c>
      <c r="L529">
        <v>247.1</v>
      </c>
      <c r="M529">
        <v>5.43</v>
      </c>
      <c r="N529">
        <v>5</v>
      </c>
      <c r="O529">
        <v>1</v>
      </c>
      <c r="P529">
        <v>0</v>
      </c>
      <c r="Q529">
        <v>0</v>
      </c>
      <c r="R529">
        <v>0</v>
      </c>
      <c r="S529">
        <v>7.5</v>
      </c>
      <c r="T529" t="s">
        <v>50</v>
      </c>
      <c r="U529">
        <v>0</v>
      </c>
      <c r="V529">
        <v>0</v>
      </c>
      <c r="W529">
        <v>1</v>
      </c>
      <c r="X529" t="s">
        <v>50</v>
      </c>
      <c r="Y529">
        <v>0</v>
      </c>
      <c r="Z529" t="s">
        <v>50</v>
      </c>
      <c r="AA529" t="s">
        <v>50</v>
      </c>
      <c r="AB529" t="s">
        <v>50</v>
      </c>
      <c r="AC529" t="s">
        <v>50</v>
      </c>
      <c r="AD529">
        <v>0</v>
      </c>
      <c r="AE529">
        <v>0</v>
      </c>
      <c r="AF529" t="s">
        <v>50</v>
      </c>
      <c r="AG529" t="s">
        <v>50</v>
      </c>
      <c r="AH529">
        <v>0</v>
      </c>
      <c r="AI529" t="s">
        <v>50</v>
      </c>
      <c r="AJ529" t="s">
        <v>50</v>
      </c>
      <c r="AK529" t="s">
        <v>50</v>
      </c>
      <c r="AL529" t="s">
        <v>50</v>
      </c>
      <c r="AM529" t="s">
        <v>50</v>
      </c>
      <c r="AN529" t="s">
        <v>50</v>
      </c>
      <c r="AO529" t="s">
        <v>50</v>
      </c>
      <c r="AP529">
        <v>1.6</v>
      </c>
      <c r="AQ529">
        <v>0.12</v>
      </c>
      <c r="AR529" t="s">
        <v>50</v>
      </c>
      <c r="AS529" t="s">
        <v>50</v>
      </c>
      <c r="AT529">
        <v>3</v>
      </c>
      <c r="AU529" t="s">
        <v>51</v>
      </c>
    </row>
    <row r="530" spans="1:47" x14ac:dyDescent="0.2">
      <c r="A530">
        <v>37</v>
      </c>
      <c r="B530">
        <v>178</v>
      </c>
      <c r="C530">
        <v>0</v>
      </c>
      <c r="D530" t="s">
        <v>62</v>
      </c>
      <c r="E530" t="s">
        <v>48</v>
      </c>
      <c r="F530" t="s">
        <v>49</v>
      </c>
      <c r="G530">
        <v>1000</v>
      </c>
      <c r="H530">
        <v>500</v>
      </c>
      <c r="I530">
        <v>0.05</v>
      </c>
      <c r="J530">
        <v>32</v>
      </c>
      <c r="K530" t="s">
        <v>50</v>
      </c>
      <c r="L530">
        <v>247.1</v>
      </c>
      <c r="M530">
        <v>5.43</v>
      </c>
      <c r="N530">
        <v>5</v>
      </c>
      <c r="O530">
        <v>1</v>
      </c>
      <c r="P530">
        <v>0</v>
      </c>
      <c r="Q530">
        <v>0</v>
      </c>
      <c r="R530">
        <v>0</v>
      </c>
      <c r="S530">
        <v>7.5</v>
      </c>
      <c r="T530" t="s">
        <v>50</v>
      </c>
      <c r="U530">
        <v>0</v>
      </c>
      <c r="V530">
        <v>0</v>
      </c>
      <c r="W530">
        <v>1</v>
      </c>
      <c r="X530" t="s">
        <v>50</v>
      </c>
      <c r="Y530">
        <v>0</v>
      </c>
      <c r="Z530" t="s">
        <v>50</v>
      </c>
      <c r="AA530" t="s">
        <v>50</v>
      </c>
      <c r="AB530" t="s">
        <v>50</v>
      </c>
      <c r="AC530" t="s">
        <v>50</v>
      </c>
      <c r="AD530">
        <v>0</v>
      </c>
      <c r="AE530">
        <v>0</v>
      </c>
      <c r="AF530" t="s">
        <v>50</v>
      </c>
      <c r="AG530" t="s">
        <v>50</v>
      </c>
      <c r="AH530">
        <v>0</v>
      </c>
      <c r="AI530" t="s">
        <v>50</v>
      </c>
      <c r="AJ530" t="s">
        <v>50</v>
      </c>
      <c r="AK530" t="s">
        <v>50</v>
      </c>
      <c r="AL530" t="s">
        <v>50</v>
      </c>
      <c r="AM530" t="s">
        <v>50</v>
      </c>
      <c r="AN530" t="s">
        <v>50</v>
      </c>
      <c r="AO530" t="s">
        <v>50</v>
      </c>
      <c r="AP530">
        <v>2.2000000000000002</v>
      </c>
      <c r="AQ530">
        <v>0.12</v>
      </c>
      <c r="AR530" t="s">
        <v>50</v>
      </c>
      <c r="AS530" t="s">
        <v>50</v>
      </c>
      <c r="AT530">
        <v>3</v>
      </c>
      <c r="AU530" t="s">
        <v>51</v>
      </c>
    </row>
    <row r="531" spans="1:47" x14ac:dyDescent="0.2">
      <c r="A531">
        <v>37</v>
      </c>
      <c r="B531">
        <v>178</v>
      </c>
      <c r="C531">
        <v>0</v>
      </c>
      <c r="D531" t="s">
        <v>62</v>
      </c>
      <c r="E531" t="s">
        <v>48</v>
      </c>
      <c r="F531" t="s">
        <v>49</v>
      </c>
      <c r="G531">
        <v>1000</v>
      </c>
      <c r="H531">
        <v>500</v>
      </c>
      <c r="I531">
        <v>0.05</v>
      </c>
      <c r="J531">
        <v>45</v>
      </c>
      <c r="K531" t="s">
        <v>50</v>
      </c>
      <c r="L531">
        <v>247.1</v>
      </c>
      <c r="M531">
        <v>5.43</v>
      </c>
      <c r="N531">
        <v>5</v>
      </c>
      <c r="O531">
        <v>1</v>
      </c>
      <c r="P531">
        <v>0</v>
      </c>
      <c r="Q531">
        <v>0</v>
      </c>
      <c r="R531">
        <v>0</v>
      </c>
      <c r="S531">
        <v>7.5</v>
      </c>
      <c r="T531" t="s">
        <v>50</v>
      </c>
      <c r="U531">
        <v>0</v>
      </c>
      <c r="V531">
        <v>0</v>
      </c>
      <c r="W531">
        <v>1</v>
      </c>
      <c r="X531" t="s">
        <v>50</v>
      </c>
      <c r="Y531">
        <v>0</v>
      </c>
      <c r="Z531" t="s">
        <v>50</v>
      </c>
      <c r="AA531" t="s">
        <v>50</v>
      </c>
      <c r="AB531" t="s">
        <v>50</v>
      </c>
      <c r="AC531" t="s">
        <v>50</v>
      </c>
      <c r="AD531">
        <v>0</v>
      </c>
      <c r="AE531">
        <v>0</v>
      </c>
      <c r="AF531" t="s">
        <v>50</v>
      </c>
      <c r="AG531" t="s">
        <v>50</v>
      </c>
      <c r="AH531">
        <v>0</v>
      </c>
      <c r="AI531" t="s">
        <v>50</v>
      </c>
      <c r="AJ531" t="s">
        <v>50</v>
      </c>
      <c r="AK531" t="s">
        <v>50</v>
      </c>
      <c r="AL531" t="s">
        <v>50</v>
      </c>
      <c r="AM531" t="s">
        <v>50</v>
      </c>
      <c r="AN531" t="s">
        <v>50</v>
      </c>
      <c r="AO531" t="s">
        <v>50</v>
      </c>
      <c r="AP531">
        <v>3.4</v>
      </c>
      <c r="AQ531">
        <v>0.12</v>
      </c>
      <c r="AR531" t="s">
        <v>50</v>
      </c>
      <c r="AS531" t="s">
        <v>50</v>
      </c>
      <c r="AT531">
        <v>3</v>
      </c>
      <c r="AU531" t="s">
        <v>51</v>
      </c>
    </row>
    <row r="532" spans="1:47" x14ac:dyDescent="0.2">
      <c r="A532">
        <v>37</v>
      </c>
      <c r="B532">
        <v>178</v>
      </c>
      <c r="C532">
        <v>0</v>
      </c>
      <c r="D532" t="s">
        <v>62</v>
      </c>
      <c r="E532" t="s">
        <v>48</v>
      </c>
      <c r="F532" t="s">
        <v>49</v>
      </c>
      <c r="G532">
        <v>1000</v>
      </c>
      <c r="H532">
        <v>500</v>
      </c>
      <c r="I532">
        <v>0.05</v>
      </c>
      <c r="J532">
        <v>56</v>
      </c>
      <c r="K532" t="s">
        <v>50</v>
      </c>
      <c r="L532">
        <v>247.1</v>
      </c>
      <c r="M532">
        <v>5.43</v>
      </c>
      <c r="N532">
        <v>5</v>
      </c>
      <c r="O532">
        <v>1</v>
      </c>
      <c r="P532">
        <v>0</v>
      </c>
      <c r="Q532">
        <v>0</v>
      </c>
      <c r="R532">
        <v>0</v>
      </c>
      <c r="S532">
        <v>7.5</v>
      </c>
      <c r="T532" t="s">
        <v>50</v>
      </c>
      <c r="U532">
        <v>0</v>
      </c>
      <c r="V532">
        <v>0</v>
      </c>
      <c r="W532">
        <v>1</v>
      </c>
      <c r="X532" t="s">
        <v>50</v>
      </c>
      <c r="Y532">
        <v>0</v>
      </c>
      <c r="Z532" t="s">
        <v>50</v>
      </c>
      <c r="AA532" t="s">
        <v>50</v>
      </c>
      <c r="AB532" t="s">
        <v>50</v>
      </c>
      <c r="AC532" t="s">
        <v>50</v>
      </c>
      <c r="AD532">
        <v>0</v>
      </c>
      <c r="AE532">
        <v>0</v>
      </c>
      <c r="AF532" t="s">
        <v>50</v>
      </c>
      <c r="AG532" t="s">
        <v>50</v>
      </c>
      <c r="AH532">
        <v>0</v>
      </c>
      <c r="AI532" t="s">
        <v>50</v>
      </c>
      <c r="AJ532" t="s">
        <v>50</v>
      </c>
      <c r="AK532" t="s">
        <v>50</v>
      </c>
      <c r="AL532" t="s">
        <v>50</v>
      </c>
      <c r="AM532" t="s">
        <v>50</v>
      </c>
      <c r="AN532" t="s">
        <v>50</v>
      </c>
      <c r="AO532" t="s">
        <v>50</v>
      </c>
      <c r="AP532">
        <v>4.3</v>
      </c>
      <c r="AQ532">
        <v>0.12</v>
      </c>
      <c r="AR532" t="s">
        <v>50</v>
      </c>
      <c r="AS532" t="s">
        <v>50</v>
      </c>
      <c r="AT532">
        <v>3</v>
      </c>
      <c r="AU532" t="s">
        <v>51</v>
      </c>
    </row>
    <row r="533" spans="1:47" x14ac:dyDescent="0.2">
      <c r="A533">
        <v>37</v>
      </c>
      <c r="B533">
        <v>178</v>
      </c>
      <c r="C533">
        <v>0</v>
      </c>
      <c r="D533" t="s">
        <v>62</v>
      </c>
      <c r="E533" t="s">
        <v>48</v>
      </c>
      <c r="F533" t="s">
        <v>49</v>
      </c>
      <c r="G533">
        <v>1000</v>
      </c>
      <c r="H533">
        <v>500</v>
      </c>
      <c r="I533">
        <v>0.05</v>
      </c>
      <c r="J533">
        <v>66</v>
      </c>
      <c r="K533" t="s">
        <v>50</v>
      </c>
      <c r="L533">
        <v>247.1</v>
      </c>
      <c r="M533">
        <v>5.43</v>
      </c>
      <c r="N533">
        <v>5</v>
      </c>
      <c r="O533">
        <v>1</v>
      </c>
      <c r="P533">
        <v>0</v>
      </c>
      <c r="Q533">
        <v>0</v>
      </c>
      <c r="R533">
        <v>0</v>
      </c>
      <c r="S533">
        <v>7.5</v>
      </c>
      <c r="T533" t="s">
        <v>50</v>
      </c>
      <c r="U533">
        <v>0</v>
      </c>
      <c r="V533">
        <v>0</v>
      </c>
      <c r="W533">
        <v>1</v>
      </c>
      <c r="X533" t="s">
        <v>50</v>
      </c>
      <c r="Y533">
        <v>0</v>
      </c>
      <c r="Z533" t="s">
        <v>50</v>
      </c>
      <c r="AA533" t="s">
        <v>50</v>
      </c>
      <c r="AB533" t="s">
        <v>50</v>
      </c>
      <c r="AC533" t="s">
        <v>50</v>
      </c>
      <c r="AD533">
        <v>0</v>
      </c>
      <c r="AE533">
        <v>0</v>
      </c>
      <c r="AF533" t="s">
        <v>50</v>
      </c>
      <c r="AG533" t="s">
        <v>50</v>
      </c>
      <c r="AH533">
        <v>0</v>
      </c>
      <c r="AI533" t="s">
        <v>50</v>
      </c>
      <c r="AJ533" t="s">
        <v>50</v>
      </c>
      <c r="AK533" t="s">
        <v>50</v>
      </c>
      <c r="AL533" t="s">
        <v>50</v>
      </c>
      <c r="AM533" t="s">
        <v>50</v>
      </c>
      <c r="AN533" t="s">
        <v>50</v>
      </c>
      <c r="AO533" t="s">
        <v>50</v>
      </c>
      <c r="AP533">
        <v>5.0999999999999996</v>
      </c>
      <c r="AQ533">
        <v>0.12</v>
      </c>
      <c r="AR533" t="s">
        <v>50</v>
      </c>
      <c r="AS533" t="s">
        <v>50</v>
      </c>
      <c r="AT533">
        <v>3</v>
      </c>
      <c r="AU533" t="s">
        <v>51</v>
      </c>
    </row>
    <row r="534" spans="1:47" x14ac:dyDescent="0.2">
      <c r="A534">
        <v>37</v>
      </c>
      <c r="B534">
        <v>178</v>
      </c>
      <c r="C534">
        <v>0</v>
      </c>
      <c r="D534" t="s">
        <v>62</v>
      </c>
      <c r="E534" t="s">
        <v>48</v>
      </c>
      <c r="F534" t="s">
        <v>49</v>
      </c>
      <c r="G534">
        <v>1000</v>
      </c>
      <c r="H534">
        <v>500</v>
      </c>
      <c r="I534">
        <v>0.05</v>
      </c>
      <c r="J534">
        <v>79</v>
      </c>
      <c r="K534" t="s">
        <v>50</v>
      </c>
      <c r="L534">
        <v>247.1</v>
      </c>
      <c r="M534">
        <v>5.43</v>
      </c>
      <c r="N534">
        <v>5</v>
      </c>
      <c r="O534">
        <v>1</v>
      </c>
      <c r="P534">
        <v>0</v>
      </c>
      <c r="Q534">
        <v>0</v>
      </c>
      <c r="R534">
        <v>0</v>
      </c>
      <c r="S534">
        <v>7.5</v>
      </c>
      <c r="T534" t="s">
        <v>50</v>
      </c>
      <c r="U534">
        <v>0</v>
      </c>
      <c r="V534">
        <v>0</v>
      </c>
      <c r="W534">
        <v>1</v>
      </c>
      <c r="X534" t="s">
        <v>50</v>
      </c>
      <c r="Y534">
        <v>0</v>
      </c>
      <c r="Z534" t="s">
        <v>50</v>
      </c>
      <c r="AA534" t="s">
        <v>50</v>
      </c>
      <c r="AB534" t="s">
        <v>50</v>
      </c>
      <c r="AC534" t="s">
        <v>50</v>
      </c>
      <c r="AD534">
        <v>0</v>
      </c>
      <c r="AE534">
        <v>0</v>
      </c>
      <c r="AF534" t="s">
        <v>50</v>
      </c>
      <c r="AG534" t="s">
        <v>50</v>
      </c>
      <c r="AH534">
        <v>0</v>
      </c>
      <c r="AI534" t="s">
        <v>50</v>
      </c>
      <c r="AJ534" t="s">
        <v>50</v>
      </c>
      <c r="AK534" t="s">
        <v>50</v>
      </c>
      <c r="AL534" t="s">
        <v>50</v>
      </c>
      <c r="AM534" t="s">
        <v>50</v>
      </c>
      <c r="AN534" t="s">
        <v>50</v>
      </c>
      <c r="AO534" t="s">
        <v>50</v>
      </c>
      <c r="AP534">
        <v>5.7</v>
      </c>
      <c r="AQ534">
        <v>0.12</v>
      </c>
      <c r="AR534" t="s">
        <v>50</v>
      </c>
      <c r="AS534" t="s">
        <v>50</v>
      </c>
      <c r="AT534">
        <v>3</v>
      </c>
      <c r="AU534" t="s">
        <v>51</v>
      </c>
    </row>
    <row r="535" spans="1:47" x14ac:dyDescent="0.2">
      <c r="A535">
        <v>37</v>
      </c>
      <c r="B535">
        <v>178</v>
      </c>
      <c r="C535">
        <v>0</v>
      </c>
      <c r="D535" t="s">
        <v>62</v>
      </c>
      <c r="E535" t="s">
        <v>48</v>
      </c>
      <c r="F535" t="s">
        <v>49</v>
      </c>
      <c r="G535">
        <v>1000</v>
      </c>
      <c r="H535">
        <v>500</v>
      </c>
      <c r="I535">
        <v>0.05</v>
      </c>
      <c r="J535">
        <v>21</v>
      </c>
      <c r="K535" t="s">
        <v>50</v>
      </c>
      <c r="L535">
        <v>247.1</v>
      </c>
      <c r="M535">
        <v>5.43</v>
      </c>
      <c r="N535">
        <v>5</v>
      </c>
      <c r="O535">
        <v>1</v>
      </c>
      <c r="P535">
        <v>0</v>
      </c>
      <c r="Q535">
        <v>0</v>
      </c>
      <c r="R535">
        <v>0</v>
      </c>
      <c r="S535">
        <v>7.5</v>
      </c>
      <c r="T535" t="s">
        <v>50</v>
      </c>
      <c r="U535">
        <v>0</v>
      </c>
      <c r="V535">
        <v>0</v>
      </c>
      <c r="W535">
        <v>1</v>
      </c>
      <c r="X535" t="s">
        <v>50</v>
      </c>
      <c r="Y535">
        <v>0</v>
      </c>
      <c r="Z535" t="s">
        <v>50</v>
      </c>
      <c r="AA535" t="s">
        <v>50</v>
      </c>
      <c r="AB535" t="s">
        <v>50</v>
      </c>
      <c r="AC535" t="s">
        <v>50</v>
      </c>
      <c r="AD535">
        <v>0</v>
      </c>
      <c r="AE535">
        <v>0</v>
      </c>
      <c r="AF535" t="s">
        <v>50</v>
      </c>
      <c r="AG535" t="s">
        <v>50</v>
      </c>
      <c r="AH535">
        <v>0</v>
      </c>
      <c r="AI535" t="s">
        <v>50</v>
      </c>
      <c r="AJ535" t="s">
        <v>50</v>
      </c>
      <c r="AK535" t="s">
        <v>50</v>
      </c>
      <c r="AL535" t="s">
        <v>50</v>
      </c>
      <c r="AM535" t="s">
        <v>50</v>
      </c>
      <c r="AN535" t="s">
        <v>50</v>
      </c>
      <c r="AO535" t="s">
        <v>50</v>
      </c>
      <c r="AP535">
        <v>1.7</v>
      </c>
      <c r="AQ535">
        <v>0.133333333</v>
      </c>
      <c r="AR535" t="s">
        <v>50</v>
      </c>
      <c r="AS535" t="s">
        <v>50</v>
      </c>
      <c r="AT535">
        <v>3</v>
      </c>
      <c r="AU535" t="s">
        <v>51</v>
      </c>
    </row>
    <row r="536" spans="1:47" x14ac:dyDescent="0.2">
      <c r="A536">
        <v>37</v>
      </c>
      <c r="B536">
        <v>178</v>
      </c>
      <c r="C536">
        <v>0</v>
      </c>
      <c r="D536" t="s">
        <v>62</v>
      </c>
      <c r="E536" t="s">
        <v>48</v>
      </c>
      <c r="F536" t="s">
        <v>49</v>
      </c>
      <c r="G536">
        <v>1000</v>
      </c>
      <c r="H536">
        <v>500</v>
      </c>
      <c r="I536">
        <v>0.05</v>
      </c>
      <c r="J536">
        <v>27</v>
      </c>
      <c r="K536" t="s">
        <v>50</v>
      </c>
      <c r="L536">
        <v>247.1</v>
      </c>
      <c r="M536">
        <v>5.43</v>
      </c>
      <c r="N536">
        <v>5</v>
      </c>
      <c r="O536">
        <v>1</v>
      </c>
      <c r="P536">
        <v>0</v>
      </c>
      <c r="Q536">
        <v>0</v>
      </c>
      <c r="R536">
        <v>0</v>
      </c>
      <c r="S536">
        <v>7.5</v>
      </c>
      <c r="T536" t="s">
        <v>50</v>
      </c>
      <c r="U536">
        <v>0</v>
      </c>
      <c r="V536">
        <v>0</v>
      </c>
      <c r="W536">
        <v>1</v>
      </c>
      <c r="X536" t="s">
        <v>50</v>
      </c>
      <c r="Y536">
        <v>0</v>
      </c>
      <c r="Z536" t="s">
        <v>50</v>
      </c>
      <c r="AA536" t="s">
        <v>50</v>
      </c>
      <c r="AB536" t="s">
        <v>50</v>
      </c>
      <c r="AC536" t="s">
        <v>50</v>
      </c>
      <c r="AD536">
        <v>0</v>
      </c>
      <c r="AE536">
        <v>0</v>
      </c>
      <c r="AF536" t="s">
        <v>50</v>
      </c>
      <c r="AG536" t="s">
        <v>50</v>
      </c>
      <c r="AH536">
        <v>0</v>
      </c>
      <c r="AI536" t="s">
        <v>50</v>
      </c>
      <c r="AJ536" t="s">
        <v>50</v>
      </c>
      <c r="AK536" t="s">
        <v>50</v>
      </c>
      <c r="AL536" t="s">
        <v>50</v>
      </c>
      <c r="AM536" t="s">
        <v>50</v>
      </c>
      <c r="AN536" t="s">
        <v>50</v>
      </c>
      <c r="AO536" t="s">
        <v>50</v>
      </c>
      <c r="AP536">
        <v>2.5</v>
      </c>
      <c r="AQ536">
        <v>0.133333333</v>
      </c>
      <c r="AR536" t="s">
        <v>50</v>
      </c>
      <c r="AS536" t="s">
        <v>50</v>
      </c>
      <c r="AT536">
        <v>3</v>
      </c>
      <c r="AU536" t="s">
        <v>51</v>
      </c>
    </row>
    <row r="537" spans="1:47" x14ac:dyDescent="0.2">
      <c r="A537">
        <v>37</v>
      </c>
      <c r="B537">
        <v>178</v>
      </c>
      <c r="C537">
        <v>0</v>
      </c>
      <c r="D537" t="s">
        <v>62</v>
      </c>
      <c r="E537" t="s">
        <v>48</v>
      </c>
      <c r="F537" t="s">
        <v>49</v>
      </c>
      <c r="G537">
        <v>1000</v>
      </c>
      <c r="H537">
        <v>500</v>
      </c>
      <c r="I537">
        <v>0.05</v>
      </c>
      <c r="J537">
        <v>32</v>
      </c>
      <c r="K537" t="s">
        <v>50</v>
      </c>
      <c r="L537">
        <v>247.1</v>
      </c>
      <c r="M537">
        <v>5.43</v>
      </c>
      <c r="N537">
        <v>5</v>
      </c>
      <c r="O537">
        <v>1</v>
      </c>
      <c r="P537">
        <v>0</v>
      </c>
      <c r="Q537">
        <v>0</v>
      </c>
      <c r="R537">
        <v>0</v>
      </c>
      <c r="S537">
        <v>7.5</v>
      </c>
      <c r="T537" t="s">
        <v>50</v>
      </c>
      <c r="U537">
        <v>0</v>
      </c>
      <c r="V537">
        <v>0</v>
      </c>
      <c r="W537">
        <v>1</v>
      </c>
      <c r="X537" t="s">
        <v>50</v>
      </c>
      <c r="Y537">
        <v>0</v>
      </c>
      <c r="Z537" t="s">
        <v>50</v>
      </c>
      <c r="AA537" t="s">
        <v>50</v>
      </c>
      <c r="AB537" t="s">
        <v>50</v>
      </c>
      <c r="AC537" t="s">
        <v>50</v>
      </c>
      <c r="AD537">
        <v>0</v>
      </c>
      <c r="AE537">
        <v>0</v>
      </c>
      <c r="AF537" t="s">
        <v>50</v>
      </c>
      <c r="AG537" t="s">
        <v>50</v>
      </c>
      <c r="AH537">
        <v>0</v>
      </c>
      <c r="AI537" t="s">
        <v>50</v>
      </c>
      <c r="AJ537" t="s">
        <v>50</v>
      </c>
      <c r="AK537" t="s">
        <v>50</v>
      </c>
      <c r="AL537" t="s">
        <v>50</v>
      </c>
      <c r="AM537" t="s">
        <v>50</v>
      </c>
      <c r="AN537" t="s">
        <v>50</v>
      </c>
      <c r="AO537" t="s">
        <v>50</v>
      </c>
      <c r="AP537">
        <v>3</v>
      </c>
      <c r="AQ537">
        <v>0.133333333</v>
      </c>
      <c r="AR537" t="s">
        <v>50</v>
      </c>
      <c r="AS537" t="s">
        <v>50</v>
      </c>
      <c r="AT537">
        <v>3</v>
      </c>
      <c r="AU537" t="s">
        <v>51</v>
      </c>
    </row>
    <row r="538" spans="1:47" x14ac:dyDescent="0.2">
      <c r="A538">
        <v>37</v>
      </c>
      <c r="B538">
        <v>357</v>
      </c>
      <c r="C538">
        <v>0</v>
      </c>
      <c r="D538" t="s">
        <v>62</v>
      </c>
      <c r="E538" t="s">
        <v>48</v>
      </c>
      <c r="F538" t="s">
        <v>49</v>
      </c>
      <c r="G538">
        <v>1000</v>
      </c>
      <c r="H538">
        <v>500</v>
      </c>
      <c r="I538">
        <v>0.05</v>
      </c>
      <c r="J538">
        <v>45</v>
      </c>
      <c r="K538" t="s">
        <v>50</v>
      </c>
      <c r="L538">
        <v>247.1</v>
      </c>
      <c r="M538">
        <v>5.43</v>
      </c>
      <c r="N538">
        <v>5</v>
      </c>
      <c r="O538">
        <v>1</v>
      </c>
      <c r="P538">
        <v>0</v>
      </c>
      <c r="Q538">
        <v>0</v>
      </c>
      <c r="R538">
        <v>0</v>
      </c>
      <c r="S538">
        <v>7.5</v>
      </c>
      <c r="T538" t="s">
        <v>50</v>
      </c>
      <c r="U538">
        <v>0</v>
      </c>
      <c r="V538">
        <v>0</v>
      </c>
      <c r="W538">
        <v>1</v>
      </c>
      <c r="X538" t="s">
        <v>50</v>
      </c>
      <c r="Y538">
        <v>0</v>
      </c>
      <c r="Z538" t="s">
        <v>50</v>
      </c>
      <c r="AA538" t="s">
        <v>50</v>
      </c>
      <c r="AB538" t="s">
        <v>50</v>
      </c>
      <c r="AC538" t="s">
        <v>50</v>
      </c>
      <c r="AD538">
        <v>0</v>
      </c>
      <c r="AE538">
        <v>0</v>
      </c>
      <c r="AF538" t="s">
        <v>50</v>
      </c>
      <c r="AG538" t="s">
        <v>50</v>
      </c>
      <c r="AH538">
        <v>0</v>
      </c>
      <c r="AI538" t="s">
        <v>50</v>
      </c>
      <c r="AJ538" t="s">
        <v>50</v>
      </c>
      <c r="AK538" t="s">
        <v>50</v>
      </c>
      <c r="AL538" t="s">
        <v>50</v>
      </c>
      <c r="AM538" t="s">
        <v>50</v>
      </c>
      <c r="AN538" t="s">
        <v>50</v>
      </c>
      <c r="AO538" t="s">
        <v>50</v>
      </c>
      <c r="AP538">
        <v>4.3</v>
      </c>
      <c r="AQ538">
        <v>0.133333333</v>
      </c>
      <c r="AR538" t="s">
        <v>50</v>
      </c>
      <c r="AS538" t="s">
        <v>50</v>
      </c>
      <c r="AT538">
        <v>3</v>
      </c>
      <c r="AU538" t="s">
        <v>51</v>
      </c>
    </row>
    <row r="539" spans="1:47" x14ac:dyDescent="0.2">
      <c r="A539">
        <v>37</v>
      </c>
      <c r="B539">
        <v>357</v>
      </c>
      <c r="C539">
        <v>0</v>
      </c>
      <c r="D539" t="s">
        <v>62</v>
      </c>
      <c r="E539" t="s">
        <v>48</v>
      </c>
      <c r="F539" t="s">
        <v>49</v>
      </c>
      <c r="G539">
        <v>1000</v>
      </c>
      <c r="H539">
        <v>500</v>
      </c>
      <c r="I539">
        <v>0.05</v>
      </c>
      <c r="J539">
        <v>56</v>
      </c>
      <c r="K539" t="s">
        <v>50</v>
      </c>
      <c r="L539">
        <v>247.1</v>
      </c>
      <c r="M539">
        <v>5.43</v>
      </c>
      <c r="N539">
        <v>5</v>
      </c>
      <c r="O539">
        <v>1</v>
      </c>
      <c r="P539">
        <v>0</v>
      </c>
      <c r="Q539">
        <v>0</v>
      </c>
      <c r="R539">
        <v>0</v>
      </c>
      <c r="S539">
        <v>7.5</v>
      </c>
      <c r="T539" t="s">
        <v>50</v>
      </c>
      <c r="U539">
        <v>0</v>
      </c>
      <c r="V539">
        <v>0</v>
      </c>
      <c r="W539">
        <v>1</v>
      </c>
      <c r="X539" t="s">
        <v>50</v>
      </c>
      <c r="Y539">
        <v>0</v>
      </c>
      <c r="Z539" t="s">
        <v>50</v>
      </c>
      <c r="AA539" t="s">
        <v>50</v>
      </c>
      <c r="AB539" t="s">
        <v>50</v>
      </c>
      <c r="AC539" t="s">
        <v>50</v>
      </c>
      <c r="AD539">
        <v>0</v>
      </c>
      <c r="AE539">
        <v>0</v>
      </c>
      <c r="AF539" t="s">
        <v>50</v>
      </c>
      <c r="AG539" t="s">
        <v>50</v>
      </c>
      <c r="AH539">
        <v>0</v>
      </c>
      <c r="AI539" t="s">
        <v>50</v>
      </c>
      <c r="AJ539" t="s">
        <v>50</v>
      </c>
      <c r="AK539" t="s">
        <v>50</v>
      </c>
      <c r="AL539" t="s">
        <v>50</v>
      </c>
      <c r="AM539" t="s">
        <v>50</v>
      </c>
      <c r="AN539" t="s">
        <v>50</v>
      </c>
      <c r="AO539" t="s">
        <v>50</v>
      </c>
      <c r="AP539">
        <v>5.4</v>
      </c>
      <c r="AQ539">
        <v>0.133333333</v>
      </c>
      <c r="AR539" t="s">
        <v>50</v>
      </c>
      <c r="AS539" t="s">
        <v>50</v>
      </c>
      <c r="AT539">
        <v>3</v>
      </c>
      <c r="AU539" t="s">
        <v>51</v>
      </c>
    </row>
    <row r="540" spans="1:47" x14ac:dyDescent="0.2">
      <c r="A540">
        <v>37</v>
      </c>
      <c r="B540">
        <v>357</v>
      </c>
      <c r="C540">
        <v>0</v>
      </c>
      <c r="D540" t="s">
        <v>62</v>
      </c>
      <c r="E540" t="s">
        <v>48</v>
      </c>
      <c r="F540" t="s">
        <v>49</v>
      </c>
      <c r="G540">
        <v>1000</v>
      </c>
      <c r="H540">
        <v>500</v>
      </c>
      <c r="I540">
        <v>0.05</v>
      </c>
      <c r="J540">
        <v>66</v>
      </c>
      <c r="K540" t="s">
        <v>50</v>
      </c>
      <c r="L540">
        <v>247.1</v>
      </c>
      <c r="M540">
        <v>5.43</v>
      </c>
      <c r="N540">
        <v>5</v>
      </c>
      <c r="O540">
        <v>1</v>
      </c>
      <c r="P540">
        <v>0</v>
      </c>
      <c r="Q540">
        <v>0</v>
      </c>
      <c r="R540">
        <v>0</v>
      </c>
      <c r="S540">
        <v>7.5</v>
      </c>
      <c r="T540" t="s">
        <v>50</v>
      </c>
      <c r="U540">
        <v>0</v>
      </c>
      <c r="V540">
        <v>0</v>
      </c>
      <c r="W540">
        <v>1</v>
      </c>
      <c r="X540" t="s">
        <v>50</v>
      </c>
      <c r="Y540">
        <v>0</v>
      </c>
      <c r="Z540" t="s">
        <v>50</v>
      </c>
      <c r="AA540" t="s">
        <v>50</v>
      </c>
      <c r="AB540" t="s">
        <v>50</v>
      </c>
      <c r="AC540" t="s">
        <v>50</v>
      </c>
      <c r="AD540">
        <v>0</v>
      </c>
      <c r="AE540">
        <v>0</v>
      </c>
      <c r="AF540" t="s">
        <v>50</v>
      </c>
      <c r="AG540" t="s">
        <v>50</v>
      </c>
      <c r="AH540">
        <v>0</v>
      </c>
      <c r="AI540" t="s">
        <v>50</v>
      </c>
      <c r="AJ540" t="s">
        <v>50</v>
      </c>
      <c r="AK540" t="s">
        <v>50</v>
      </c>
      <c r="AL540" t="s">
        <v>50</v>
      </c>
      <c r="AM540" t="s">
        <v>50</v>
      </c>
      <c r="AN540" t="s">
        <v>50</v>
      </c>
      <c r="AO540" t="s">
        <v>50</v>
      </c>
      <c r="AP540">
        <v>6.2</v>
      </c>
      <c r="AQ540">
        <v>0.133333333</v>
      </c>
      <c r="AR540" t="s">
        <v>50</v>
      </c>
      <c r="AS540" t="s">
        <v>50</v>
      </c>
      <c r="AT540">
        <v>3</v>
      </c>
      <c r="AU540" t="s">
        <v>51</v>
      </c>
    </row>
    <row r="541" spans="1:47" x14ac:dyDescent="0.2">
      <c r="A541">
        <v>37</v>
      </c>
      <c r="B541">
        <v>357</v>
      </c>
      <c r="C541">
        <v>0</v>
      </c>
      <c r="D541" t="s">
        <v>62</v>
      </c>
      <c r="E541" t="s">
        <v>48</v>
      </c>
      <c r="F541" t="s">
        <v>49</v>
      </c>
      <c r="G541">
        <v>1000</v>
      </c>
      <c r="H541">
        <v>500</v>
      </c>
      <c r="I541">
        <v>0.05</v>
      </c>
      <c r="J541">
        <v>79</v>
      </c>
      <c r="K541" t="s">
        <v>50</v>
      </c>
      <c r="L541">
        <v>247.1</v>
      </c>
      <c r="M541">
        <v>5.43</v>
      </c>
      <c r="N541">
        <v>5</v>
      </c>
      <c r="O541">
        <v>1</v>
      </c>
      <c r="P541">
        <v>0</v>
      </c>
      <c r="Q541">
        <v>0</v>
      </c>
      <c r="R541">
        <v>0</v>
      </c>
      <c r="S541">
        <v>7.5</v>
      </c>
      <c r="T541" t="s">
        <v>50</v>
      </c>
      <c r="U541">
        <v>0</v>
      </c>
      <c r="V541">
        <v>0</v>
      </c>
      <c r="W541">
        <v>1</v>
      </c>
      <c r="X541" t="s">
        <v>50</v>
      </c>
      <c r="Y541">
        <v>0</v>
      </c>
      <c r="Z541" t="s">
        <v>50</v>
      </c>
      <c r="AA541" t="s">
        <v>50</v>
      </c>
      <c r="AB541" t="s">
        <v>50</v>
      </c>
      <c r="AC541" t="s">
        <v>50</v>
      </c>
      <c r="AD541">
        <v>0</v>
      </c>
      <c r="AE541">
        <v>0</v>
      </c>
      <c r="AF541" t="s">
        <v>50</v>
      </c>
      <c r="AG541" t="s">
        <v>50</v>
      </c>
      <c r="AH541">
        <v>0</v>
      </c>
      <c r="AI541" t="s">
        <v>50</v>
      </c>
      <c r="AJ541" t="s">
        <v>50</v>
      </c>
      <c r="AK541" t="s">
        <v>50</v>
      </c>
      <c r="AL541" t="s">
        <v>50</v>
      </c>
      <c r="AM541" t="s">
        <v>50</v>
      </c>
      <c r="AN541" t="s">
        <v>50</v>
      </c>
      <c r="AO541" t="s">
        <v>50</v>
      </c>
      <c r="AP541">
        <v>6.9</v>
      </c>
      <c r="AQ541">
        <v>0.133333333</v>
      </c>
      <c r="AR541" t="s">
        <v>50</v>
      </c>
      <c r="AS541" t="s">
        <v>50</v>
      </c>
      <c r="AT541">
        <v>3</v>
      </c>
      <c r="AU541" t="s">
        <v>51</v>
      </c>
    </row>
    <row r="542" spans="1:47" x14ac:dyDescent="0.2">
      <c r="A542">
        <v>37</v>
      </c>
      <c r="B542">
        <v>357</v>
      </c>
      <c r="C542">
        <v>0</v>
      </c>
      <c r="D542" t="s">
        <v>62</v>
      </c>
      <c r="E542" t="s">
        <v>48</v>
      </c>
      <c r="F542" t="s">
        <v>49</v>
      </c>
      <c r="G542">
        <v>1000</v>
      </c>
      <c r="H542">
        <v>500</v>
      </c>
      <c r="I542">
        <v>0.05</v>
      </c>
      <c r="J542">
        <v>21</v>
      </c>
      <c r="K542" t="s">
        <v>50</v>
      </c>
      <c r="L542">
        <v>247.1</v>
      </c>
      <c r="M542">
        <v>5.43</v>
      </c>
      <c r="N542">
        <v>5</v>
      </c>
      <c r="O542">
        <v>1</v>
      </c>
      <c r="P542">
        <v>0</v>
      </c>
      <c r="Q542">
        <v>0</v>
      </c>
      <c r="R542">
        <v>0</v>
      </c>
      <c r="S542">
        <v>7.5</v>
      </c>
      <c r="T542" t="s">
        <v>50</v>
      </c>
      <c r="U542">
        <v>0</v>
      </c>
      <c r="V542">
        <v>0</v>
      </c>
      <c r="W542">
        <v>1</v>
      </c>
      <c r="X542" t="s">
        <v>50</v>
      </c>
      <c r="Y542">
        <v>0</v>
      </c>
      <c r="Z542" t="s">
        <v>50</v>
      </c>
      <c r="AA542" t="s">
        <v>50</v>
      </c>
      <c r="AB542" t="s">
        <v>50</v>
      </c>
      <c r="AC542" t="s">
        <v>50</v>
      </c>
      <c r="AD542">
        <v>0</v>
      </c>
      <c r="AE542">
        <v>0</v>
      </c>
      <c r="AF542" t="s">
        <v>50</v>
      </c>
      <c r="AG542" t="s">
        <v>50</v>
      </c>
      <c r="AH542">
        <v>0</v>
      </c>
      <c r="AI542" t="s">
        <v>50</v>
      </c>
      <c r="AJ542" t="s">
        <v>50</v>
      </c>
      <c r="AK542" t="s">
        <v>50</v>
      </c>
      <c r="AL542" t="s">
        <v>50</v>
      </c>
      <c r="AM542" t="s">
        <v>50</v>
      </c>
      <c r="AN542" t="s">
        <v>50</v>
      </c>
      <c r="AO542" t="s">
        <v>50</v>
      </c>
      <c r="AP542">
        <v>2.4</v>
      </c>
      <c r="AQ542">
        <v>0.16666666699999999</v>
      </c>
      <c r="AR542" t="s">
        <v>50</v>
      </c>
      <c r="AS542" t="s">
        <v>50</v>
      </c>
      <c r="AT542">
        <v>3</v>
      </c>
      <c r="AU542" t="s">
        <v>51</v>
      </c>
    </row>
    <row r="543" spans="1:47" x14ac:dyDescent="0.2">
      <c r="A543">
        <v>37</v>
      </c>
      <c r="B543">
        <v>357</v>
      </c>
      <c r="C543">
        <v>0</v>
      </c>
      <c r="D543" t="s">
        <v>62</v>
      </c>
      <c r="E543" t="s">
        <v>48</v>
      </c>
      <c r="F543" t="s">
        <v>49</v>
      </c>
      <c r="G543">
        <v>1000</v>
      </c>
      <c r="H543">
        <v>500</v>
      </c>
      <c r="I543">
        <v>0.05</v>
      </c>
      <c r="J543">
        <v>27</v>
      </c>
      <c r="K543" t="s">
        <v>50</v>
      </c>
      <c r="L543">
        <v>247.1</v>
      </c>
      <c r="M543">
        <v>5.43</v>
      </c>
      <c r="N543">
        <v>5</v>
      </c>
      <c r="O543">
        <v>1</v>
      </c>
      <c r="P543">
        <v>0</v>
      </c>
      <c r="Q543">
        <v>0</v>
      </c>
      <c r="R543">
        <v>0</v>
      </c>
      <c r="S543">
        <v>7.5</v>
      </c>
      <c r="T543" t="s">
        <v>50</v>
      </c>
      <c r="U543">
        <v>0</v>
      </c>
      <c r="V543">
        <v>0</v>
      </c>
      <c r="W543">
        <v>1</v>
      </c>
      <c r="X543" t="s">
        <v>50</v>
      </c>
      <c r="Y543">
        <v>0</v>
      </c>
      <c r="Z543" t="s">
        <v>50</v>
      </c>
      <c r="AA543" t="s">
        <v>50</v>
      </c>
      <c r="AB543" t="s">
        <v>50</v>
      </c>
      <c r="AC543" t="s">
        <v>50</v>
      </c>
      <c r="AD543">
        <v>0</v>
      </c>
      <c r="AE543">
        <v>0</v>
      </c>
      <c r="AF543" t="s">
        <v>50</v>
      </c>
      <c r="AG543" t="s">
        <v>50</v>
      </c>
      <c r="AH543">
        <v>0</v>
      </c>
      <c r="AI543" t="s">
        <v>50</v>
      </c>
      <c r="AJ543" t="s">
        <v>50</v>
      </c>
      <c r="AK543" t="s">
        <v>50</v>
      </c>
      <c r="AL543" t="s">
        <v>50</v>
      </c>
      <c r="AM543" t="s">
        <v>50</v>
      </c>
      <c r="AN543" t="s">
        <v>50</v>
      </c>
      <c r="AO543" t="s">
        <v>50</v>
      </c>
      <c r="AP543">
        <v>3.4</v>
      </c>
      <c r="AQ543">
        <v>0.16666666699999999</v>
      </c>
      <c r="AR543" t="s">
        <v>50</v>
      </c>
      <c r="AS543" t="s">
        <v>50</v>
      </c>
      <c r="AT543">
        <v>3</v>
      </c>
      <c r="AU543" t="s">
        <v>51</v>
      </c>
    </row>
    <row r="544" spans="1:47" x14ac:dyDescent="0.2">
      <c r="A544">
        <v>37</v>
      </c>
      <c r="B544">
        <v>357</v>
      </c>
      <c r="C544">
        <v>0</v>
      </c>
      <c r="D544" t="s">
        <v>62</v>
      </c>
      <c r="E544" t="s">
        <v>48</v>
      </c>
      <c r="F544" t="s">
        <v>49</v>
      </c>
      <c r="G544">
        <v>1000</v>
      </c>
      <c r="H544">
        <v>500</v>
      </c>
      <c r="I544">
        <v>0.05</v>
      </c>
      <c r="J544">
        <v>32</v>
      </c>
      <c r="K544" t="s">
        <v>50</v>
      </c>
      <c r="L544">
        <v>247.1</v>
      </c>
      <c r="M544">
        <v>5.43</v>
      </c>
      <c r="N544">
        <v>5</v>
      </c>
      <c r="O544">
        <v>1</v>
      </c>
      <c r="P544">
        <v>0</v>
      </c>
      <c r="Q544">
        <v>0</v>
      </c>
      <c r="R544">
        <v>0</v>
      </c>
      <c r="S544">
        <v>7.5</v>
      </c>
      <c r="T544" t="s">
        <v>50</v>
      </c>
      <c r="U544">
        <v>0</v>
      </c>
      <c r="V544">
        <v>0</v>
      </c>
      <c r="W544">
        <v>1</v>
      </c>
      <c r="X544" t="s">
        <v>50</v>
      </c>
      <c r="Y544">
        <v>0</v>
      </c>
      <c r="Z544" t="s">
        <v>50</v>
      </c>
      <c r="AA544" t="s">
        <v>50</v>
      </c>
      <c r="AB544" t="s">
        <v>50</v>
      </c>
      <c r="AC544" t="s">
        <v>50</v>
      </c>
      <c r="AD544">
        <v>0</v>
      </c>
      <c r="AE544">
        <v>0</v>
      </c>
      <c r="AF544" t="s">
        <v>50</v>
      </c>
      <c r="AG544" t="s">
        <v>50</v>
      </c>
      <c r="AH544">
        <v>0</v>
      </c>
      <c r="AI544" t="s">
        <v>50</v>
      </c>
      <c r="AJ544" t="s">
        <v>50</v>
      </c>
      <c r="AK544" t="s">
        <v>50</v>
      </c>
      <c r="AL544" t="s">
        <v>50</v>
      </c>
      <c r="AM544" t="s">
        <v>50</v>
      </c>
      <c r="AN544" t="s">
        <v>50</v>
      </c>
      <c r="AO544" t="s">
        <v>50</v>
      </c>
      <c r="AP544">
        <v>4.2</v>
      </c>
      <c r="AQ544">
        <v>0.16666666699999999</v>
      </c>
      <c r="AR544" t="s">
        <v>50</v>
      </c>
      <c r="AS544" t="s">
        <v>50</v>
      </c>
      <c r="AT544">
        <v>3</v>
      </c>
      <c r="AU544" t="s">
        <v>51</v>
      </c>
    </row>
    <row r="545" spans="1:47" x14ac:dyDescent="0.2">
      <c r="A545">
        <v>37</v>
      </c>
      <c r="B545">
        <v>714</v>
      </c>
      <c r="C545">
        <v>0</v>
      </c>
      <c r="D545" t="s">
        <v>62</v>
      </c>
      <c r="E545" t="s">
        <v>48</v>
      </c>
      <c r="F545" t="s">
        <v>49</v>
      </c>
      <c r="G545">
        <v>1000</v>
      </c>
      <c r="H545">
        <v>500</v>
      </c>
      <c r="I545">
        <v>0.05</v>
      </c>
      <c r="J545">
        <v>45</v>
      </c>
      <c r="K545" t="s">
        <v>50</v>
      </c>
      <c r="L545">
        <v>247.1</v>
      </c>
      <c r="M545">
        <v>5.43</v>
      </c>
      <c r="N545">
        <v>5</v>
      </c>
      <c r="O545">
        <v>1</v>
      </c>
      <c r="P545">
        <v>0</v>
      </c>
      <c r="Q545">
        <v>0</v>
      </c>
      <c r="R545">
        <v>0</v>
      </c>
      <c r="S545">
        <v>7.5</v>
      </c>
      <c r="T545" t="s">
        <v>50</v>
      </c>
      <c r="U545">
        <v>0</v>
      </c>
      <c r="V545">
        <v>0</v>
      </c>
      <c r="W545">
        <v>1</v>
      </c>
      <c r="X545" t="s">
        <v>50</v>
      </c>
      <c r="Y545">
        <v>0</v>
      </c>
      <c r="Z545" t="s">
        <v>50</v>
      </c>
      <c r="AA545" t="s">
        <v>50</v>
      </c>
      <c r="AB545" t="s">
        <v>50</v>
      </c>
      <c r="AC545" t="s">
        <v>50</v>
      </c>
      <c r="AD545">
        <v>0</v>
      </c>
      <c r="AE545">
        <v>0</v>
      </c>
      <c r="AF545" t="s">
        <v>50</v>
      </c>
      <c r="AG545" t="s">
        <v>50</v>
      </c>
      <c r="AH545">
        <v>0</v>
      </c>
      <c r="AI545" t="s">
        <v>50</v>
      </c>
      <c r="AJ545" t="s">
        <v>50</v>
      </c>
      <c r="AK545" t="s">
        <v>50</v>
      </c>
      <c r="AL545" t="s">
        <v>50</v>
      </c>
      <c r="AM545" t="s">
        <v>50</v>
      </c>
      <c r="AN545" t="s">
        <v>50</v>
      </c>
      <c r="AO545" t="s">
        <v>50</v>
      </c>
      <c r="AP545">
        <v>6.2</v>
      </c>
      <c r="AQ545">
        <v>0.16666666699999999</v>
      </c>
      <c r="AR545" t="s">
        <v>50</v>
      </c>
      <c r="AS545" t="s">
        <v>50</v>
      </c>
      <c r="AT545">
        <v>3</v>
      </c>
      <c r="AU545" t="s">
        <v>51</v>
      </c>
    </row>
    <row r="546" spans="1:47" x14ac:dyDescent="0.2">
      <c r="A546">
        <v>37</v>
      </c>
      <c r="B546">
        <v>714</v>
      </c>
      <c r="C546">
        <v>0</v>
      </c>
      <c r="D546" t="s">
        <v>62</v>
      </c>
      <c r="E546" t="s">
        <v>48</v>
      </c>
      <c r="F546" t="s">
        <v>49</v>
      </c>
      <c r="G546">
        <v>1000</v>
      </c>
      <c r="H546">
        <v>500</v>
      </c>
      <c r="I546">
        <v>0.05</v>
      </c>
      <c r="J546">
        <v>56</v>
      </c>
      <c r="K546" t="s">
        <v>50</v>
      </c>
      <c r="L546">
        <v>247.1</v>
      </c>
      <c r="M546">
        <v>5.43</v>
      </c>
      <c r="N546">
        <v>5</v>
      </c>
      <c r="O546">
        <v>1</v>
      </c>
      <c r="P546">
        <v>0</v>
      </c>
      <c r="Q546">
        <v>0</v>
      </c>
      <c r="R546">
        <v>0</v>
      </c>
      <c r="S546">
        <v>7.5</v>
      </c>
      <c r="T546" t="s">
        <v>50</v>
      </c>
      <c r="U546">
        <v>0</v>
      </c>
      <c r="V546">
        <v>0</v>
      </c>
      <c r="W546">
        <v>1</v>
      </c>
      <c r="X546" t="s">
        <v>50</v>
      </c>
      <c r="Y546">
        <v>0</v>
      </c>
      <c r="Z546" t="s">
        <v>50</v>
      </c>
      <c r="AA546" t="s">
        <v>50</v>
      </c>
      <c r="AB546" t="s">
        <v>50</v>
      </c>
      <c r="AC546" t="s">
        <v>50</v>
      </c>
      <c r="AD546">
        <v>0</v>
      </c>
      <c r="AE546">
        <v>0</v>
      </c>
      <c r="AF546" t="s">
        <v>50</v>
      </c>
      <c r="AG546" t="s">
        <v>50</v>
      </c>
      <c r="AH546">
        <v>0</v>
      </c>
      <c r="AI546" t="s">
        <v>50</v>
      </c>
      <c r="AJ546" t="s">
        <v>50</v>
      </c>
      <c r="AK546" t="s">
        <v>50</v>
      </c>
      <c r="AL546" t="s">
        <v>50</v>
      </c>
      <c r="AM546" t="s">
        <v>50</v>
      </c>
      <c r="AN546" t="s">
        <v>50</v>
      </c>
      <c r="AO546" t="s">
        <v>50</v>
      </c>
      <c r="AP546">
        <v>7.6</v>
      </c>
      <c r="AQ546">
        <v>0.16666666699999999</v>
      </c>
      <c r="AR546" t="s">
        <v>50</v>
      </c>
      <c r="AS546" t="s">
        <v>50</v>
      </c>
      <c r="AT546">
        <v>3</v>
      </c>
      <c r="AU546" t="s">
        <v>51</v>
      </c>
    </row>
    <row r="547" spans="1:47" x14ac:dyDescent="0.2">
      <c r="A547">
        <v>37</v>
      </c>
      <c r="B547">
        <v>714</v>
      </c>
      <c r="C547">
        <v>0</v>
      </c>
      <c r="D547" t="s">
        <v>62</v>
      </c>
      <c r="E547" t="s">
        <v>48</v>
      </c>
      <c r="F547" t="s">
        <v>49</v>
      </c>
      <c r="G547">
        <v>1000</v>
      </c>
      <c r="H547">
        <v>500</v>
      </c>
      <c r="I547">
        <v>0.05</v>
      </c>
      <c r="J547">
        <v>66</v>
      </c>
      <c r="K547" t="s">
        <v>50</v>
      </c>
      <c r="L547">
        <v>247.1</v>
      </c>
      <c r="M547">
        <v>5.43</v>
      </c>
      <c r="N547">
        <v>5</v>
      </c>
      <c r="O547">
        <v>1</v>
      </c>
      <c r="P547">
        <v>0</v>
      </c>
      <c r="Q547">
        <v>0</v>
      </c>
      <c r="R547">
        <v>0</v>
      </c>
      <c r="S547">
        <v>7.5</v>
      </c>
      <c r="T547" t="s">
        <v>50</v>
      </c>
      <c r="U547">
        <v>0</v>
      </c>
      <c r="V547">
        <v>0</v>
      </c>
      <c r="W547">
        <v>1</v>
      </c>
      <c r="X547" t="s">
        <v>50</v>
      </c>
      <c r="Y547">
        <v>0</v>
      </c>
      <c r="Z547" t="s">
        <v>50</v>
      </c>
      <c r="AA547" t="s">
        <v>50</v>
      </c>
      <c r="AB547" t="s">
        <v>50</v>
      </c>
      <c r="AC547" t="s">
        <v>50</v>
      </c>
      <c r="AD547">
        <v>0</v>
      </c>
      <c r="AE547">
        <v>0</v>
      </c>
      <c r="AF547" t="s">
        <v>50</v>
      </c>
      <c r="AG547" t="s">
        <v>50</v>
      </c>
      <c r="AH547">
        <v>0</v>
      </c>
      <c r="AI547" t="s">
        <v>50</v>
      </c>
      <c r="AJ547" t="s">
        <v>50</v>
      </c>
      <c r="AK547" t="s">
        <v>50</v>
      </c>
      <c r="AL547" t="s">
        <v>50</v>
      </c>
      <c r="AM547" t="s">
        <v>50</v>
      </c>
      <c r="AN547" t="s">
        <v>50</v>
      </c>
      <c r="AO547" t="s">
        <v>50</v>
      </c>
      <c r="AP547">
        <v>9.1</v>
      </c>
      <c r="AQ547">
        <v>0.16666666699999999</v>
      </c>
      <c r="AR547" t="s">
        <v>50</v>
      </c>
      <c r="AS547" t="s">
        <v>50</v>
      </c>
      <c r="AT547">
        <v>3</v>
      </c>
      <c r="AU547" t="s">
        <v>51</v>
      </c>
    </row>
    <row r="548" spans="1:47" x14ac:dyDescent="0.2">
      <c r="A548">
        <v>37</v>
      </c>
      <c r="B548">
        <v>714</v>
      </c>
      <c r="C548">
        <v>0</v>
      </c>
      <c r="D548" t="s">
        <v>62</v>
      </c>
      <c r="E548" t="s">
        <v>48</v>
      </c>
      <c r="F548" t="s">
        <v>49</v>
      </c>
      <c r="G548">
        <v>1000</v>
      </c>
      <c r="H548">
        <v>500</v>
      </c>
      <c r="I548">
        <v>0.05</v>
      </c>
      <c r="J548">
        <v>79</v>
      </c>
      <c r="K548" t="s">
        <v>50</v>
      </c>
      <c r="L548">
        <v>247.1</v>
      </c>
      <c r="M548">
        <v>5.43</v>
      </c>
      <c r="N548">
        <v>5</v>
      </c>
      <c r="O548">
        <v>1</v>
      </c>
      <c r="P548">
        <v>0</v>
      </c>
      <c r="Q548">
        <v>0</v>
      </c>
      <c r="R548">
        <v>0</v>
      </c>
      <c r="S548">
        <v>7.5</v>
      </c>
      <c r="T548" t="s">
        <v>50</v>
      </c>
      <c r="U548">
        <v>0</v>
      </c>
      <c r="V548">
        <v>0</v>
      </c>
      <c r="W548">
        <v>1</v>
      </c>
      <c r="X548" t="s">
        <v>50</v>
      </c>
      <c r="Y548">
        <v>0</v>
      </c>
      <c r="Z548" t="s">
        <v>50</v>
      </c>
      <c r="AA548" t="s">
        <v>50</v>
      </c>
      <c r="AB548" t="s">
        <v>50</v>
      </c>
      <c r="AC548" t="s">
        <v>50</v>
      </c>
      <c r="AD548">
        <v>0</v>
      </c>
      <c r="AE548">
        <v>0</v>
      </c>
      <c r="AF548" t="s">
        <v>50</v>
      </c>
      <c r="AG548" t="s">
        <v>50</v>
      </c>
      <c r="AH548">
        <v>0</v>
      </c>
      <c r="AI548" t="s">
        <v>50</v>
      </c>
      <c r="AJ548" t="s">
        <v>50</v>
      </c>
      <c r="AK548" t="s">
        <v>50</v>
      </c>
      <c r="AL548" t="s">
        <v>50</v>
      </c>
      <c r="AM548" t="s">
        <v>50</v>
      </c>
      <c r="AN548" t="s">
        <v>50</v>
      </c>
      <c r="AO548" t="s">
        <v>50</v>
      </c>
      <c r="AP548">
        <v>9.5</v>
      </c>
      <c r="AQ548">
        <v>0.16666666699999999</v>
      </c>
      <c r="AR548" t="s">
        <v>50</v>
      </c>
      <c r="AS548" t="s">
        <v>50</v>
      </c>
      <c r="AT548">
        <v>3</v>
      </c>
      <c r="AU548" t="s">
        <v>51</v>
      </c>
    </row>
    <row r="549" spans="1:47" x14ac:dyDescent="0.2">
      <c r="A549">
        <v>37</v>
      </c>
      <c r="B549">
        <v>714</v>
      </c>
      <c r="C549">
        <v>0</v>
      </c>
      <c r="D549" t="s">
        <v>62</v>
      </c>
      <c r="E549" t="s">
        <v>48</v>
      </c>
      <c r="F549" t="s">
        <v>49</v>
      </c>
      <c r="G549">
        <v>1000</v>
      </c>
      <c r="H549">
        <v>500</v>
      </c>
      <c r="I549">
        <v>2.2999999999999998</v>
      </c>
      <c r="J549">
        <v>24</v>
      </c>
      <c r="K549" t="s">
        <v>82</v>
      </c>
      <c r="L549">
        <v>247.1</v>
      </c>
      <c r="M549">
        <v>5.43</v>
      </c>
      <c r="N549">
        <v>5</v>
      </c>
      <c r="O549">
        <v>1</v>
      </c>
      <c r="P549">
        <v>0</v>
      </c>
      <c r="Q549">
        <v>0</v>
      </c>
      <c r="R549">
        <v>0</v>
      </c>
      <c r="S549">
        <v>7.5</v>
      </c>
      <c r="T549" t="s">
        <v>50</v>
      </c>
      <c r="U549">
        <v>0</v>
      </c>
      <c r="V549">
        <v>0</v>
      </c>
      <c r="W549">
        <v>0</v>
      </c>
      <c r="X549" t="s">
        <v>50</v>
      </c>
      <c r="Y549">
        <v>0</v>
      </c>
      <c r="Z549" t="s">
        <v>50</v>
      </c>
      <c r="AA549" t="s">
        <v>50</v>
      </c>
      <c r="AB549" t="s">
        <v>52</v>
      </c>
      <c r="AC549" t="s">
        <v>83</v>
      </c>
      <c r="AD549">
        <v>1</v>
      </c>
      <c r="AE549">
        <v>1</v>
      </c>
      <c r="AF549" t="s">
        <v>50</v>
      </c>
      <c r="AG549" t="s">
        <v>50</v>
      </c>
      <c r="AH549">
        <v>0</v>
      </c>
      <c r="AI549" t="s">
        <v>84</v>
      </c>
      <c r="AK549">
        <v>10</v>
      </c>
      <c r="AL549">
        <v>16</v>
      </c>
      <c r="AM549">
        <v>0</v>
      </c>
      <c r="AN549">
        <v>0</v>
      </c>
      <c r="AO549">
        <v>-93.3</v>
      </c>
      <c r="AP549">
        <v>6.5</v>
      </c>
      <c r="AQ549">
        <v>0.27083333300000001</v>
      </c>
      <c r="AR549">
        <v>5</v>
      </c>
      <c r="AS549">
        <v>0.20833333300000001</v>
      </c>
      <c r="AT549">
        <v>3</v>
      </c>
      <c r="AU549" t="s">
        <v>51</v>
      </c>
    </row>
    <row r="550" spans="1:47" x14ac:dyDescent="0.2">
      <c r="A550">
        <v>37</v>
      </c>
      <c r="B550">
        <v>714</v>
      </c>
      <c r="C550">
        <v>0</v>
      </c>
      <c r="D550" t="s">
        <v>62</v>
      </c>
      <c r="E550" t="s">
        <v>48</v>
      </c>
      <c r="F550" t="s">
        <v>49</v>
      </c>
      <c r="G550">
        <v>1000</v>
      </c>
      <c r="H550">
        <v>500</v>
      </c>
      <c r="I550">
        <v>2.2999999999999998</v>
      </c>
      <c r="J550">
        <v>48</v>
      </c>
      <c r="K550" t="s">
        <v>85</v>
      </c>
      <c r="L550">
        <v>247.1</v>
      </c>
      <c r="M550">
        <v>5.43</v>
      </c>
      <c r="N550">
        <v>5</v>
      </c>
      <c r="O550">
        <v>1</v>
      </c>
      <c r="P550">
        <v>0</v>
      </c>
      <c r="Q550">
        <v>0</v>
      </c>
      <c r="R550">
        <v>0</v>
      </c>
      <c r="S550">
        <v>7.5</v>
      </c>
      <c r="T550" t="s">
        <v>50</v>
      </c>
      <c r="U550">
        <v>0</v>
      </c>
      <c r="V550">
        <v>0</v>
      </c>
      <c r="W550">
        <v>0</v>
      </c>
      <c r="X550" t="s">
        <v>50</v>
      </c>
      <c r="Y550">
        <v>0</v>
      </c>
      <c r="Z550" t="s">
        <v>50</v>
      </c>
      <c r="AA550" t="s">
        <v>50</v>
      </c>
      <c r="AB550" t="s">
        <v>52</v>
      </c>
      <c r="AC550" t="s">
        <v>83</v>
      </c>
      <c r="AD550">
        <v>1</v>
      </c>
      <c r="AE550">
        <v>1</v>
      </c>
      <c r="AF550" t="s">
        <v>50</v>
      </c>
      <c r="AG550" t="s">
        <v>50</v>
      </c>
      <c r="AH550">
        <v>0</v>
      </c>
      <c r="AI550" t="s">
        <v>84</v>
      </c>
      <c r="AK550">
        <v>10</v>
      </c>
      <c r="AL550">
        <v>16</v>
      </c>
      <c r="AM550">
        <v>0</v>
      </c>
      <c r="AN550">
        <v>0</v>
      </c>
      <c r="AO550">
        <v>-93.3</v>
      </c>
      <c r="AP550">
        <v>8.75</v>
      </c>
      <c r="AQ550">
        <v>0.27083333300000001</v>
      </c>
      <c r="AR550">
        <v>7</v>
      </c>
      <c r="AS550">
        <v>0.20833333300000001</v>
      </c>
      <c r="AT550">
        <v>3</v>
      </c>
      <c r="AU550" t="s">
        <v>51</v>
      </c>
    </row>
    <row r="551" spans="1:47" x14ac:dyDescent="0.2">
      <c r="A551">
        <v>37</v>
      </c>
      <c r="B551">
        <v>574</v>
      </c>
      <c r="C551">
        <v>0</v>
      </c>
      <c r="D551" t="s">
        <v>62</v>
      </c>
      <c r="E551" t="s">
        <v>48</v>
      </c>
      <c r="F551" t="s">
        <v>49</v>
      </c>
      <c r="G551">
        <v>1000</v>
      </c>
      <c r="H551">
        <v>500</v>
      </c>
      <c r="I551">
        <v>2.2999999999999998</v>
      </c>
      <c r="J551">
        <v>72</v>
      </c>
      <c r="K551" t="s">
        <v>85</v>
      </c>
      <c r="L551">
        <v>247.1</v>
      </c>
      <c r="M551">
        <v>5.43</v>
      </c>
      <c r="N551">
        <v>5</v>
      </c>
      <c r="O551">
        <v>1</v>
      </c>
      <c r="P551">
        <v>0</v>
      </c>
      <c r="Q551">
        <v>0</v>
      </c>
      <c r="R551">
        <v>0</v>
      </c>
      <c r="S551">
        <v>7.5</v>
      </c>
      <c r="T551" t="s">
        <v>50</v>
      </c>
      <c r="U551">
        <v>0</v>
      </c>
      <c r="V551">
        <v>0</v>
      </c>
      <c r="W551">
        <v>0</v>
      </c>
      <c r="X551" t="s">
        <v>50</v>
      </c>
      <c r="Y551">
        <v>0</v>
      </c>
      <c r="Z551" t="s">
        <v>50</v>
      </c>
      <c r="AA551" t="s">
        <v>50</v>
      </c>
      <c r="AB551" t="s">
        <v>52</v>
      </c>
      <c r="AC551" t="s">
        <v>83</v>
      </c>
      <c r="AD551">
        <v>1</v>
      </c>
      <c r="AE551">
        <v>1</v>
      </c>
      <c r="AF551" t="s">
        <v>50</v>
      </c>
      <c r="AG551" t="s">
        <v>50</v>
      </c>
      <c r="AH551">
        <v>0</v>
      </c>
      <c r="AI551" t="s">
        <v>84</v>
      </c>
      <c r="AK551">
        <v>10</v>
      </c>
      <c r="AL551">
        <v>16</v>
      </c>
      <c r="AM551">
        <v>0</v>
      </c>
      <c r="AN551">
        <v>0</v>
      </c>
      <c r="AO551">
        <v>-93.3</v>
      </c>
      <c r="AP551">
        <v>9</v>
      </c>
      <c r="AQ551">
        <v>0.27083333300000001</v>
      </c>
      <c r="AR551">
        <v>8</v>
      </c>
      <c r="AS551">
        <v>0.20833333300000001</v>
      </c>
      <c r="AT551">
        <v>3</v>
      </c>
      <c r="AU551" t="s">
        <v>51</v>
      </c>
    </row>
    <row r="552" spans="1:47" x14ac:dyDescent="0.2">
      <c r="A552">
        <v>37</v>
      </c>
      <c r="B552">
        <v>574</v>
      </c>
      <c r="C552">
        <v>0</v>
      </c>
      <c r="D552" t="s">
        <v>62</v>
      </c>
      <c r="E552" t="s">
        <v>48</v>
      </c>
      <c r="F552" t="s">
        <v>49</v>
      </c>
      <c r="G552">
        <v>1000</v>
      </c>
      <c r="H552">
        <v>500</v>
      </c>
      <c r="I552">
        <v>2.2999999999999998</v>
      </c>
      <c r="J552">
        <v>96</v>
      </c>
      <c r="K552" t="s">
        <v>85</v>
      </c>
      <c r="L552">
        <v>247.1</v>
      </c>
      <c r="M552">
        <v>5.43</v>
      </c>
      <c r="N552">
        <v>5</v>
      </c>
      <c r="O552">
        <v>1</v>
      </c>
      <c r="P552">
        <v>0</v>
      </c>
      <c r="Q552">
        <v>0</v>
      </c>
      <c r="R552">
        <v>0</v>
      </c>
      <c r="S552">
        <v>7.5</v>
      </c>
      <c r="T552" t="s">
        <v>50</v>
      </c>
      <c r="U552">
        <v>0</v>
      </c>
      <c r="V552">
        <v>0</v>
      </c>
      <c r="W552">
        <v>0</v>
      </c>
      <c r="X552" t="s">
        <v>50</v>
      </c>
      <c r="Y552">
        <v>0</v>
      </c>
      <c r="Z552" t="s">
        <v>50</v>
      </c>
      <c r="AA552" t="s">
        <v>50</v>
      </c>
      <c r="AB552" t="s">
        <v>52</v>
      </c>
      <c r="AC552" t="s">
        <v>83</v>
      </c>
      <c r="AD552">
        <v>1</v>
      </c>
      <c r="AE552">
        <v>1</v>
      </c>
      <c r="AF552" t="s">
        <v>50</v>
      </c>
      <c r="AG552" t="s">
        <v>50</v>
      </c>
      <c r="AH552">
        <v>0</v>
      </c>
      <c r="AI552" t="s">
        <v>84</v>
      </c>
      <c r="AK552">
        <v>10</v>
      </c>
      <c r="AL552">
        <v>16</v>
      </c>
      <c r="AM552">
        <v>0</v>
      </c>
      <c r="AN552">
        <v>0</v>
      </c>
      <c r="AO552">
        <v>-93.3</v>
      </c>
      <c r="AP552">
        <v>8.5</v>
      </c>
      <c r="AQ552">
        <v>0.27083333300000001</v>
      </c>
      <c r="AR552">
        <v>9</v>
      </c>
      <c r="AS552">
        <v>0.20833333300000001</v>
      </c>
      <c r="AT552">
        <v>3</v>
      </c>
      <c r="AU552" t="s">
        <v>51</v>
      </c>
    </row>
    <row r="553" spans="1:47" x14ac:dyDescent="0.2">
      <c r="A553">
        <v>37</v>
      </c>
      <c r="B553">
        <v>574</v>
      </c>
      <c r="C553">
        <v>0</v>
      </c>
      <c r="D553" t="s">
        <v>62</v>
      </c>
      <c r="E553" t="s">
        <v>48</v>
      </c>
      <c r="F553" t="s">
        <v>49</v>
      </c>
      <c r="G553">
        <v>1000</v>
      </c>
      <c r="H553">
        <v>500</v>
      </c>
      <c r="I553">
        <v>2.2999999999999998</v>
      </c>
      <c r="J553">
        <v>120</v>
      </c>
      <c r="K553" t="s">
        <v>85</v>
      </c>
      <c r="L553">
        <v>247.1</v>
      </c>
      <c r="M553">
        <v>5.43</v>
      </c>
      <c r="N553">
        <v>5</v>
      </c>
      <c r="O553">
        <v>1</v>
      </c>
      <c r="P553">
        <v>0</v>
      </c>
      <c r="Q553">
        <v>0</v>
      </c>
      <c r="R553">
        <v>0</v>
      </c>
      <c r="S553">
        <v>7.5</v>
      </c>
      <c r="T553" t="s">
        <v>50</v>
      </c>
      <c r="U553">
        <v>0</v>
      </c>
      <c r="V553">
        <v>0</v>
      </c>
      <c r="W553">
        <v>0</v>
      </c>
      <c r="X553" t="s">
        <v>50</v>
      </c>
      <c r="Y553">
        <v>0</v>
      </c>
      <c r="Z553" t="s">
        <v>50</v>
      </c>
      <c r="AA553" t="s">
        <v>50</v>
      </c>
      <c r="AB553" t="s">
        <v>52</v>
      </c>
      <c r="AC553" t="s">
        <v>83</v>
      </c>
      <c r="AD553">
        <v>1</v>
      </c>
      <c r="AE553">
        <v>1</v>
      </c>
      <c r="AF553" t="s">
        <v>50</v>
      </c>
      <c r="AG553" t="s">
        <v>50</v>
      </c>
      <c r="AH553">
        <v>0</v>
      </c>
      <c r="AI553" t="s">
        <v>84</v>
      </c>
      <c r="AK553">
        <v>10</v>
      </c>
      <c r="AL553">
        <v>16</v>
      </c>
      <c r="AM553">
        <v>0</v>
      </c>
      <c r="AN553">
        <v>0</v>
      </c>
      <c r="AO553">
        <v>-93.3</v>
      </c>
      <c r="AP553">
        <v>8.3000000000000007</v>
      </c>
      <c r="AQ553">
        <v>0.27083333300000001</v>
      </c>
      <c r="AR553">
        <v>10</v>
      </c>
      <c r="AS553">
        <v>0.20833333300000001</v>
      </c>
      <c r="AT553">
        <v>3</v>
      </c>
      <c r="AU553" t="s">
        <v>51</v>
      </c>
    </row>
    <row r="554" spans="1:47" x14ac:dyDescent="0.2">
      <c r="A554">
        <v>37</v>
      </c>
      <c r="B554">
        <v>574</v>
      </c>
      <c r="C554">
        <v>0</v>
      </c>
      <c r="D554" t="s">
        <v>62</v>
      </c>
      <c r="E554" t="s">
        <v>48</v>
      </c>
      <c r="F554" t="s">
        <v>49</v>
      </c>
      <c r="G554">
        <v>1000</v>
      </c>
      <c r="H554">
        <v>500</v>
      </c>
      <c r="I554">
        <v>2.2999999999999998</v>
      </c>
      <c r="J554">
        <v>144</v>
      </c>
      <c r="K554" t="s">
        <v>85</v>
      </c>
      <c r="L554">
        <v>247.1</v>
      </c>
      <c r="M554">
        <v>5.43</v>
      </c>
      <c r="N554">
        <v>5</v>
      </c>
      <c r="O554">
        <v>1</v>
      </c>
      <c r="P554">
        <v>0</v>
      </c>
      <c r="Q554">
        <v>0</v>
      </c>
      <c r="R554">
        <v>0</v>
      </c>
      <c r="S554">
        <v>7.5</v>
      </c>
      <c r="T554" t="s">
        <v>50</v>
      </c>
      <c r="U554">
        <v>0</v>
      </c>
      <c r="V554">
        <v>0</v>
      </c>
      <c r="W554">
        <v>0</v>
      </c>
      <c r="X554" t="s">
        <v>50</v>
      </c>
      <c r="Y554">
        <v>0</v>
      </c>
      <c r="Z554" t="s">
        <v>50</v>
      </c>
      <c r="AA554" t="s">
        <v>50</v>
      </c>
      <c r="AB554" t="s">
        <v>52</v>
      </c>
      <c r="AC554" t="s">
        <v>83</v>
      </c>
      <c r="AD554">
        <v>1</v>
      </c>
      <c r="AE554">
        <v>1</v>
      </c>
      <c r="AF554" t="s">
        <v>50</v>
      </c>
      <c r="AG554" t="s">
        <v>50</v>
      </c>
      <c r="AH554">
        <v>0</v>
      </c>
      <c r="AI554" t="s">
        <v>84</v>
      </c>
      <c r="AK554">
        <v>10</v>
      </c>
      <c r="AL554">
        <v>16</v>
      </c>
      <c r="AM554">
        <v>0</v>
      </c>
      <c r="AN554">
        <v>0</v>
      </c>
      <c r="AO554">
        <v>-93.3</v>
      </c>
      <c r="AP554">
        <v>9</v>
      </c>
      <c r="AQ554">
        <v>0.27083333300000001</v>
      </c>
      <c r="AR554">
        <v>10.5</v>
      </c>
      <c r="AS554">
        <v>0.20833333300000001</v>
      </c>
      <c r="AT554">
        <v>3</v>
      </c>
      <c r="AU554" t="s">
        <v>51</v>
      </c>
    </row>
    <row r="555" spans="1:47" x14ac:dyDescent="0.2">
      <c r="A555">
        <v>37</v>
      </c>
      <c r="B555">
        <v>574</v>
      </c>
      <c r="C555">
        <v>0</v>
      </c>
      <c r="D555" t="s">
        <v>62</v>
      </c>
      <c r="E555" t="s">
        <v>48</v>
      </c>
      <c r="F555" t="s">
        <v>49</v>
      </c>
      <c r="G555">
        <v>1000</v>
      </c>
      <c r="H555">
        <v>500</v>
      </c>
      <c r="I555">
        <v>2.2999999999999998</v>
      </c>
      <c r="J555">
        <v>168</v>
      </c>
      <c r="K555" t="s">
        <v>85</v>
      </c>
      <c r="L555">
        <v>247.1</v>
      </c>
      <c r="M555">
        <v>5.43</v>
      </c>
      <c r="N555">
        <v>5</v>
      </c>
      <c r="O555">
        <v>1</v>
      </c>
      <c r="P555">
        <v>0</v>
      </c>
      <c r="Q555">
        <v>0</v>
      </c>
      <c r="R555">
        <v>0</v>
      </c>
      <c r="S555">
        <v>7.5</v>
      </c>
      <c r="T555" t="s">
        <v>50</v>
      </c>
      <c r="U555">
        <v>0</v>
      </c>
      <c r="V555">
        <v>0</v>
      </c>
      <c r="W555">
        <v>0</v>
      </c>
      <c r="X555" t="s">
        <v>50</v>
      </c>
      <c r="Y555">
        <v>0</v>
      </c>
      <c r="Z555" t="s">
        <v>50</v>
      </c>
      <c r="AA555" t="s">
        <v>50</v>
      </c>
      <c r="AB555" t="s">
        <v>52</v>
      </c>
      <c r="AC555" t="s">
        <v>83</v>
      </c>
      <c r="AD555">
        <v>1</v>
      </c>
      <c r="AE555">
        <v>1</v>
      </c>
      <c r="AF555" t="s">
        <v>50</v>
      </c>
      <c r="AG555" t="s">
        <v>50</v>
      </c>
      <c r="AH555">
        <v>0</v>
      </c>
      <c r="AI555" t="s">
        <v>84</v>
      </c>
      <c r="AK555">
        <v>10</v>
      </c>
      <c r="AL555">
        <v>16</v>
      </c>
      <c r="AM555">
        <v>0</v>
      </c>
      <c r="AN555">
        <v>0</v>
      </c>
      <c r="AO555">
        <v>-93.3</v>
      </c>
      <c r="AP555">
        <v>9.3000000000000007</v>
      </c>
      <c r="AQ555">
        <v>0.27083333300000001</v>
      </c>
      <c r="AR555">
        <v>11</v>
      </c>
      <c r="AS555">
        <v>0.20833333300000001</v>
      </c>
      <c r="AT555">
        <v>3</v>
      </c>
      <c r="AU555" t="s">
        <v>51</v>
      </c>
    </row>
    <row r="556" spans="1:47" x14ac:dyDescent="0.2">
      <c r="A556">
        <v>37</v>
      </c>
      <c r="B556">
        <v>714</v>
      </c>
      <c r="C556">
        <v>0</v>
      </c>
      <c r="D556" t="s">
        <v>62</v>
      </c>
      <c r="E556" t="s">
        <v>86</v>
      </c>
      <c r="F556" t="s">
        <v>49</v>
      </c>
      <c r="G556">
        <v>1000</v>
      </c>
      <c r="H556">
        <v>500</v>
      </c>
      <c r="I556">
        <v>2.2999999999999998</v>
      </c>
      <c r="J556">
        <v>24</v>
      </c>
      <c r="K556" t="s">
        <v>82</v>
      </c>
      <c r="L556">
        <v>247.1</v>
      </c>
      <c r="M556">
        <v>5.43</v>
      </c>
      <c r="N556">
        <v>5</v>
      </c>
      <c r="O556">
        <v>1</v>
      </c>
      <c r="P556">
        <v>0</v>
      </c>
      <c r="Q556">
        <v>0</v>
      </c>
      <c r="R556">
        <v>0</v>
      </c>
      <c r="S556">
        <v>7.5</v>
      </c>
      <c r="T556" t="s">
        <v>50</v>
      </c>
      <c r="U556">
        <v>0</v>
      </c>
      <c r="V556">
        <v>0</v>
      </c>
      <c r="W556">
        <v>0</v>
      </c>
      <c r="X556" t="s">
        <v>50</v>
      </c>
      <c r="Y556">
        <v>0</v>
      </c>
      <c r="Z556" t="s">
        <v>50</v>
      </c>
      <c r="AA556" t="s">
        <v>50</v>
      </c>
      <c r="AB556" t="s">
        <v>52</v>
      </c>
      <c r="AC556" t="s">
        <v>83</v>
      </c>
      <c r="AD556">
        <v>1</v>
      </c>
      <c r="AE556">
        <v>1</v>
      </c>
      <c r="AF556" t="s">
        <v>50</v>
      </c>
      <c r="AG556" t="s">
        <v>50</v>
      </c>
      <c r="AH556">
        <v>0</v>
      </c>
      <c r="AI556" t="s">
        <v>84</v>
      </c>
      <c r="AK556">
        <v>10</v>
      </c>
      <c r="AL556">
        <v>16</v>
      </c>
      <c r="AM556">
        <v>0</v>
      </c>
      <c r="AN556">
        <v>0</v>
      </c>
      <c r="AO556">
        <v>-93.3</v>
      </c>
      <c r="AP556">
        <v>6.5</v>
      </c>
      <c r="AQ556">
        <v>0.27083333300000001</v>
      </c>
      <c r="AR556">
        <v>4.5</v>
      </c>
      <c r="AS556">
        <v>0.20833333300000001</v>
      </c>
      <c r="AT556">
        <v>3</v>
      </c>
      <c r="AU556" t="s">
        <v>51</v>
      </c>
    </row>
    <row r="557" spans="1:47" x14ac:dyDescent="0.2">
      <c r="A557">
        <v>37</v>
      </c>
      <c r="B557">
        <v>714</v>
      </c>
      <c r="C557">
        <v>0</v>
      </c>
      <c r="D557" t="s">
        <v>62</v>
      </c>
      <c r="E557" t="s">
        <v>86</v>
      </c>
      <c r="F557" t="s">
        <v>49</v>
      </c>
      <c r="G557">
        <v>1000</v>
      </c>
      <c r="H557">
        <v>500</v>
      </c>
      <c r="I557">
        <v>2.2999999999999998</v>
      </c>
      <c r="J557">
        <v>48</v>
      </c>
      <c r="K557" t="s">
        <v>85</v>
      </c>
      <c r="L557">
        <v>247.1</v>
      </c>
      <c r="M557">
        <v>5.43</v>
      </c>
      <c r="N557">
        <v>5</v>
      </c>
      <c r="O557">
        <v>1</v>
      </c>
      <c r="P557">
        <v>0</v>
      </c>
      <c r="Q557">
        <v>0</v>
      </c>
      <c r="R557">
        <v>0</v>
      </c>
      <c r="S557">
        <v>7.5</v>
      </c>
      <c r="T557" t="s">
        <v>50</v>
      </c>
      <c r="U557">
        <v>0</v>
      </c>
      <c r="V557">
        <v>0</v>
      </c>
      <c r="W557">
        <v>0</v>
      </c>
      <c r="X557" t="s">
        <v>50</v>
      </c>
      <c r="Y557">
        <v>0</v>
      </c>
      <c r="Z557" t="s">
        <v>50</v>
      </c>
      <c r="AA557" t="s">
        <v>50</v>
      </c>
      <c r="AB557" t="s">
        <v>52</v>
      </c>
      <c r="AC557" t="s">
        <v>83</v>
      </c>
      <c r="AD557">
        <v>1</v>
      </c>
      <c r="AE557">
        <v>1</v>
      </c>
      <c r="AF557" t="s">
        <v>50</v>
      </c>
      <c r="AG557" t="s">
        <v>50</v>
      </c>
      <c r="AH557">
        <v>0</v>
      </c>
      <c r="AI557" t="s">
        <v>84</v>
      </c>
      <c r="AK557">
        <v>10</v>
      </c>
      <c r="AL557">
        <v>16</v>
      </c>
      <c r="AM557">
        <v>0</v>
      </c>
      <c r="AN557">
        <v>0</v>
      </c>
      <c r="AO557">
        <v>-93.3</v>
      </c>
      <c r="AP557">
        <v>9.5</v>
      </c>
      <c r="AQ557">
        <v>0.27083333300000001</v>
      </c>
      <c r="AR557">
        <v>9</v>
      </c>
      <c r="AS557">
        <v>0.20833333300000001</v>
      </c>
      <c r="AT557">
        <v>3</v>
      </c>
      <c r="AU557" t="s">
        <v>51</v>
      </c>
    </row>
    <row r="558" spans="1:47" x14ac:dyDescent="0.2">
      <c r="A558">
        <v>37</v>
      </c>
      <c r="B558">
        <v>574</v>
      </c>
      <c r="C558">
        <v>0</v>
      </c>
      <c r="D558" t="s">
        <v>62</v>
      </c>
      <c r="E558" t="s">
        <v>86</v>
      </c>
      <c r="F558" t="s">
        <v>49</v>
      </c>
      <c r="G558">
        <v>1000</v>
      </c>
      <c r="H558">
        <v>500</v>
      </c>
      <c r="I558">
        <v>2.2999999999999998</v>
      </c>
      <c r="J558">
        <v>72</v>
      </c>
      <c r="K558" t="s">
        <v>85</v>
      </c>
      <c r="L558">
        <v>247.1</v>
      </c>
      <c r="M558">
        <v>5.43</v>
      </c>
      <c r="N558">
        <v>5</v>
      </c>
      <c r="O558">
        <v>1</v>
      </c>
      <c r="P558">
        <v>0</v>
      </c>
      <c r="Q558">
        <v>0</v>
      </c>
      <c r="R558">
        <v>0</v>
      </c>
      <c r="S558">
        <v>7.5</v>
      </c>
      <c r="T558" t="s">
        <v>50</v>
      </c>
      <c r="U558">
        <v>0</v>
      </c>
      <c r="V558">
        <v>0</v>
      </c>
      <c r="W558">
        <v>0</v>
      </c>
      <c r="X558" t="s">
        <v>50</v>
      </c>
      <c r="Y558">
        <v>0</v>
      </c>
      <c r="Z558" t="s">
        <v>50</v>
      </c>
      <c r="AA558" t="s">
        <v>50</v>
      </c>
      <c r="AB558" t="s">
        <v>52</v>
      </c>
      <c r="AC558" t="s">
        <v>83</v>
      </c>
      <c r="AD558">
        <v>1</v>
      </c>
      <c r="AE558">
        <v>1</v>
      </c>
      <c r="AF558" t="s">
        <v>50</v>
      </c>
      <c r="AG558" t="s">
        <v>50</v>
      </c>
      <c r="AH558">
        <v>0</v>
      </c>
      <c r="AI558" t="s">
        <v>84</v>
      </c>
      <c r="AK558">
        <v>10</v>
      </c>
      <c r="AL558">
        <v>16</v>
      </c>
      <c r="AM558">
        <v>0</v>
      </c>
      <c r="AN558">
        <v>0</v>
      </c>
      <c r="AO558">
        <v>-93.3</v>
      </c>
      <c r="AP558">
        <v>11</v>
      </c>
      <c r="AQ558">
        <v>0.27083333300000001</v>
      </c>
      <c r="AR558">
        <v>14</v>
      </c>
      <c r="AS558">
        <v>0.20833333300000001</v>
      </c>
      <c r="AT558">
        <v>3</v>
      </c>
      <c r="AU558" t="s">
        <v>51</v>
      </c>
    </row>
    <row r="559" spans="1:47" x14ac:dyDescent="0.2">
      <c r="A559">
        <v>37</v>
      </c>
      <c r="B559">
        <v>574</v>
      </c>
      <c r="C559">
        <v>0</v>
      </c>
      <c r="D559" t="s">
        <v>62</v>
      </c>
      <c r="E559" t="s">
        <v>86</v>
      </c>
      <c r="F559" t="s">
        <v>49</v>
      </c>
      <c r="G559">
        <v>1000</v>
      </c>
      <c r="H559">
        <v>500</v>
      </c>
      <c r="I559">
        <v>2.2999999999999998</v>
      </c>
      <c r="J559">
        <v>96</v>
      </c>
      <c r="K559" t="s">
        <v>85</v>
      </c>
      <c r="L559">
        <v>247.1</v>
      </c>
      <c r="M559">
        <v>5.43</v>
      </c>
      <c r="N559">
        <v>5</v>
      </c>
      <c r="O559">
        <v>1</v>
      </c>
      <c r="P559">
        <v>0</v>
      </c>
      <c r="Q559">
        <v>0</v>
      </c>
      <c r="R559">
        <v>0</v>
      </c>
      <c r="S559">
        <v>7.5</v>
      </c>
      <c r="T559" t="s">
        <v>50</v>
      </c>
      <c r="U559">
        <v>0</v>
      </c>
      <c r="V559">
        <v>0</v>
      </c>
      <c r="W559">
        <v>0</v>
      </c>
      <c r="X559" t="s">
        <v>50</v>
      </c>
      <c r="Y559">
        <v>0</v>
      </c>
      <c r="Z559" t="s">
        <v>50</v>
      </c>
      <c r="AA559" t="s">
        <v>50</v>
      </c>
      <c r="AB559" t="s">
        <v>52</v>
      </c>
      <c r="AC559" t="s">
        <v>83</v>
      </c>
      <c r="AD559">
        <v>1</v>
      </c>
      <c r="AE559">
        <v>1</v>
      </c>
      <c r="AF559" t="s">
        <v>50</v>
      </c>
      <c r="AG559" t="s">
        <v>50</v>
      </c>
      <c r="AH559">
        <v>0</v>
      </c>
      <c r="AI559" t="s">
        <v>84</v>
      </c>
      <c r="AK559">
        <v>10</v>
      </c>
      <c r="AL559">
        <v>16</v>
      </c>
      <c r="AM559">
        <v>0</v>
      </c>
      <c r="AN559">
        <v>0</v>
      </c>
      <c r="AO559">
        <v>-93.3</v>
      </c>
      <c r="AP559">
        <v>13.2</v>
      </c>
      <c r="AQ559">
        <v>0.27083333300000001</v>
      </c>
      <c r="AR559">
        <v>18.5</v>
      </c>
      <c r="AS559">
        <v>0.20833333300000001</v>
      </c>
      <c r="AT559">
        <v>3</v>
      </c>
      <c r="AU559" t="s">
        <v>51</v>
      </c>
    </row>
    <row r="560" spans="1:47" x14ac:dyDescent="0.2">
      <c r="A560">
        <v>37</v>
      </c>
      <c r="B560">
        <v>574</v>
      </c>
      <c r="C560">
        <v>0</v>
      </c>
      <c r="D560" t="s">
        <v>62</v>
      </c>
      <c r="E560" t="s">
        <v>86</v>
      </c>
      <c r="F560" t="s">
        <v>49</v>
      </c>
      <c r="G560">
        <v>1000</v>
      </c>
      <c r="H560">
        <v>500</v>
      </c>
      <c r="I560">
        <v>2.2999999999999998</v>
      </c>
      <c r="J560">
        <v>120</v>
      </c>
      <c r="K560" t="s">
        <v>85</v>
      </c>
      <c r="L560">
        <v>247.1</v>
      </c>
      <c r="M560">
        <v>5.43</v>
      </c>
      <c r="N560">
        <v>5</v>
      </c>
      <c r="O560">
        <v>1</v>
      </c>
      <c r="P560">
        <v>0</v>
      </c>
      <c r="Q560">
        <v>0</v>
      </c>
      <c r="R560">
        <v>0</v>
      </c>
      <c r="S560">
        <v>7.5</v>
      </c>
      <c r="T560" t="s">
        <v>50</v>
      </c>
      <c r="U560">
        <v>0</v>
      </c>
      <c r="V560">
        <v>0</v>
      </c>
      <c r="W560">
        <v>0</v>
      </c>
      <c r="X560" t="s">
        <v>50</v>
      </c>
      <c r="Y560">
        <v>0</v>
      </c>
      <c r="Z560" t="s">
        <v>50</v>
      </c>
      <c r="AA560" t="s">
        <v>50</v>
      </c>
      <c r="AB560" t="s">
        <v>52</v>
      </c>
      <c r="AC560" t="s">
        <v>83</v>
      </c>
      <c r="AD560">
        <v>1</v>
      </c>
      <c r="AE560">
        <v>1</v>
      </c>
      <c r="AF560" t="s">
        <v>50</v>
      </c>
      <c r="AG560" t="s">
        <v>50</v>
      </c>
      <c r="AH560">
        <v>0</v>
      </c>
      <c r="AI560" t="s">
        <v>84</v>
      </c>
      <c r="AK560">
        <v>10</v>
      </c>
      <c r="AL560">
        <v>16</v>
      </c>
      <c r="AM560">
        <v>0</v>
      </c>
      <c r="AN560">
        <v>0</v>
      </c>
      <c r="AO560">
        <v>-93.3</v>
      </c>
      <c r="AP560">
        <v>15</v>
      </c>
      <c r="AQ560">
        <v>0.27083333300000001</v>
      </c>
      <c r="AR560">
        <v>22</v>
      </c>
      <c r="AS560">
        <v>0.20833333300000001</v>
      </c>
      <c r="AT560">
        <v>3</v>
      </c>
      <c r="AU560" t="s">
        <v>51</v>
      </c>
    </row>
    <row r="561" spans="1:47" x14ac:dyDescent="0.2">
      <c r="A561">
        <v>37</v>
      </c>
      <c r="B561">
        <v>574</v>
      </c>
      <c r="C561">
        <v>0</v>
      </c>
      <c r="D561" t="s">
        <v>62</v>
      </c>
      <c r="E561" t="s">
        <v>86</v>
      </c>
      <c r="F561" t="s">
        <v>49</v>
      </c>
      <c r="G561">
        <v>1000</v>
      </c>
      <c r="H561">
        <v>500</v>
      </c>
      <c r="I561">
        <v>2.2999999999999998</v>
      </c>
      <c r="J561">
        <v>144</v>
      </c>
      <c r="K561" t="s">
        <v>85</v>
      </c>
      <c r="L561">
        <v>247.1</v>
      </c>
      <c r="M561">
        <v>5.43</v>
      </c>
      <c r="N561">
        <v>5</v>
      </c>
      <c r="O561">
        <v>1</v>
      </c>
      <c r="P561">
        <v>0</v>
      </c>
      <c r="Q561">
        <v>0</v>
      </c>
      <c r="R561">
        <v>0</v>
      </c>
      <c r="S561">
        <v>7.5</v>
      </c>
      <c r="T561" t="s">
        <v>50</v>
      </c>
      <c r="U561">
        <v>0</v>
      </c>
      <c r="V561">
        <v>0</v>
      </c>
      <c r="W561">
        <v>0</v>
      </c>
      <c r="X561" t="s">
        <v>50</v>
      </c>
      <c r="Y561">
        <v>0</v>
      </c>
      <c r="Z561" t="s">
        <v>50</v>
      </c>
      <c r="AA561" t="s">
        <v>50</v>
      </c>
      <c r="AB561" t="s">
        <v>52</v>
      </c>
      <c r="AC561" t="s">
        <v>83</v>
      </c>
      <c r="AD561">
        <v>1</v>
      </c>
      <c r="AE561">
        <v>1</v>
      </c>
      <c r="AF561" t="s">
        <v>50</v>
      </c>
      <c r="AG561" t="s">
        <v>50</v>
      </c>
      <c r="AH561">
        <v>0</v>
      </c>
      <c r="AI561" t="s">
        <v>84</v>
      </c>
      <c r="AK561">
        <v>10</v>
      </c>
      <c r="AL561">
        <v>16</v>
      </c>
      <c r="AM561">
        <v>0</v>
      </c>
      <c r="AN561">
        <v>0</v>
      </c>
      <c r="AO561">
        <v>-93.3</v>
      </c>
      <c r="AP561">
        <v>16.5</v>
      </c>
      <c r="AQ561">
        <v>0.27083333300000001</v>
      </c>
      <c r="AR561">
        <v>24</v>
      </c>
      <c r="AS561">
        <v>0.20833333300000001</v>
      </c>
      <c r="AT561">
        <v>3</v>
      </c>
      <c r="AU561" t="s">
        <v>51</v>
      </c>
    </row>
    <row r="562" spans="1:47" x14ac:dyDescent="0.2">
      <c r="A562">
        <v>37</v>
      </c>
      <c r="B562">
        <v>574</v>
      </c>
      <c r="C562">
        <v>0</v>
      </c>
      <c r="D562" t="s">
        <v>62</v>
      </c>
      <c r="E562" t="s">
        <v>86</v>
      </c>
      <c r="F562" t="s">
        <v>49</v>
      </c>
      <c r="G562">
        <v>1000</v>
      </c>
      <c r="H562">
        <v>500</v>
      </c>
      <c r="I562">
        <v>2.2999999999999998</v>
      </c>
      <c r="J562">
        <v>168</v>
      </c>
      <c r="K562" t="s">
        <v>85</v>
      </c>
      <c r="L562">
        <v>247.1</v>
      </c>
      <c r="M562">
        <v>5.43</v>
      </c>
      <c r="N562">
        <v>5</v>
      </c>
      <c r="O562">
        <v>1</v>
      </c>
      <c r="P562">
        <v>0</v>
      </c>
      <c r="Q562">
        <v>0</v>
      </c>
      <c r="R562">
        <v>0</v>
      </c>
      <c r="S562">
        <v>7.5</v>
      </c>
      <c r="T562" t="s">
        <v>50</v>
      </c>
      <c r="U562">
        <v>0</v>
      </c>
      <c r="V562">
        <v>0</v>
      </c>
      <c r="W562">
        <v>0</v>
      </c>
      <c r="X562" t="s">
        <v>50</v>
      </c>
      <c r="Y562">
        <v>0</v>
      </c>
      <c r="Z562" t="s">
        <v>50</v>
      </c>
      <c r="AA562" t="s">
        <v>50</v>
      </c>
      <c r="AB562" t="s">
        <v>52</v>
      </c>
      <c r="AC562" t="s">
        <v>83</v>
      </c>
      <c r="AD562">
        <v>1</v>
      </c>
      <c r="AE562">
        <v>1</v>
      </c>
      <c r="AF562" t="s">
        <v>50</v>
      </c>
      <c r="AG562" t="s">
        <v>50</v>
      </c>
      <c r="AH562">
        <v>0</v>
      </c>
      <c r="AI562" t="s">
        <v>84</v>
      </c>
      <c r="AK562">
        <v>10</v>
      </c>
      <c r="AL562">
        <v>16</v>
      </c>
      <c r="AM562">
        <v>0</v>
      </c>
      <c r="AN562">
        <v>0</v>
      </c>
      <c r="AO562">
        <v>-93.3</v>
      </c>
      <c r="AP562">
        <v>17.75</v>
      </c>
      <c r="AQ562">
        <v>0.27083333300000001</v>
      </c>
      <c r="AR562">
        <v>25.5</v>
      </c>
      <c r="AS562">
        <v>0.20833333300000001</v>
      </c>
      <c r="AT562">
        <v>3</v>
      </c>
      <c r="AU562" t="s">
        <v>51</v>
      </c>
    </row>
    <row r="563" spans="1:47" x14ac:dyDescent="0.2">
      <c r="A563">
        <v>37</v>
      </c>
      <c r="B563">
        <v>714</v>
      </c>
      <c r="C563">
        <v>0</v>
      </c>
      <c r="D563" t="s">
        <v>62</v>
      </c>
      <c r="E563" t="s">
        <v>87</v>
      </c>
      <c r="F563" t="s">
        <v>49</v>
      </c>
      <c r="G563">
        <v>1000</v>
      </c>
      <c r="H563">
        <v>500</v>
      </c>
      <c r="I563">
        <v>2.2999999999999998</v>
      </c>
      <c r="J563">
        <v>24</v>
      </c>
      <c r="K563" t="s">
        <v>82</v>
      </c>
      <c r="L563">
        <v>247.1</v>
      </c>
      <c r="M563">
        <v>5.43</v>
      </c>
      <c r="N563">
        <v>5</v>
      </c>
      <c r="O563">
        <v>1</v>
      </c>
      <c r="P563">
        <v>0</v>
      </c>
      <c r="Q563">
        <v>0</v>
      </c>
      <c r="R563">
        <v>0</v>
      </c>
      <c r="S563">
        <v>7.5</v>
      </c>
      <c r="T563" t="s">
        <v>50</v>
      </c>
      <c r="U563">
        <v>0</v>
      </c>
      <c r="V563">
        <v>0</v>
      </c>
      <c r="W563">
        <v>0</v>
      </c>
      <c r="X563" t="s">
        <v>50</v>
      </c>
      <c r="Y563">
        <v>0</v>
      </c>
      <c r="Z563" t="s">
        <v>50</v>
      </c>
      <c r="AA563" t="s">
        <v>50</v>
      </c>
      <c r="AB563" t="s">
        <v>52</v>
      </c>
      <c r="AC563" t="s">
        <v>83</v>
      </c>
      <c r="AD563">
        <v>1</v>
      </c>
      <c r="AE563">
        <v>1</v>
      </c>
      <c r="AF563" t="s">
        <v>50</v>
      </c>
      <c r="AG563" t="s">
        <v>50</v>
      </c>
      <c r="AH563">
        <v>0</v>
      </c>
      <c r="AI563" t="s">
        <v>84</v>
      </c>
      <c r="AK563">
        <v>10</v>
      </c>
      <c r="AL563">
        <v>16</v>
      </c>
      <c r="AM563">
        <v>0</v>
      </c>
      <c r="AN563">
        <v>0</v>
      </c>
      <c r="AO563">
        <v>-93.3</v>
      </c>
      <c r="AP563">
        <v>6.25</v>
      </c>
      <c r="AQ563">
        <v>0.21666666700000001</v>
      </c>
      <c r="AR563">
        <v>5</v>
      </c>
      <c r="AS563">
        <v>0.27083333300000001</v>
      </c>
      <c r="AT563">
        <v>3</v>
      </c>
      <c r="AU563" t="s">
        <v>51</v>
      </c>
    </row>
    <row r="564" spans="1:47" x14ac:dyDescent="0.2">
      <c r="A564">
        <v>37</v>
      </c>
      <c r="B564">
        <v>714</v>
      </c>
      <c r="C564">
        <v>0</v>
      </c>
      <c r="D564" t="s">
        <v>62</v>
      </c>
      <c r="E564" t="s">
        <v>87</v>
      </c>
      <c r="F564" t="s">
        <v>49</v>
      </c>
      <c r="G564">
        <v>1000</v>
      </c>
      <c r="H564">
        <v>500</v>
      </c>
      <c r="I564">
        <v>2.2999999999999998</v>
      </c>
      <c r="J564">
        <v>48</v>
      </c>
      <c r="K564" t="s">
        <v>85</v>
      </c>
      <c r="L564">
        <v>247.1</v>
      </c>
      <c r="M564">
        <v>5.43</v>
      </c>
      <c r="N564">
        <v>5</v>
      </c>
      <c r="O564">
        <v>1</v>
      </c>
      <c r="P564">
        <v>0</v>
      </c>
      <c r="Q564">
        <v>0</v>
      </c>
      <c r="R564">
        <v>0</v>
      </c>
      <c r="S564">
        <v>7.5</v>
      </c>
      <c r="T564" t="s">
        <v>50</v>
      </c>
      <c r="U564">
        <v>0</v>
      </c>
      <c r="V564">
        <v>0</v>
      </c>
      <c r="W564">
        <v>0</v>
      </c>
      <c r="X564" t="s">
        <v>50</v>
      </c>
      <c r="Y564">
        <v>0</v>
      </c>
      <c r="Z564" t="s">
        <v>50</v>
      </c>
      <c r="AA564" t="s">
        <v>50</v>
      </c>
      <c r="AB564" t="s">
        <v>52</v>
      </c>
      <c r="AC564" t="s">
        <v>83</v>
      </c>
      <c r="AD564">
        <v>1</v>
      </c>
      <c r="AE564">
        <v>1</v>
      </c>
      <c r="AF564" t="s">
        <v>50</v>
      </c>
      <c r="AG564" t="s">
        <v>50</v>
      </c>
      <c r="AH564">
        <v>0</v>
      </c>
      <c r="AI564" t="s">
        <v>84</v>
      </c>
      <c r="AK564">
        <v>10</v>
      </c>
      <c r="AL564">
        <v>16</v>
      </c>
      <c r="AM564">
        <v>0</v>
      </c>
      <c r="AN564">
        <v>0</v>
      </c>
      <c r="AO564">
        <v>-93.3</v>
      </c>
      <c r="AP564">
        <v>7.5</v>
      </c>
      <c r="AQ564">
        <v>0.21666666700000001</v>
      </c>
      <c r="AR564">
        <v>11.5</v>
      </c>
      <c r="AS564">
        <v>0.27083333300000001</v>
      </c>
      <c r="AT564">
        <v>3</v>
      </c>
      <c r="AU564" t="s">
        <v>51</v>
      </c>
    </row>
    <row r="565" spans="1:47" x14ac:dyDescent="0.2">
      <c r="A565">
        <v>37</v>
      </c>
      <c r="B565">
        <v>574</v>
      </c>
      <c r="C565">
        <v>0</v>
      </c>
      <c r="D565" t="s">
        <v>62</v>
      </c>
      <c r="E565" t="s">
        <v>87</v>
      </c>
      <c r="F565" t="s">
        <v>49</v>
      </c>
      <c r="G565">
        <v>1000</v>
      </c>
      <c r="H565">
        <v>500</v>
      </c>
      <c r="I565">
        <v>2.2999999999999998</v>
      </c>
      <c r="J565">
        <v>72</v>
      </c>
      <c r="K565" t="s">
        <v>85</v>
      </c>
      <c r="L565">
        <v>247.1</v>
      </c>
      <c r="M565">
        <v>5.43</v>
      </c>
      <c r="N565">
        <v>5</v>
      </c>
      <c r="O565">
        <v>1</v>
      </c>
      <c r="P565">
        <v>0</v>
      </c>
      <c r="Q565">
        <v>0</v>
      </c>
      <c r="R565">
        <v>0</v>
      </c>
      <c r="S565">
        <v>7.5</v>
      </c>
      <c r="T565" t="s">
        <v>50</v>
      </c>
      <c r="U565">
        <v>0</v>
      </c>
      <c r="V565">
        <v>0</v>
      </c>
      <c r="W565">
        <v>0</v>
      </c>
      <c r="X565" t="s">
        <v>50</v>
      </c>
      <c r="Y565">
        <v>0</v>
      </c>
      <c r="Z565" t="s">
        <v>50</v>
      </c>
      <c r="AA565" t="s">
        <v>50</v>
      </c>
      <c r="AB565" t="s">
        <v>52</v>
      </c>
      <c r="AC565" t="s">
        <v>83</v>
      </c>
      <c r="AD565">
        <v>1</v>
      </c>
      <c r="AE565">
        <v>1</v>
      </c>
      <c r="AF565" t="s">
        <v>50</v>
      </c>
      <c r="AG565" t="s">
        <v>50</v>
      </c>
      <c r="AH565">
        <v>0</v>
      </c>
      <c r="AI565" t="s">
        <v>84</v>
      </c>
      <c r="AK565">
        <v>10</v>
      </c>
      <c r="AL565">
        <v>16</v>
      </c>
      <c r="AM565">
        <v>0</v>
      </c>
      <c r="AN565">
        <v>0</v>
      </c>
      <c r="AO565">
        <v>-93.3</v>
      </c>
      <c r="AP565">
        <v>7.5</v>
      </c>
      <c r="AQ565">
        <v>0.21666666700000001</v>
      </c>
      <c r="AR565">
        <v>17.5</v>
      </c>
      <c r="AS565">
        <v>0.27083333300000001</v>
      </c>
      <c r="AT565">
        <v>3</v>
      </c>
      <c r="AU565" t="s">
        <v>51</v>
      </c>
    </row>
    <row r="566" spans="1:47" x14ac:dyDescent="0.2">
      <c r="A566">
        <v>37</v>
      </c>
      <c r="B566">
        <v>574</v>
      </c>
      <c r="C566">
        <v>0</v>
      </c>
      <c r="D566" t="s">
        <v>62</v>
      </c>
      <c r="E566" t="s">
        <v>87</v>
      </c>
      <c r="F566" t="s">
        <v>49</v>
      </c>
      <c r="G566">
        <v>1000</v>
      </c>
      <c r="H566">
        <v>500</v>
      </c>
      <c r="I566">
        <v>2.2999999999999998</v>
      </c>
      <c r="J566">
        <v>96</v>
      </c>
      <c r="K566" t="s">
        <v>85</v>
      </c>
      <c r="L566">
        <v>247.1</v>
      </c>
      <c r="M566">
        <v>5.43</v>
      </c>
      <c r="N566">
        <v>5</v>
      </c>
      <c r="O566">
        <v>1</v>
      </c>
      <c r="P566">
        <v>0</v>
      </c>
      <c r="Q566">
        <v>0</v>
      </c>
      <c r="R566">
        <v>0</v>
      </c>
      <c r="S566">
        <v>7.5</v>
      </c>
      <c r="T566" t="s">
        <v>50</v>
      </c>
      <c r="U566">
        <v>0</v>
      </c>
      <c r="V566">
        <v>0</v>
      </c>
      <c r="W566">
        <v>0</v>
      </c>
      <c r="X566" t="s">
        <v>50</v>
      </c>
      <c r="Y566">
        <v>0</v>
      </c>
      <c r="Z566" t="s">
        <v>50</v>
      </c>
      <c r="AA566" t="s">
        <v>50</v>
      </c>
      <c r="AB566" t="s">
        <v>52</v>
      </c>
      <c r="AC566" t="s">
        <v>83</v>
      </c>
      <c r="AD566">
        <v>1</v>
      </c>
      <c r="AE566">
        <v>1</v>
      </c>
      <c r="AF566" t="s">
        <v>50</v>
      </c>
      <c r="AG566" t="s">
        <v>50</v>
      </c>
      <c r="AH566">
        <v>0</v>
      </c>
      <c r="AI566" t="s">
        <v>84</v>
      </c>
      <c r="AK566">
        <v>10</v>
      </c>
      <c r="AL566">
        <v>16</v>
      </c>
      <c r="AM566">
        <v>0</v>
      </c>
      <c r="AN566">
        <v>0</v>
      </c>
      <c r="AO566">
        <v>-93.3</v>
      </c>
      <c r="AP566">
        <v>7</v>
      </c>
      <c r="AQ566">
        <v>0.21666666700000001</v>
      </c>
      <c r="AR566">
        <v>23.5</v>
      </c>
      <c r="AS566">
        <v>0.27083333300000001</v>
      </c>
      <c r="AT566">
        <v>3</v>
      </c>
      <c r="AU566" t="s">
        <v>51</v>
      </c>
    </row>
    <row r="567" spans="1:47" x14ac:dyDescent="0.2">
      <c r="A567">
        <v>37</v>
      </c>
      <c r="B567">
        <v>574</v>
      </c>
      <c r="C567">
        <v>0</v>
      </c>
      <c r="D567" t="s">
        <v>62</v>
      </c>
      <c r="E567" t="s">
        <v>87</v>
      </c>
      <c r="F567" t="s">
        <v>49</v>
      </c>
      <c r="G567">
        <v>1000</v>
      </c>
      <c r="H567">
        <v>500</v>
      </c>
      <c r="I567">
        <v>2.2999999999999998</v>
      </c>
      <c r="J567">
        <v>120</v>
      </c>
      <c r="K567" t="s">
        <v>85</v>
      </c>
      <c r="L567">
        <v>247.1</v>
      </c>
      <c r="M567">
        <v>5.43</v>
      </c>
      <c r="N567">
        <v>5</v>
      </c>
      <c r="O567">
        <v>1</v>
      </c>
      <c r="P567">
        <v>0</v>
      </c>
      <c r="Q567">
        <v>0</v>
      </c>
      <c r="R567">
        <v>0</v>
      </c>
      <c r="S567">
        <v>7.5</v>
      </c>
      <c r="T567" t="s">
        <v>50</v>
      </c>
      <c r="U567">
        <v>0</v>
      </c>
      <c r="V567">
        <v>0</v>
      </c>
      <c r="W567">
        <v>0</v>
      </c>
      <c r="X567" t="s">
        <v>50</v>
      </c>
      <c r="Y567">
        <v>0</v>
      </c>
      <c r="Z567" t="s">
        <v>50</v>
      </c>
      <c r="AA567" t="s">
        <v>50</v>
      </c>
      <c r="AB567" t="s">
        <v>52</v>
      </c>
      <c r="AC567" t="s">
        <v>83</v>
      </c>
      <c r="AD567">
        <v>1</v>
      </c>
      <c r="AE567">
        <v>1</v>
      </c>
      <c r="AF567" t="s">
        <v>50</v>
      </c>
      <c r="AG567" t="s">
        <v>50</v>
      </c>
      <c r="AH567">
        <v>0</v>
      </c>
      <c r="AI567" t="s">
        <v>84</v>
      </c>
      <c r="AK567">
        <v>10</v>
      </c>
      <c r="AL567">
        <v>16</v>
      </c>
      <c r="AM567">
        <v>0</v>
      </c>
      <c r="AN567">
        <v>0</v>
      </c>
      <c r="AO567">
        <v>-93.3</v>
      </c>
      <c r="AP567">
        <v>7</v>
      </c>
      <c r="AQ567">
        <v>0.21666666700000001</v>
      </c>
      <c r="AR567">
        <v>28</v>
      </c>
      <c r="AS567">
        <v>0.27083333300000001</v>
      </c>
      <c r="AT567">
        <v>3</v>
      </c>
      <c r="AU567" t="s">
        <v>51</v>
      </c>
    </row>
    <row r="568" spans="1:47" x14ac:dyDescent="0.2">
      <c r="A568">
        <v>37</v>
      </c>
      <c r="B568">
        <v>574</v>
      </c>
      <c r="C568">
        <v>0</v>
      </c>
      <c r="D568" t="s">
        <v>62</v>
      </c>
      <c r="E568" t="s">
        <v>87</v>
      </c>
      <c r="F568" t="s">
        <v>49</v>
      </c>
      <c r="G568">
        <v>1000</v>
      </c>
      <c r="H568">
        <v>500</v>
      </c>
      <c r="I568">
        <v>2.2999999999999998</v>
      </c>
      <c r="J568">
        <v>144</v>
      </c>
      <c r="K568" t="s">
        <v>85</v>
      </c>
      <c r="L568">
        <v>247.1</v>
      </c>
      <c r="M568">
        <v>5.43</v>
      </c>
      <c r="N568">
        <v>5</v>
      </c>
      <c r="O568">
        <v>1</v>
      </c>
      <c r="P568">
        <v>0</v>
      </c>
      <c r="Q568">
        <v>0</v>
      </c>
      <c r="R568">
        <v>0</v>
      </c>
      <c r="S568">
        <v>7.5</v>
      </c>
      <c r="T568" t="s">
        <v>50</v>
      </c>
      <c r="U568">
        <v>0</v>
      </c>
      <c r="V568">
        <v>0</v>
      </c>
      <c r="W568">
        <v>0</v>
      </c>
      <c r="X568" t="s">
        <v>50</v>
      </c>
      <c r="Y568">
        <v>0</v>
      </c>
      <c r="Z568" t="s">
        <v>50</v>
      </c>
      <c r="AA568" t="s">
        <v>50</v>
      </c>
      <c r="AB568" t="s">
        <v>52</v>
      </c>
      <c r="AC568" t="s">
        <v>83</v>
      </c>
      <c r="AD568">
        <v>1</v>
      </c>
      <c r="AE568">
        <v>1</v>
      </c>
      <c r="AF568" t="s">
        <v>50</v>
      </c>
      <c r="AG568" t="s">
        <v>50</v>
      </c>
      <c r="AH568">
        <v>0</v>
      </c>
      <c r="AI568" t="s">
        <v>84</v>
      </c>
      <c r="AK568">
        <v>10</v>
      </c>
      <c r="AL568">
        <v>16</v>
      </c>
      <c r="AM568">
        <v>0</v>
      </c>
      <c r="AN568">
        <v>0</v>
      </c>
      <c r="AO568">
        <v>-93.3</v>
      </c>
      <c r="AP568">
        <v>6.8</v>
      </c>
      <c r="AQ568">
        <v>0.21666666700000001</v>
      </c>
      <c r="AR568">
        <v>32</v>
      </c>
      <c r="AS568">
        <v>0.27083333300000001</v>
      </c>
      <c r="AT568">
        <v>3</v>
      </c>
      <c r="AU568" t="s">
        <v>51</v>
      </c>
    </row>
    <row r="569" spans="1:47" x14ac:dyDescent="0.2">
      <c r="A569">
        <v>37</v>
      </c>
      <c r="B569">
        <v>574</v>
      </c>
      <c r="C569">
        <v>0</v>
      </c>
      <c r="D569" t="s">
        <v>62</v>
      </c>
      <c r="E569" t="s">
        <v>87</v>
      </c>
      <c r="F569" t="s">
        <v>49</v>
      </c>
      <c r="G569">
        <v>1000</v>
      </c>
      <c r="H569">
        <v>500</v>
      </c>
      <c r="I569">
        <v>2.2999999999999998</v>
      </c>
      <c r="J569">
        <v>168</v>
      </c>
      <c r="K569" t="s">
        <v>85</v>
      </c>
      <c r="L569">
        <v>247.1</v>
      </c>
      <c r="M569">
        <v>5.43</v>
      </c>
      <c r="N569">
        <v>5</v>
      </c>
      <c r="O569">
        <v>1</v>
      </c>
      <c r="P569">
        <v>0</v>
      </c>
      <c r="Q569">
        <v>0</v>
      </c>
      <c r="R569">
        <v>0</v>
      </c>
      <c r="S569">
        <v>7.5</v>
      </c>
      <c r="T569" t="s">
        <v>50</v>
      </c>
      <c r="U569">
        <v>0</v>
      </c>
      <c r="V569">
        <v>0</v>
      </c>
      <c r="W569">
        <v>0</v>
      </c>
      <c r="X569" t="s">
        <v>50</v>
      </c>
      <c r="Y569">
        <v>0</v>
      </c>
      <c r="Z569" t="s">
        <v>50</v>
      </c>
      <c r="AA569" t="s">
        <v>50</v>
      </c>
      <c r="AB569" t="s">
        <v>52</v>
      </c>
      <c r="AC569" t="s">
        <v>83</v>
      </c>
      <c r="AD569">
        <v>1</v>
      </c>
      <c r="AE569">
        <v>1</v>
      </c>
      <c r="AF569" t="s">
        <v>50</v>
      </c>
      <c r="AG569" t="s">
        <v>50</v>
      </c>
      <c r="AH569">
        <v>0</v>
      </c>
      <c r="AI569" t="s">
        <v>84</v>
      </c>
      <c r="AK569">
        <v>10</v>
      </c>
      <c r="AL569">
        <v>16</v>
      </c>
      <c r="AM569">
        <v>0</v>
      </c>
      <c r="AN569">
        <v>0</v>
      </c>
      <c r="AO569">
        <v>-93.3</v>
      </c>
      <c r="AP569">
        <v>6.6</v>
      </c>
      <c r="AQ569">
        <v>0.21666666700000001</v>
      </c>
      <c r="AR569">
        <v>35</v>
      </c>
      <c r="AS569">
        <v>0.27083333300000001</v>
      </c>
      <c r="AT569">
        <v>3</v>
      </c>
      <c r="AU569" t="s">
        <v>51</v>
      </c>
    </row>
    <row r="570" spans="1:47" x14ac:dyDescent="0.2">
      <c r="A570">
        <v>37</v>
      </c>
      <c r="B570">
        <v>574</v>
      </c>
      <c r="C570">
        <v>0</v>
      </c>
      <c r="D570" t="s">
        <v>62</v>
      </c>
      <c r="E570" t="s">
        <v>87</v>
      </c>
      <c r="F570" t="s">
        <v>49</v>
      </c>
      <c r="G570">
        <v>1000</v>
      </c>
      <c r="H570">
        <v>500</v>
      </c>
      <c r="I570">
        <v>2.2999999999999998</v>
      </c>
      <c r="J570">
        <v>192</v>
      </c>
      <c r="K570" t="s">
        <v>85</v>
      </c>
      <c r="L570">
        <v>247.1</v>
      </c>
      <c r="M570">
        <v>5.43</v>
      </c>
      <c r="N570">
        <v>5</v>
      </c>
      <c r="O570">
        <v>1</v>
      </c>
      <c r="P570">
        <v>0</v>
      </c>
      <c r="Q570">
        <v>0</v>
      </c>
      <c r="R570">
        <v>0</v>
      </c>
      <c r="S570">
        <v>7.5</v>
      </c>
      <c r="T570" t="s">
        <v>50</v>
      </c>
      <c r="U570">
        <v>0</v>
      </c>
      <c r="V570">
        <v>0</v>
      </c>
      <c r="W570">
        <v>0</v>
      </c>
      <c r="X570" t="s">
        <v>50</v>
      </c>
      <c r="Y570">
        <v>0</v>
      </c>
      <c r="Z570" t="s">
        <v>50</v>
      </c>
      <c r="AA570" t="s">
        <v>50</v>
      </c>
      <c r="AB570" t="s">
        <v>52</v>
      </c>
      <c r="AC570" t="s">
        <v>83</v>
      </c>
      <c r="AD570">
        <v>1</v>
      </c>
      <c r="AE570">
        <v>1</v>
      </c>
      <c r="AF570" t="s">
        <v>50</v>
      </c>
      <c r="AG570" t="s">
        <v>50</v>
      </c>
      <c r="AH570">
        <v>0</v>
      </c>
      <c r="AI570" t="s">
        <v>84</v>
      </c>
      <c r="AK570">
        <v>10</v>
      </c>
      <c r="AL570">
        <v>16</v>
      </c>
      <c r="AM570">
        <v>0</v>
      </c>
      <c r="AN570">
        <v>0</v>
      </c>
      <c r="AO570">
        <v>-93.3</v>
      </c>
      <c r="AP570">
        <v>7.5</v>
      </c>
      <c r="AQ570">
        <v>0.21666666700000001</v>
      </c>
      <c r="AR570">
        <v>38.5</v>
      </c>
      <c r="AS570">
        <v>0.27083333300000001</v>
      </c>
      <c r="AT570">
        <v>3</v>
      </c>
      <c r="AU570" t="s">
        <v>51</v>
      </c>
    </row>
    <row r="571" spans="1:47" x14ac:dyDescent="0.2">
      <c r="A571">
        <v>37</v>
      </c>
      <c r="B571">
        <v>574</v>
      </c>
      <c r="C571">
        <v>0</v>
      </c>
      <c r="D571" t="s">
        <v>62</v>
      </c>
      <c r="E571" t="s">
        <v>87</v>
      </c>
      <c r="F571" t="s">
        <v>49</v>
      </c>
      <c r="G571">
        <v>1000</v>
      </c>
      <c r="H571">
        <v>500</v>
      </c>
      <c r="I571">
        <v>2.2999999999999998</v>
      </c>
      <c r="J571">
        <v>216</v>
      </c>
      <c r="K571" t="s">
        <v>85</v>
      </c>
      <c r="L571">
        <v>247.1</v>
      </c>
      <c r="M571">
        <v>5.43</v>
      </c>
      <c r="N571">
        <v>5</v>
      </c>
      <c r="O571">
        <v>1</v>
      </c>
      <c r="P571">
        <v>0</v>
      </c>
      <c r="Q571">
        <v>0</v>
      </c>
      <c r="R571">
        <v>0</v>
      </c>
      <c r="S571">
        <v>7.5</v>
      </c>
      <c r="T571" t="s">
        <v>50</v>
      </c>
      <c r="U571">
        <v>0</v>
      </c>
      <c r="V571">
        <v>0</v>
      </c>
      <c r="W571">
        <v>0</v>
      </c>
      <c r="X571" t="s">
        <v>50</v>
      </c>
      <c r="Y571">
        <v>0</v>
      </c>
      <c r="Z571" t="s">
        <v>50</v>
      </c>
      <c r="AA571" t="s">
        <v>50</v>
      </c>
      <c r="AB571" t="s">
        <v>52</v>
      </c>
      <c r="AC571" t="s">
        <v>83</v>
      </c>
      <c r="AD571">
        <v>1</v>
      </c>
      <c r="AE571">
        <v>1</v>
      </c>
      <c r="AF571" t="s">
        <v>50</v>
      </c>
      <c r="AG571" t="s">
        <v>50</v>
      </c>
      <c r="AH571">
        <v>0</v>
      </c>
      <c r="AI571" t="s">
        <v>84</v>
      </c>
      <c r="AK571">
        <v>10</v>
      </c>
      <c r="AL571">
        <v>16</v>
      </c>
      <c r="AM571">
        <v>0</v>
      </c>
      <c r="AN571">
        <v>0</v>
      </c>
      <c r="AO571">
        <v>-93.3</v>
      </c>
      <c r="AP571">
        <v>7.5</v>
      </c>
      <c r="AQ571">
        <v>0.21666666700000001</v>
      </c>
      <c r="AR571">
        <v>43</v>
      </c>
      <c r="AS571">
        <v>0.27083333300000001</v>
      </c>
      <c r="AT571">
        <v>3</v>
      </c>
      <c r="AU571" t="s">
        <v>51</v>
      </c>
    </row>
    <row r="572" spans="1:47" x14ac:dyDescent="0.2">
      <c r="A572">
        <v>37</v>
      </c>
      <c r="B572">
        <v>574</v>
      </c>
      <c r="C572">
        <v>0</v>
      </c>
      <c r="D572" t="s">
        <v>62</v>
      </c>
      <c r="E572" t="s">
        <v>87</v>
      </c>
      <c r="F572" t="s">
        <v>49</v>
      </c>
      <c r="G572">
        <v>1000</v>
      </c>
      <c r="H572">
        <v>500</v>
      </c>
      <c r="I572">
        <v>2.2999999999999998</v>
      </c>
      <c r="J572">
        <v>240</v>
      </c>
      <c r="K572" t="s">
        <v>85</v>
      </c>
      <c r="L572">
        <v>247.1</v>
      </c>
      <c r="M572">
        <v>5.43</v>
      </c>
      <c r="N572">
        <v>5</v>
      </c>
      <c r="O572">
        <v>1</v>
      </c>
      <c r="P572">
        <v>0</v>
      </c>
      <c r="Q572">
        <v>0</v>
      </c>
      <c r="R572">
        <v>0</v>
      </c>
      <c r="S572">
        <v>7.5</v>
      </c>
      <c r="T572" t="s">
        <v>50</v>
      </c>
      <c r="U572">
        <v>0</v>
      </c>
      <c r="V572">
        <v>0</v>
      </c>
      <c r="W572">
        <v>0</v>
      </c>
      <c r="X572" t="s">
        <v>50</v>
      </c>
      <c r="Y572">
        <v>0</v>
      </c>
      <c r="Z572" t="s">
        <v>50</v>
      </c>
      <c r="AA572" t="s">
        <v>50</v>
      </c>
      <c r="AB572" t="s">
        <v>52</v>
      </c>
      <c r="AC572" t="s">
        <v>83</v>
      </c>
      <c r="AD572">
        <v>1</v>
      </c>
      <c r="AE572">
        <v>1</v>
      </c>
      <c r="AF572" t="s">
        <v>50</v>
      </c>
      <c r="AG572" t="s">
        <v>50</v>
      </c>
      <c r="AH572">
        <v>0</v>
      </c>
      <c r="AI572" t="s">
        <v>84</v>
      </c>
      <c r="AK572">
        <v>10</v>
      </c>
      <c r="AL572">
        <v>16</v>
      </c>
      <c r="AM572">
        <v>0</v>
      </c>
      <c r="AN572">
        <v>0</v>
      </c>
      <c r="AO572">
        <v>-93.3</v>
      </c>
      <c r="AP572">
        <v>7.2</v>
      </c>
      <c r="AQ572">
        <v>0.21666666700000001</v>
      </c>
      <c r="AR572">
        <v>47</v>
      </c>
      <c r="AS572">
        <v>0.27083333300000001</v>
      </c>
      <c r="AT572">
        <v>3</v>
      </c>
      <c r="AU572" t="s">
        <v>51</v>
      </c>
    </row>
    <row r="573" spans="1:47" x14ac:dyDescent="0.2">
      <c r="A573">
        <v>37</v>
      </c>
      <c r="B573">
        <v>574</v>
      </c>
      <c r="C573">
        <v>0</v>
      </c>
      <c r="D573" t="s">
        <v>62</v>
      </c>
      <c r="E573" t="s">
        <v>87</v>
      </c>
      <c r="F573" t="s">
        <v>49</v>
      </c>
      <c r="G573">
        <v>1000</v>
      </c>
      <c r="H573">
        <v>500</v>
      </c>
      <c r="I573">
        <v>2.2999999999999998</v>
      </c>
      <c r="J573">
        <v>240</v>
      </c>
      <c r="K573" t="s">
        <v>85</v>
      </c>
      <c r="L573">
        <v>247.1</v>
      </c>
      <c r="M573">
        <v>5.43</v>
      </c>
      <c r="N573">
        <v>5</v>
      </c>
      <c r="O573">
        <v>1</v>
      </c>
      <c r="P573">
        <v>0</v>
      </c>
      <c r="Q573">
        <v>0</v>
      </c>
      <c r="R573">
        <v>0</v>
      </c>
      <c r="S573">
        <v>7.5</v>
      </c>
      <c r="T573" t="s">
        <v>50</v>
      </c>
      <c r="U573">
        <v>0</v>
      </c>
      <c r="V573">
        <v>0</v>
      </c>
      <c r="W573">
        <v>0</v>
      </c>
      <c r="X573" t="s">
        <v>50</v>
      </c>
      <c r="Y573">
        <v>0</v>
      </c>
      <c r="Z573" t="s">
        <v>50</v>
      </c>
      <c r="AA573" t="s">
        <v>50</v>
      </c>
      <c r="AB573" t="s">
        <v>52</v>
      </c>
      <c r="AC573" t="s">
        <v>83</v>
      </c>
      <c r="AD573">
        <v>1</v>
      </c>
      <c r="AE573">
        <v>1</v>
      </c>
      <c r="AF573" t="s">
        <v>50</v>
      </c>
      <c r="AG573" t="s">
        <v>50</v>
      </c>
      <c r="AH573">
        <v>0</v>
      </c>
      <c r="AI573" t="s">
        <v>84</v>
      </c>
      <c r="AK573">
        <v>10</v>
      </c>
      <c r="AL573">
        <v>16</v>
      </c>
      <c r="AM573">
        <v>0</v>
      </c>
      <c r="AN573">
        <v>0</v>
      </c>
      <c r="AO573">
        <v>-93.3</v>
      </c>
      <c r="AP573">
        <v>7</v>
      </c>
      <c r="AQ573">
        <v>0.21666666700000001</v>
      </c>
      <c r="AR573">
        <v>50</v>
      </c>
      <c r="AS573">
        <v>0.27083333300000001</v>
      </c>
      <c r="AT573">
        <v>3</v>
      </c>
      <c r="AU573" t="s">
        <v>51</v>
      </c>
    </row>
    <row r="574" spans="1:47" x14ac:dyDescent="0.2">
      <c r="A574">
        <v>37</v>
      </c>
      <c r="B574">
        <v>60</v>
      </c>
      <c r="C574">
        <v>0</v>
      </c>
      <c r="D574" t="s">
        <v>62</v>
      </c>
      <c r="E574" t="s">
        <v>48</v>
      </c>
      <c r="F574" t="s">
        <v>49</v>
      </c>
      <c r="G574">
        <v>1000</v>
      </c>
      <c r="H574">
        <v>500</v>
      </c>
      <c r="I574">
        <v>0.08</v>
      </c>
      <c r="J574">
        <v>0</v>
      </c>
      <c r="K574" t="s">
        <v>50</v>
      </c>
      <c r="L574">
        <v>247.1</v>
      </c>
      <c r="M574">
        <v>5.43</v>
      </c>
      <c r="N574">
        <v>5</v>
      </c>
      <c r="O574">
        <v>1</v>
      </c>
      <c r="P574">
        <v>0</v>
      </c>
      <c r="Q574">
        <v>0</v>
      </c>
      <c r="R574">
        <v>0</v>
      </c>
      <c r="S574">
        <v>7.5</v>
      </c>
      <c r="T574" t="s">
        <v>50</v>
      </c>
      <c r="U574">
        <v>0</v>
      </c>
      <c r="V574">
        <v>0</v>
      </c>
      <c r="W574">
        <v>1</v>
      </c>
      <c r="X574" t="s">
        <v>50</v>
      </c>
      <c r="Y574">
        <v>0</v>
      </c>
      <c r="Z574" t="s">
        <v>50</v>
      </c>
      <c r="AA574" t="s">
        <v>50</v>
      </c>
      <c r="AB574" t="s">
        <v>50</v>
      </c>
      <c r="AC574" t="s">
        <v>50</v>
      </c>
      <c r="AD574">
        <v>0</v>
      </c>
      <c r="AE574">
        <v>0</v>
      </c>
      <c r="AF574" t="s">
        <v>50</v>
      </c>
      <c r="AG574" t="s">
        <v>50</v>
      </c>
      <c r="AH574">
        <v>0</v>
      </c>
      <c r="AI574" t="s">
        <v>50</v>
      </c>
      <c r="AJ574" t="s">
        <v>50</v>
      </c>
      <c r="AK574" t="s">
        <v>50</v>
      </c>
      <c r="AL574" t="s">
        <v>50</v>
      </c>
      <c r="AM574" t="s">
        <v>50</v>
      </c>
      <c r="AN574" t="s">
        <v>50</v>
      </c>
      <c r="AO574" t="s">
        <v>50</v>
      </c>
      <c r="AP574">
        <v>0.08</v>
      </c>
      <c r="AQ574">
        <v>0.11134068599999999</v>
      </c>
      <c r="AR574" t="s">
        <v>50</v>
      </c>
      <c r="AS574" t="s">
        <v>50</v>
      </c>
      <c r="AT574">
        <v>3</v>
      </c>
      <c r="AU574" t="s">
        <v>51</v>
      </c>
    </row>
    <row r="575" spans="1:47" x14ac:dyDescent="0.2">
      <c r="A575">
        <v>37</v>
      </c>
      <c r="B575">
        <v>60</v>
      </c>
      <c r="C575">
        <v>0</v>
      </c>
      <c r="D575" t="s">
        <v>62</v>
      </c>
      <c r="E575" t="s">
        <v>48</v>
      </c>
      <c r="F575" t="s">
        <v>49</v>
      </c>
      <c r="G575">
        <v>1000</v>
      </c>
      <c r="H575">
        <v>500</v>
      </c>
      <c r="I575">
        <v>0.08</v>
      </c>
      <c r="J575">
        <v>21</v>
      </c>
      <c r="K575" t="s">
        <v>50</v>
      </c>
      <c r="L575">
        <v>247.1</v>
      </c>
      <c r="M575">
        <v>5.43</v>
      </c>
      <c r="N575">
        <v>5</v>
      </c>
      <c r="O575">
        <v>1</v>
      </c>
      <c r="P575">
        <v>0</v>
      </c>
      <c r="Q575">
        <v>0</v>
      </c>
      <c r="R575">
        <v>0</v>
      </c>
      <c r="S575">
        <v>7.5</v>
      </c>
      <c r="T575" t="s">
        <v>50</v>
      </c>
      <c r="U575">
        <v>0</v>
      </c>
      <c r="V575">
        <v>0</v>
      </c>
      <c r="W575">
        <v>1</v>
      </c>
      <c r="X575" t="s">
        <v>50</v>
      </c>
      <c r="Y575">
        <v>0</v>
      </c>
      <c r="Z575" t="s">
        <v>50</v>
      </c>
      <c r="AA575" t="s">
        <v>50</v>
      </c>
      <c r="AB575" t="s">
        <v>50</v>
      </c>
      <c r="AC575" t="s">
        <v>50</v>
      </c>
      <c r="AD575">
        <v>0</v>
      </c>
      <c r="AE575">
        <v>0</v>
      </c>
      <c r="AF575" t="s">
        <v>50</v>
      </c>
      <c r="AG575" t="s">
        <v>50</v>
      </c>
      <c r="AH575">
        <v>0</v>
      </c>
      <c r="AI575" t="s">
        <v>50</v>
      </c>
      <c r="AJ575" t="s">
        <v>50</v>
      </c>
      <c r="AK575" t="s">
        <v>50</v>
      </c>
      <c r="AL575" t="s">
        <v>50</v>
      </c>
      <c r="AM575" t="s">
        <v>50</v>
      </c>
      <c r="AN575" t="s">
        <v>50</v>
      </c>
      <c r="AO575" t="s">
        <v>50</v>
      </c>
      <c r="AP575">
        <v>0.92161838900000004</v>
      </c>
      <c r="AQ575">
        <v>0.11134068599999999</v>
      </c>
      <c r="AR575" t="s">
        <v>50</v>
      </c>
      <c r="AS575" t="s">
        <v>50</v>
      </c>
      <c r="AT575">
        <v>3</v>
      </c>
      <c r="AU575" t="s">
        <v>51</v>
      </c>
    </row>
    <row r="576" spans="1:47" x14ac:dyDescent="0.2">
      <c r="A576">
        <v>37</v>
      </c>
      <c r="B576">
        <v>60</v>
      </c>
      <c r="C576">
        <v>0</v>
      </c>
      <c r="D576" t="s">
        <v>62</v>
      </c>
      <c r="E576" t="s">
        <v>48</v>
      </c>
      <c r="F576" t="s">
        <v>49</v>
      </c>
      <c r="G576">
        <v>1000</v>
      </c>
      <c r="H576">
        <v>500</v>
      </c>
      <c r="I576">
        <v>0.08</v>
      </c>
      <c r="J576">
        <v>27</v>
      </c>
      <c r="K576" t="s">
        <v>50</v>
      </c>
      <c r="L576">
        <v>247.1</v>
      </c>
      <c r="M576">
        <v>5.43</v>
      </c>
      <c r="N576">
        <v>5</v>
      </c>
      <c r="O576">
        <v>1</v>
      </c>
      <c r="P576">
        <v>0</v>
      </c>
      <c r="Q576">
        <v>0</v>
      </c>
      <c r="R576">
        <v>0</v>
      </c>
      <c r="S576">
        <v>7.5</v>
      </c>
      <c r="T576" t="s">
        <v>50</v>
      </c>
      <c r="U576">
        <v>0</v>
      </c>
      <c r="V576">
        <v>0</v>
      </c>
      <c r="W576">
        <v>1</v>
      </c>
      <c r="X576" t="s">
        <v>50</v>
      </c>
      <c r="Y576">
        <v>0</v>
      </c>
      <c r="Z576" t="s">
        <v>50</v>
      </c>
      <c r="AA576" t="s">
        <v>50</v>
      </c>
      <c r="AB576" t="s">
        <v>50</v>
      </c>
      <c r="AC576" t="s">
        <v>50</v>
      </c>
      <c r="AD576">
        <v>0</v>
      </c>
      <c r="AE576">
        <v>0</v>
      </c>
      <c r="AF576" t="s">
        <v>50</v>
      </c>
      <c r="AG576" t="s">
        <v>50</v>
      </c>
      <c r="AH576">
        <v>0</v>
      </c>
      <c r="AI576" t="s">
        <v>50</v>
      </c>
      <c r="AJ576" t="s">
        <v>50</v>
      </c>
      <c r="AK576" t="s">
        <v>50</v>
      </c>
      <c r="AL576" t="s">
        <v>50</v>
      </c>
      <c r="AM576" t="s">
        <v>50</v>
      </c>
      <c r="AN576" t="s">
        <v>50</v>
      </c>
      <c r="AO576" t="s">
        <v>50</v>
      </c>
      <c r="AP576">
        <v>1.2151799889999999</v>
      </c>
      <c r="AQ576">
        <v>0.11134068599999999</v>
      </c>
      <c r="AR576" t="s">
        <v>50</v>
      </c>
      <c r="AS576" t="s">
        <v>50</v>
      </c>
      <c r="AT576">
        <v>3</v>
      </c>
      <c r="AU576" t="s">
        <v>51</v>
      </c>
    </row>
    <row r="577" spans="1:47" x14ac:dyDescent="0.2">
      <c r="A577">
        <v>37</v>
      </c>
      <c r="B577">
        <v>60</v>
      </c>
      <c r="C577">
        <v>0</v>
      </c>
      <c r="D577" t="s">
        <v>62</v>
      </c>
      <c r="E577" t="s">
        <v>48</v>
      </c>
      <c r="F577" t="s">
        <v>49</v>
      </c>
      <c r="G577">
        <v>1000</v>
      </c>
      <c r="H577">
        <v>500</v>
      </c>
      <c r="I577">
        <v>0.08</v>
      </c>
      <c r="J577">
        <v>32</v>
      </c>
      <c r="K577" t="s">
        <v>50</v>
      </c>
      <c r="L577">
        <v>247.1</v>
      </c>
      <c r="M577">
        <v>5.43</v>
      </c>
      <c r="N577">
        <v>5</v>
      </c>
      <c r="O577">
        <v>1</v>
      </c>
      <c r="P577">
        <v>0</v>
      </c>
      <c r="Q577">
        <v>0</v>
      </c>
      <c r="R577">
        <v>0</v>
      </c>
      <c r="S577">
        <v>7.5</v>
      </c>
      <c r="T577" t="s">
        <v>50</v>
      </c>
      <c r="U577">
        <v>0</v>
      </c>
      <c r="V577">
        <v>0</v>
      </c>
      <c r="W577">
        <v>1</v>
      </c>
      <c r="X577" t="s">
        <v>50</v>
      </c>
      <c r="Y577">
        <v>0</v>
      </c>
      <c r="Z577" t="s">
        <v>50</v>
      </c>
      <c r="AA577" t="s">
        <v>50</v>
      </c>
      <c r="AB577" t="s">
        <v>50</v>
      </c>
      <c r="AC577" t="s">
        <v>50</v>
      </c>
      <c r="AD577">
        <v>0</v>
      </c>
      <c r="AE577">
        <v>0</v>
      </c>
      <c r="AF577" t="s">
        <v>50</v>
      </c>
      <c r="AG577" t="s">
        <v>50</v>
      </c>
      <c r="AH577">
        <v>0</v>
      </c>
      <c r="AI577" t="s">
        <v>50</v>
      </c>
      <c r="AJ577" t="s">
        <v>50</v>
      </c>
      <c r="AK577" t="s">
        <v>50</v>
      </c>
      <c r="AL577" t="s">
        <v>50</v>
      </c>
      <c r="AM577" t="s">
        <v>50</v>
      </c>
      <c r="AN577" t="s">
        <v>50</v>
      </c>
      <c r="AO577" t="s">
        <v>50</v>
      </c>
      <c r="AP577">
        <v>1.77188342</v>
      </c>
      <c r="AQ577">
        <v>0.11134068599999999</v>
      </c>
      <c r="AR577" t="s">
        <v>50</v>
      </c>
      <c r="AS577" t="s">
        <v>50</v>
      </c>
      <c r="AT577">
        <v>3</v>
      </c>
      <c r="AU577" t="s">
        <v>51</v>
      </c>
    </row>
    <row r="578" spans="1:47" x14ac:dyDescent="0.2">
      <c r="A578">
        <v>37</v>
      </c>
      <c r="B578">
        <v>60</v>
      </c>
      <c r="C578">
        <v>0</v>
      </c>
      <c r="D578" t="s">
        <v>62</v>
      </c>
      <c r="E578" t="s">
        <v>48</v>
      </c>
      <c r="F578" t="s">
        <v>49</v>
      </c>
      <c r="G578">
        <v>1000</v>
      </c>
      <c r="H578">
        <v>500</v>
      </c>
      <c r="I578">
        <v>0.08</v>
      </c>
      <c r="J578">
        <v>45</v>
      </c>
      <c r="K578" t="s">
        <v>50</v>
      </c>
      <c r="L578">
        <v>247.1</v>
      </c>
      <c r="M578">
        <v>5.43</v>
      </c>
      <c r="N578">
        <v>5</v>
      </c>
      <c r="O578">
        <v>1</v>
      </c>
      <c r="P578">
        <v>0</v>
      </c>
      <c r="Q578">
        <v>0</v>
      </c>
      <c r="R578">
        <v>0</v>
      </c>
      <c r="S578">
        <v>7.5</v>
      </c>
      <c r="T578" t="s">
        <v>50</v>
      </c>
      <c r="U578">
        <v>0</v>
      </c>
      <c r="V578">
        <v>0</v>
      </c>
      <c r="W578">
        <v>1</v>
      </c>
      <c r="X578" t="s">
        <v>50</v>
      </c>
      <c r="Y578">
        <v>0</v>
      </c>
      <c r="Z578" t="s">
        <v>50</v>
      </c>
      <c r="AA578" t="s">
        <v>50</v>
      </c>
      <c r="AB578" t="s">
        <v>50</v>
      </c>
      <c r="AC578" t="s">
        <v>50</v>
      </c>
      <c r="AD578">
        <v>0</v>
      </c>
      <c r="AE578">
        <v>0</v>
      </c>
      <c r="AF578" t="s">
        <v>50</v>
      </c>
      <c r="AG578" t="s">
        <v>50</v>
      </c>
      <c r="AH578">
        <v>0</v>
      </c>
      <c r="AI578" t="s">
        <v>50</v>
      </c>
      <c r="AJ578" t="s">
        <v>50</v>
      </c>
      <c r="AK578" t="s">
        <v>50</v>
      </c>
      <c r="AL578" t="s">
        <v>50</v>
      </c>
      <c r="AM578" t="s">
        <v>50</v>
      </c>
      <c r="AN578" t="s">
        <v>50</v>
      </c>
      <c r="AO578" t="s">
        <v>50</v>
      </c>
      <c r="AP578">
        <v>2.4131436470000001</v>
      </c>
      <c r="AQ578">
        <v>0.11134068599999999</v>
      </c>
      <c r="AR578" t="s">
        <v>50</v>
      </c>
      <c r="AS578" t="s">
        <v>50</v>
      </c>
      <c r="AT578">
        <v>3</v>
      </c>
      <c r="AU578" t="s">
        <v>51</v>
      </c>
    </row>
    <row r="579" spans="1:47" x14ac:dyDescent="0.2">
      <c r="A579">
        <v>37</v>
      </c>
      <c r="B579">
        <v>60</v>
      </c>
      <c r="C579">
        <v>0</v>
      </c>
      <c r="D579" t="s">
        <v>62</v>
      </c>
      <c r="E579" t="s">
        <v>48</v>
      </c>
      <c r="F579" t="s">
        <v>49</v>
      </c>
      <c r="G579">
        <v>1000</v>
      </c>
      <c r="H579">
        <v>500</v>
      </c>
      <c r="I579">
        <v>0.08</v>
      </c>
      <c r="J579">
        <v>56</v>
      </c>
      <c r="K579" t="s">
        <v>50</v>
      </c>
      <c r="L579">
        <v>247.1</v>
      </c>
      <c r="M579">
        <v>5.43</v>
      </c>
      <c r="N579">
        <v>5</v>
      </c>
      <c r="O579">
        <v>1</v>
      </c>
      <c r="P579">
        <v>0</v>
      </c>
      <c r="Q579">
        <v>0</v>
      </c>
      <c r="R579">
        <v>0</v>
      </c>
      <c r="S579">
        <v>7.5</v>
      </c>
      <c r="T579" t="s">
        <v>50</v>
      </c>
      <c r="U579">
        <v>0</v>
      </c>
      <c r="V579">
        <v>0</v>
      </c>
      <c r="W579">
        <v>1</v>
      </c>
      <c r="X579" t="s">
        <v>50</v>
      </c>
      <c r="Y579">
        <v>0</v>
      </c>
      <c r="Z579" t="s">
        <v>50</v>
      </c>
      <c r="AA579" t="s">
        <v>50</v>
      </c>
      <c r="AB579" t="s">
        <v>50</v>
      </c>
      <c r="AC579" t="s">
        <v>50</v>
      </c>
      <c r="AD579">
        <v>0</v>
      </c>
      <c r="AE579">
        <v>0</v>
      </c>
      <c r="AF579" t="s">
        <v>50</v>
      </c>
      <c r="AG579" t="s">
        <v>50</v>
      </c>
      <c r="AH579">
        <v>0</v>
      </c>
      <c r="AI579" t="s">
        <v>50</v>
      </c>
      <c r="AJ579" t="s">
        <v>50</v>
      </c>
      <c r="AK579" t="s">
        <v>50</v>
      </c>
      <c r="AL579" t="s">
        <v>50</v>
      </c>
      <c r="AM579" t="s">
        <v>50</v>
      </c>
      <c r="AN579" t="s">
        <v>50</v>
      </c>
      <c r="AO579" t="s">
        <v>50</v>
      </c>
      <c r="AP579">
        <v>3.3874066439999999</v>
      </c>
      <c r="AQ579">
        <v>0.11134068599999999</v>
      </c>
      <c r="AR579" t="s">
        <v>50</v>
      </c>
      <c r="AS579" t="s">
        <v>50</v>
      </c>
      <c r="AT579">
        <v>3</v>
      </c>
      <c r="AU579" t="s">
        <v>51</v>
      </c>
    </row>
    <row r="580" spans="1:47" x14ac:dyDescent="0.2">
      <c r="A580">
        <v>37</v>
      </c>
      <c r="B580">
        <v>60</v>
      </c>
      <c r="C580">
        <v>0</v>
      </c>
      <c r="D580" t="s">
        <v>62</v>
      </c>
      <c r="E580" t="s">
        <v>48</v>
      </c>
      <c r="F580" t="s">
        <v>49</v>
      </c>
      <c r="G580">
        <v>1000</v>
      </c>
      <c r="H580">
        <v>500</v>
      </c>
      <c r="I580">
        <v>0.08</v>
      </c>
      <c r="J580">
        <v>66</v>
      </c>
      <c r="K580" t="s">
        <v>50</v>
      </c>
      <c r="L580">
        <v>247.1</v>
      </c>
      <c r="M580">
        <v>5.43</v>
      </c>
      <c r="N580">
        <v>5</v>
      </c>
      <c r="O580">
        <v>1</v>
      </c>
      <c r="P580">
        <v>0</v>
      </c>
      <c r="Q580">
        <v>0</v>
      </c>
      <c r="R580">
        <v>0</v>
      </c>
      <c r="S580">
        <v>7.5</v>
      </c>
      <c r="T580" t="s">
        <v>50</v>
      </c>
      <c r="U580">
        <v>0</v>
      </c>
      <c r="V580">
        <v>0</v>
      </c>
      <c r="W580">
        <v>1</v>
      </c>
      <c r="X580" t="s">
        <v>50</v>
      </c>
      <c r="Y580">
        <v>0</v>
      </c>
      <c r="Z580" t="s">
        <v>50</v>
      </c>
      <c r="AA580" t="s">
        <v>50</v>
      </c>
      <c r="AB580" t="s">
        <v>50</v>
      </c>
      <c r="AC580" t="s">
        <v>50</v>
      </c>
      <c r="AD580">
        <v>0</v>
      </c>
      <c r="AE580">
        <v>0</v>
      </c>
      <c r="AF580" t="s">
        <v>50</v>
      </c>
      <c r="AG580" t="s">
        <v>50</v>
      </c>
      <c r="AH580">
        <v>0</v>
      </c>
      <c r="AI580" t="s">
        <v>50</v>
      </c>
      <c r="AJ580" t="s">
        <v>50</v>
      </c>
      <c r="AK580" t="s">
        <v>50</v>
      </c>
      <c r="AL580" t="s">
        <v>50</v>
      </c>
      <c r="AM580" t="s">
        <v>50</v>
      </c>
      <c r="AN580" t="s">
        <v>50</v>
      </c>
      <c r="AO580" t="s">
        <v>50</v>
      </c>
      <c r="AP580">
        <v>3.8974182480000001</v>
      </c>
      <c r="AQ580">
        <v>0.11134068599999999</v>
      </c>
      <c r="AR580" t="s">
        <v>50</v>
      </c>
      <c r="AS580" t="s">
        <v>50</v>
      </c>
      <c r="AT580">
        <v>3</v>
      </c>
      <c r="AU580" t="s">
        <v>51</v>
      </c>
    </row>
    <row r="581" spans="1:47" x14ac:dyDescent="0.2">
      <c r="A581">
        <v>37</v>
      </c>
      <c r="B581">
        <v>60</v>
      </c>
      <c r="C581">
        <v>0</v>
      </c>
      <c r="D581" t="s">
        <v>62</v>
      </c>
      <c r="E581" t="s">
        <v>48</v>
      </c>
      <c r="F581" t="s">
        <v>49</v>
      </c>
      <c r="G581">
        <v>1000</v>
      </c>
      <c r="H581">
        <v>500</v>
      </c>
      <c r="I581">
        <v>0.08</v>
      </c>
      <c r="J581">
        <v>79</v>
      </c>
      <c r="K581" t="s">
        <v>50</v>
      </c>
      <c r="L581">
        <v>247.1</v>
      </c>
      <c r="M581">
        <v>5.43</v>
      </c>
      <c r="N581">
        <v>5</v>
      </c>
      <c r="O581">
        <v>1</v>
      </c>
      <c r="P581">
        <v>0</v>
      </c>
      <c r="Q581">
        <v>0</v>
      </c>
      <c r="R581">
        <v>0</v>
      </c>
      <c r="S581">
        <v>7.5</v>
      </c>
      <c r="T581" t="s">
        <v>50</v>
      </c>
      <c r="U581">
        <v>0</v>
      </c>
      <c r="V581">
        <v>0</v>
      </c>
      <c r="W581">
        <v>1</v>
      </c>
      <c r="X581" t="s">
        <v>50</v>
      </c>
      <c r="Y581">
        <v>0</v>
      </c>
      <c r="Z581" t="s">
        <v>50</v>
      </c>
      <c r="AA581" t="s">
        <v>50</v>
      </c>
      <c r="AB581" t="s">
        <v>50</v>
      </c>
      <c r="AC581" t="s">
        <v>50</v>
      </c>
      <c r="AD581">
        <v>0</v>
      </c>
      <c r="AE581">
        <v>0</v>
      </c>
      <c r="AF581" t="s">
        <v>50</v>
      </c>
      <c r="AG581" t="s">
        <v>50</v>
      </c>
      <c r="AH581">
        <v>0</v>
      </c>
      <c r="AI581" t="s">
        <v>50</v>
      </c>
      <c r="AJ581" t="s">
        <v>50</v>
      </c>
      <c r="AK581" t="s">
        <v>50</v>
      </c>
      <c r="AL581" t="s">
        <v>50</v>
      </c>
      <c r="AM581" t="s">
        <v>50</v>
      </c>
      <c r="AN581" t="s">
        <v>50</v>
      </c>
      <c r="AO581" t="s">
        <v>50</v>
      </c>
      <c r="AP581">
        <v>4.5077439090000002</v>
      </c>
      <c r="AQ581">
        <v>0.11134068599999999</v>
      </c>
      <c r="AR581" t="s">
        <v>50</v>
      </c>
      <c r="AS581" t="s">
        <v>50</v>
      </c>
      <c r="AT581">
        <v>3</v>
      </c>
      <c r="AU581" t="s">
        <v>51</v>
      </c>
    </row>
    <row r="582" spans="1:47" x14ac:dyDescent="0.2">
      <c r="A582">
        <v>37</v>
      </c>
      <c r="B582">
        <v>60</v>
      </c>
      <c r="C582">
        <v>0</v>
      </c>
      <c r="D582" t="s">
        <v>62</v>
      </c>
      <c r="E582" t="s">
        <v>48</v>
      </c>
      <c r="F582" t="s">
        <v>49</v>
      </c>
      <c r="G582">
        <v>1000</v>
      </c>
      <c r="H582">
        <v>500</v>
      </c>
      <c r="I582">
        <v>0.08</v>
      </c>
      <c r="J582">
        <v>93</v>
      </c>
      <c r="K582" t="s">
        <v>50</v>
      </c>
      <c r="L582">
        <v>247.1</v>
      </c>
      <c r="M582">
        <v>5.43</v>
      </c>
      <c r="N582">
        <v>5</v>
      </c>
      <c r="O582">
        <v>1</v>
      </c>
      <c r="P582">
        <v>0</v>
      </c>
      <c r="Q582">
        <v>0</v>
      </c>
      <c r="R582">
        <v>0</v>
      </c>
      <c r="S582">
        <v>7.5</v>
      </c>
      <c r="T582" t="s">
        <v>50</v>
      </c>
      <c r="U582">
        <v>0</v>
      </c>
      <c r="V582">
        <v>0</v>
      </c>
      <c r="W582">
        <v>1</v>
      </c>
      <c r="X582" t="s">
        <v>50</v>
      </c>
      <c r="Y582">
        <v>0</v>
      </c>
      <c r="Z582" t="s">
        <v>50</v>
      </c>
      <c r="AA582" t="s">
        <v>50</v>
      </c>
      <c r="AB582" t="s">
        <v>50</v>
      </c>
      <c r="AC582" t="s">
        <v>50</v>
      </c>
      <c r="AD582">
        <v>0</v>
      </c>
      <c r="AE582">
        <v>0</v>
      </c>
      <c r="AF582" t="s">
        <v>50</v>
      </c>
      <c r="AG582" t="s">
        <v>50</v>
      </c>
      <c r="AH582">
        <v>0</v>
      </c>
      <c r="AI582" t="s">
        <v>50</v>
      </c>
      <c r="AJ582" t="s">
        <v>50</v>
      </c>
      <c r="AK582" t="s">
        <v>50</v>
      </c>
      <c r="AL582" t="s">
        <v>50</v>
      </c>
      <c r="AM582" t="s">
        <v>50</v>
      </c>
      <c r="AN582" t="s">
        <v>50</v>
      </c>
      <c r="AO582" t="s">
        <v>50</v>
      </c>
      <c r="AP582">
        <v>5.0700408530000001</v>
      </c>
      <c r="AQ582">
        <v>0.11134068599999999</v>
      </c>
      <c r="AR582" t="s">
        <v>50</v>
      </c>
      <c r="AS582" t="s">
        <v>50</v>
      </c>
      <c r="AT582">
        <v>3</v>
      </c>
      <c r="AU582" t="s">
        <v>51</v>
      </c>
    </row>
    <row r="583" spans="1:47" x14ac:dyDescent="0.2">
      <c r="A583">
        <v>37</v>
      </c>
      <c r="B583">
        <v>100</v>
      </c>
      <c r="C583">
        <v>0</v>
      </c>
      <c r="D583" t="s">
        <v>62</v>
      </c>
      <c r="E583" t="s">
        <v>48</v>
      </c>
      <c r="F583" t="s">
        <v>49</v>
      </c>
      <c r="G583">
        <v>1000</v>
      </c>
      <c r="H583">
        <v>500</v>
      </c>
      <c r="I583">
        <v>0.08</v>
      </c>
      <c r="J583">
        <v>0</v>
      </c>
      <c r="K583" t="s">
        <v>50</v>
      </c>
      <c r="L583">
        <v>247.1</v>
      </c>
      <c r="M583">
        <v>5.43</v>
      </c>
      <c r="N583">
        <v>5</v>
      </c>
      <c r="O583">
        <v>1</v>
      </c>
      <c r="P583">
        <v>0</v>
      </c>
      <c r="Q583">
        <v>0</v>
      </c>
      <c r="R583">
        <v>0</v>
      </c>
      <c r="S583">
        <v>7.5</v>
      </c>
      <c r="T583" t="s">
        <v>50</v>
      </c>
      <c r="U583">
        <v>0</v>
      </c>
      <c r="V583">
        <v>0</v>
      </c>
      <c r="W583">
        <v>1</v>
      </c>
      <c r="X583" t="s">
        <v>50</v>
      </c>
      <c r="Y583">
        <v>0</v>
      </c>
      <c r="Z583" t="s">
        <v>50</v>
      </c>
      <c r="AA583" t="s">
        <v>50</v>
      </c>
      <c r="AB583" t="s">
        <v>50</v>
      </c>
      <c r="AC583" t="s">
        <v>50</v>
      </c>
      <c r="AD583">
        <v>0</v>
      </c>
      <c r="AE583">
        <v>0</v>
      </c>
      <c r="AF583" t="s">
        <v>50</v>
      </c>
      <c r="AG583" t="s">
        <v>50</v>
      </c>
      <c r="AH583">
        <v>0</v>
      </c>
      <c r="AI583" t="s">
        <v>50</v>
      </c>
      <c r="AJ583" t="s">
        <v>50</v>
      </c>
      <c r="AK583" t="s">
        <v>50</v>
      </c>
      <c r="AL583" t="s">
        <v>50</v>
      </c>
      <c r="AM583" t="s">
        <v>50</v>
      </c>
      <c r="AN583" t="s">
        <v>50</v>
      </c>
      <c r="AO583" t="s">
        <v>50</v>
      </c>
      <c r="AP583">
        <v>7.0000000000000007E-2</v>
      </c>
      <c r="AQ583">
        <v>0.123135719</v>
      </c>
      <c r="AR583" t="s">
        <v>50</v>
      </c>
      <c r="AS583" t="s">
        <v>50</v>
      </c>
      <c r="AT583">
        <v>3</v>
      </c>
      <c r="AU583" t="s">
        <v>51</v>
      </c>
    </row>
    <row r="584" spans="1:47" x14ac:dyDescent="0.2">
      <c r="A584">
        <v>37</v>
      </c>
      <c r="B584">
        <v>100</v>
      </c>
      <c r="C584">
        <v>0</v>
      </c>
      <c r="D584" t="s">
        <v>62</v>
      </c>
      <c r="E584" t="s">
        <v>48</v>
      </c>
      <c r="F584" t="s">
        <v>49</v>
      </c>
      <c r="G584">
        <v>1000</v>
      </c>
      <c r="H584">
        <v>500</v>
      </c>
      <c r="I584">
        <v>0.08</v>
      </c>
      <c r="J584">
        <v>21</v>
      </c>
      <c r="K584" t="s">
        <v>50</v>
      </c>
      <c r="L584">
        <v>247.1</v>
      </c>
      <c r="M584">
        <v>5.43</v>
      </c>
      <c r="N584">
        <v>5</v>
      </c>
      <c r="O584">
        <v>1</v>
      </c>
      <c r="P584">
        <v>0</v>
      </c>
      <c r="Q584">
        <v>0</v>
      </c>
      <c r="R584">
        <v>0</v>
      </c>
      <c r="S584">
        <v>7.5</v>
      </c>
      <c r="T584" t="s">
        <v>50</v>
      </c>
      <c r="U584">
        <v>0</v>
      </c>
      <c r="V584">
        <v>0</v>
      </c>
      <c r="W584">
        <v>1</v>
      </c>
      <c r="X584" t="s">
        <v>50</v>
      </c>
      <c r="Y584">
        <v>0</v>
      </c>
      <c r="Z584" t="s">
        <v>50</v>
      </c>
      <c r="AA584" t="s">
        <v>50</v>
      </c>
      <c r="AB584" t="s">
        <v>50</v>
      </c>
      <c r="AC584" t="s">
        <v>50</v>
      </c>
      <c r="AD584">
        <v>0</v>
      </c>
      <c r="AE584">
        <v>0</v>
      </c>
      <c r="AF584" t="s">
        <v>50</v>
      </c>
      <c r="AG584" t="s">
        <v>50</v>
      </c>
      <c r="AH584">
        <v>0</v>
      </c>
      <c r="AI584" t="s">
        <v>50</v>
      </c>
      <c r="AJ584" t="s">
        <v>50</v>
      </c>
      <c r="AK584" t="s">
        <v>50</v>
      </c>
      <c r="AL584" t="s">
        <v>50</v>
      </c>
      <c r="AM584" t="s">
        <v>50</v>
      </c>
      <c r="AN584" t="s">
        <v>50</v>
      </c>
      <c r="AO584" t="s">
        <v>50</v>
      </c>
      <c r="AP584">
        <v>1.1281507040000001</v>
      </c>
      <c r="AQ584">
        <v>0.123135719</v>
      </c>
      <c r="AR584" t="s">
        <v>50</v>
      </c>
      <c r="AS584" t="s">
        <v>50</v>
      </c>
      <c r="AT584">
        <v>3</v>
      </c>
      <c r="AU584" t="s">
        <v>51</v>
      </c>
    </row>
    <row r="585" spans="1:47" x14ac:dyDescent="0.2">
      <c r="A585">
        <v>37</v>
      </c>
      <c r="B585">
        <v>100</v>
      </c>
      <c r="C585">
        <v>0</v>
      </c>
      <c r="D585" t="s">
        <v>62</v>
      </c>
      <c r="E585" t="s">
        <v>48</v>
      </c>
      <c r="F585" t="s">
        <v>49</v>
      </c>
      <c r="G585">
        <v>1000</v>
      </c>
      <c r="H585">
        <v>500</v>
      </c>
      <c r="I585">
        <v>0.08</v>
      </c>
      <c r="J585">
        <v>27</v>
      </c>
      <c r="K585" t="s">
        <v>50</v>
      </c>
      <c r="L585">
        <v>247.1</v>
      </c>
      <c r="M585">
        <v>5.43</v>
      </c>
      <c r="N585">
        <v>5</v>
      </c>
      <c r="O585">
        <v>1</v>
      </c>
      <c r="P585">
        <v>0</v>
      </c>
      <c r="Q585">
        <v>0</v>
      </c>
      <c r="R585">
        <v>0</v>
      </c>
      <c r="S585">
        <v>7.5</v>
      </c>
      <c r="T585" t="s">
        <v>50</v>
      </c>
      <c r="U585">
        <v>0</v>
      </c>
      <c r="V585">
        <v>0</v>
      </c>
      <c r="W585">
        <v>1</v>
      </c>
      <c r="X585" t="s">
        <v>50</v>
      </c>
      <c r="Y585">
        <v>0</v>
      </c>
      <c r="Z585" t="s">
        <v>50</v>
      </c>
      <c r="AA585" t="s">
        <v>50</v>
      </c>
      <c r="AB585" t="s">
        <v>50</v>
      </c>
      <c r="AC585" t="s">
        <v>50</v>
      </c>
      <c r="AD585">
        <v>0</v>
      </c>
      <c r="AE585">
        <v>0</v>
      </c>
      <c r="AF585" t="s">
        <v>50</v>
      </c>
      <c r="AG585" t="s">
        <v>50</v>
      </c>
      <c r="AH585">
        <v>0</v>
      </c>
      <c r="AI585" t="s">
        <v>50</v>
      </c>
      <c r="AJ585" t="s">
        <v>50</v>
      </c>
      <c r="AK585" t="s">
        <v>50</v>
      </c>
      <c r="AL585" t="s">
        <v>50</v>
      </c>
      <c r="AM585" t="s">
        <v>50</v>
      </c>
      <c r="AN585" t="s">
        <v>50</v>
      </c>
      <c r="AO585" t="s">
        <v>50</v>
      </c>
      <c r="AP585">
        <v>1.593235258</v>
      </c>
      <c r="AQ585">
        <v>0.123135719</v>
      </c>
      <c r="AR585" t="s">
        <v>50</v>
      </c>
      <c r="AS585" t="s">
        <v>50</v>
      </c>
      <c r="AT585">
        <v>3</v>
      </c>
      <c r="AU585" t="s">
        <v>51</v>
      </c>
    </row>
    <row r="586" spans="1:47" x14ac:dyDescent="0.2">
      <c r="A586">
        <v>37</v>
      </c>
      <c r="B586">
        <v>100</v>
      </c>
      <c r="C586">
        <v>0</v>
      </c>
      <c r="D586" t="s">
        <v>62</v>
      </c>
      <c r="E586" t="s">
        <v>48</v>
      </c>
      <c r="F586" t="s">
        <v>49</v>
      </c>
      <c r="G586">
        <v>1000</v>
      </c>
      <c r="H586">
        <v>500</v>
      </c>
      <c r="I586">
        <v>0.08</v>
      </c>
      <c r="J586">
        <v>32</v>
      </c>
      <c r="K586" t="s">
        <v>50</v>
      </c>
      <c r="L586">
        <v>247.1</v>
      </c>
      <c r="M586">
        <v>5.43</v>
      </c>
      <c r="N586">
        <v>5</v>
      </c>
      <c r="O586">
        <v>1</v>
      </c>
      <c r="P586">
        <v>0</v>
      </c>
      <c r="Q586">
        <v>0</v>
      </c>
      <c r="R586">
        <v>0</v>
      </c>
      <c r="S586">
        <v>7.5</v>
      </c>
      <c r="T586" t="s">
        <v>50</v>
      </c>
      <c r="U586">
        <v>0</v>
      </c>
      <c r="V586">
        <v>0</v>
      </c>
      <c r="W586">
        <v>1</v>
      </c>
      <c r="X586" t="s">
        <v>50</v>
      </c>
      <c r="Y586">
        <v>0</v>
      </c>
      <c r="Z586" t="s">
        <v>50</v>
      </c>
      <c r="AA586" t="s">
        <v>50</v>
      </c>
      <c r="AB586" t="s">
        <v>50</v>
      </c>
      <c r="AC586" t="s">
        <v>50</v>
      </c>
      <c r="AD586">
        <v>0</v>
      </c>
      <c r="AE586">
        <v>0</v>
      </c>
      <c r="AF586" t="s">
        <v>50</v>
      </c>
      <c r="AG586" t="s">
        <v>50</v>
      </c>
      <c r="AH586">
        <v>0</v>
      </c>
      <c r="AI586" t="s">
        <v>50</v>
      </c>
      <c r="AJ586" t="s">
        <v>50</v>
      </c>
      <c r="AK586" t="s">
        <v>50</v>
      </c>
      <c r="AL586" t="s">
        <v>50</v>
      </c>
      <c r="AM586" t="s">
        <v>50</v>
      </c>
      <c r="AN586" t="s">
        <v>50</v>
      </c>
      <c r="AO586" t="s">
        <v>50</v>
      </c>
      <c r="AP586">
        <v>2.2089138510000002</v>
      </c>
      <c r="AQ586">
        <v>0.123135719</v>
      </c>
      <c r="AR586" t="s">
        <v>50</v>
      </c>
      <c r="AS586" t="s">
        <v>50</v>
      </c>
      <c r="AT586">
        <v>3</v>
      </c>
      <c r="AU586" t="s">
        <v>51</v>
      </c>
    </row>
    <row r="587" spans="1:47" x14ac:dyDescent="0.2">
      <c r="A587">
        <v>37</v>
      </c>
      <c r="B587">
        <v>100</v>
      </c>
      <c r="C587">
        <v>0</v>
      </c>
      <c r="D587" t="s">
        <v>62</v>
      </c>
      <c r="E587" t="s">
        <v>48</v>
      </c>
      <c r="F587" t="s">
        <v>49</v>
      </c>
      <c r="G587">
        <v>1000</v>
      </c>
      <c r="H587">
        <v>500</v>
      </c>
      <c r="I587">
        <v>0.08</v>
      </c>
      <c r="J587">
        <v>45</v>
      </c>
      <c r="K587" t="s">
        <v>50</v>
      </c>
      <c r="L587">
        <v>247.1</v>
      </c>
      <c r="M587">
        <v>5.43</v>
      </c>
      <c r="N587">
        <v>5</v>
      </c>
      <c r="O587">
        <v>1</v>
      </c>
      <c r="P587">
        <v>0</v>
      </c>
      <c r="Q587">
        <v>0</v>
      </c>
      <c r="R587">
        <v>0</v>
      </c>
      <c r="S587">
        <v>7.5</v>
      </c>
      <c r="T587" t="s">
        <v>50</v>
      </c>
      <c r="U587">
        <v>0</v>
      </c>
      <c r="V587">
        <v>0</v>
      </c>
      <c r="W587">
        <v>1</v>
      </c>
      <c r="X587" t="s">
        <v>50</v>
      </c>
      <c r="Y587">
        <v>0</v>
      </c>
      <c r="Z587" t="s">
        <v>50</v>
      </c>
      <c r="AA587" t="s">
        <v>50</v>
      </c>
      <c r="AB587" t="s">
        <v>50</v>
      </c>
      <c r="AC587" t="s">
        <v>50</v>
      </c>
      <c r="AD587">
        <v>0</v>
      </c>
      <c r="AE587">
        <v>0</v>
      </c>
      <c r="AF587" t="s">
        <v>50</v>
      </c>
      <c r="AG587" t="s">
        <v>50</v>
      </c>
      <c r="AH587">
        <v>0</v>
      </c>
      <c r="AI587" t="s">
        <v>50</v>
      </c>
      <c r="AJ587" t="s">
        <v>50</v>
      </c>
      <c r="AK587" t="s">
        <v>50</v>
      </c>
      <c r="AL587" t="s">
        <v>50</v>
      </c>
      <c r="AM587" t="s">
        <v>50</v>
      </c>
      <c r="AN587" t="s">
        <v>50</v>
      </c>
      <c r="AO587" t="s">
        <v>50</v>
      </c>
      <c r="AP587">
        <v>3.3963864610000001</v>
      </c>
      <c r="AQ587">
        <v>0.123135719</v>
      </c>
      <c r="AR587" t="s">
        <v>50</v>
      </c>
      <c r="AS587" t="s">
        <v>50</v>
      </c>
      <c r="AT587">
        <v>3</v>
      </c>
      <c r="AU587" t="s">
        <v>51</v>
      </c>
    </row>
    <row r="588" spans="1:47" x14ac:dyDescent="0.2">
      <c r="A588">
        <v>37</v>
      </c>
      <c r="B588">
        <v>100</v>
      </c>
      <c r="C588">
        <v>0</v>
      </c>
      <c r="D588" t="s">
        <v>62</v>
      </c>
      <c r="E588" t="s">
        <v>48</v>
      </c>
      <c r="F588" t="s">
        <v>49</v>
      </c>
      <c r="G588">
        <v>1000</v>
      </c>
      <c r="H588">
        <v>500</v>
      </c>
      <c r="I588">
        <v>0.08</v>
      </c>
      <c r="J588">
        <v>56</v>
      </c>
      <c r="K588" t="s">
        <v>50</v>
      </c>
      <c r="L588">
        <v>247.1</v>
      </c>
      <c r="M588">
        <v>5.43</v>
      </c>
      <c r="N588">
        <v>5</v>
      </c>
      <c r="O588">
        <v>1</v>
      </c>
      <c r="P588">
        <v>0</v>
      </c>
      <c r="Q588">
        <v>0</v>
      </c>
      <c r="R588">
        <v>0</v>
      </c>
      <c r="S588">
        <v>7.5</v>
      </c>
      <c r="T588" t="s">
        <v>50</v>
      </c>
      <c r="U588">
        <v>0</v>
      </c>
      <c r="V588">
        <v>0</v>
      </c>
      <c r="W588">
        <v>1</v>
      </c>
      <c r="X588" t="s">
        <v>50</v>
      </c>
      <c r="Y588">
        <v>0</v>
      </c>
      <c r="Z588" t="s">
        <v>50</v>
      </c>
      <c r="AA588" t="s">
        <v>50</v>
      </c>
      <c r="AB588" t="s">
        <v>50</v>
      </c>
      <c r="AC588" t="s">
        <v>50</v>
      </c>
      <c r="AD588">
        <v>0</v>
      </c>
      <c r="AE588">
        <v>0</v>
      </c>
      <c r="AF588" t="s">
        <v>50</v>
      </c>
      <c r="AG588" t="s">
        <v>50</v>
      </c>
      <c r="AH588">
        <v>0</v>
      </c>
      <c r="AI588" t="s">
        <v>50</v>
      </c>
      <c r="AJ588" t="s">
        <v>50</v>
      </c>
      <c r="AK588" t="s">
        <v>50</v>
      </c>
      <c r="AL588" t="s">
        <v>50</v>
      </c>
      <c r="AM588" t="s">
        <v>50</v>
      </c>
      <c r="AN588" t="s">
        <v>50</v>
      </c>
      <c r="AO588" t="s">
        <v>50</v>
      </c>
      <c r="AP588">
        <v>4.3703879309999998</v>
      </c>
      <c r="AQ588">
        <v>0.123135719</v>
      </c>
      <c r="AR588" t="s">
        <v>50</v>
      </c>
      <c r="AS588" t="s">
        <v>50</v>
      </c>
      <c r="AT588">
        <v>3</v>
      </c>
      <c r="AU588" t="s">
        <v>51</v>
      </c>
    </row>
    <row r="589" spans="1:47" x14ac:dyDescent="0.2">
      <c r="A589">
        <v>37</v>
      </c>
      <c r="B589">
        <v>100</v>
      </c>
      <c r="C589">
        <v>0</v>
      </c>
      <c r="D589" t="s">
        <v>62</v>
      </c>
      <c r="E589" t="s">
        <v>48</v>
      </c>
      <c r="F589" t="s">
        <v>49</v>
      </c>
      <c r="G589">
        <v>1000</v>
      </c>
      <c r="H589">
        <v>500</v>
      </c>
      <c r="I589">
        <v>0.08</v>
      </c>
      <c r="J589">
        <v>66</v>
      </c>
      <c r="K589" t="s">
        <v>50</v>
      </c>
      <c r="L589">
        <v>247.1</v>
      </c>
      <c r="M589">
        <v>5.43</v>
      </c>
      <c r="N589">
        <v>5</v>
      </c>
      <c r="O589">
        <v>1</v>
      </c>
      <c r="P589">
        <v>0</v>
      </c>
      <c r="Q589">
        <v>0</v>
      </c>
      <c r="R589">
        <v>0</v>
      </c>
      <c r="S589">
        <v>7.5</v>
      </c>
      <c r="T589" t="s">
        <v>50</v>
      </c>
      <c r="U589">
        <v>0</v>
      </c>
      <c r="V589">
        <v>0</v>
      </c>
      <c r="W589">
        <v>1</v>
      </c>
      <c r="X589" t="s">
        <v>50</v>
      </c>
      <c r="Y589">
        <v>0</v>
      </c>
      <c r="Z589" t="s">
        <v>50</v>
      </c>
      <c r="AA589" t="s">
        <v>50</v>
      </c>
      <c r="AB589" t="s">
        <v>50</v>
      </c>
      <c r="AC589" t="s">
        <v>50</v>
      </c>
      <c r="AD589">
        <v>0</v>
      </c>
      <c r="AE589">
        <v>0</v>
      </c>
      <c r="AF589" t="s">
        <v>50</v>
      </c>
      <c r="AG589" t="s">
        <v>50</v>
      </c>
      <c r="AH589">
        <v>0</v>
      </c>
      <c r="AI589" t="s">
        <v>50</v>
      </c>
      <c r="AJ589" t="s">
        <v>50</v>
      </c>
      <c r="AK589" t="s">
        <v>50</v>
      </c>
      <c r="AL589" t="s">
        <v>50</v>
      </c>
      <c r="AM589" t="s">
        <v>50</v>
      </c>
      <c r="AN589" t="s">
        <v>50</v>
      </c>
      <c r="AO589" t="s">
        <v>50</v>
      </c>
      <c r="AP589">
        <v>5.0576187790000002</v>
      </c>
      <c r="AQ589">
        <v>0.123135719</v>
      </c>
      <c r="AR589" t="s">
        <v>50</v>
      </c>
      <c r="AS589" t="s">
        <v>50</v>
      </c>
      <c r="AT589">
        <v>3</v>
      </c>
      <c r="AU589" t="s">
        <v>51</v>
      </c>
    </row>
    <row r="590" spans="1:47" x14ac:dyDescent="0.2">
      <c r="A590">
        <v>37</v>
      </c>
      <c r="B590">
        <v>100</v>
      </c>
      <c r="C590">
        <v>0</v>
      </c>
      <c r="D590" t="s">
        <v>62</v>
      </c>
      <c r="E590" t="s">
        <v>48</v>
      </c>
      <c r="F590" t="s">
        <v>49</v>
      </c>
      <c r="G590">
        <v>1000</v>
      </c>
      <c r="H590">
        <v>500</v>
      </c>
      <c r="I590">
        <v>0.08</v>
      </c>
      <c r="J590">
        <v>79</v>
      </c>
      <c r="K590" t="s">
        <v>50</v>
      </c>
      <c r="L590">
        <v>247.1</v>
      </c>
      <c r="M590">
        <v>5.43</v>
      </c>
      <c r="N590">
        <v>5</v>
      </c>
      <c r="O590">
        <v>1</v>
      </c>
      <c r="P590">
        <v>0</v>
      </c>
      <c r="Q590">
        <v>0</v>
      </c>
      <c r="R590">
        <v>0</v>
      </c>
      <c r="S590">
        <v>7.5</v>
      </c>
      <c r="T590" t="s">
        <v>50</v>
      </c>
      <c r="U590">
        <v>0</v>
      </c>
      <c r="V590">
        <v>0</v>
      </c>
      <c r="W590">
        <v>1</v>
      </c>
      <c r="X590" t="s">
        <v>50</v>
      </c>
      <c r="Y590">
        <v>0</v>
      </c>
      <c r="Z590" t="s">
        <v>50</v>
      </c>
      <c r="AA590" t="s">
        <v>50</v>
      </c>
      <c r="AB590" t="s">
        <v>50</v>
      </c>
      <c r="AC590" t="s">
        <v>50</v>
      </c>
      <c r="AD590">
        <v>0</v>
      </c>
      <c r="AE590">
        <v>0</v>
      </c>
      <c r="AF590" t="s">
        <v>50</v>
      </c>
      <c r="AG590" t="s">
        <v>50</v>
      </c>
      <c r="AH590">
        <v>0</v>
      </c>
      <c r="AI590" t="s">
        <v>50</v>
      </c>
      <c r="AJ590" t="s">
        <v>50</v>
      </c>
      <c r="AK590" t="s">
        <v>50</v>
      </c>
      <c r="AL590" t="s">
        <v>50</v>
      </c>
      <c r="AM590" t="s">
        <v>50</v>
      </c>
      <c r="AN590" t="s">
        <v>50</v>
      </c>
      <c r="AO590" t="s">
        <v>50</v>
      </c>
      <c r="AP590">
        <v>5.6743104310000003</v>
      </c>
      <c r="AQ590">
        <v>0.123135719</v>
      </c>
      <c r="AR590" t="s">
        <v>50</v>
      </c>
      <c r="AS590" t="s">
        <v>50</v>
      </c>
      <c r="AT590">
        <v>3</v>
      </c>
      <c r="AU590" t="s">
        <v>51</v>
      </c>
    </row>
    <row r="591" spans="1:47" x14ac:dyDescent="0.2">
      <c r="A591">
        <v>37</v>
      </c>
      <c r="B591">
        <v>100</v>
      </c>
      <c r="C591">
        <v>0</v>
      </c>
      <c r="D591" t="s">
        <v>62</v>
      </c>
      <c r="E591" t="s">
        <v>48</v>
      </c>
      <c r="F591" t="s">
        <v>49</v>
      </c>
      <c r="G591">
        <v>1000</v>
      </c>
      <c r="H591">
        <v>500</v>
      </c>
      <c r="I591">
        <v>0.08</v>
      </c>
      <c r="J591">
        <v>93</v>
      </c>
      <c r="K591" t="s">
        <v>50</v>
      </c>
      <c r="L591">
        <v>247.1</v>
      </c>
      <c r="M591">
        <v>5.43</v>
      </c>
      <c r="N591">
        <v>5</v>
      </c>
      <c r="O591">
        <v>1</v>
      </c>
      <c r="P591">
        <v>0</v>
      </c>
      <c r="Q591">
        <v>0</v>
      </c>
      <c r="R591">
        <v>0</v>
      </c>
      <c r="S591">
        <v>7.5</v>
      </c>
      <c r="T591" t="s">
        <v>50</v>
      </c>
      <c r="U591">
        <v>0</v>
      </c>
      <c r="V591">
        <v>0</v>
      </c>
      <c r="W591">
        <v>1</v>
      </c>
      <c r="X591" t="s">
        <v>50</v>
      </c>
      <c r="Y591">
        <v>0</v>
      </c>
      <c r="Z591" t="s">
        <v>50</v>
      </c>
      <c r="AA591" t="s">
        <v>50</v>
      </c>
      <c r="AB591" t="s">
        <v>50</v>
      </c>
      <c r="AC591" t="s">
        <v>50</v>
      </c>
      <c r="AD591">
        <v>0</v>
      </c>
      <c r="AE591">
        <v>0</v>
      </c>
      <c r="AF591" t="s">
        <v>50</v>
      </c>
      <c r="AG591" t="s">
        <v>50</v>
      </c>
      <c r="AH591">
        <v>0</v>
      </c>
      <c r="AI591" t="s">
        <v>50</v>
      </c>
      <c r="AJ591" t="s">
        <v>50</v>
      </c>
      <c r="AK591" t="s">
        <v>50</v>
      </c>
      <c r="AL591" t="s">
        <v>50</v>
      </c>
      <c r="AM591" t="s">
        <v>50</v>
      </c>
      <c r="AN591" t="s">
        <v>50</v>
      </c>
      <c r="AO591" t="s">
        <v>50</v>
      </c>
      <c r="AP591">
        <v>6.5916427979999996</v>
      </c>
      <c r="AQ591">
        <v>0.123135719</v>
      </c>
      <c r="AR591" t="s">
        <v>50</v>
      </c>
      <c r="AS591" t="s">
        <v>50</v>
      </c>
      <c r="AT591">
        <v>3</v>
      </c>
      <c r="AU591" t="s">
        <v>51</v>
      </c>
    </row>
    <row r="592" spans="1:47" x14ac:dyDescent="0.2">
      <c r="A592">
        <v>37</v>
      </c>
      <c r="B592">
        <v>150</v>
      </c>
      <c r="C592">
        <v>0</v>
      </c>
      <c r="D592" t="s">
        <v>62</v>
      </c>
      <c r="E592" t="s">
        <v>48</v>
      </c>
      <c r="F592" t="s">
        <v>49</v>
      </c>
      <c r="G592">
        <v>1000</v>
      </c>
      <c r="H592">
        <v>500</v>
      </c>
      <c r="I592">
        <v>0.08</v>
      </c>
      <c r="J592">
        <v>0</v>
      </c>
      <c r="K592" t="s">
        <v>50</v>
      </c>
      <c r="L592">
        <v>247.1</v>
      </c>
      <c r="M592">
        <v>5.43</v>
      </c>
      <c r="N592">
        <v>5</v>
      </c>
      <c r="O592">
        <v>1</v>
      </c>
      <c r="P592">
        <v>0</v>
      </c>
      <c r="Q592">
        <v>0</v>
      </c>
      <c r="R592">
        <v>0</v>
      </c>
      <c r="S592">
        <v>7.5</v>
      </c>
      <c r="T592" t="s">
        <v>50</v>
      </c>
      <c r="U592">
        <v>0</v>
      </c>
      <c r="V592">
        <v>0</v>
      </c>
      <c r="W592">
        <v>1</v>
      </c>
      <c r="X592" t="s">
        <v>50</v>
      </c>
      <c r="Y592">
        <v>0</v>
      </c>
      <c r="Z592" t="s">
        <v>50</v>
      </c>
      <c r="AA592" t="s">
        <v>50</v>
      </c>
      <c r="AB592" t="s">
        <v>50</v>
      </c>
      <c r="AC592" t="s">
        <v>50</v>
      </c>
      <c r="AD592">
        <v>0</v>
      </c>
      <c r="AE592">
        <v>0</v>
      </c>
      <c r="AF592" t="s">
        <v>50</v>
      </c>
      <c r="AG592" t="s">
        <v>50</v>
      </c>
      <c r="AH592">
        <v>0</v>
      </c>
      <c r="AI592" t="s">
        <v>50</v>
      </c>
      <c r="AJ592" t="s">
        <v>50</v>
      </c>
      <c r="AK592" t="s">
        <v>50</v>
      </c>
      <c r="AL592" t="s">
        <v>50</v>
      </c>
      <c r="AM592" t="s">
        <v>50</v>
      </c>
      <c r="AN592" t="s">
        <v>50</v>
      </c>
      <c r="AO592" t="s">
        <v>50</v>
      </c>
      <c r="AP592">
        <v>0.08</v>
      </c>
      <c r="AQ592">
        <v>0.113715149</v>
      </c>
      <c r="AR592" t="s">
        <v>50</v>
      </c>
      <c r="AS592" t="s">
        <v>50</v>
      </c>
      <c r="AT592">
        <v>3</v>
      </c>
      <c r="AU592" t="s">
        <v>51</v>
      </c>
    </row>
    <row r="593" spans="1:47" x14ac:dyDescent="0.2">
      <c r="A593">
        <v>37</v>
      </c>
      <c r="B593">
        <v>150</v>
      </c>
      <c r="C593">
        <v>0</v>
      </c>
      <c r="D593" t="s">
        <v>62</v>
      </c>
      <c r="E593" t="s">
        <v>48</v>
      </c>
      <c r="F593" t="s">
        <v>49</v>
      </c>
      <c r="G593">
        <v>1000</v>
      </c>
      <c r="H593">
        <v>500</v>
      </c>
      <c r="I593">
        <v>0.08</v>
      </c>
      <c r="J593">
        <v>21</v>
      </c>
      <c r="K593" t="s">
        <v>50</v>
      </c>
      <c r="L593">
        <v>247.1</v>
      </c>
      <c r="M593">
        <v>5.43</v>
      </c>
      <c r="N593">
        <v>5</v>
      </c>
      <c r="O593">
        <v>1</v>
      </c>
      <c r="P593">
        <v>0</v>
      </c>
      <c r="Q593">
        <v>0</v>
      </c>
      <c r="R593">
        <v>0</v>
      </c>
      <c r="S593">
        <v>7.5</v>
      </c>
      <c r="T593" t="s">
        <v>50</v>
      </c>
      <c r="U593">
        <v>0</v>
      </c>
      <c r="V593">
        <v>0</v>
      </c>
      <c r="W593">
        <v>1</v>
      </c>
      <c r="X593" t="s">
        <v>50</v>
      </c>
      <c r="Y593">
        <v>0</v>
      </c>
      <c r="Z593" t="s">
        <v>50</v>
      </c>
      <c r="AA593" t="s">
        <v>50</v>
      </c>
      <c r="AB593" t="s">
        <v>50</v>
      </c>
      <c r="AC593" t="s">
        <v>50</v>
      </c>
      <c r="AD593">
        <v>0</v>
      </c>
      <c r="AE593">
        <v>0</v>
      </c>
      <c r="AF593" t="s">
        <v>50</v>
      </c>
      <c r="AG593" t="s">
        <v>50</v>
      </c>
      <c r="AH593">
        <v>0</v>
      </c>
      <c r="AI593" t="s">
        <v>50</v>
      </c>
      <c r="AJ593" t="s">
        <v>50</v>
      </c>
      <c r="AK593" t="s">
        <v>50</v>
      </c>
      <c r="AL593" t="s">
        <v>50</v>
      </c>
      <c r="AM593" t="s">
        <v>50</v>
      </c>
      <c r="AN593" t="s">
        <v>50</v>
      </c>
      <c r="AO593" t="s">
        <v>50</v>
      </c>
      <c r="AP593">
        <v>1.7201632179999999</v>
      </c>
      <c r="AQ593">
        <v>0.113715149</v>
      </c>
      <c r="AR593" t="s">
        <v>50</v>
      </c>
      <c r="AS593" t="s">
        <v>50</v>
      </c>
      <c r="AT593">
        <v>3</v>
      </c>
      <c r="AU593" t="s">
        <v>51</v>
      </c>
    </row>
    <row r="594" spans="1:47" x14ac:dyDescent="0.2">
      <c r="A594">
        <v>37</v>
      </c>
      <c r="B594">
        <v>150</v>
      </c>
      <c r="C594">
        <v>0</v>
      </c>
      <c r="D594" t="s">
        <v>62</v>
      </c>
      <c r="E594" t="s">
        <v>48</v>
      </c>
      <c r="F594" t="s">
        <v>49</v>
      </c>
      <c r="G594">
        <v>1000</v>
      </c>
      <c r="H594">
        <v>500</v>
      </c>
      <c r="I594">
        <v>0.08</v>
      </c>
      <c r="J594">
        <v>27</v>
      </c>
      <c r="K594" t="s">
        <v>50</v>
      </c>
      <c r="L594">
        <v>247.1</v>
      </c>
      <c r="M594">
        <v>5.43</v>
      </c>
      <c r="N594">
        <v>5</v>
      </c>
      <c r="O594">
        <v>1</v>
      </c>
      <c r="P594">
        <v>0</v>
      </c>
      <c r="Q594">
        <v>0</v>
      </c>
      <c r="R594">
        <v>0</v>
      </c>
      <c r="S594">
        <v>7.5</v>
      </c>
      <c r="T594" t="s">
        <v>50</v>
      </c>
      <c r="U594">
        <v>0</v>
      </c>
      <c r="V594">
        <v>0</v>
      </c>
      <c r="W594">
        <v>1</v>
      </c>
      <c r="X594" t="s">
        <v>50</v>
      </c>
      <c r="Y594">
        <v>0</v>
      </c>
      <c r="Z594" t="s">
        <v>50</v>
      </c>
      <c r="AA594" t="s">
        <v>50</v>
      </c>
      <c r="AB594" t="s">
        <v>50</v>
      </c>
      <c r="AC594" t="s">
        <v>50</v>
      </c>
      <c r="AD594">
        <v>0</v>
      </c>
      <c r="AE594">
        <v>0</v>
      </c>
      <c r="AF594" t="s">
        <v>50</v>
      </c>
      <c r="AG594" t="s">
        <v>50</v>
      </c>
      <c r="AH594">
        <v>0</v>
      </c>
      <c r="AI594" t="s">
        <v>50</v>
      </c>
      <c r="AJ594" t="s">
        <v>50</v>
      </c>
      <c r="AK594" t="s">
        <v>50</v>
      </c>
      <c r="AL594" t="s">
        <v>50</v>
      </c>
      <c r="AM594" t="s">
        <v>50</v>
      </c>
      <c r="AN594" t="s">
        <v>50</v>
      </c>
      <c r="AO594" t="s">
        <v>50</v>
      </c>
      <c r="AP594">
        <v>2.3919584770000002</v>
      </c>
      <c r="AQ594">
        <v>0.113715149</v>
      </c>
      <c r="AR594" t="s">
        <v>50</v>
      </c>
      <c r="AS594" t="s">
        <v>50</v>
      </c>
      <c r="AT594">
        <v>3</v>
      </c>
      <c r="AU594" t="s">
        <v>51</v>
      </c>
    </row>
    <row r="595" spans="1:47" x14ac:dyDescent="0.2">
      <c r="A595">
        <v>37</v>
      </c>
      <c r="B595">
        <v>150</v>
      </c>
      <c r="C595">
        <v>0</v>
      </c>
      <c r="D595" t="s">
        <v>62</v>
      </c>
      <c r="E595" t="s">
        <v>48</v>
      </c>
      <c r="F595" t="s">
        <v>49</v>
      </c>
      <c r="G595">
        <v>1000</v>
      </c>
      <c r="H595">
        <v>500</v>
      </c>
      <c r="I595">
        <v>0.08</v>
      </c>
      <c r="J595">
        <v>32</v>
      </c>
      <c r="K595" t="s">
        <v>50</v>
      </c>
      <c r="L595">
        <v>247.1</v>
      </c>
      <c r="M595">
        <v>5.43</v>
      </c>
      <c r="N595">
        <v>5</v>
      </c>
      <c r="O595">
        <v>1</v>
      </c>
      <c r="P595">
        <v>0</v>
      </c>
      <c r="Q595">
        <v>0</v>
      </c>
      <c r="R595">
        <v>0</v>
      </c>
      <c r="S595">
        <v>7.5</v>
      </c>
      <c r="T595" t="s">
        <v>50</v>
      </c>
      <c r="U595">
        <v>0</v>
      </c>
      <c r="V595">
        <v>0</v>
      </c>
      <c r="W595">
        <v>1</v>
      </c>
      <c r="X595" t="s">
        <v>50</v>
      </c>
      <c r="Y595">
        <v>0</v>
      </c>
      <c r="Z595" t="s">
        <v>50</v>
      </c>
      <c r="AA595" t="s">
        <v>50</v>
      </c>
      <c r="AB595" t="s">
        <v>50</v>
      </c>
      <c r="AC595" t="s">
        <v>50</v>
      </c>
      <c r="AD595">
        <v>0</v>
      </c>
      <c r="AE595">
        <v>0</v>
      </c>
      <c r="AF595" t="s">
        <v>50</v>
      </c>
      <c r="AG595" t="s">
        <v>50</v>
      </c>
      <c r="AH595">
        <v>0</v>
      </c>
      <c r="AI595" t="s">
        <v>50</v>
      </c>
      <c r="AJ595" t="s">
        <v>50</v>
      </c>
      <c r="AK595" t="s">
        <v>50</v>
      </c>
      <c r="AL595" t="s">
        <v>50</v>
      </c>
      <c r="AM595" t="s">
        <v>50</v>
      </c>
      <c r="AN595" t="s">
        <v>50</v>
      </c>
      <c r="AO595" t="s">
        <v>50</v>
      </c>
      <c r="AP595">
        <v>2.7660699169999998</v>
      </c>
      <c r="AQ595">
        <v>0.113715149</v>
      </c>
      <c r="AR595" t="s">
        <v>50</v>
      </c>
      <c r="AS595" t="s">
        <v>50</v>
      </c>
      <c r="AT595">
        <v>3</v>
      </c>
      <c r="AU595" t="s">
        <v>51</v>
      </c>
    </row>
    <row r="596" spans="1:47" x14ac:dyDescent="0.2">
      <c r="A596">
        <v>37</v>
      </c>
      <c r="B596">
        <v>150</v>
      </c>
      <c r="C596">
        <v>0</v>
      </c>
      <c r="D596" t="s">
        <v>62</v>
      </c>
      <c r="E596" t="s">
        <v>48</v>
      </c>
      <c r="F596" t="s">
        <v>49</v>
      </c>
      <c r="G596">
        <v>1000</v>
      </c>
      <c r="H596">
        <v>500</v>
      </c>
      <c r="I596">
        <v>0.08</v>
      </c>
      <c r="J596">
        <v>45</v>
      </c>
      <c r="K596" t="s">
        <v>50</v>
      </c>
      <c r="L596">
        <v>247.1</v>
      </c>
      <c r="M596">
        <v>5.43</v>
      </c>
      <c r="N596">
        <v>5</v>
      </c>
      <c r="O596">
        <v>1</v>
      </c>
      <c r="P596">
        <v>0</v>
      </c>
      <c r="Q596">
        <v>0</v>
      </c>
      <c r="R596">
        <v>0</v>
      </c>
      <c r="S596">
        <v>7.5</v>
      </c>
      <c r="T596" t="s">
        <v>50</v>
      </c>
      <c r="U596">
        <v>0</v>
      </c>
      <c r="V596">
        <v>0</v>
      </c>
      <c r="W596">
        <v>1</v>
      </c>
      <c r="X596" t="s">
        <v>50</v>
      </c>
      <c r="Y596">
        <v>0</v>
      </c>
      <c r="Z596" t="s">
        <v>50</v>
      </c>
      <c r="AA596" t="s">
        <v>50</v>
      </c>
      <c r="AB596" t="s">
        <v>50</v>
      </c>
      <c r="AC596" t="s">
        <v>50</v>
      </c>
      <c r="AD596">
        <v>0</v>
      </c>
      <c r="AE596">
        <v>0</v>
      </c>
      <c r="AF596" t="s">
        <v>50</v>
      </c>
      <c r="AG596" t="s">
        <v>50</v>
      </c>
      <c r="AH596">
        <v>0</v>
      </c>
      <c r="AI596" t="s">
        <v>50</v>
      </c>
      <c r="AJ596" t="s">
        <v>50</v>
      </c>
      <c r="AK596" t="s">
        <v>50</v>
      </c>
      <c r="AL596" t="s">
        <v>50</v>
      </c>
      <c r="AM596" t="s">
        <v>50</v>
      </c>
      <c r="AN596" t="s">
        <v>50</v>
      </c>
      <c r="AO596" t="s">
        <v>50</v>
      </c>
      <c r="AP596">
        <v>4.2443668529999998</v>
      </c>
      <c r="AQ596">
        <v>0.113715149</v>
      </c>
      <c r="AR596" t="s">
        <v>50</v>
      </c>
      <c r="AS596" t="s">
        <v>50</v>
      </c>
      <c r="AT596">
        <v>3</v>
      </c>
      <c r="AU596" t="s">
        <v>51</v>
      </c>
    </row>
    <row r="597" spans="1:47" x14ac:dyDescent="0.2">
      <c r="A597">
        <v>37</v>
      </c>
      <c r="B597">
        <v>150</v>
      </c>
      <c r="C597">
        <v>0</v>
      </c>
      <c r="D597" t="s">
        <v>62</v>
      </c>
      <c r="E597" t="s">
        <v>48</v>
      </c>
      <c r="F597" t="s">
        <v>49</v>
      </c>
      <c r="G597">
        <v>1000</v>
      </c>
      <c r="H597">
        <v>500</v>
      </c>
      <c r="I597">
        <v>0.08</v>
      </c>
      <c r="J597">
        <v>56</v>
      </c>
      <c r="K597" t="s">
        <v>50</v>
      </c>
      <c r="L597">
        <v>247.1</v>
      </c>
      <c r="M597">
        <v>5.43</v>
      </c>
      <c r="N597">
        <v>5</v>
      </c>
      <c r="O597">
        <v>1</v>
      </c>
      <c r="P597">
        <v>0</v>
      </c>
      <c r="Q597">
        <v>0</v>
      </c>
      <c r="R597">
        <v>0</v>
      </c>
      <c r="S597">
        <v>7.5</v>
      </c>
      <c r="T597" t="s">
        <v>50</v>
      </c>
      <c r="U597">
        <v>0</v>
      </c>
      <c r="V597">
        <v>0</v>
      </c>
      <c r="W597">
        <v>1</v>
      </c>
      <c r="X597" t="s">
        <v>50</v>
      </c>
      <c r="Y597">
        <v>0</v>
      </c>
      <c r="Z597" t="s">
        <v>50</v>
      </c>
      <c r="AA597" t="s">
        <v>50</v>
      </c>
      <c r="AB597" t="s">
        <v>50</v>
      </c>
      <c r="AC597" t="s">
        <v>50</v>
      </c>
      <c r="AD597">
        <v>0</v>
      </c>
      <c r="AE597">
        <v>0</v>
      </c>
      <c r="AF597" t="s">
        <v>50</v>
      </c>
      <c r="AG597" t="s">
        <v>50</v>
      </c>
      <c r="AH597">
        <v>0</v>
      </c>
      <c r="AI597" t="s">
        <v>50</v>
      </c>
      <c r="AJ597" t="s">
        <v>50</v>
      </c>
      <c r="AK597" t="s">
        <v>50</v>
      </c>
      <c r="AL597" t="s">
        <v>50</v>
      </c>
      <c r="AM597" t="s">
        <v>50</v>
      </c>
      <c r="AN597" t="s">
        <v>50</v>
      </c>
      <c r="AO597" t="s">
        <v>50</v>
      </c>
      <c r="AP597">
        <v>5.2254715190000001</v>
      </c>
      <c r="AQ597">
        <v>0.113715149</v>
      </c>
      <c r="AR597" t="s">
        <v>50</v>
      </c>
      <c r="AS597" t="s">
        <v>50</v>
      </c>
      <c r="AT597">
        <v>3</v>
      </c>
      <c r="AU597" t="s">
        <v>51</v>
      </c>
    </row>
    <row r="598" spans="1:47" x14ac:dyDescent="0.2">
      <c r="A598">
        <v>37</v>
      </c>
      <c r="B598">
        <v>150</v>
      </c>
      <c r="C598">
        <v>0</v>
      </c>
      <c r="D598" t="s">
        <v>62</v>
      </c>
      <c r="E598" t="s">
        <v>48</v>
      </c>
      <c r="F598" t="s">
        <v>49</v>
      </c>
      <c r="G598">
        <v>1000</v>
      </c>
      <c r="H598">
        <v>500</v>
      </c>
      <c r="I598">
        <v>0.08</v>
      </c>
      <c r="J598">
        <v>66</v>
      </c>
      <c r="K598" t="s">
        <v>50</v>
      </c>
      <c r="L598">
        <v>247.1</v>
      </c>
      <c r="M598">
        <v>5.43</v>
      </c>
      <c r="N598">
        <v>5</v>
      </c>
      <c r="O598">
        <v>1</v>
      </c>
      <c r="P598">
        <v>0</v>
      </c>
      <c r="Q598">
        <v>0</v>
      </c>
      <c r="R598">
        <v>0</v>
      </c>
      <c r="S598">
        <v>7.5</v>
      </c>
      <c r="T598" t="s">
        <v>50</v>
      </c>
      <c r="U598">
        <v>0</v>
      </c>
      <c r="V598">
        <v>0</v>
      </c>
      <c r="W598">
        <v>1</v>
      </c>
      <c r="X598" t="s">
        <v>50</v>
      </c>
      <c r="Y598">
        <v>0</v>
      </c>
      <c r="Z598" t="s">
        <v>50</v>
      </c>
      <c r="AA598" t="s">
        <v>50</v>
      </c>
      <c r="AB598" t="s">
        <v>50</v>
      </c>
      <c r="AC598" t="s">
        <v>50</v>
      </c>
      <c r="AD598">
        <v>0</v>
      </c>
      <c r="AE598">
        <v>0</v>
      </c>
      <c r="AF598" t="s">
        <v>50</v>
      </c>
      <c r="AG598" t="s">
        <v>50</v>
      </c>
      <c r="AH598">
        <v>0</v>
      </c>
      <c r="AI598" t="s">
        <v>50</v>
      </c>
      <c r="AJ598" t="s">
        <v>50</v>
      </c>
      <c r="AK598" t="s">
        <v>50</v>
      </c>
      <c r="AL598" t="s">
        <v>50</v>
      </c>
      <c r="AM598" t="s">
        <v>50</v>
      </c>
      <c r="AN598" t="s">
        <v>50</v>
      </c>
      <c r="AO598" t="s">
        <v>50</v>
      </c>
      <c r="AP598">
        <v>6.1127305090000004</v>
      </c>
      <c r="AQ598">
        <v>0.113715149</v>
      </c>
      <c r="AR598" t="s">
        <v>50</v>
      </c>
      <c r="AS598" t="s">
        <v>50</v>
      </c>
      <c r="AT598">
        <v>3</v>
      </c>
      <c r="AU598" t="s">
        <v>51</v>
      </c>
    </row>
    <row r="599" spans="1:47" x14ac:dyDescent="0.2">
      <c r="A599">
        <v>37</v>
      </c>
      <c r="B599">
        <v>150</v>
      </c>
      <c r="C599">
        <v>0</v>
      </c>
      <c r="D599" t="s">
        <v>62</v>
      </c>
      <c r="E599" t="s">
        <v>48</v>
      </c>
      <c r="F599" t="s">
        <v>49</v>
      </c>
      <c r="G599">
        <v>1000</v>
      </c>
      <c r="H599">
        <v>500</v>
      </c>
      <c r="I599">
        <v>0.08</v>
      </c>
      <c r="J599">
        <v>79</v>
      </c>
      <c r="K599" t="s">
        <v>50</v>
      </c>
      <c r="L599">
        <v>247.1</v>
      </c>
      <c r="M599">
        <v>5.43</v>
      </c>
      <c r="N599">
        <v>5</v>
      </c>
      <c r="O599">
        <v>1</v>
      </c>
      <c r="P599">
        <v>0</v>
      </c>
      <c r="Q599">
        <v>0</v>
      </c>
      <c r="R599">
        <v>0</v>
      </c>
      <c r="S599">
        <v>7.5</v>
      </c>
      <c r="T599" t="s">
        <v>50</v>
      </c>
      <c r="U599">
        <v>0</v>
      </c>
      <c r="V599">
        <v>0</v>
      </c>
      <c r="W599">
        <v>1</v>
      </c>
      <c r="X599" t="s">
        <v>50</v>
      </c>
      <c r="Y599">
        <v>0</v>
      </c>
      <c r="Z599" t="s">
        <v>50</v>
      </c>
      <c r="AA599" t="s">
        <v>50</v>
      </c>
      <c r="AB599" t="s">
        <v>50</v>
      </c>
      <c r="AC599" t="s">
        <v>50</v>
      </c>
      <c r="AD599">
        <v>0</v>
      </c>
      <c r="AE599">
        <v>0</v>
      </c>
      <c r="AF599" t="s">
        <v>50</v>
      </c>
      <c r="AG599" t="s">
        <v>50</v>
      </c>
      <c r="AH599">
        <v>0</v>
      </c>
      <c r="AI599" t="s">
        <v>50</v>
      </c>
      <c r="AJ599" t="s">
        <v>50</v>
      </c>
      <c r="AK599" t="s">
        <v>50</v>
      </c>
      <c r="AL599" t="s">
        <v>50</v>
      </c>
      <c r="AM599" t="s">
        <v>50</v>
      </c>
      <c r="AN599" t="s">
        <v>50</v>
      </c>
      <c r="AO599" t="s">
        <v>50</v>
      </c>
      <c r="AP599">
        <v>6.3917270100000003</v>
      </c>
      <c r="AQ599">
        <v>0.113715149</v>
      </c>
      <c r="AR599" t="s">
        <v>50</v>
      </c>
      <c r="AS599" t="s">
        <v>50</v>
      </c>
      <c r="AT599">
        <v>3</v>
      </c>
      <c r="AU599" t="s">
        <v>51</v>
      </c>
    </row>
    <row r="600" spans="1:47" x14ac:dyDescent="0.2">
      <c r="A600">
        <v>37</v>
      </c>
      <c r="B600">
        <v>150</v>
      </c>
      <c r="C600">
        <v>0</v>
      </c>
      <c r="D600" t="s">
        <v>62</v>
      </c>
      <c r="E600" t="s">
        <v>48</v>
      </c>
      <c r="F600" t="s">
        <v>49</v>
      </c>
      <c r="G600">
        <v>1000</v>
      </c>
      <c r="H600">
        <v>500</v>
      </c>
      <c r="I600">
        <v>0.08</v>
      </c>
      <c r="J600">
        <v>93</v>
      </c>
      <c r="K600" t="s">
        <v>50</v>
      </c>
      <c r="L600">
        <v>247.1</v>
      </c>
      <c r="M600">
        <v>5.43</v>
      </c>
      <c r="N600">
        <v>5</v>
      </c>
      <c r="O600">
        <v>1</v>
      </c>
      <c r="P600">
        <v>0</v>
      </c>
      <c r="Q600">
        <v>0</v>
      </c>
      <c r="R600">
        <v>0</v>
      </c>
      <c r="S600">
        <v>7.5</v>
      </c>
      <c r="T600" t="s">
        <v>50</v>
      </c>
      <c r="U600">
        <v>0</v>
      </c>
      <c r="V600">
        <v>0</v>
      </c>
      <c r="W600">
        <v>1</v>
      </c>
      <c r="X600" t="s">
        <v>50</v>
      </c>
      <c r="Y600">
        <v>0</v>
      </c>
      <c r="Z600" t="s">
        <v>50</v>
      </c>
      <c r="AA600" t="s">
        <v>50</v>
      </c>
      <c r="AB600" t="s">
        <v>50</v>
      </c>
      <c r="AC600" t="s">
        <v>50</v>
      </c>
      <c r="AD600">
        <v>0</v>
      </c>
      <c r="AE600">
        <v>0</v>
      </c>
      <c r="AF600" t="s">
        <v>50</v>
      </c>
      <c r="AG600" t="s">
        <v>50</v>
      </c>
      <c r="AH600">
        <v>0</v>
      </c>
      <c r="AI600" t="s">
        <v>50</v>
      </c>
      <c r="AJ600" t="s">
        <v>50</v>
      </c>
      <c r="AK600" t="s">
        <v>50</v>
      </c>
      <c r="AL600" t="s">
        <v>50</v>
      </c>
      <c r="AM600" t="s">
        <v>50</v>
      </c>
      <c r="AN600" t="s">
        <v>50</v>
      </c>
      <c r="AO600" t="s">
        <v>50</v>
      </c>
      <c r="AP600">
        <v>7.7417253400000003</v>
      </c>
      <c r="AQ600">
        <v>0.113715149</v>
      </c>
      <c r="AR600" t="s">
        <v>50</v>
      </c>
      <c r="AS600" t="s">
        <v>50</v>
      </c>
      <c r="AT600">
        <v>3</v>
      </c>
      <c r="AU600" t="s">
        <v>51</v>
      </c>
    </row>
    <row r="601" spans="1:47" x14ac:dyDescent="0.2">
      <c r="A601">
        <v>37</v>
      </c>
      <c r="B601">
        <v>200</v>
      </c>
      <c r="C601">
        <v>0</v>
      </c>
      <c r="D601" t="s">
        <v>62</v>
      </c>
      <c r="E601" t="s">
        <v>48</v>
      </c>
      <c r="F601" t="s">
        <v>49</v>
      </c>
      <c r="G601">
        <v>1000</v>
      </c>
      <c r="H601">
        <v>500</v>
      </c>
      <c r="I601">
        <v>0.08</v>
      </c>
      <c r="J601">
        <v>0</v>
      </c>
      <c r="K601" t="s">
        <v>50</v>
      </c>
      <c r="L601">
        <v>247.1</v>
      </c>
      <c r="M601">
        <v>5.43</v>
      </c>
      <c r="N601">
        <v>5</v>
      </c>
      <c r="O601">
        <v>1</v>
      </c>
      <c r="P601">
        <v>0</v>
      </c>
      <c r="Q601">
        <v>0</v>
      </c>
      <c r="R601">
        <v>0</v>
      </c>
      <c r="S601">
        <v>7.5</v>
      </c>
      <c r="T601" t="s">
        <v>50</v>
      </c>
      <c r="U601">
        <v>0</v>
      </c>
      <c r="V601">
        <v>0</v>
      </c>
      <c r="W601">
        <v>1</v>
      </c>
      <c r="X601" t="s">
        <v>50</v>
      </c>
      <c r="Y601">
        <v>0</v>
      </c>
      <c r="Z601" t="s">
        <v>50</v>
      </c>
      <c r="AA601" t="s">
        <v>50</v>
      </c>
      <c r="AB601" t="s">
        <v>50</v>
      </c>
      <c r="AC601" t="s">
        <v>50</v>
      </c>
      <c r="AD601">
        <v>0</v>
      </c>
      <c r="AE601">
        <v>0</v>
      </c>
      <c r="AF601" t="s">
        <v>50</v>
      </c>
      <c r="AG601" t="s">
        <v>50</v>
      </c>
      <c r="AH601">
        <v>0</v>
      </c>
      <c r="AI601" t="s">
        <v>50</v>
      </c>
      <c r="AJ601" t="s">
        <v>50</v>
      </c>
      <c r="AK601" t="s">
        <v>50</v>
      </c>
      <c r="AL601" t="s">
        <v>50</v>
      </c>
      <c r="AM601" t="s">
        <v>50</v>
      </c>
      <c r="AN601" t="s">
        <v>50</v>
      </c>
      <c r="AO601" t="s">
        <v>50</v>
      </c>
      <c r="AP601">
        <v>0.08</v>
      </c>
      <c r="AQ601">
        <v>0.13644494200000001</v>
      </c>
      <c r="AR601" t="s">
        <v>50</v>
      </c>
      <c r="AS601" t="s">
        <v>50</v>
      </c>
      <c r="AT601">
        <v>3</v>
      </c>
      <c r="AU601" t="s">
        <v>51</v>
      </c>
    </row>
    <row r="602" spans="1:47" x14ac:dyDescent="0.2">
      <c r="A602">
        <v>37</v>
      </c>
      <c r="B602">
        <v>200</v>
      </c>
      <c r="C602">
        <v>0</v>
      </c>
      <c r="D602" t="s">
        <v>62</v>
      </c>
      <c r="E602" t="s">
        <v>48</v>
      </c>
      <c r="F602" t="s">
        <v>49</v>
      </c>
      <c r="G602">
        <v>1000</v>
      </c>
      <c r="H602">
        <v>500</v>
      </c>
      <c r="I602">
        <v>0.08</v>
      </c>
      <c r="J602">
        <v>21</v>
      </c>
      <c r="K602" t="s">
        <v>50</v>
      </c>
      <c r="L602">
        <v>247.1</v>
      </c>
      <c r="M602">
        <v>5.43</v>
      </c>
      <c r="N602">
        <v>5</v>
      </c>
      <c r="O602">
        <v>1</v>
      </c>
      <c r="P602">
        <v>0</v>
      </c>
      <c r="Q602">
        <v>0</v>
      </c>
      <c r="R602">
        <v>0</v>
      </c>
      <c r="S602">
        <v>7.5</v>
      </c>
      <c r="T602" t="s">
        <v>50</v>
      </c>
      <c r="U602">
        <v>0</v>
      </c>
      <c r="V602">
        <v>0</v>
      </c>
      <c r="W602">
        <v>1</v>
      </c>
      <c r="X602" t="s">
        <v>50</v>
      </c>
      <c r="Y602">
        <v>0</v>
      </c>
      <c r="Z602" t="s">
        <v>50</v>
      </c>
      <c r="AA602" t="s">
        <v>50</v>
      </c>
      <c r="AB602" t="s">
        <v>50</v>
      </c>
      <c r="AC602" t="s">
        <v>50</v>
      </c>
      <c r="AD602">
        <v>0</v>
      </c>
      <c r="AE602">
        <v>0</v>
      </c>
      <c r="AF602" t="s">
        <v>50</v>
      </c>
      <c r="AG602" t="s">
        <v>50</v>
      </c>
      <c r="AH602">
        <v>0</v>
      </c>
      <c r="AI602" t="s">
        <v>50</v>
      </c>
      <c r="AJ602" t="s">
        <v>50</v>
      </c>
      <c r="AK602" t="s">
        <v>50</v>
      </c>
      <c r="AL602" t="s">
        <v>50</v>
      </c>
      <c r="AM602" t="s">
        <v>50</v>
      </c>
      <c r="AN602" t="s">
        <v>50</v>
      </c>
      <c r="AO602" t="s">
        <v>50</v>
      </c>
      <c r="AP602">
        <v>1.638662761</v>
      </c>
      <c r="AQ602">
        <v>0.13644494200000001</v>
      </c>
      <c r="AR602" t="s">
        <v>50</v>
      </c>
      <c r="AS602" t="s">
        <v>50</v>
      </c>
      <c r="AT602">
        <v>3</v>
      </c>
      <c r="AU602" t="s">
        <v>51</v>
      </c>
    </row>
    <row r="603" spans="1:47" x14ac:dyDescent="0.2">
      <c r="A603">
        <v>37</v>
      </c>
      <c r="B603">
        <v>200</v>
      </c>
      <c r="C603">
        <v>0</v>
      </c>
      <c r="D603" t="s">
        <v>62</v>
      </c>
      <c r="E603" t="s">
        <v>48</v>
      </c>
      <c r="F603" t="s">
        <v>49</v>
      </c>
      <c r="G603">
        <v>1000</v>
      </c>
      <c r="H603">
        <v>500</v>
      </c>
      <c r="I603">
        <v>0.08</v>
      </c>
      <c r="J603">
        <v>27</v>
      </c>
      <c r="K603" t="s">
        <v>50</v>
      </c>
      <c r="L603">
        <v>247.1</v>
      </c>
      <c r="M603">
        <v>5.43</v>
      </c>
      <c r="N603">
        <v>5</v>
      </c>
      <c r="O603">
        <v>1</v>
      </c>
      <c r="P603">
        <v>0</v>
      </c>
      <c r="Q603">
        <v>0</v>
      </c>
      <c r="R603">
        <v>0</v>
      </c>
      <c r="S603">
        <v>7.5</v>
      </c>
      <c r="T603" t="s">
        <v>50</v>
      </c>
      <c r="U603">
        <v>0</v>
      </c>
      <c r="V603">
        <v>0</v>
      </c>
      <c r="W603">
        <v>1</v>
      </c>
      <c r="X603" t="s">
        <v>50</v>
      </c>
      <c r="Y603">
        <v>0</v>
      </c>
      <c r="Z603" t="s">
        <v>50</v>
      </c>
      <c r="AA603" t="s">
        <v>50</v>
      </c>
      <c r="AB603" t="s">
        <v>50</v>
      </c>
      <c r="AC603" t="s">
        <v>50</v>
      </c>
      <c r="AD603">
        <v>0</v>
      </c>
      <c r="AE603">
        <v>0</v>
      </c>
      <c r="AF603" t="s">
        <v>50</v>
      </c>
      <c r="AG603" t="s">
        <v>50</v>
      </c>
      <c r="AH603">
        <v>0</v>
      </c>
      <c r="AI603" t="s">
        <v>50</v>
      </c>
      <c r="AJ603" t="s">
        <v>50</v>
      </c>
      <c r="AK603" t="s">
        <v>50</v>
      </c>
      <c r="AL603" t="s">
        <v>50</v>
      </c>
      <c r="AM603" t="s">
        <v>50</v>
      </c>
      <c r="AN603" t="s">
        <v>50</v>
      </c>
      <c r="AO603" t="s">
        <v>50</v>
      </c>
      <c r="AP603">
        <v>2.457332412</v>
      </c>
      <c r="AQ603">
        <v>0.13644494200000001</v>
      </c>
      <c r="AR603" t="s">
        <v>50</v>
      </c>
      <c r="AS603" t="s">
        <v>50</v>
      </c>
      <c r="AT603">
        <v>3</v>
      </c>
      <c r="AU603" t="s">
        <v>51</v>
      </c>
    </row>
    <row r="604" spans="1:47" x14ac:dyDescent="0.2">
      <c r="A604">
        <v>37</v>
      </c>
      <c r="B604">
        <v>200</v>
      </c>
      <c r="C604">
        <v>0</v>
      </c>
      <c r="D604" t="s">
        <v>62</v>
      </c>
      <c r="E604" t="s">
        <v>48</v>
      </c>
      <c r="F604" t="s">
        <v>49</v>
      </c>
      <c r="G604">
        <v>1000</v>
      </c>
      <c r="H604">
        <v>500</v>
      </c>
      <c r="I604">
        <v>0.08</v>
      </c>
      <c r="J604">
        <v>32</v>
      </c>
      <c r="K604" t="s">
        <v>50</v>
      </c>
      <c r="L604">
        <v>247.1</v>
      </c>
      <c r="M604">
        <v>5.43</v>
      </c>
      <c r="N604">
        <v>5</v>
      </c>
      <c r="O604">
        <v>1</v>
      </c>
      <c r="P604">
        <v>0</v>
      </c>
      <c r="Q604">
        <v>0</v>
      </c>
      <c r="R604">
        <v>0</v>
      </c>
      <c r="S604">
        <v>7.5</v>
      </c>
      <c r="T604" t="s">
        <v>50</v>
      </c>
      <c r="U604">
        <v>0</v>
      </c>
      <c r="V604">
        <v>0</v>
      </c>
      <c r="W604">
        <v>1</v>
      </c>
      <c r="X604" t="s">
        <v>50</v>
      </c>
      <c r="Y604">
        <v>0</v>
      </c>
      <c r="Z604" t="s">
        <v>50</v>
      </c>
      <c r="AA604" t="s">
        <v>50</v>
      </c>
      <c r="AB604" t="s">
        <v>50</v>
      </c>
      <c r="AC604" t="s">
        <v>50</v>
      </c>
      <c r="AD604">
        <v>0</v>
      </c>
      <c r="AE604">
        <v>0</v>
      </c>
      <c r="AF604" t="s">
        <v>50</v>
      </c>
      <c r="AG604" t="s">
        <v>50</v>
      </c>
      <c r="AH604">
        <v>0</v>
      </c>
      <c r="AI604" t="s">
        <v>50</v>
      </c>
      <c r="AJ604" t="s">
        <v>50</v>
      </c>
      <c r="AK604" t="s">
        <v>50</v>
      </c>
      <c r="AL604" t="s">
        <v>50</v>
      </c>
      <c r="AM604" t="s">
        <v>50</v>
      </c>
      <c r="AN604" t="s">
        <v>50</v>
      </c>
      <c r="AO604" t="s">
        <v>50</v>
      </c>
      <c r="AP604">
        <v>2.9262433720000001</v>
      </c>
      <c r="AQ604">
        <v>0.13644494200000001</v>
      </c>
      <c r="AR604" t="s">
        <v>50</v>
      </c>
      <c r="AS604" t="s">
        <v>50</v>
      </c>
      <c r="AT604">
        <v>3</v>
      </c>
      <c r="AU604" t="s">
        <v>51</v>
      </c>
    </row>
    <row r="605" spans="1:47" x14ac:dyDescent="0.2">
      <c r="A605">
        <v>37</v>
      </c>
      <c r="B605">
        <v>200</v>
      </c>
      <c r="C605">
        <v>0</v>
      </c>
      <c r="D605" t="s">
        <v>62</v>
      </c>
      <c r="E605" t="s">
        <v>48</v>
      </c>
      <c r="F605" t="s">
        <v>49</v>
      </c>
      <c r="G605">
        <v>1000</v>
      </c>
      <c r="H605">
        <v>500</v>
      </c>
      <c r="I605">
        <v>0.08</v>
      </c>
      <c r="J605">
        <v>45</v>
      </c>
      <c r="K605" t="s">
        <v>50</v>
      </c>
      <c r="L605">
        <v>247.1</v>
      </c>
      <c r="M605">
        <v>5.43</v>
      </c>
      <c r="N605">
        <v>5</v>
      </c>
      <c r="O605">
        <v>1</v>
      </c>
      <c r="P605">
        <v>0</v>
      </c>
      <c r="Q605">
        <v>0</v>
      </c>
      <c r="R605">
        <v>0</v>
      </c>
      <c r="S605">
        <v>7.5</v>
      </c>
      <c r="T605" t="s">
        <v>50</v>
      </c>
      <c r="U605">
        <v>0</v>
      </c>
      <c r="V605">
        <v>0</v>
      </c>
      <c r="W605">
        <v>1</v>
      </c>
      <c r="X605" t="s">
        <v>50</v>
      </c>
      <c r="Y605">
        <v>0</v>
      </c>
      <c r="Z605" t="s">
        <v>50</v>
      </c>
      <c r="AA605" t="s">
        <v>50</v>
      </c>
      <c r="AB605" t="s">
        <v>50</v>
      </c>
      <c r="AC605" t="s">
        <v>50</v>
      </c>
      <c r="AD605">
        <v>0</v>
      </c>
      <c r="AE605">
        <v>0</v>
      </c>
      <c r="AF605" t="s">
        <v>50</v>
      </c>
      <c r="AG605" t="s">
        <v>50</v>
      </c>
      <c r="AH605">
        <v>0</v>
      </c>
      <c r="AI605" t="s">
        <v>50</v>
      </c>
      <c r="AJ605" t="s">
        <v>50</v>
      </c>
      <c r="AK605" t="s">
        <v>50</v>
      </c>
      <c r="AL605" t="s">
        <v>50</v>
      </c>
      <c r="AM605" t="s">
        <v>50</v>
      </c>
      <c r="AN605" t="s">
        <v>50</v>
      </c>
      <c r="AO605" t="s">
        <v>50</v>
      </c>
      <c r="AP605">
        <v>4.3122775349999998</v>
      </c>
      <c r="AQ605">
        <v>0.13644494200000001</v>
      </c>
      <c r="AR605" t="s">
        <v>50</v>
      </c>
      <c r="AS605" t="s">
        <v>50</v>
      </c>
      <c r="AT605">
        <v>3</v>
      </c>
      <c r="AU605" t="s">
        <v>51</v>
      </c>
    </row>
    <row r="606" spans="1:47" x14ac:dyDescent="0.2">
      <c r="A606">
        <v>37</v>
      </c>
      <c r="B606">
        <v>200</v>
      </c>
      <c r="C606">
        <v>0</v>
      </c>
      <c r="D606" t="s">
        <v>62</v>
      </c>
      <c r="E606" t="s">
        <v>48</v>
      </c>
      <c r="F606" t="s">
        <v>49</v>
      </c>
      <c r="G606">
        <v>1000</v>
      </c>
      <c r="H606">
        <v>500</v>
      </c>
      <c r="I606">
        <v>0.08</v>
      </c>
      <c r="J606">
        <v>56</v>
      </c>
      <c r="K606" t="s">
        <v>50</v>
      </c>
      <c r="L606">
        <v>247.1</v>
      </c>
      <c r="M606">
        <v>5.43</v>
      </c>
      <c r="N606">
        <v>5</v>
      </c>
      <c r="O606">
        <v>1</v>
      </c>
      <c r="P606">
        <v>0</v>
      </c>
      <c r="Q606">
        <v>0</v>
      </c>
      <c r="R606">
        <v>0</v>
      </c>
      <c r="S606">
        <v>7.5</v>
      </c>
      <c r="T606" t="s">
        <v>50</v>
      </c>
      <c r="U606">
        <v>0</v>
      </c>
      <c r="V606">
        <v>0</v>
      </c>
      <c r="W606">
        <v>1</v>
      </c>
      <c r="X606" t="s">
        <v>50</v>
      </c>
      <c r="Y606">
        <v>0</v>
      </c>
      <c r="Z606" t="s">
        <v>50</v>
      </c>
      <c r="AA606" t="s">
        <v>50</v>
      </c>
      <c r="AB606" t="s">
        <v>50</v>
      </c>
      <c r="AC606" t="s">
        <v>50</v>
      </c>
      <c r="AD606">
        <v>0</v>
      </c>
      <c r="AE606">
        <v>0</v>
      </c>
      <c r="AF606" t="s">
        <v>50</v>
      </c>
      <c r="AG606" t="s">
        <v>50</v>
      </c>
      <c r="AH606">
        <v>0</v>
      </c>
      <c r="AI606" t="s">
        <v>50</v>
      </c>
      <c r="AJ606" t="s">
        <v>50</v>
      </c>
      <c r="AK606" t="s">
        <v>50</v>
      </c>
      <c r="AL606" t="s">
        <v>50</v>
      </c>
      <c r="AM606" t="s">
        <v>50</v>
      </c>
      <c r="AN606" t="s">
        <v>50</v>
      </c>
      <c r="AO606" t="s">
        <v>50</v>
      </c>
      <c r="AP606">
        <v>5.2680370659999998</v>
      </c>
      <c r="AQ606">
        <v>0.13644494200000001</v>
      </c>
      <c r="AR606" t="s">
        <v>50</v>
      </c>
      <c r="AS606" t="s">
        <v>50</v>
      </c>
      <c r="AT606">
        <v>3</v>
      </c>
      <c r="AU606" t="s">
        <v>51</v>
      </c>
    </row>
    <row r="607" spans="1:47" x14ac:dyDescent="0.2">
      <c r="A607">
        <v>37</v>
      </c>
      <c r="B607">
        <v>200</v>
      </c>
      <c r="C607">
        <v>0</v>
      </c>
      <c r="D607" t="s">
        <v>62</v>
      </c>
      <c r="E607" t="s">
        <v>48</v>
      </c>
      <c r="F607" t="s">
        <v>49</v>
      </c>
      <c r="G607">
        <v>1000</v>
      </c>
      <c r="H607">
        <v>500</v>
      </c>
      <c r="I607">
        <v>0.08</v>
      </c>
      <c r="J607">
        <v>66</v>
      </c>
      <c r="K607" t="s">
        <v>50</v>
      </c>
      <c r="L607">
        <v>247.1</v>
      </c>
      <c r="M607">
        <v>5.43</v>
      </c>
      <c r="N607">
        <v>5</v>
      </c>
      <c r="O607">
        <v>1</v>
      </c>
      <c r="P607">
        <v>0</v>
      </c>
      <c r="Q607">
        <v>0</v>
      </c>
      <c r="R607">
        <v>0</v>
      </c>
      <c r="S607">
        <v>7.5</v>
      </c>
      <c r="T607" t="s">
        <v>50</v>
      </c>
      <c r="U607">
        <v>0</v>
      </c>
      <c r="V607">
        <v>0</v>
      </c>
      <c r="W607">
        <v>1</v>
      </c>
      <c r="X607" t="s">
        <v>50</v>
      </c>
      <c r="Y607">
        <v>0</v>
      </c>
      <c r="Z607" t="s">
        <v>50</v>
      </c>
      <c r="AA607" t="s">
        <v>50</v>
      </c>
      <c r="AB607" t="s">
        <v>50</v>
      </c>
      <c r="AC607" t="s">
        <v>50</v>
      </c>
      <c r="AD607">
        <v>0</v>
      </c>
      <c r="AE607">
        <v>0</v>
      </c>
      <c r="AF607" t="s">
        <v>50</v>
      </c>
      <c r="AG607" t="s">
        <v>50</v>
      </c>
      <c r="AH607">
        <v>0</v>
      </c>
      <c r="AI607" t="s">
        <v>50</v>
      </c>
      <c r="AJ607" t="s">
        <v>50</v>
      </c>
      <c r="AK607" t="s">
        <v>50</v>
      </c>
      <c r="AL607" t="s">
        <v>50</v>
      </c>
      <c r="AM607" t="s">
        <v>50</v>
      </c>
      <c r="AN607" t="s">
        <v>50</v>
      </c>
      <c r="AO607" t="s">
        <v>50</v>
      </c>
      <c r="AP607">
        <v>6.3128349940000001</v>
      </c>
      <c r="AQ607">
        <v>0.13644494200000001</v>
      </c>
      <c r="AR607" t="s">
        <v>50</v>
      </c>
      <c r="AS607" t="s">
        <v>50</v>
      </c>
      <c r="AT607">
        <v>3</v>
      </c>
      <c r="AU607" t="s">
        <v>51</v>
      </c>
    </row>
    <row r="608" spans="1:47" x14ac:dyDescent="0.2">
      <c r="A608">
        <v>37</v>
      </c>
      <c r="B608">
        <v>200</v>
      </c>
      <c r="C608">
        <v>0</v>
      </c>
      <c r="D608" t="s">
        <v>62</v>
      </c>
      <c r="E608" t="s">
        <v>48</v>
      </c>
      <c r="F608" t="s">
        <v>49</v>
      </c>
      <c r="G608">
        <v>1000</v>
      </c>
      <c r="H608">
        <v>500</v>
      </c>
      <c r="I608">
        <v>0.08</v>
      </c>
      <c r="J608">
        <v>79</v>
      </c>
      <c r="K608" t="s">
        <v>50</v>
      </c>
      <c r="L608">
        <v>247.1</v>
      </c>
      <c r="M608">
        <v>5.43</v>
      </c>
      <c r="N608">
        <v>5</v>
      </c>
      <c r="O608">
        <v>1</v>
      </c>
      <c r="P608">
        <v>0</v>
      </c>
      <c r="Q608">
        <v>0</v>
      </c>
      <c r="R608">
        <v>0</v>
      </c>
      <c r="S608">
        <v>7.5</v>
      </c>
      <c r="T608" t="s">
        <v>50</v>
      </c>
      <c r="U608">
        <v>0</v>
      </c>
      <c r="V608">
        <v>0</v>
      </c>
      <c r="W608">
        <v>1</v>
      </c>
      <c r="X608" t="s">
        <v>50</v>
      </c>
      <c r="Y608">
        <v>0</v>
      </c>
      <c r="Z608" t="s">
        <v>50</v>
      </c>
      <c r="AA608" t="s">
        <v>50</v>
      </c>
      <c r="AB608" t="s">
        <v>50</v>
      </c>
      <c r="AC608" t="s">
        <v>50</v>
      </c>
      <c r="AD608">
        <v>0</v>
      </c>
      <c r="AE608">
        <v>0</v>
      </c>
      <c r="AF608" t="s">
        <v>50</v>
      </c>
      <c r="AG608" t="s">
        <v>50</v>
      </c>
      <c r="AH608">
        <v>0</v>
      </c>
      <c r="AI608" t="s">
        <v>50</v>
      </c>
      <c r="AJ608" t="s">
        <v>50</v>
      </c>
      <c r="AK608" t="s">
        <v>50</v>
      </c>
      <c r="AL608" t="s">
        <v>50</v>
      </c>
      <c r="AM608" t="s">
        <v>50</v>
      </c>
      <c r="AN608" t="s">
        <v>50</v>
      </c>
      <c r="AO608" t="s">
        <v>50</v>
      </c>
      <c r="AP608">
        <v>6.8715292190000001</v>
      </c>
      <c r="AQ608">
        <v>0.13644494200000001</v>
      </c>
      <c r="AR608" t="s">
        <v>50</v>
      </c>
      <c r="AS608" t="s">
        <v>50</v>
      </c>
      <c r="AT608">
        <v>3</v>
      </c>
      <c r="AU608" t="s">
        <v>51</v>
      </c>
    </row>
    <row r="609" spans="1:47" x14ac:dyDescent="0.2">
      <c r="A609">
        <v>37</v>
      </c>
      <c r="B609">
        <v>200</v>
      </c>
      <c r="C609">
        <v>0</v>
      </c>
      <c r="D609" t="s">
        <v>62</v>
      </c>
      <c r="E609" t="s">
        <v>48</v>
      </c>
      <c r="F609" t="s">
        <v>49</v>
      </c>
      <c r="G609">
        <v>1000</v>
      </c>
      <c r="H609">
        <v>500</v>
      </c>
      <c r="I609">
        <v>0.08</v>
      </c>
      <c r="J609">
        <v>93</v>
      </c>
      <c r="K609" t="s">
        <v>50</v>
      </c>
      <c r="L609">
        <v>247.1</v>
      </c>
      <c r="M609">
        <v>5.43</v>
      </c>
      <c r="N609">
        <v>5</v>
      </c>
      <c r="O609">
        <v>1</v>
      </c>
      <c r="P609">
        <v>0</v>
      </c>
      <c r="Q609">
        <v>0</v>
      </c>
      <c r="R609">
        <v>0</v>
      </c>
      <c r="S609">
        <v>7.5</v>
      </c>
      <c r="T609" t="s">
        <v>50</v>
      </c>
      <c r="U609">
        <v>0</v>
      </c>
      <c r="V609">
        <v>0</v>
      </c>
      <c r="W609">
        <v>1</v>
      </c>
      <c r="X609" t="s">
        <v>50</v>
      </c>
      <c r="Y609">
        <v>0</v>
      </c>
      <c r="Z609" t="s">
        <v>50</v>
      </c>
      <c r="AA609" t="s">
        <v>50</v>
      </c>
      <c r="AB609" t="s">
        <v>50</v>
      </c>
      <c r="AC609" t="s">
        <v>50</v>
      </c>
      <c r="AD609">
        <v>0</v>
      </c>
      <c r="AE609">
        <v>0</v>
      </c>
      <c r="AF609" t="s">
        <v>50</v>
      </c>
      <c r="AG609" t="s">
        <v>50</v>
      </c>
      <c r="AH609">
        <v>0</v>
      </c>
      <c r="AI609" t="s">
        <v>50</v>
      </c>
      <c r="AJ609" t="s">
        <v>50</v>
      </c>
      <c r="AK609" t="s">
        <v>50</v>
      </c>
      <c r="AL609" t="s">
        <v>50</v>
      </c>
      <c r="AM609" t="s">
        <v>50</v>
      </c>
      <c r="AN609" t="s">
        <v>50</v>
      </c>
      <c r="AO609" t="s">
        <v>50</v>
      </c>
      <c r="AP609">
        <v>8.1225195580000005</v>
      </c>
      <c r="AQ609">
        <v>0.13644494200000001</v>
      </c>
      <c r="AR609" t="s">
        <v>50</v>
      </c>
      <c r="AS609" t="s">
        <v>50</v>
      </c>
      <c r="AT609">
        <v>3</v>
      </c>
      <c r="AU609" t="s">
        <v>51</v>
      </c>
    </row>
    <row r="610" spans="1:47" x14ac:dyDescent="0.2">
      <c r="A610">
        <v>37</v>
      </c>
      <c r="B610">
        <v>320</v>
      </c>
      <c r="C610">
        <v>0</v>
      </c>
      <c r="D610" t="s">
        <v>62</v>
      </c>
      <c r="E610" t="s">
        <v>48</v>
      </c>
      <c r="F610" t="s">
        <v>49</v>
      </c>
      <c r="G610">
        <v>1000</v>
      </c>
      <c r="H610">
        <v>500</v>
      </c>
      <c r="I610">
        <v>7.0000000000000007E-2</v>
      </c>
      <c r="J610">
        <v>0</v>
      </c>
      <c r="K610" t="s">
        <v>50</v>
      </c>
      <c r="L610">
        <v>247.1</v>
      </c>
      <c r="M610">
        <v>5.43</v>
      </c>
      <c r="N610">
        <v>5</v>
      </c>
      <c r="O610">
        <v>1</v>
      </c>
      <c r="P610">
        <v>0</v>
      </c>
      <c r="Q610">
        <v>0</v>
      </c>
      <c r="R610">
        <v>0</v>
      </c>
      <c r="S610">
        <v>7.5</v>
      </c>
      <c r="T610" t="s">
        <v>50</v>
      </c>
      <c r="U610">
        <v>0</v>
      </c>
      <c r="V610">
        <v>0</v>
      </c>
      <c r="W610">
        <v>1</v>
      </c>
      <c r="X610" t="s">
        <v>50</v>
      </c>
      <c r="Y610">
        <v>0</v>
      </c>
      <c r="Z610" t="s">
        <v>50</v>
      </c>
      <c r="AA610" t="s">
        <v>50</v>
      </c>
      <c r="AB610" t="s">
        <v>50</v>
      </c>
      <c r="AC610" t="s">
        <v>50</v>
      </c>
      <c r="AD610">
        <v>0</v>
      </c>
      <c r="AE610">
        <v>0</v>
      </c>
      <c r="AF610" t="s">
        <v>50</v>
      </c>
      <c r="AG610" t="s">
        <v>50</v>
      </c>
      <c r="AH610">
        <v>0</v>
      </c>
      <c r="AI610" t="s">
        <v>50</v>
      </c>
      <c r="AJ610" t="s">
        <v>50</v>
      </c>
      <c r="AK610" t="s">
        <v>50</v>
      </c>
      <c r="AL610" t="s">
        <v>50</v>
      </c>
      <c r="AM610" t="s">
        <v>50</v>
      </c>
      <c r="AN610" t="s">
        <v>50</v>
      </c>
      <c r="AO610" t="s">
        <v>50</v>
      </c>
      <c r="AP610">
        <v>7.0000000000000007E-2</v>
      </c>
      <c r="AQ610">
        <v>0.149298242</v>
      </c>
      <c r="AR610" t="s">
        <v>50</v>
      </c>
      <c r="AS610" t="s">
        <v>50</v>
      </c>
      <c r="AT610">
        <v>3</v>
      </c>
      <c r="AU610" t="s">
        <v>51</v>
      </c>
    </row>
    <row r="611" spans="1:47" x14ac:dyDescent="0.2">
      <c r="A611">
        <v>37</v>
      </c>
      <c r="B611">
        <v>320</v>
      </c>
      <c r="C611">
        <v>0</v>
      </c>
      <c r="D611" t="s">
        <v>62</v>
      </c>
      <c r="E611" t="s">
        <v>48</v>
      </c>
      <c r="F611" t="s">
        <v>49</v>
      </c>
      <c r="G611">
        <v>1000</v>
      </c>
      <c r="H611">
        <v>500</v>
      </c>
      <c r="I611">
        <v>7.0000000000000007E-2</v>
      </c>
      <c r="J611">
        <v>21</v>
      </c>
      <c r="K611" t="s">
        <v>50</v>
      </c>
      <c r="L611">
        <v>247.1</v>
      </c>
      <c r="M611">
        <v>5.43</v>
      </c>
      <c r="N611">
        <v>5</v>
      </c>
      <c r="O611">
        <v>1</v>
      </c>
      <c r="P611">
        <v>0</v>
      </c>
      <c r="Q611">
        <v>0</v>
      </c>
      <c r="R611">
        <v>0</v>
      </c>
      <c r="S611">
        <v>7.5</v>
      </c>
      <c r="T611" t="s">
        <v>50</v>
      </c>
      <c r="U611">
        <v>0</v>
      </c>
      <c r="V611">
        <v>0</v>
      </c>
      <c r="W611">
        <v>1</v>
      </c>
      <c r="X611" t="s">
        <v>50</v>
      </c>
      <c r="Y611">
        <v>0</v>
      </c>
      <c r="Z611" t="s">
        <v>50</v>
      </c>
      <c r="AA611" t="s">
        <v>50</v>
      </c>
      <c r="AB611" t="s">
        <v>50</v>
      </c>
      <c r="AC611" t="s">
        <v>50</v>
      </c>
      <c r="AD611">
        <v>0</v>
      </c>
      <c r="AE611">
        <v>0</v>
      </c>
      <c r="AF611" t="s">
        <v>50</v>
      </c>
      <c r="AG611" t="s">
        <v>50</v>
      </c>
      <c r="AH611">
        <v>0</v>
      </c>
      <c r="AI611" t="s">
        <v>50</v>
      </c>
      <c r="AJ611" t="s">
        <v>50</v>
      </c>
      <c r="AK611" t="s">
        <v>50</v>
      </c>
      <c r="AL611" t="s">
        <v>50</v>
      </c>
      <c r="AM611" t="s">
        <v>50</v>
      </c>
      <c r="AN611" t="s">
        <v>50</v>
      </c>
      <c r="AO611" t="s">
        <v>50</v>
      </c>
      <c r="AP611">
        <v>2.2154774079999999</v>
      </c>
      <c r="AQ611">
        <v>0.149298242</v>
      </c>
      <c r="AR611" t="s">
        <v>50</v>
      </c>
      <c r="AS611" t="s">
        <v>50</v>
      </c>
      <c r="AT611">
        <v>3</v>
      </c>
      <c r="AU611" t="s">
        <v>51</v>
      </c>
    </row>
    <row r="612" spans="1:47" x14ac:dyDescent="0.2">
      <c r="A612">
        <v>37</v>
      </c>
      <c r="B612">
        <v>320</v>
      </c>
      <c r="C612">
        <v>0</v>
      </c>
      <c r="D612" t="s">
        <v>62</v>
      </c>
      <c r="E612" t="s">
        <v>48</v>
      </c>
      <c r="F612" t="s">
        <v>49</v>
      </c>
      <c r="G612">
        <v>1000</v>
      </c>
      <c r="H612">
        <v>500</v>
      </c>
      <c r="I612">
        <v>7.0000000000000007E-2</v>
      </c>
      <c r="J612">
        <v>27</v>
      </c>
      <c r="K612" t="s">
        <v>50</v>
      </c>
      <c r="L612">
        <v>247.1</v>
      </c>
      <c r="M612">
        <v>5.43</v>
      </c>
      <c r="N612">
        <v>5</v>
      </c>
      <c r="O612">
        <v>1</v>
      </c>
      <c r="P612">
        <v>0</v>
      </c>
      <c r="Q612">
        <v>0</v>
      </c>
      <c r="R612">
        <v>0</v>
      </c>
      <c r="S612">
        <v>7.5</v>
      </c>
      <c r="T612" t="s">
        <v>50</v>
      </c>
      <c r="U612">
        <v>0</v>
      </c>
      <c r="V612">
        <v>0</v>
      </c>
      <c r="W612">
        <v>1</v>
      </c>
      <c r="X612" t="s">
        <v>50</v>
      </c>
      <c r="Y612">
        <v>0</v>
      </c>
      <c r="Z612" t="s">
        <v>50</v>
      </c>
      <c r="AA612" t="s">
        <v>50</v>
      </c>
      <c r="AB612" t="s">
        <v>50</v>
      </c>
      <c r="AC612" t="s">
        <v>50</v>
      </c>
      <c r="AD612">
        <v>0</v>
      </c>
      <c r="AE612">
        <v>0</v>
      </c>
      <c r="AF612" t="s">
        <v>50</v>
      </c>
      <c r="AG612" t="s">
        <v>50</v>
      </c>
      <c r="AH612">
        <v>0</v>
      </c>
      <c r="AI612" t="s">
        <v>50</v>
      </c>
      <c r="AJ612" t="s">
        <v>50</v>
      </c>
      <c r="AK612" t="s">
        <v>50</v>
      </c>
      <c r="AL612" t="s">
        <v>50</v>
      </c>
      <c r="AM612" t="s">
        <v>50</v>
      </c>
      <c r="AN612" t="s">
        <v>50</v>
      </c>
      <c r="AO612" t="s">
        <v>50</v>
      </c>
      <c r="AP612">
        <v>2.959497888</v>
      </c>
      <c r="AQ612">
        <v>0.149298242</v>
      </c>
      <c r="AR612" t="s">
        <v>50</v>
      </c>
      <c r="AS612" t="s">
        <v>50</v>
      </c>
      <c r="AT612">
        <v>3</v>
      </c>
      <c r="AU612" t="s">
        <v>51</v>
      </c>
    </row>
    <row r="613" spans="1:47" x14ac:dyDescent="0.2">
      <c r="A613">
        <v>37</v>
      </c>
      <c r="B613">
        <v>320</v>
      </c>
      <c r="C613">
        <v>0</v>
      </c>
      <c r="D613" t="s">
        <v>62</v>
      </c>
      <c r="E613" t="s">
        <v>48</v>
      </c>
      <c r="F613" t="s">
        <v>49</v>
      </c>
      <c r="G613">
        <v>1000</v>
      </c>
      <c r="H613">
        <v>500</v>
      </c>
      <c r="I613">
        <v>7.0000000000000007E-2</v>
      </c>
      <c r="J613">
        <v>32</v>
      </c>
      <c r="K613" t="s">
        <v>50</v>
      </c>
      <c r="L613">
        <v>247.1</v>
      </c>
      <c r="M613">
        <v>5.43</v>
      </c>
      <c r="N613">
        <v>5</v>
      </c>
      <c r="O613">
        <v>1</v>
      </c>
      <c r="P613">
        <v>0</v>
      </c>
      <c r="Q613">
        <v>0</v>
      </c>
      <c r="R613">
        <v>0</v>
      </c>
      <c r="S613">
        <v>7.5</v>
      </c>
      <c r="T613" t="s">
        <v>50</v>
      </c>
      <c r="U613">
        <v>0</v>
      </c>
      <c r="V613">
        <v>0</v>
      </c>
      <c r="W613">
        <v>1</v>
      </c>
      <c r="X613" t="s">
        <v>50</v>
      </c>
      <c r="Y613">
        <v>0</v>
      </c>
      <c r="Z613" t="s">
        <v>50</v>
      </c>
      <c r="AA613" t="s">
        <v>50</v>
      </c>
      <c r="AB613" t="s">
        <v>50</v>
      </c>
      <c r="AC613" t="s">
        <v>50</v>
      </c>
      <c r="AD613">
        <v>0</v>
      </c>
      <c r="AE613">
        <v>0</v>
      </c>
      <c r="AF613" t="s">
        <v>50</v>
      </c>
      <c r="AG613" t="s">
        <v>50</v>
      </c>
      <c r="AH613">
        <v>0</v>
      </c>
      <c r="AI613" t="s">
        <v>50</v>
      </c>
      <c r="AJ613" t="s">
        <v>50</v>
      </c>
      <c r="AK613" t="s">
        <v>50</v>
      </c>
      <c r="AL613" t="s">
        <v>50</v>
      </c>
      <c r="AM613" t="s">
        <v>50</v>
      </c>
      <c r="AN613" t="s">
        <v>50</v>
      </c>
      <c r="AO613" t="s">
        <v>50</v>
      </c>
      <c r="AP613">
        <v>3.3907134999999999</v>
      </c>
      <c r="AQ613">
        <v>0.149298242</v>
      </c>
      <c r="AR613" t="s">
        <v>50</v>
      </c>
      <c r="AS613" t="s">
        <v>50</v>
      </c>
      <c r="AT613">
        <v>3</v>
      </c>
      <c r="AU613" t="s">
        <v>51</v>
      </c>
    </row>
    <row r="614" spans="1:47" x14ac:dyDescent="0.2">
      <c r="A614">
        <v>37</v>
      </c>
      <c r="B614">
        <v>320</v>
      </c>
      <c r="C614">
        <v>0</v>
      </c>
      <c r="D614" t="s">
        <v>62</v>
      </c>
      <c r="E614" t="s">
        <v>48</v>
      </c>
      <c r="F614" t="s">
        <v>49</v>
      </c>
      <c r="G614">
        <v>1000</v>
      </c>
      <c r="H614">
        <v>500</v>
      </c>
      <c r="I614">
        <v>7.0000000000000007E-2</v>
      </c>
      <c r="J614">
        <v>45</v>
      </c>
      <c r="K614" t="s">
        <v>50</v>
      </c>
      <c r="L614">
        <v>247.1</v>
      </c>
      <c r="M614">
        <v>5.43</v>
      </c>
      <c r="N614">
        <v>5</v>
      </c>
      <c r="O614">
        <v>1</v>
      </c>
      <c r="P614">
        <v>0</v>
      </c>
      <c r="Q614">
        <v>0</v>
      </c>
      <c r="R614">
        <v>0</v>
      </c>
      <c r="S614">
        <v>7.5</v>
      </c>
      <c r="T614" t="s">
        <v>50</v>
      </c>
      <c r="U614">
        <v>0</v>
      </c>
      <c r="V614">
        <v>0</v>
      </c>
      <c r="W614">
        <v>1</v>
      </c>
      <c r="X614" t="s">
        <v>50</v>
      </c>
      <c r="Y614">
        <v>0</v>
      </c>
      <c r="Z614" t="s">
        <v>50</v>
      </c>
      <c r="AA614" t="s">
        <v>50</v>
      </c>
      <c r="AB614" t="s">
        <v>50</v>
      </c>
      <c r="AC614" t="s">
        <v>50</v>
      </c>
      <c r="AD614">
        <v>0</v>
      </c>
      <c r="AE614">
        <v>0</v>
      </c>
      <c r="AF614" t="s">
        <v>50</v>
      </c>
      <c r="AG614" t="s">
        <v>50</v>
      </c>
      <c r="AH614">
        <v>0</v>
      </c>
      <c r="AI614" t="s">
        <v>50</v>
      </c>
      <c r="AJ614" t="s">
        <v>50</v>
      </c>
      <c r="AK614" t="s">
        <v>50</v>
      </c>
      <c r="AL614" t="s">
        <v>50</v>
      </c>
      <c r="AM614" t="s">
        <v>50</v>
      </c>
      <c r="AN614" t="s">
        <v>50</v>
      </c>
      <c r="AO614" t="s">
        <v>50</v>
      </c>
      <c r="AP614">
        <v>5.3315906440000003</v>
      </c>
      <c r="AQ614">
        <v>0.149298242</v>
      </c>
      <c r="AR614" t="s">
        <v>50</v>
      </c>
      <c r="AS614" t="s">
        <v>50</v>
      </c>
      <c r="AT614">
        <v>3</v>
      </c>
      <c r="AU614" t="s">
        <v>51</v>
      </c>
    </row>
    <row r="615" spans="1:47" x14ac:dyDescent="0.2">
      <c r="A615">
        <v>37</v>
      </c>
      <c r="B615">
        <v>320</v>
      </c>
      <c r="C615">
        <v>0</v>
      </c>
      <c r="D615" t="s">
        <v>62</v>
      </c>
      <c r="E615" t="s">
        <v>48</v>
      </c>
      <c r="F615" t="s">
        <v>49</v>
      </c>
      <c r="G615">
        <v>1000</v>
      </c>
      <c r="H615">
        <v>500</v>
      </c>
      <c r="I615">
        <v>7.0000000000000007E-2</v>
      </c>
      <c r="J615">
        <v>56</v>
      </c>
      <c r="K615" t="s">
        <v>50</v>
      </c>
      <c r="L615">
        <v>247.1</v>
      </c>
      <c r="M615">
        <v>5.43</v>
      </c>
      <c r="N615">
        <v>5</v>
      </c>
      <c r="O615">
        <v>1</v>
      </c>
      <c r="P615">
        <v>0</v>
      </c>
      <c r="Q615">
        <v>0</v>
      </c>
      <c r="R615">
        <v>0</v>
      </c>
      <c r="S615">
        <v>7.5</v>
      </c>
      <c r="T615" t="s">
        <v>50</v>
      </c>
      <c r="U615">
        <v>0</v>
      </c>
      <c r="V615">
        <v>0</v>
      </c>
      <c r="W615">
        <v>1</v>
      </c>
      <c r="X615" t="s">
        <v>50</v>
      </c>
      <c r="Y615">
        <v>0</v>
      </c>
      <c r="Z615" t="s">
        <v>50</v>
      </c>
      <c r="AA615" t="s">
        <v>50</v>
      </c>
      <c r="AB615" t="s">
        <v>50</v>
      </c>
      <c r="AC615" t="s">
        <v>50</v>
      </c>
      <c r="AD615">
        <v>0</v>
      </c>
      <c r="AE615">
        <v>0</v>
      </c>
      <c r="AF615" t="s">
        <v>50</v>
      </c>
      <c r="AG615" t="s">
        <v>50</v>
      </c>
      <c r="AH615">
        <v>0</v>
      </c>
      <c r="AI615" t="s">
        <v>50</v>
      </c>
      <c r="AJ615" t="s">
        <v>50</v>
      </c>
      <c r="AK615" t="s">
        <v>50</v>
      </c>
      <c r="AL615" t="s">
        <v>50</v>
      </c>
      <c r="AM615" t="s">
        <v>50</v>
      </c>
      <c r="AN615" t="s">
        <v>50</v>
      </c>
      <c r="AO615" t="s">
        <v>50</v>
      </c>
      <c r="AP615">
        <v>6.0973624920000002</v>
      </c>
      <c r="AQ615">
        <v>0.149298242</v>
      </c>
      <c r="AR615" t="s">
        <v>50</v>
      </c>
      <c r="AS615" t="s">
        <v>50</v>
      </c>
      <c r="AT615">
        <v>3</v>
      </c>
      <c r="AU615" t="s">
        <v>51</v>
      </c>
    </row>
    <row r="616" spans="1:47" x14ac:dyDescent="0.2">
      <c r="A616">
        <v>37</v>
      </c>
      <c r="B616">
        <v>320</v>
      </c>
      <c r="C616">
        <v>0</v>
      </c>
      <c r="D616" t="s">
        <v>62</v>
      </c>
      <c r="E616" t="s">
        <v>48</v>
      </c>
      <c r="F616" t="s">
        <v>49</v>
      </c>
      <c r="G616">
        <v>1000</v>
      </c>
      <c r="H616">
        <v>500</v>
      </c>
      <c r="I616">
        <v>7.0000000000000007E-2</v>
      </c>
      <c r="J616">
        <v>66</v>
      </c>
      <c r="K616" t="s">
        <v>50</v>
      </c>
      <c r="L616">
        <v>247.1</v>
      </c>
      <c r="M616">
        <v>5.43</v>
      </c>
      <c r="N616">
        <v>5</v>
      </c>
      <c r="O616">
        <v>1</v>
      </c>
      <c r="P616">
        <v>0</v>
      </c>
      <c r="Q616">
        <v>0</v>
      </c>
      <c r="R616">
        <v>0</v>
      </c>
      <c r="S616">
        <v>7.5</v>
      </c>
      <c r="T616" t="s">
        <v>50</v>
      </c>
      <c r="U616">
        <v>0</v>
      </c>
      <c r="V616">
        <v>0</v>
      </c>
      <c r="W616">
        <v>1</v>
      </c>
      <c r="X616" t="s">
        <v>50</v>
      </c>
      <c r="Y616">
        <v>0</v>
      </c>
      <c r="Z616" t="s">
        <v>50</v>
      </c>
      <c r="AA616" t="s">
        <v>50</v>
      </c>
      <c r="AB616" t="s">
        <v>50</v>
      </c>
      <c r="AC616" t="s">
        <v>50</v>
      </c>
      <c r="AD616">
        <v>0</v>
      </c>
      <c r="AE616">
        <v>0</v>
      </c>
      <c r="AF616" t="s">
        <v>50</v>
      </c>
      <c r="AG616" t="s">
        <v>50</v>
      </c>
      <c r="AH616">
        <v>0</v>
      </c>
      <c r="AI616" t="s">
        <v>50</v>
      </c>
      <c r="AJ616" t="s">
        <v>50</v>
      </c>
      <c r="AK616" t="s">
        <v>50</v>
      </c>
      <c r="AL616" t="s">
        <v>50</v>
      </c>
      <c r="AM616" t="s">
        <v>50</v>
      </c>
      <c r="AN616" t="s">
        <v>50</v>
      </c>
      <c r="AO616" t="s">
        <v>50</v>
      </c>
      <c r="AP616">
        <v>7.3926325799999999</v>
      </c>
      <c r="AQ616">
        <v>0.149298242</v>
      </c>
      <c r="AR616" t="s">
        <v>50</v>
      </c>
      <c r="AS616" t="s">
        <v>50</v>
      </c>
      <c r="AT616">
        <v>3</v>
      </c>
      <c r="AU616" t="s">
        <v>51</v>
      </c>
    </row>
    <row r="617" spans="1:47" x14ac:dyDescent="0.2">
      <c r="A617">
        <v>37</v>
      </c>
      <c r="B617">
        <v>320</v>
      </c>
      <c r="C617">
        <v>0</v>
      </c>
      <c r="D617" t="s">
        <v>62</v>
      </c>
      <c r="E617" t="s">
        <v>48</v>
      </c>
      <c r="F617" t="s">
        <v>49</v>
      </c>
      <c r="G617">
        <v>1000</v>
      </c>
      <c r="H617">
        <v>500</v>
      </c>
      <c r="I617">
        <v>7.0000000000000007E-2</v>
      </c>
      <c r="J617">
        <v>79</v>
      </c>
      <c r="K617" t="s">
        <v>50</v>
      </c>
      <c r="L617">
        <v>247.1</v>
      </c>
      <c r="M617">
        <v>5.43</v>
      </c>
      <c r="N617">
        <v>5</v>
      </c>
      <c r="O617">
        <v>1</v>
      </c>
      <c r="P617">
        <v>0</v>
      </c>
      <c r="Q617">
        <v>0</v>
      </c>
      <c r="R617">
        <v>0</v>
      </c>
      <c r="S617">
        <v>7.5</v>
      </c>
      <c r="T617" t="s">
        <v>50</v>
      </c>
      <c r="U617">
        <v>0</v>
      </c>
      <c r="V617">
        <v>0</v>
      </c>
      <c r="W617">
        <v>1</v>
      </c>
      <c r="X617" t="s">
        <v>50</v>
      </c>
      <c r="Y617">
        <v>0</v>
      </c>
      <c r="Z617" t="s">
        <v>50</v>
      </c>
      <c r="AA617" t="s">
        <v>50</v>
      </c>
      <c r="AB617" t="s">
        <v>50</v>
      </c>
      <c r="AC617" t="s">
        <v>50</v>
      </c>
      <c r="AD617">
        <v>0</v>
      </c>
      <c r="AE617">
        <v>0</v>
      </c>
      <c r="AF617" t="s">
        <v>50</v>
      </c>
      <c r="AG617" t="s">
        <v>50</v>
      </c>
      <c r="AH617">
        <v>0</v>
      </c>
      <c r="AI617" t="s">
        <v>50</v>
      </c>
      <c r="AJ617" t="s">
        <v>50</v>
      </c>
      <c r="AK617" t="s">
        <v>50</v>
      </c>
      <c r="AL617" t="s">
        <v>50</v>
      </c>
      <c r="AM617" t="s">
        <v>50</v>
      </c>
      <c r="AN617" t="s">
        <v>50</v>
      </c>
      <c r="AO617" t="s">
        <v>50</v>
      </c>
      <c r="AP617">
        <v>7.834140315</v>
      </c>
      <c r="AQ617">
        <v>0.149298242</v>
      </c>
      <c r="AR617" t="s">
        <v>50</v>
      </c>
      <c r="AS617" t="s">
        <v>50</v>
      </c>
      <c r="AT617">
        <v>3</v>
      </c>
      <c r="AU617" t="s">
        <v>51</v>
      </c>
    </row>
    <row r="618" spans="1:47" x14ac:dyDescent="0.2">
      <c r="A618">
        <v>37</v>
      </c>
      <c r="B618">
        <v>320</v>
      </c>
      <c r="C618">
        <v>0</v>
      </c>
      <c r="D618" t="s">
        <v>62</v>
      </c>
      <c r="E618" t="s">
        <v>48</v>
      </c>
      <c r="F618" t="s">
        <v>49</v>
      </c>
      <c r="G618">
        <v>1000</v>
      </c>
      <c r="H618">
        <v>500</v>
      </c>
      <c r="I618">
        <v>7.0000000000000007E-2</v>
      </c>
      <c r="J618">
        <v>93</v>
      </c>
      <c r="K618" t="s">
        <v>50</v>
      </c>
      <c r="L618">
        <v>247.1</v>
      </c>
      <c r="M618">
        <v>5.43</v>
      </c>
      <c r="N618">
        <v>5</v>
      </c>
      <c r="O618">
        <v>1</v>
      </c>
      <c r="P618">
        <v>0</v>
      </c>
      <c r="Q618">
        <v>0</v>
      </c>
      <c r="R618">
        <v>0</v>
      </c>
      <c r="S618">
        <v>7.5</v>
      </c>
      <c r="T618" t="s">
        <v>50</v>
      </c>
      <c r="U618">
        <v>0</v>
      </c>
      <c r="V618">
        <v>0</v>
      </c>
      <c r="W618">
        <v>1</v>
      </c>
      <c r="X618" t="s">
        <v>50</v>
      </c>
      <c r="Y618">
        <v>0</v>
      </c>
      <c r="Z618" t="s">
        <v>50</v>
      </c>
      <c r="AA618" t="s">
        <v>50</v>
      </c>
      <c r="AB618" t="s">
        <v>50</v>
      </c>
      <c r="AC618" t="s">
        <v>50</v>
      </c>
      <c r="AD618">
        <v>0</v>
      </c>
      <c r="AE618">
        <v>0</v>
      </c>
      <c r="AF618" t="s">
        <v>50</v>
      </c>
      <c r="AG618" t="s">
        <v>50</v>
      </c>
      <c r="AH618">
        <v>0</v>
      </c>
      <c r="AI618" t="s">
        <v>50</v>
      </c>
      <c r="AJ618" t="s">
        <v>50</v>
      </c>
      <c r="AK618" t="s">
        <v>50</v>
      </c>
      <c r="AL618" t="s">
        <v>50</v>
      </c>
      <c r="AM618" t="s">
        <v>50</v>
      </c>
      <c r="AN618" t="s">
        <v>50</v>
      </c>
      <c r="AO618" t="s">
        <v>50</v>
      </c>
      <c r="AP618">
        <v>9.5732393239999993</v>
      </c>
      <c r="AQ618">
        <v>0.149298242</v>
      </c>
      <c r="AR618" t="s">
        <v>50</v>
      </c>
      <c r="AS618" t="s">
        <v>50</v>
      </c>
      <c r="AT618">
        <v>3</v>
      </c>
      <c r="AU618" t="s">
        <v>51</v>
      </c>
    </row>
    <row r="619" spans="1:47" x14ac:dyDescent="0.2">
      <c r="A619">
        <v>37</v>
      </c>
      <c r="B619">
        <v>400</v>
      </c>
      <c r="C619">
        <v>0</v>
      </c>
      <c r="D619" t="s">
        <v>62</v>
      </c>
      <c r="E619" t="s">
        <v>48</v>
      </c>
      <c r="F619" t="s">
        <v>49</v>
      </c>
      <c r="G619">
        <v>1000</v>
      </c>
      <c r="H619">
        <v>500</v>
      </c>
      <c r="I619">
        <v>7.0000000000000007E-2</v>
      </c>
      <c r="J619">
        <v>0</v>
      </c>
      <c r="K619" t="s">
        <v>50</v>
      </c>
      <c r="L619">
        <v>247.1</v>
      </c>
      <c r="M619">
        <v>5.43</v>
      </c>
      <c r="N619">
        <v>5</v>
      </c>
      <c r="O619">
        <v>1</v>
      </c>
      <c r="P619">
        <v>0</v>
      </c>
      <c r="Q619">
        <v>0</v>
      </c>
      <c r="R619">
        <v>0</v>
      </c>
      <c r="S619">
        <v>7.5</v>
      </c>
      <c r="T619" t="s">
        <v>50</v>
      </c>
      <c r="U619">
        <v>0</v>
      </c>
      <c r="V619">
        <v>0</v>
      </c>
      <c r="W619">
        <v>1</v>
      </c>
      <c r="X619" t="s">
        <v>50</v>
      </c>
      <c r="Y619">
        <v>0</v>
      </c>
      <c r="Z619" t="s">
        <v>50</v>
      </c>
      <c r="AA619" t="s">
        <v>50</v>
      </c>
      <c r="AB619" t="s">
        <v>50</v>
      </c>
      <c r="AC619" t="s">
        <v>50</v>
      </c>
      <c r="AD619">
        <v>0</v>
      </c>
      <c r="AE619">
        <v>0</v>
      </c>
      <c r="AF619" t="s">
        <v>50</v>
      </c>
      <c r="AG619" t="s">
        <v>50</v>
      </c>
      <c r="AH619">
        <v>0</v>
      </c>
      <c r="AI619" t="s">
        <v>50</v>
      </c>
      <c r="AJ619" t="s">
        <v>50</v>
      </c>
      <c r="AK619" t="s">
        <v>50</v>
      </c>
      <c r="AL619" t="s">
        <v>50</v>
      </c>
      <c r="AM619" t="s">
        <v>50</v>
      </c>
      <c r="AN619" t="s">
        <v>50</v>
      </c>
      <c r="AO619" t="s">
        <v>50</v>
      </c>
      <c r="AP619">
        <v>7.0000000000000007E-2</v>
      </c>
      <c r="AQ619">
        <v>0.16902201</v>
      </c>
      <c r="AR619" t="s">
        <v>50</v>
      </c>
      <c r="AS619" t="s">
        <v>50</v>
      </c>
      <c r="AT619">
        <v>3</v>
      </c>
      <c r="AU619" t="s">
        <v>51</v>
      </c>
    </row>
    <row r="620" spans="1:47" x14ac:dyDescent="0.2">
      <c r="A620">
        <v>37</v>
      </c>
      <c r="B620">
        <v>400</v>
      </c>
      <c r="C620">
        <v>0</v>
      </c>
      <c r="D620" t="s">
        <v>62</v>
      </c>
      <c r="E620" t="s">
        <v>48</v>
      </c>
      <c r="F620" t="s">
        <v>49</v>
      </c>
      <c r="G620">
        <v>1000</v>
      </c>
      <c r="H620">
        <v>500</v>
      </c>
      <c r="I620">
        <v>7.0000000000000007E-2</v>
      </c>
      <c r="J620">
        <v>21</v>
      </c>
      <c r="K620" t="s">
        <v>50</v>
      </c>
      <c r="L620">
        <v>247.1</v>
      </c>
      <c r="M620">
        <v>5.43</v>
      </c>
      <c r="N620">
        <v>5</v>
      </c>
      <c r="O620">
        <v>1</v>
      </c>
      <c r="P620">
        <v>0</v>
      </c>
      <c r="Q620">
        <v>0</v>
      </c>
      <c r="R620">
        <v>0</v>
      </c>
      <c r="S620">
        <v>7.5</v>
      </c>
      <c r="T620" t="s">
        <v>50</v>
      </c>
      <c r="U620">
        <v>0</v>
      </c>
      <c r="V620">
        <v>0</v>
      </c>
      <c r="W620">
        <v>1</v>
      </c>
      <c r="X620" t="s">
        <v>50</v>
      </c>
      <c r="Y620">
        <v>0</v>
      </c>
      <c r="Z620" t="s">
        <v>50</v>
      </c>
      <c r="AA620" t="s">
        <v>50</v>
      </c>
      <c r="AB620" t="s">
        <v>50</v>
      </c>
      <c r="AC620" t="s">
        <v>50</v>
      </c>
      <c r="AD620">
        <v>0</v>
      </c>
      <c r="AE620">
        <v>0</v>
      </c>
      <c r="AF620" t="s">
        <v>50</v>
      </c>
      <c r="AG620" t="s">
        <v>50</v>
      </c>
      <c r="AH620">
        <v>0</v>
      </c>
      <c r="AI620" t="s">
        <v>50</v>
      </c>
      <c r="AJ620" t="s">
        <v>50</v>
      </c>
      <c r="AK620" t="s">
        <v>50</v>
      </c>
      <c r="AL620" t="s">
        <v>50</v>
      </c>
      <c r="AM620" t="s">
        <v>50</v>
      </c>
      <c r="AN620" t="s">
        <v>50</v>
      </c>
      <c r="AO620" t="s">
        <v>50</v>
      </c>
      <c r="AP620">
        <v>2.463401819</v>
      </c>
      <c r="AQ620">
        <v>0.16902201</v>
      </c>
      <c r="AR620" t="s">
        <v>50</v>
      </c>
      <c r="AS620" t="s">
        <v>50</v>
      </c>
      <c r="AT620">
        <v>3</v>
      </c>
      <c r="AU620" t="s">
        <v>51</v>
      </c>
    </row>
    <row r="621" spans="1:47" x14ac:dyDescent="0.2">
      <c r="A621">
        <v>37</v>
      </c>
      <c r="B621">
        <v>400</v>
      </c>
      <c r="C621">
        <v>0</v>
      </c>
      <c r="D621" t="s">
        <v>62</v>
      </c>
      <c r="E621" t="s">
        <v>48</v>
      </c>
      <c r="F621" t="s">
        <v>49</v>
      </c>
      <c r="G621">
        <v>1000</v>
      </c>
      <c r="H621">
        <v>500</v>
      </c>
      <c r="I621">
        <v>7.0000000000000007E-2</v>
      </c>
      <c r="J621">
        <v>27</v>
      </c>
      <c r="K621" t="s">
        <v>50</v>
      </c>
      <c r="L621">
        <v>247.1</v>
      </c>
      <c r="M621">
        <v>5.43</v>
      </c>
      <c r="N621">
        <v>5</v>
      </c>
      <c r="O621">
        <v>1</v>
      </c>
      <c r="P621">
        <v>0</v>
      </c>
      <c r="Q621">
        <v>0</v>
      </c>
      <c r="R621">
        <v>0</v>
      </c>
      <c r="S621">
        <v>7.5</v>
      </c>
      <c r="T621" t="s">
        <v>50</v>
      </c>
      <c r="U621">
        <v>0</v>
      </c>
      <c r="V621">
        <v>0</v>
      </c>
      <c r="W621">
        <v>1</v>
      </c>
      <c r="X621" t="s">
        <v>50</v>
      </c>
      <c r="Y621">
        <v>0</v>
      </c>
      <c r="Z621" t="s">
        <v>50</v>
      </c>
      <c r="AA621" t="s">
        <v>50</v>
      </c>
      <c r="AB621" t="s">
        <v>50</v>
      </c>
      <c r="AC621" t="s">
        <v>50</v>
      </c>
      <c r="AD621">
        <v>0</v>
      </c>
      <c r="AE621">
        <v>0</v>
      </c>
      <c r="AF621" t="s">
        <v>50</v>
      </c>
      <c r="AG621" t="s">
        <v>50</v>
      </c>
      <c r="AH621">
        <v>0</v>
      </c>
      <c r="AI621" t="s">
        <v>50</v>
      </c>
      <c r="AJ621" t="s">
        <v>50</v>
      </c>
      <c r="AK621" t="s">
        <v>50</v>
      </c>
      <c r="AL621" t="s">
        <v>50</v>
      </c>
      <c r="AM621" t="s">
        <v>50</v>
      </c>
      <c r="AN621" t="s">
        <v>50</v>
      </c>
      <c r="AO621" t="s">
        <v>50</v>
      </c>
      <c r="AP621">
        <v>3.4775338800000002</v>
      </c>
      <c r="AQ621">
        <v>0.16902201</v>
      </c>
      <c r="AR621" t="s">
        <v>50</v>
      </c>
      <c r="AS621" t="s">
        <v>50</v>
      </c>
      <c r="AT621">
        <v>3</v>
      </c>
      <c r="AU621" t="s">
        <v>51</v>
      </c>
    </row>
    <row r="622" spans="1:47" x14ac:dyDescent="0.2">
      <c r="A622">
        <v>37</v>
      </c>
      <c r="B622">
        <v>400</v>
      </c>
      <c r="C622">
        <v>0</v>
      </c>
      <c r="D622" t="s">
        <v>62</v>
      </c>
      <c r="E622" t="s">
        <v>48</v>
      </c>
      <c r="F622" t="s">
        <v>49</v>
      </c>
      <c r="G622">
        <v>1000</v>
      </c>
      <c r="H622">
        <v>500</v>
      </c>
      <c r="I622">
        <v>7.0000000000000007E-2</v>
      </c>
      <c r="J622">
        <v>32</v>
      </c>
      <c r="K622" t="s">
        <v>50</v>
      </c>
      <c r="L622">
        <v>247.1</v>
      </c>
      <c r="M622">
        <v>5.43</v>
      </c>
      <c r="N622">
        <v>5</v>
      </c>
      <c r="O622">
        <v>1</v>
      </c>
      <c r="P622">
        <v>0</v>
      </c>
      <c r="Q622">
        <v>0</v>
      </c>
      <c r="R622">
        <v>0</v>
      </c>
      <c r="S622">
        <v>7.5</v>
      </c>
      <c r="T622" t="s">
        <v>50</v>
      </c>
      <c r="U622">
        <v>0</v>
      </c>
      <c r="V622">
        <v>0</v>
      </c>
      <c r="W622">
        <v>1</v>
      </c>
      <c r="X622" t="s">
        <v>50</v>
      </c>
      <c r="Y622">
        <v>0</v>
      </c>
      <c r="Z622" t="s">
        <v>50</v>
      </c>
      <c r="AA622" t="s">
        <v>50</v>
      </c>
      <c r="AB622" t="s">
        <v>50</v>
      </c>
      <c r="AC622" t="s">
        <v>50</v>
      </c>
      <c r="AD622">
        <v>0</v>
      </c>
      <c r="AE622">
        <v>0</v>
      </c>
      <c r="AF622" t="s">
        <v>50</v>
      </c>
      <c r="AG622" t="s">
        <v>50</v>
      </c>
      <c r="AH622">
        <v>0</v>
      </c>
      <c r="AI622" t="s">
        <v>50</v>
      </c>
      <c r="AJ622" t="s">
        <v>50</v>
      </c>
      <c r="AK622" t="s">
        <v>50</v>
      </c>
      <c r="AL622" t="s">
        <v>50</v>
      </c>
      <c r="AM622" t="s">
        <v>50</v>
      </c>
      <c r="AN622" t="s">
        <v>50</v>
      </c>
      <c r="AO622" t="s">
        <v>50</v>
      </c>
      <c r="AP622">
        <v>4.2158282370000002</v>
      </c>
      <c r="AQ622">
        <v>0.16902201</v>
      </c>
      <c r="AR622" t="s">
        <v>50</v>
      </c>
      <c r="AS622" t="s">
        <v>50</v>
      </c>
      <c r="AT622">
        <v>3</v>
      </c>
      <c r="AU622" t="s">
        <v>51</v>
      </c>
    </row>
    <row r="623" spans="1:47" x14ac:dyDescent="0.2">
      <c r="A623">
        <v>37</v>
      </c>
      <c r="B623">
        <v>400</v>
      </c>
      <c r="C623">
        <v>0</v>
      </c>
      <c r="D623" t="s">
        <v>62</v>
      </c>
      <c r="E623" t="s">
        <v>48</v>
      </c>
      <c r="F623" t="s">
        <v>49</v>
      </c>
      <c r="G623">
        <v>1000</v>
      </c>
      <c r="H623">
        <v>500</v>
      </c>
      <c r="I623">
        <v>7.0000000000000007E-2</v>
      </c>
      <c r="J623">
        <v>45</v>
      </c>
      <c r="K623" t="s">
        <v>50</v>
      </c>
      <c r="L623">
        <v>247.1</v>
      </c>
      <c r="M623">
        <v>5.43</v>
      </c>
      <c r="N623">
        <v>5</v>
      </c>
      <c r="O623">
        <v>1</v>
      </c>
      <c r="P623">
        <v>0</v>
      </c>
      <c r="Q623">
        <v>0</v>
      </c>
      <c r="R623">
        <v>0</v>
      </c>
      <c r="S623">
        <v>7.5</v>
      </c>
      <c r="T623" t="s">
        <v>50</v>
      </c>
      <c r="U623">
        <v>0</v>
      </c>
      <c r="V623">
        <v>0</v>
      </c>
      <c r="W623">
        <v>1</v>
      </c>
      <c r="X623" t="s">
        <v>50</v>
      </c>
      <c r="Y623">
        <v>0</v>
      </c>
      <c r="Z623" t="s">
        <v>50</v>
      </c>
      <c r="AA623" t="s">
        <v>50</v>
      </c>
      <c r="AB623" t="s">
        <v>50</v>
      </c>
      <c r="AC623" t="s">
        <v>50</v>
      </c>
      <c r="AD623">
        <v>0</v>
      </c>
      <c r="AE623">
        <v>0</v>
      </c>
      <c r="AF623" t="s">
        <v>50</v>
      </c>
      <c r="AG623" t="s">
        <v>50</v>
      </c>
      <c r="AH623">
        <v>0</v>
      </c>
      <c r="AI623" t="s">
        <v>50</v>
      </c>
      <c r="AJ623" t="s">
        <v>50</v>
      </c>
      <c r="AK623" t="s">
        <v>50</v>
      </c>
      <c r="AL623" t="s">
        <v>50</v>
      </c>
      <c r="AM623" t="s">
        <v>50</v>
      </c>
      <c r="AN623" t="s">
        <v>50</v>
      </c>
      <c r="AO623" t="s">
        <v>50</v>
      </c>
      <c r="AP623">
        <v>6.2204056769999996</v>
      </c>
      <c r="AQ623">
        <v>0.16902201</v>
      </c>
      <c r="AR623" t="s">
        <v>50</v>
      </c>
      <c r="AS623" t="s">
        <v>50</v>
      </c>
      <c r="AT623">
        <v>3</v>
      </c>
      <c r="AU623" t="s">
        <v>51</v>
      </c>
    </row>
    <row r="624" spans="1:47" x14ac:dyDescent="0.2">
      <c r="A624">
        <v>37</v>
      </c>
      <c r="B624">
        <v>400</v>
      </c>
      <c r="C624">
        <v>0</v>
      </c>
      <c r="D624" t="s">
        <v>62</v>
      </c>
      <c r="E624" t="s">
        <v>48</v>
      </c>
      <c r="F624" t="s">
        <v>49</v>
      </c>
      <c r="G624">
        <v>1000</v>
      </c>
      <c r="H624">
        <v>500</v>
      </c>
      <c r="I624">
        <v>7.0000000000000007E-2</v>
      </c>
      <c r="J624">
        <v>56</v>
      </c>
      <c r="K624" t="s">
        <v>50</v>
      </c>
      <c r="L624">
        <v>247.1</v>
      </c>
      <c r="M624">
        <v>5.43</v>
      </c>
      <c r="N624">
        <v>5</v>
      </c>
      <c r="O624">
        <v>1</v>
      </c>
      <c r="P624">
        <v>0</v>
      </c>
      <c r="Q624">
        <v>0</v>
      </c>
      <c r="R624">
        <v>0</v>
      </c>
      <c r="S624">
        <v>7.5</v>
      </c>
      <c r="T624" t="s">
        <v>50</v>
      </c>
      <c r="U624">
        <v>0</v>
      </c>
      <c r="V624">
        <v>0</v>
      </c>
      <c r="W624">
        <v>1</v>
      </c>
      <c r="X624" t="s">
        <v>50</v>
      </c>
      <c r="Y624">
        <v>0</v>
      </c>
      <c r="Z624" t="s">
        <v>50</v>
      </c>
      <c r="AA624" t="s">
        <v>50</v>
      </c>
      <c r="AB624" t="s">
        <v>50</v>
      </c>
      <c r="AC624" t="s">
        <v>50</v>
      </c>
      <c r="AD624">
        <v>0</v>
      </c>
      <c r="AE624">
        <v>0</v>
      </c>
      <c r="AF624" t="s">
        <v>50</v>
      </c>
      <c r="AG624" t="s">
        <v>50</v>
      </c>
      <c r="AH624">
        <v>0</v>
      </c>
      <c r="AI624" t="s">
        <v>50</v>
      </c>
      <c r="AJ624" t="s">
        <v>50</v>
      </c>
      <c r="AK624" t="s">
        <v>50</v>
      </c>
      <c r="AL624" t="s">
        <v>50</v>
      </c>
      <c r="AM624" t="s">
        <v>50</v>
      </c>
      <c r="AN624" t="s">
        <v>50</v>
      </c>
      <c r="AO624" t="s">
        <v>50</v>
      </c>
      <c r="AP624">
        <v>7.5890698299999997</v>
      </c>
      <c r="AQ624">
        <v>0.16902201</v>
      </c>
      <c r="AR624" t="s">
        <v>50</v>
      </c>
      <c r="AS624" t="s">
        <v>50</v>
      </c>
      <c r="AT624">
        <v>3</v>
      </c>
      <c r="AU624" t="s">
        <v>51</v>
      </c>
    </row>
    <row r="625" spans="1:47" x14ac:dyDescent="0.2">
      <c r="A625">
        <v>37</v>
      </c>
      <c r="B625">
        <v>400</v>
      </c>
      <c r="C625">
        <v>0</v>
      </c>
      <c r="D625" t="s">
        <v>62</v>
      </c>
      <c r="E625" t="s">
        <v>48</v>
      </c>
      <c r="F625" t="s">
        <v>49</v>
      </c>
      <c r="G625">
        <v>1000</v>
      </c>
      <c r="H625">
        <v>500</v>
      </c>
      <c r="I625">
        <v>7.0000000000000007E-2</v>
      </c>
      <c r="J625">
        <v>66</v>
      </c>
      <c r="K625" t="s">
        <v>50</v>
      </c>
      <c r="L625">
        <v>247.1</v>
      </c>
      <c r="M625">
        <v>5.43</v>
      </c>
      <c r="N625">
        <v>5</v>
      </c>
      <c r="O625">
        <v>1</v>
      </c>
      <c r="P625">
        <v>0</v>
      </c>
      <c r="Q625">
        <v>0</v>
      </c>
      <c r="R625">
        <v>0</v>
      </c>
      <c r="S625">
        <v>7.5</v>
      </c>
      <c r="T625" t="s">
        <v>50</v>
      </c>
      <c r="U625">
        <v>0</v>
      </c>
      <c r="V625">
        <v>0</v>
      </c>
      <c r="W625">
        <v>1</v>
      </c>
      <c r="X625" t="s">
        <v>50</v>
      </c>
      <c r="Y625">
        <v>0</v>
      </c>
      <c r="Z625" t="s">
        <v>50</v>
      </c>
      <c r="AA625" t="s">
        <v>50</v>
      </c>
      <c r="AB625" t="s">
        <v>50</v>
      </c>
      <c r="AC625" t="s">
        <v>50</v>
      </c>
      <c r="AD625">
        <v>0</v>
      </c>
      <c r="AE625">
        <v>0</v>
      </c>
      <c r="AF625" t="s">
        <v>50</v>
      </c>
      <c r="AG625" t="s">
        <v>50</v>
      </c>
      <c r="AH625">
        <v>0</v>
      </c>
      <c r="AI625" t="s">
        <v>50</v>
      </c>
      <c r="AJ625" t="s">
        <v>50</v>
      </c>
      <c r="AK625" t="s">
        <v>50</v>
      </c>
      <c r="AL625" t="s">
        <v>50</v>
      </c>
      <c r="AM625" t="s">
        <v>50</v>
      </c>
      <c r="AN625" t="s">
        <v>50</v>
      </c>
      <c r="AO625" t="s">
        <v>50</v>
      </c>
      <c r="AP625">
        <v>9.1415435739999999</v>
      </c>
      <c r="AQ625">
        <v>0.16902201</v>
      </c>
      <c r="AR625" t="s">
        <v>50</v>
      </c>
      <c r="AS625" t="s">
        <v>50</v>
      </c>
      <c r="AT625">
        <v>3</v>
      </c>
      <c r="AU625" t="s">
        <v>51</v>
      </c>
    </row>
    <row r="626" spans="1:47" x14ac:dyDescent="0.2">
      <c r="A626">
        <v>37</v>
      </c>
      <c r="B626">
        <v>400</v>
      </c>
      <c r="C626">
        <v>0</v>
      </c>
      <c r="D626" t="s">
        <v>62</v>
      </c>
      <c r="E626" t="s">
        <v>48</v>
      </c>
      <c r="F626" t="s">
        <v>49</v>
      </c>
      <c r="G626">
        <v>1000</v>
      </c>
      <c r="H626">
        <v>500</v>
      </c>
      <c r="I626">
        <v>7.0000000000000007E-2</v>
      </c>
      <c r="J626">
        <v>79</v>
      </c>
      <c r="K626" t="s">
        <v>50</v>
      </c>
      <c r="L626">
        <v>247.1</v>
      </c>
      <c r="M626">
        <v>5.43</v>
      </c>
      <c r="N626">
        <v>5</v>
      </c>
      <c r="O626">
        <v>1</v>
      </c>
      <c r="P626">
        <v>0</v>
      </c>
      <c r="Q626">
        <v>0</v>
      </c>
      <c r="R626">
        <v>0</v>
      </c>
      <c r="S626">
        <v>7.5</v>
      </c>
      <c r="T626" t="s">
        <v>50</v>
      </c>
      <c r="U626">
        <v>0</v>
      </c>
      <c r="V626">
        <v>0</v>
      </c>
      <c r="W626">
        <v>1</v>
      </c>
      <c r="X626" t="s">
        <v>50</v>
      </c>
      <c r="Y626">
        <v>0</v>
      </c>
      <c r="Z626" t="s">
        <v>50</v>
      </c>
      <c r="AA626" t="s">
        <v>50</v>
      </c>
      <c r="AB626" t="s">
        <v>50</v>
      </c>
      <c r="AC626" t="s">
        <v>50</v>
      </c>
      <c r="AD626">
        <v>0</v>
      </c>
      <c r="AE626">
        <v>0</v>
      </c>
      <c r="AF626" t="s">
        <v>50</v>
      </c>
      <c r="AG626" t="s">
        <v>50</v>
      </c>
      <c r="AH626">
        <v>0</v>
      </c>
      <c r="AI626" t="s">
        <v>50</v>
      </c>
      <c r="AJ626" t="s">
        <v>50</v>
      </c>
      <c r="AK626" t="s">
        <v>50</v>
      </c>
      <c r="AL626" t="s">
        <v>50</v>
      </c>
      <c r="AM626" t="s">
        <v>50</v>
      </c>
      <c r="AN626" t="s">
        <v>50</v>
      </c>
      <c r="AO626" t="s">
        <v>50</v>
      </c>
      <c r="AP626">
        <v>9.4671732790000007</v>
      </c>
      <c r="AQ626">
        <v>0.16902201</v>
      </c>
      <c r="AR626" t="s">
        <v>50</v>
      </c>
      <c r="AS626" t="s">
        <v>50</v>
      </c>
      <c r="AT626">
        <v>3</v>
      </c>
      <c r="AU626" t="s">
        <v>51</v>
      </c>
    </row>
    <row r="627" spans="1:47" x14ac:dyDescent="0.2">
      <c r="A627">
        <v>37</v>
      </c>
      <c r="B627">
        <v>400</v>
      </c>
      <c r="C627">
        <v>0</v>
      </c>
      <c r="D627" t="s">
        <v>62</v>
      </c>
      <c r="E627" t="s">
        <v>48</v>
      </c>
      <c r="F627" t="s">
        <v>49</v>
      </c>
      <c r="G627">
        <v>1000</v>
      </c>
      <c r="H627">
        <v>500</v>
      </c>
      <c r="I627">
        <v>7.0000000000000007E-2</v>
      </c>
      <c r="J627">
        <v>93</v>
      </c>
      <c r="K627" t="s">
        <v>50</v>
      </c>
      <c r="L627">
        <v>247.1</v>
      </c>
      <c r="M627">
        <v>5.43</v>
      </c>
      <c r="N627">
        <v>5</v>
      </c>
      <c r="O627">
        <v>1</v>
      </c>
      <c r="P627">
        <v>0</v>
      </c>
      <c r="Q627">
        <v>0</v>
      </c>
      <c r="R627">
        <v>0</v>
      </c>
      <c r="S627">
        <v>7.5</v>
      </c>
      <c r="T627" t="s">
        <v>50</v>
      </c>
      <c r="U627">
        <v>0</v>
      </c>
      <c r="V627">
        <v>0</v>
      </c>
      <c r="W627">
        <v>1</v>
      </c>
      <c r="X627" t="s">
        <v>50</v>
      </c>
      <c r="Y627">
        <v>0</v>
      </c>
      <c r="Z627" t="s">
        <v>50</v>
      </c>
      <c r="AA627" t="s">
        <v>50</v>
      </c>
      <c r="AB627" t="s">
        <v>50</v>
      </c>
      <c r="AC627" t="s">
        <v>50</v>
      </c>
      <c r="AD627">
        <v>0</v>
      </c>
      <c r="AE627">
        <v>0</v>
      </c>
      <c r="AF627" t="s">
        <v>50</v>
      </c>
      <c r="AG627" t="s">
        <v>50</v>
      </c>
      <c r="AH627">
        <v>0</v>
      </c>
      <c r="AI627" t="s">
        <v>50</v>
      </c>
      <c r="AJ627" t="s">
        <v>50</v>
      </c>
      <c r="AK627" t="s">
        <v>50</v>
      </c>
      <c r="AL627" t="s">
        <v>50</v>
      </c>
      <c r="AM627" t="s">
        <v>50</v>
      </c>
      <c r="AN627" t="s">
        <v>50</v>
      </c>
      <c r="AO627" t="s">
        <v>50</v>
      </c>
      <c r="AP627">
        <v>11.165579409999999</v>
      </c>
      <c r="AQ627">
        <v>0.16902201</v>
      </c>
      <c r="AR627" t="s">
        <v>50</v>
      </c>
      <c r="AS627" t="s">
        <v>50</v>
      </c>
      <c r="AT627">
        <v>3</v>
      </c>
      <c r="AU627" t="s">
        <v>51</v>
      </c>
    </row>
    <row r="628" spans="1:47" x14ac:dyDescent="0.2">
      <c r="A628">
        <v>38</v>
      </c>
      <c r="B628">
        <v>500</v>
      </c>
      <c r="C628">
        <v>0</v>
      </c>
      <c r="D628" t="s">
        <v>47</v>
      </c>
      <c r="E628" t="s">
        <v>48</v>
      </c>
      <c r="F628" t="s">
        <v>49</v>
      </c>
      <c r="G628">
        <v>50</v>
      </c>
      <c r="H628">
        <v>10</v>
      </c>
      <c r="I628">
        <v>0.05</v>
      </c>
      <c r="J628">
        <v>48</v>
      </c>
      <c r="K628" t="s">
        <v>88</v>
      </c>
      <c r="L628">
        <v>247.1</v>
      </c>
      <c r="M628">
        <v>5.43</v>
      </c>
      <c r="N628">
        <v>1</v>
      </c>
      <c r="O628">
        <v>0</v>
      </c>
      <c r="P628">
        <v>0</v>
      </c>
      <c r="Q628">
        <v>0</v>
      </c>
      <c r="R628">
        <v>0</v>
      </c>
      <c r="S628">
        <v>7.5</v>
      </c>
      <c r="T628" t="s">
        <v>50</v>
      </c>
      <c r="U628">
        <v>0</v>
      </c>
      <c r="V628">
        <v>0</v>
      </c>
      <c r="W628">
        <v>0</v>
      </c>
      <c r="X628" t="s">
        <v>50</v>
      </c>
      <c r="Y628">
        <v>0</v>
      </c>
      <c r="Z628" t="s">
        <v>50</v>
      </c>
      <c r="AA628" t="s">
        <v>50</v>
      </c>
      <c r="AB628" t="s">
        <v>52</v>
      </c>
      <c r="AC628" t="s">
        <v>78</v>
      </c>
      <c r="AD628">
        <v>2</v>
      </c>
      <c r="AE628">
        <v>2</v>
      </c>
      <c r="AF628" t="s">
        <v>50</v>
      </c>
      <c r="AG628" t="s">
        <v>50</v>
      </c>
      <c r="AH628">
        <v>1</v>
      </c>
      <c r="AI628" t="s">
        <v>84</v>
      </c>
      <c r="AK628">
        <v>10</v>
      </c>
      <c r="AL628">
        <v>16</v>
      </c>
      <c r="AM628">
        <v>0</v>
      </c>
      <c r="AN628">
        <v>0</v>
      </c>
      <c r="AO628">
        <v>-93.3</v>
      </c>
      <c r="AP628" t="s">
        <v>50</v>
      </c>
      <c r="AQ628" t="s">
        <v>50</v>
      </c>
      <c r="AR628">
        <v>2.0499999999999998</v>
      </c>
      <c r="AS628">
        <v>4.2708333000000001E-2</v>
      </c>
      <c r="AT628">
        <v>16</v>
      </c>
      <c r="AU628" t="s">
        <v>51</v>
      </c>
    </row>
    <row r="629" spans="1:47" x14ac:dyDescent="0.2">
      <c r="A629">
        <v>38</v>
      </c>
      <c r="B629">
        <v>500</v>
      </c>
      <c r="C629">
        <v>0</v>
      </c>
      <c r="D629" t="s">
        <v>47</v>
      </c>
      <c r="E629" t="s">
        <v>48</v>
      </c>
      <c r="F629" t="s">
        <v>49</v>
      </c>
      <c r="G629">
        <v>50</v>
      </c>
      <c r="H629">
        <v>10</v>
      </c>
      <c r="I629">
        <v>0.05</v>
      </c>
      <c r="J629">
        <v>48</v>
      </c>
      <c r="K629" t="s">
        <v>88</v>
      </c>
      <c r="L629">
        <v>247.1</v>
      </c>
      <c r="M629">
        <v>5.43</v>
      </c>
      <c r="N629">
        <v>1</v>
      </c>
      <c r="O629">
        <v>0</v>
      </c>
      <c r="P629">
        <v>0</v>
      </c>
      <c r="Q629">
        <v>0</v>
      </c>
      <c r="R629">
        <v>0</v>
      </c>
      <c r="S629">
        <v>7.5</v>
      </c>
      <c r="T629" t="s">
        <v>50</v>
      </c>
      <c r="U629">
        <v>0</v>
      </c>
      <c r="V629">
        <v>0</v>
      </c>
      <c r="W629">
        <v>0</v>
      </c>
      <c r="X629" t="s">
        <v>50</v>
      </c>
      <c r="Y629">
        <v>0</v>
      </c>
      <c r="Z629" t="s">
        <v>50</v>
      </c>
      <c r="AA629" t="s">
        <v>50</v>
      </c>
      <c r="AB629" t="s">
        <v>52</v>
      </c>
      <c r="AC629" t="s">
        <v>78</v>
      </c>
      <c r="AD629">
        <v>2</v>
      </c>
      <c r="AE629">
        <v>2</v>
      </c>
      <c r="AF629" t="s">
        <v>50</v>
      </c>
      <c r="AG629" t="s">
        <v>50</v>
      </c>
      <c r="AH629">
        <v>1</v>
      </c>
      <c r="AI629" t="s">
        <v>84</v>
      </c>
      <c r="AK629">
        <v>10</v>
      </c>
      <c r="AL629">
        <v>16</v>
      </c>
      <c r="AM629">
        <v>0</v>
      </c>
      <c r="AN629">
        <v>0</v>
      </c>
      <c r="AO629">
        <v>-93.3</v>
      </c>
      <c r="AP629" t="s">
        <v>50</v>
      </c>
      <c r="AQ629" t="s">
        <v>50</v>
      </c>
      <c r="AR629">
        <v>2.2000000000000002</v>
      </c>
      <c r="AS629">
        <v>4.5833332999999997E-2</v>
      </c>
      <c r="AT629">
        <v>16</v>
      </c>
      <c r="AU629" t="s">
        <v>51</v>
      </c>
    </row>
    <row r="630" spans="1:47" x14ac:dyDescent="0.2">
      <c r="A630">
        <v>38</v>
      </c>
      <c r="B630">
        <v>500</v>
      </c>
      <c r="C630">
        <v>0</v>
      </c>
      <c r="D630" t="s">
        <v>47</v>
      </c>
      <c r="E630" t="s">
        <v>48</v>
      </c>
      <c r="F630" t="s">
        <v>49</v>
      </c>
      <c r="G630">
        <v>50</v>
      </c>
      <c r="H630">
        <v>10</v>
      </c>
      <c r="I630">
        <v>0.05</v>
      </c>
      <c r="J630">
        <v>48</v>
      </c>
      <c r="K630" t="s">
        <v>88</v>
      </c>
      <c r="L630">
        <v>247.1</v>
      </c>
      <c r="M630">
        <v>5.43</v>
      </c>
      <c r="N630">
        <v>1</v>
      </c>
      <c r="O630">
        <v>0</v>
      </c>
      <c r="P630">
        <v>0</v>
      </c>
      <c r="Q630">
        <v>0</v>
      </c>
      <c r="R630">
        <v>0</v>
      </c>
      <c r="S630">
        <v>7.5</v>
      </c>
      <c r="T630" t="s">
        <v>50</v>
      </c>
      <c r="U630">
        <v>0</v>
      </c>
      <c r="V630">
        <v>0</v>
      </c>
      <c r="W630">
        <v>0</v>
      </c>
      <c r="X630" t="s">
        <v>50</v>
      </c>
      <c r="Y630">
        <v>0</v>
      </c>
      <c r="Z630" t="s">
        <v>50</v>
      </c>
      <c r="AA630" t="s">
        <v>50</v>
      </c>
      <c r="AB630" t="s">
        <v>52</v>
      </c>
      <c r="AC630" t="s">
        <v>78</v>
      </c>
      <c r="AD630">
        <v>2</v>
      </c>
      <c r="AE630">
        <v>2</v>
      </c>
      <c r="AF630" t="s">
        <v>50</v>
      </c>
      <c r="AG630" t="s">
        <v>50</v>
      </c>
      <c r="AH630">
        <v>1</v>
      </c>
      <c r="AI630" t="s">
        <v>84</v>
      </c>
      <c r="AK630">
        <v>10</v>
      </c>
      <c r="AL630">
        <v>16</v>
      </c>
      <c r="AM630">
        <v>0</v>
      </c>
      <c r="AN630">
        <v>0</v>
      </c>
      <c r="AO630">
        <v>-93.3</v>
      </c>
      <c r="AP630" t="s">
        <v>50</v>
      </c>
      <c r="AQ630" t="s">
        <v>50</v>
      </c>
      <c r="AR630">
        <v>2.2000000000000002</v>
      </c>
      <c r="AS630">
        <v>4.5833332999999997E-2</v>
      </c>
      <c r="AT630">
        <v>16</v>
      </c>
      <c r="AU630" t="s">
        <v>51</v>
      </c>
    </row>
    <row r="631" spans="1:47" x14ac:dyDescent="0.2">
      <c r="A631">
        <v>38</v>
      </c>
      <c r="B631">
        <v>500</v>
      </c>
      <c r="C631">
        <v>0</v>
      </c>
      <c r="D631" t="s">
        <v>47</v>
      </c>
      <c r="E631" t="s">
        <v>48</v>
      </c>
      <c r="F631" t="s">
        <v>49</v>
      </c>
      <c r="G631">
        <v>50</v>
      </c>
      <c r="H631">
        <v>10</v>
      </c>
      <c r="I631">
        <v>0.05</v>
      </c>
      <c r="J631">
        <v>48</v>
      </c>
      <c r="K631" t="s">
        <v>88</v>
      </c>
      <c r="L631">
        <v>247.1</v>
      </c>
      <c r="M631">
        <v>5.43</v>
      </c>
      <c r="N631">
        <v>1</v>
      </c>
      <c r="O631">
        <v>0</v>
      </c>
      <c r="P631">
        <v>0</v>
      </c>
      <c r="Q631">
        <v>0</v>
      </c>
      <c r="R631">
        <v>0</v>
      </c>
      <c r="S631">
        <v>7.5</v>
      </c>
      <c r="T631" t="s">
        <v>50</v>
      </c>
      <c r="U631">
        <v>0</v>
      </c>
      <c r="V631">
        <v>0</v>
      </c>
      <c r="W631">
        <v>0</v>
      </c>
      <c r="X631" t="s">
        <v>50</v>
      </c>
      <c r="Y631">
        <v>0</v>
      </c>
      <c r="Z631">
        <v>1</v>
      </c>
      <c r="AA631" t="s">
        <v>50</v>
      </c>
      <c r="AB631" t="s">
        <v>52</v>
      </c>
      <c r="AC631" t="s">
        <v>78</v>
      </c>
      <c r="AD631">
        <v>2</v>
      </c>
      <c r="AE631">
        <v>2</v>
      </c>
      <c r="AF631" t="s">
        <v>50</v>
      </c>
      <c r="AG631" t="s">
        <v>50</v>
      </c>
      <c r="AH631">
        <v>1</v>
      </c>
      <c r="AI631" t="s">
        <v>84</v>
      </c>
      <c r="AK631">
        <v>10</v>
      </c>
      <c r="AL631">
        <v>16</v>
      </c>
      <c r="AM631">
        <v>0</v>
      </c>
      <c r="AN631">
        <v>0</v>
      </c>
      <c r="AO631">
        <v>-93.3</v>
      </c>
      <c r="AP631" t="s">
        <v>50</v>
      </c>
      <c r="AQ631" t="s">
        <v>50</v>
      </c>
      <c r="AR631">
        <v>5.4</v>
      </c>
      <c r="AS631">
        <v>0.1125</v>
      </c>
      <c r="AT631">
        <v>16</v>
      </c>
      <c r="AU631" t="s">
        <v>51</v>
      </c>
    </row>
    <row r="632" spans="1:47" x14ac:dyDescent="0.2">
      <c r="A632">
        <v>38</v>
      </c>
      <c r="B632">
        <v>500</v>
      </c>
      <c r="C632">
        <v>0</v>
      </c>
      <c r="D632" t="s">
        <v>47</v>
      </c>
      <c r="E632" t="s">
        <v>48</v>
      </c>
      <c r="F632" t="s">
        <v>49</v>
      </c>
      <c r="G632">
        <v>50</v>
      </c>
      <c r="H632">
        <v>10</v>
      </c>
      <c r="I632">
        <v>0.05</v>
      </c>
      <c r="J632">
        <v>48</v>
      </c>
      <c r="K632" t="s">
        <v>88</v>
      </c>
      <c r="L632">
        <v>247.1</v>
      </c>
      <c r="M632">
        <v>5.43</v>
      </c>
      <c r="N632">
        <v>1</v>
      </c>
      <c r="O632">
        <v>0</v>
      </c>
      <c r="P632">
        <v>0</v>
      </c>
      <c r="Q632">
        <v>0</v>
      </c>
      <c r="R632">
        <v>0</v>
      </c>
      <c r="S632">
        <v>7.5</v>
      </c>
      <c r="T632" t="s">
        <v>50</v>
      </c>
      <c r="U632">
        <v>0</v>
      </c>
      <c r="V632">
        <v>0</v>
      </c>
      <c r="W632">
        <v>0</v>
      </c>
      <c r="X632" t="s">
        <v>50</v>
      </c>
      <c r="Y632">
        <v>0</v>
      </c>
      <c r="Z632" t="s">
        <v>50</v>
      </c>
      <c r="AA632" t="s">
        <v>50</v>
      </c>
      <c r="AB632" t="s">
        <v>52</v>
      </c>
      <c r="AC632" t="s">
        <v>78</v>
      </c>
      <c r="AD632">
        <v>2</v>
      </c>
      <c r="AE632">
        <v>2</v>
      </c>
      <c r="AF632" t="s">
        <v>50</v>
      </c>
      <c r="AG632" t="s">
        <v>50</v>
      </c>
      <c r="AH632">
        <v>1</v>
      </c>
      <c r="AI632" t="s">
        <v>84</v>
      </c>
      <c r="AK632">
        <v>10</v>
      </c>
      <c r="AL632">
        <v>16</v>
      </c>
      <c r="AM632">
        <v>0</v>
      </c>
      <c r="AN632">
        <v>0</v>
      </c>
      <c r="AO632">
        <v>-93.3</v>
      </c>
      <c r="AP632" t="s">
        <v>50</v>
      </c>
      <c r="AQ632" t="s">
        <v>50</v>
      </c>
      <c r="AR632">
        <v>2.6</v>
      </c>
      <c r="AS632">
        <v>5.4166667000000002E-2</v>
      </c>
      <c r="AT632">
        <v>16</v>
      </c>
      <c r="AU632" t="s">
        <v>51</v>
      </c>
    </row>
    <row r="633" spans="1:47" x14ac:dyDescent="0.2">
      <c r="A633">
        <v>38</v>
      </c>
      <c r="B633">
        <v>500</v>
      </c>
      <c r="C633">
        <v>0</v>
      </c>
      <c r="D633" t="s">
        <v>47</v>
      </c>
      <c r="E633" t="s">
        <v>48</v>
      </c>
      <c r="F633" t="s">
        <v>49</v>
      </c>
      <c r="G633">
        <v>50</v>
      </c>
      <c r="H633">
        <v>10</v>
      </c>
      <c r="I633">
        <v>0.05</v>
      </c>
      <c r="J633">
        <v>48</v>
      </c>
      <c r="K633" t="s">
        <v>88</v>
      </c>
      <c r="L633">
        <v>247.1</v>
      </c>
      <c r="M633">
        <v>5.43</v>
      </c>
      <c r="N633">
        <v>1</v>
      </c>
      <c r="O633">
        <v>0</v>
      </c>
      <c r="P633">
        <v>0</v>
      </c>
      <c r="Q633">
        <v>0</v>
      </c>
      <c r="R633">
        <v>0</v>
      </c>
      <c r="S633">
        <v>7.5</v>
      </c>
      <c r="T633" t="s">
        <v>50</v>
      </c>
      <c r="U633">
        <v>0</v>
      </c>
      <c r="V633">
        <v>0</v>
      </c>
      <c r="W633">
        <v>0</v>
      </c>
      <c r="X633" t="s">
        <v>50</v>
      </c>
      <c r="Y633">
        <v>0</v>
      </c>
      <c r="Z633" t="s">
        <v>50</v>
      </c>
      <c r="AA633" t="s">
        <v>50</v>
      </c>
      <c r="AB633" t="s">
        <v>52</v>
      </c>
      <c r="AC633" t="s">
        <v>78</v>
      </c>
      <c r="AD633">
        <v>2</v>
      </c>
      <c r="AE633">
        <v>2</v>
      </c>
      <c r="AF633" t="s">
        <v>50</v>
      </c>
      <c r="AG633" t="s">
        <v>50</v>
      </c>
      <c r="AH633">
        <v>1</v>
      </c>
      <c r="AI633" t="s">
        <v>84</v>
      </c>
      <c r="AK633">
        <v>10</v>
      </c>
      <c r="AL633">
        <v>16</v>
      </c>
      <c r="AM633">
        <v>0</v>
      </c>
      <c r="AN633">
        <v>0</v>
      </c>
      <c r="AO633">
        <v>-93.3</v>
      </c>
      <c r="AP633" t="s">
        <v>50</v>
      </c>
      <c r="AQ633" t="s">
        <v>50</v>
      </c>
      <c r="AR633">
        <v>2.4</v>
      </c>
      <c r="AS633">
        <v>0.05</v>
      </c>
      <c r="AT633">
        <v>16</v>
      </c>
      <c r="AU633" t="s">
        <v>51</v>
      </c>
    </row>
    <row r="634" spans="1:47" x14ac:dyDescent="0.2">
      <c r="A634">
        <v>38</v>
      </c>
      <c r="B634">
        <v>250</v>
      </c>
      <c r="C634">
        <v>0</v>
      </c>
      <c r="D634" t="s">
        <v>47</v>
      </c>
      <c r="E634" t="s">
        <v>48</v>
      </c>
      <c r="F634" t="s">
        <v>49</v>
      </c>
      <c r="G634">
        <v>50</v>
      </c>
      <c r="H634">
        <v>10</v>
      </c>
      <c r="I634">
        <v>0.05</v>
      </c>
      <c r="J634">
        <v>48</v>
      </c>
      <c r="K634" t="s">
        <v>88</v>
      </c>
      <c r="L634">
        <v>247.1</v>
      </c>
      <c r="M634">
        <v>5.43</v>
      </c>
      <c r="N634">
        <v>1</v>
      </c>
      <c r="O634">
        <v>0</v>
      </c>
      <c r="P634">
        <v>0</v>
      </c>
      <c r="Q634">
        <v>0</v>
      </c>
      <c r="R634">
        <v>0</v>
      </c>
      <c r="S634">
        <v>7.5</v>
      </c>
      <c r="T634" t="s">
        <v>50</v>
      </c>
      <c r="U634">
        <v>0</v>
      </c>
      <c r="V634">
        <v>0</v>
      </c>
      <c r="W634">
        <v>0</v>
      </c>
      <c r="X634" t="s">
        <v>50</v>
      </c>
      <c r="Y634">
        <v>0</v>
      </c>
      <c r="Z634">
        <v>1</v>
      </c>
      <c r="AA634" t="s">
        <v>50</v>
      </c>
      <c r="AB634" t="s">
        <v>52</v>
      </c>
      <c r="AC634" t="s">
        <v>78</v>
      </c>
      <c r="AD634">
        <v>2</v>
      </c>
      <c r="AE634">
        <v>2</v>
      </c>
      <c r="AF634" t="s">
        <v>50</v>
      </c>
      <c r="AG634" t="s">
        <v>50</v>
      </c>
      <c r="AH634">
        <v>1</v>
      </c>
      <c r="AI634" t="s">
        <v>84</v>
      </c>
      <c r="AK634">
        <v>10</v>
      </c>
      <c r="AL634">
        <v>16</v>
      </c>
      <c r="AM634">
        <v>0</v>
      </c>
      <c r="AN634">
        <v>0</v>
      </c>
      <c r="AO634">
        <v>-93.3</v>
      </c>
      <c r="AP634" t="s">
        <v>50</v>
      </c>
      <c r="AQ634" t="s">
        <v>50</v>
      </c>
      <c r="AR634">
        <v>10.7</v>
      </c>
      <c r="AS634">
        <v>0.22291666700000001</v>
      </c>
      <c r="AT634">
        <v>16</v>
      </c>
      <c r="AU634" t="s">
        <v>51</v>
      </c>
    </row>
    <row r="635" spans="1:47" x14ac:dyDescent="0.2">
      <c r="A635">
        <v>38</v>
      </c>
      <c r="B635">
        <v>250</v>
      </c>
      <c r="C635">
        <v>0</v>
      </c>
      <c r="D635" t="s">
        <v>47</v>
      </c>
      <c r="E635" t="s">
        <v>48</v>
      </c>
      <c r="F635" t="s">
        <v>49</v>
      </c>
      <c r="G635">
        <v>50</v>
      </c>
      <c r="H635">
        <v>10</v>
      </c>
      <c r="I635">
        <v>0.05</v>
      </c>
      <c r="J635">
        <v>48</v>
      </c>
      <c r="K635" t="s">
        <v>88</v>
      </c>
      <c r="L635">
        <v>247.1</v>
      </c>
      <c r="M635">
        <v>5.43</v>
      </c>
      <c r="N635">
        <v>1</v>
      </c>
      <c r="O635">
        <v>0</v>
      </c>
      <c r="P635">
        <v>0</v>
      </c>
      <c r="Q635">
        <v>0</v>
      </c>
      <c r="R635">
        <v>0</v>
      </c>
      <c r="S635">
        <v>7.5</v>
      </c>
      <c r="T635" t="s">
        <v>50</v>
      </c>
      <c r="U635">
        <v>0</v>
      </c>
      <c r="V635">
        <v>0</v>
      </c>
      <c r="W635">
        <v>0</v>
      </c>
      <c r="X635" t="s">
        <v>50</v>
      </c>
      <c r="Y635">
        <v>0</v>
      </c>
      <c r="Z635" t="s">
        <v>50</v>
      </c>
      <c r="AA635" t="s">
        <v>50</v>
      </c>
      <c r="AB635" t="s">
        <v>52</v>
      </c>
      <c r="AC635" t="s">
        <v>78</v>
      </c>
      <c r="AD635">
        <v>2</v>
      </c>
      <c r="AE635">
        <v>2</v>
      </c>
      <c r="AF635" t="s">
        <v>50</v>
      </c>
      <c r="AG635" t="s">
        <v>50</v>
      </c>
      <c r="AH635">
        <v>1</v>
      </c>
      <c r="AI635" t="s">
        <v>84</v>
      </c>
      <c r="AK635">
        <v>10</v>
      </c>
      <c r="AL635">
        <v>16</v>
      </c>
      <c r="AM635">
        <v>0</v>
      </c>
      <c r="AN635">
        <v>0</v>
      </c>
      <c r="AO635">
        <v>-93.3</v>
      </c>
      <c r="AP635" t="s">
        <v>50</v>
      </c>
      <c r="AQ635" t="s">
        <v>50</v>
      </c>
      <c r="AR635">
        <v>3.7</v>
      </c>
      <c r="AS635">
        <v>7.7083333000000004E-2</v>
      </c>
      <c r="AT635">
        <v>16</v>
      </c>
      <c r="AU635" t="s">
        <v>51</v>
      </c>
    </row>
    <row r="636" spans="1:47" x14ac:dyDescent="0.2">
      <c r="A636">
        <v>38</v>
      </c>
      <c r="B636">
        <v>250</v>
      </c>
      <c r="C636">
        <v>0</v>
      </c>
      <c r="D636" t="s">
        <v>47</v>
      </c>
      <c r="E636" t="s">
        <v>48</v>
      </c>
      <c r="F636" t="s">
        <v>49</v>
      </c>
      <c r="G636">
        <v>50</v>
      </c>
      <c r="H636">
        <v>10</v>
      </c>
      <c r="I636">
        <v>0.05</v>
      </c>
      <c r="J636">
        <v>48</v>
      </c>
      <c r="K636" t="s">
        <v>88</v>
      </c>
      <c r="L636">
        <v>247.1</v>
      </c>
      <c r="M636">
        <v>5.43</v>
      </c>
      <c r="N636">
        <v>1</v>
      </c>
      <c r="O636">
        <v>0</v>
      </c>
      <c r="P636">
        <v>0</v>
      </c>
      <c r="Q636">
        <v>0</v>
      </c>
      <c r="R636">
        <v>0</v>
      </c>
      <c r="S636">
        <v>7.5</v>
      </c>
      <c r="T636" t="s">
        <v>50</v>
      </c>
      <c r="U636">
        <v>0</v>
      </c>
      <c r="V636">
        <v>0</v>
      </c>
      <c r="W636">
        <v>0</v>
      </c>
      <c r="X636" t="s">
        <v>50</v>
      </c>
      <c r="Y636">
        <v>0</v>
      </c>
      <c r="Z636" t="s">
        <v>50</v>
      </c>
      <c r="AA636" t="s">
        <v>50</v>
      </c>
      <c r="AB636" t="s">
        <v>52</v>
      </c>
      <c r="AC636" t="s">
        <v>78</v>
      </c>
      <c r="AD636">
        <v>2</v>
      </c>
      <c r="AE636">
        <v>2</v>
      </c>
      <c r="AF636" t="s">
        <v>50</v>
      </c>
      <c r="AG636" t="s">
        <v>50</v>
      </c>
      <c r="AH636">
        <v>1</v>
      </c>
      <c r="AI636" t="s">
        <v>84</v>
      </c>
      <c r="AK636">
        <v>10</v>
      </c>
      <c r="AL636">
        <v>16</v>
      </c>
      <c r="AM636">
        <v>0</v>
      </c>
      <c r="AN636">
        <v>0</v>
      </c>
      <c r="AO636">
        <v>-93.3</v>
      </c>
      <c r="AP636" t="s">
        <v>50</v>
      </c>
      <c r="AQ636" t="s">
        <v>50</v>
      </c>
      <c r="AR636">
        <v>3.8</v>
      </c>
      <c r="AS636">
        <v>7.9166666999999996E-2</v>
      </c>
      <c r="AT636">
        <v>16</v>
      </c>
      <c r="AU636" t="s">
        <v>51</v>
      </c>
    </row>
    <row r="637" spans="1:47" x14ac:dyDescent="0.2">
      <c r="A637">
        <v>38</v>
      </c>
      <c r="B637">
        <v>250</v>
      </c>
      <c r="C637">
        <v>0</v>
      </c>
      <c r="D637" t="s">
        <v>47</v>
      </c>
      <c r="E637" t="s">
        <v>48</v>
      </c>
      <c r="F637" t="s">
        <v>49</v>
      </c>
      <c r="G637">
        <v>50</v>
      </c>
      <c r="H637">
        <v>10</v>
      </c>
      <c r="I637">
        <v>0.4</v>
      </c>
      <c r="J637">
        <v>48</v>
      </c>
      <c r="K637" t="s">
        <v>88</v>
      </c>
      <c r="L637">
        <v>247.1</v>
      </c>
      <c r="M637">
        <v>5.43</v>
      </c>
      <c r="N637">
        <v>1</v>
      </c>
      <c r="O637">
        <v>0</v>
      </c>
      <c r="P637">
        <v>0</v>
      </c>
      <c r="Q637">
        <v>0</v>
      </c>
      <c r="R637">
        <v>0</v>
      </c>
      <c r="S637">
        <v>7.5</v>
      </c>
      <c r="T637" t="s">
        <v>50</v>
      </c>
      <c r="U637">
        <v>0</v>
      </c>
      <c r="V637">
        <v>0</v>
      </c>
      <c r="W637">
        <v>0</v>
      </c>
      <c r="X637" t="s">
        <v>50</v>
      </c>
      <c r="Y637">
        <v>0</v>
      </c>
      <c r="Z637">
        <v>1</v>
      </c>
      <c r="AA637" t="s">
        <v>50</v>
      </c>
      <c r="AB637" t="s">
        <v>52</v>
      </c>
      <c r="AC637" t="s">
        <v>78</v>
      </c>
      <c r="AD637">
        <v>2</v>
      </c>
      <c r="AE637">
        <v>2</v>
      </c>
      <c r="AF637" t="s">
        <v>50</v>
      </c>
      <c r="AG637" t="s">
        <v>50</v>
      </c>
      <c r="AH637">
        <v>1</v>
      </c>
      <c r="AI637" t="s">
        <v>84</v>
      </c>
      <c r="AK637">
        <v>10</v>
      </c>
      <c r="AL637">
        <v>16</v>
      </c>
      <c r="AM637">
        <v>0</v>
      </c>
      <c r="AN637">
        <v>0</v>
      </c>
      <c r="AO637">
        <v>-93.3</v>
      </c>
      <c r="AP637" t="s">
        <v>50</v>
      </c>
      <c r="AQ637" t="s">
        <v>50</v>
      </c>
      <c r="AR637">
        <v>16.399999999999999</v>
      </c>
      <c r="AS637">
        <v>0.34166666699999998</v>
      </c>
      <c r="AT637">
        <v>16</v>
      </c>
      <c r="AU637" t="s">
        <v>51</v>
      </c>
    </row>
    <row r="638" spans="1:47" x14ac:dyDescent="0.2">
      <c r="A638">
        <v>38</v>
      </c>
      <c r="B638">
        <v>250</v>
      </c>
      <c r="C638">
        <v>0</v>
      </c>
      <c r="D638" t="s">
        <v>47</v>
      </c>
      <c r="E638" t="s">
        <v>48</v>
      </c>
      <c r="F638" t="s">
        <v>49</v>
      </c>
      <c r="G638">
        <v>50</v>
      </c>
      <c r="H638">
        <v>10</v>
      </c>
      <c r="I638">
        <v>0.4</v>
      </c>
      <c r="J638">
        <v>48</v>
      </c>
      <c r="K638" t="s">
        <v>88</v>
      </c>
      <c r="L638">
        <v>247.1</v>
      </c>
      <c r="M638">
        <v>5.43</v>
      </c>
      <c r="N638">
        <v>1</v>
      </c>
      <c r="O638">
        <v>0</v>
      </c>
      <c r="P638">
        <v>0</v>
      </c>
      <c r="Q638">
        <v>0</v>
      </c>
      <c r="R638">
        <v>0</v>
      </c>
      <c r="S638">
        <v>7.5</v>
      </c>
      <c r="T638" t="s">
        <v>50</v>
      </c>
      <c r="U638">
        <v>0</v>
      </c>
      <c r="V638">
        <v>0</v>
      </c>
      <c r="W638">
        <v>0</v>
      </c>
      <c r="X638" t="s">
        <v>50</v>
      </c>
      <c r="Y638">
        <v>0</v>
      </c>
      <c r="Z638" t="s">
        <v>50</v>
      </c>
      <c r="AA638" t="s">
        <v>50</v>
      </c>
      <c r="AB638" t="s">
        <v>52</v>
      </c>
      <c r="AC638" t="s">
        <v>78</v>
      </c>
      <c r="AD638">
        <v>2</v>
      </c>
      <c r="AE638">
        <v>2</v>
      </c>
      <c r="AF638" t="s">
        <v>50</v>
      </c>
      <c r="AG638" t="s">
        <v>50</v>
      </c>
      <c r="AH638">
        <v>1</v>
      </c>
      <c r="AI638" t="s">
        <v>84</v>
      </c>
      <c r="AK638">
        <v>10</v>
      </c>
      <c r="AL638">
        <v>16</v>
      </c>
      <c r="AM638">
        <v>0</v>
      </c>
      <c r="AN638">
        <v>0</v>
      </c>
      <c r="AO638">
        <v>-93.3</v>
      </c>
      <c r="AP638" t="s">
        <v>50</v>
      </c>
      <c r="AQ638" t="s">
        <v>50</v>
      </c>
      <c r="AR638">
        <v>0.7</v>
      </c>
      <c r="AS638">
        <v>1.4583333E-2</v>
      </c>
      <c r="AT638">
        <v>16</v>
      </c>
      <c r="AU638" t="s">
        <v>51</v>
      </c>
    </row>
    <row r="639" spans="1:47" x14ac:dyDescent="0.2">
      <c r="A639">
        <v>38</v>
      </c>
      <c r="B639">
        <v>250</v>
      </c>
      <c r="C639">
        <v>0</v>
      </c>
      <c r="D639" t="s">
        <v>47</v>
      </c>
      <c r="E639" t="s">
        <v>48</v>
      </c>
      <c r="F639" t="s">
        <v>49</v>
      </c>
      <c r="G639">
        <v>50</v>
      </c>
      <c r="H639">
        <v>10</v>
      </c>
      <c r="I639">
        <v>0.4</v>
      </c>
      <c r="J639">
        <v>48</v>
      </c>
      <c r="K639" t="s">
        <v>88</v>
      </c>
      <c r="L639">
        <v>247.1</v>
      </c>
      <c r="M639">
        <v>5.43</v>
      </c>
      <c r="N639">
        <v>1</v>
      </c>
      <c r="O639">
        <v>0</v>
      </c>
      <c r="P639">
        <v>0</v>
      </c>
      <c r="Q639">
        <v>0</v>
      </c>
      <c r="R639">
        <v>0</v>
      </c>
      <c r="S639">
        <v>7.5</v>
      </c>
      <c r="T639" t="s">
        <v>50</v>
      </c>
      <c r="U639">
        <v>0</v>
      </c>
      <c r="V639">
        <v>0</v>
      </c>
      <c r="W639">
        <v>0</v>
      </c>
      <c r="X639" t="s">
        <v>50</v>
      </c>
      <c r="Y639">
        <v>0</v>
      </c>
      <c r="Z639" t="s">
        <v>50</v>
      </c>
      <c r="AA639" t="s">
        <v>50</v>
      </c>
      <c r="AB639" t="s">
        <v>52</v>
      </c>
      <c r="AC639" t="s">
        <v>78</v>
      </c>
      <c r="AD639">
        <v>2</v>
      </c>
      <c r="AE639">
        <v>2</v>
      </c>
      <c r="AF639" t="s">
        <v>50</v>
      </c>
      <c r="AG639" t="s">
        <v>50</v>
      </c>
      <c r="AH639">
        <v>1</v>
      </c>
      <c r="AI639" t="s">
        <v>84</v>
      </c>
      <c r="AK639">
        <v>10</v>
      </c>
      <c r="AL639">
        <v>16</v>
      </c>
      <c r="AM639">
        <v>0</v>
      </c>
      <c r="AN639">
        <v>0</v>
      </c>
      <c r="AO639">
        <v>-93.3</v>
      </c>
      <c r="AP639" t="s">
        <v>50</v>
      </c>
      <c r="AQ639" t="s">
        <v>50</v>
      </c>
      <c r="AR639">
        <v>1</v>
      </c>
      <c r="AS639">
        <v>2.0833332999999999E-2</v>
      </c>
      <c r="AT639">
        <v>16</v>
      </c>
      <c r="AU639" t="s">
        <v>51</v>
      </c>
    </row>
    <row r="640" spans="1:47" x14ac:dyDescent="0.2">
      <c r="A640">
        <v>38</v>
      </c>
      <c r="B640">
        <v>250</v>
      </c>
      <c r="C640">
        <v>0</v>
      </c>
      <c r="D640" t="s">
        <v>47</v>
      </c>
      <c r="E640" t="s">
        <v>48</v>
      </c>
      <c r="F640" t="s">
        <v>49</v>
      </c>
      <c r="G640">
        <v>50</v>
      </c>
      <c r="H640">
        <v>10</v>
      </c>
      <c r="I640">
        <v>0.4</v>
      </c>
      <c r="J640">
        <v>48</v>
      </c>
      <c r="K640" t="s">
        <v>88</v>
      </c>
      <c r="L640">
        <v>247.1</v>
      </c>
      <c r="M640">
        <v>5.43</v>
      </c>
      <c r="N640">
        <v>1</v>
      </c>
      <c r="O640">
        <v>0</v>
      </c>
      <c r="P640">
        <v>0</v>
      </c>
      <c r="Q640">
        <v>0</v>
      </c>
      <c r="R640">
        <v>0</v>
      </c>
      <c r="S640">
        <v>7.5</v>
      </c>
      <c r="T640" t="s">
        <v>50</v>
      </c>
      <c r="U640">
        <v>0</v>
      </c>
      <c r="V640">
        <v>0</v>
      </c>
      <c r="W640">
        <v>0</v>
      </c>
      <c r="X640" t="s">
        <v>50</v>
      </c>
      <c r="Y640">
        <v>0</v>
      </c>
      <c r="Z640" t="s">
        <v>50</v>
      </c>
      <c r="AA640" t="s">
        <v>50</v>
      </c>
      <c r="AB640" t="s">
        <v>52</v>
      </c>
      <c r="AC640" t="s">
        <v>78</v>
      </c>
      <c r="AD640">
        <v>2</v>
      </c>
      <c r="AE640">
        <v>2</v>
      </c>
      <c r="AF640" t="s">
        <v>50</v>
      </c>
      <c r="AG640" t="s">
        <v>50</v>
      </c>
      <c r="AH640">
        <v>1</v>
      </c>
      <c r="AI640" t="s">
        <v>84</v>
      </c>
      <c r="AK640">
        <v>10</v>
      </c>
      <c r="AL640">
        <v>16</v>
      </c>
      <c r="AM640">
        <v>0</v>
      </c>
      <c r="AN640">
        <v>0</v>
      </c>
      <c r="AO640">
        <v>-93.3</v>
      </c>
      <c r="AP640" t="s">
        <v>50</v>
      </c>
      <c r="AQ640" t="s">
        <v>50</v>
      </c>
      <c r="AR640">
        <v>1</v>
      </c>
      <c r="AS640">
        <v>2.0833332999999999E-2</v>
      </c>
      <c r="AT640">
        <v>16</v>
      </c>
      <c r="AU640" t="s">
        <v>51</v>
      </c>
    </row>
    <row r="641" spans="1:47" x14ac:dyDescent="0.2">
      <c r="A641">
        <v>38</v>
      </c>
      <c r="B641">
        <v>250</v>
      </c>
      <c r="C641">
        <v>0</v>
      </c>
      <c r="D641" t="s">
        <v>47</v>
      </c>
      <c r="E641" t="s">
        <v>48</v>
      </c>
      <c r="F641" t="s">
        <v>49</v>
      </c>
      <c r="G641">
        <v>50</v>
      </c>
      <c r="H641">
        <v>10</v>
      </c>
      <c r="I641">
        <v>0.4</v>
      </c>
      <c r="J641">
        <v>48</v>
      </c>
      <c r="K641" t="s">
        <v>88</v>
      </c>
      <c r="L641">
        <v>247.1</v>
      </c>
      <c r="M641">
        <v>5.43</v>
      </c>
      <c r="N641">
        <v>1</v>
      </c>
      <c r="O641">
        <v>0</v>
      </c>
      <c r="P641">
        <v>0</v>
      </c>
      <c r="Q641">
        <v>0</v>
      </c>
      <c r="R641">
        <v>0</v>
      </c>
      <c r="S641">
        <v>7.5</v>
      </c>
      <c r="T641" t="s">
        <v>50</v>
      </c>
      <c r="U641">
        <v>0</v>
      </c>
      <c r="V641">
        <v>0</v>
      </c>
      <c r="W641">
        <v>0</v>
      </c>
      <c r="X641" t="s">
        <v>50</v>
      </c>
      <c r="Y641">
        <v>0</v>
      </c>
      <c r="Z641">
        <v>1</v>
      </c>
      <c r="AA641" t="s">
        <v>50</v>
      </c>
      <c r="AB641" t="s">
        <v>52</v>
      </c>
      <c r="AC641" t="s">
        <v>78</v>
      </c>
      <c r="AD641">
        <v>2</v>
      </c>
      <c r="AE641">
        <v>2</v>
      </c>
      <c r="AF641" t="s">
        <v>50</v>
      </c>
      <c r="AG641" t="s">
        <v>50</v>
      </c>
      <c r="AH641">
        <v>1</v>
      </c>
      <c r="AI641" t="s">
        <v>84</v>
      </c>
      <c r="AK641">
        <v>10</v>
      </c>
      <c r="AL641">
        <v>16</v>
      </c>
      <c r="AM641">
        <v>0</v>
      </c>
      <c r="AN641">
        <v>0</v>
      </c>
      <c r="AO641">
        <v>-93.3</v>
      </c>
      <c r="AP641" t="s">
        <v>50</v>
      </c>
      <c r="AQ641" t="s">
        <v>50</v>
      </c>
      <c r="AR641">
        <v>10</v>
      </c>
      <c r="AS641">
        <v>0.20833333300000001</v>
      </c>
      <c r="AT641">
        <v>16</v>
      </c>
      <c r="AU641" t="s">
        <v>51</v>
      </c>
    </row>
    <row r="642" spans="1:47" x14ac:dyDescent="0.2">
      <c r="A642">
        <v>38</v>
      </c>
      <c r="B642">
        <v>250</v>
      </c>
      <c r="C642">
        <v>0</v>
      </c>
      <c r="D642" t="s">
        <v>47</v>
      </c>
      <c r="E642" t="s">
        <v>48</v>
      </c>
      <c r="F642" t="s">
        <v>49</v>
      </c>
      <c r="G642">
        <v>50</v>
      </c>
      <c r="H642">
        <v>10</v>
      </c>
      <c r="I642">
        <v>0.4</v>
      </c>
      <c r="J642">
        <v>48</v>
      </c>
      <c r="K642" t="s">
        <v>88</v>
      </c>
      <c r="L642">
        <v>247.1</v>
      </c>
      <c r="M642">
        <v>5.43</v>
      </c>
      <c r="N642">
        <v>1</v>
      </c>
      <c r="O642">
        <v>0</v>
      </c>
      <c r="P642">
        <v>0</v>
      </c>
      <c r="Q642">
        <v>0</v>
      </c>
      <c r="R642">
        <v>0</v>
      </c>
      <c r="S642">
        <v>7.5</v>
      </c>
      <c r="T642" t="s">
        <v>50</v>
      </c>
      <c r="U642">
        <v>0</v>
      </c>
      <c r="V642">
        <v>0</v>
      </c>
      <c r="W642">
        <v>0</v>
      </c>
      <c r="X642" t="s">
        <v>50</v>
      </c>
      <c r="Y642">
        <v>0</v>
      </c>
      <c r="Z642">
        <v>2</v>
      </c>
      <c r="AA642" t="s">
        <v>50</v>
      </c>
      <c r="AB642" t="s">
        <v>52</v>
      </c>
      <c r="AC642" t="s">
        <v>78</v>
      </c>
      <c r="AD642">
        <v>2</v>
      </c>
      <c r="AE642">
        <v>2</v>
      </c>
      <c r="AF642" t="s">
        <v>50</v>
      </c>
      <c r="AG642" t="s">
        <v>50</v>
      </c>
      <c r="AH642">
        <v>1</v>
      </c>
      <c r="AI642" t="s">
        <v>84</v>
      </c>
      <c r="AK642">
        <v>10</v>
      </c>
      <c r="AL642">
        <v>16</v>
      </c>
      <c r="AM642">
        <v>0</v>
      </c>
      <c r="AN642">
        <v>0</v>
      </c>
      <c r="AO642">
        <v>-93.3</v>
      </c>
      <c r="AP642" t="s">
        <v>50</v>
      </c>
      <c r="AQ642" t="s">
        <v>50</v>
      </c>
      <c r="AR642">
        <v>3.4</v>
      </c>
      <c r="AS642">
        <v>7.0833332999999998E-2</v>
      </c>
      <c r="AT642">
        <v>16</v>
      </c>
      <c r="AU642" t="s">
        <v>51</v>
      </c>
    </row>
    <row r="643" spans="1:47" x14ac:dyDescent="0.2">
      <c r="A643">
        <v>38</v>
      </c>
      <c r="B643">
        <v>250</v>
      </c>
      <c r="C643">
        <v>0</v>
      </c>
      <c r="D643" t="s">
        <v>47</v>
      </c>
      <c r="E643" t="s">
        <v>48</v>
      </c>
      <c r="F643" t="s">
        <v>49</v>
      </c>
      <c r="G643">
        <v>50</v>
      </c>
      <c r="H643">
        <v>10</v>
      </c>
      <c r="I643">
        <v>0.4</v>
      </c>
      <c r="J643">
        <v>48</v>
      </c>
      <c r="K643" t="s">
        <v>88</v>
      </c>
      <c r="L643">
        <v>247.1</v>
      </c>
      <c r="M643">
        <v>5.43</v>
      </c>
      <c r="N643">
        <v>1</v>
      </c>
      <c r="O643">
        <v>0</v>
      </c>
      <c r="P643">
        <v>0</v>
      </c>
      <c r="Q643">
        <v>0</v>
      </c>
      <c r="R643">
        <v>0</v>
      </c>
      <c r="S643">
        <v>7.5</v>
      </c>
      <c r="T643" t="s">
        <v>50</v>
      </c>
      <c r="U643">
        <v>0</v>
      </c>
      <c r="V643">
        <v>0</v>
      </c>
      <c r="W643">
        <v>0</v>
      </c>
      <c r="X643" t="s">
        <v>50</v>
      </c>
      <c r="Y643">
        <v>0</v>
      </c>
      <c r="Z643">
        <v>2</v>
      </c>
      <c r="AA643" t="s">
        <v>50</v>
      </c>
      <c r="AB643" t="s">
        <v>52</v>
      </c>
      <c r="AC643" t="s">
        <v>78</v>
      </c>
      <c r="AD643">
        <v>2</v>
      </c>
      <c r="AE643">
        <v>2</v>
      </c>
      <c r="AF643" t="s">
        <v>50</v>
      </c>
      <c r="AG643" t="s">
        <v>50</v>
      </c>
      <c r="AH643">
        <v>1</v>
      </c>
      <c r="AI643" t="s">
        <v>84</v>
      </c>
      <c r="AK643">
        <v>10</v>
      </c>
      <c r="AL643">
        <v>16</v>
      </c>
      <c r="AM643">
        <v>0</v>
      </c>
      <c r="AN643">
        <v>0</v>
      </c>
      <c r="AO643">
        <v>-93.3</v>
      </c>
      <c r="AP643" t="s">
        <v>50</v>
      </c>
      <c r="AQ643" t="s">
        <v>50</v>
      </c>
      <c r="AR643">
        <v>8.6</v>
      </c>
      <c r="AS643">
        <v>0.179166667</v>
      </c>
      <c r="AT643">
        <v>16</v>
      </c>
      <c r="AU643" t="s">
        <v>51</v>
      </c>
    </row>
    <row r="644" spans="1:47" x14ac:dyDescent="0.2">
      <c r="A644">
        <v>38</v>
      </c>
      <c r="B644">
        <v>250</v>
      </c>
      <c r="C644">
        <v>0</v>
      </c>
      <c r="D644" t="s">
        <v>47</v>
      </c>
      <c r="E644" t="s">
        <v>48</v>
      </c>
      <c r="F644" t="s">
        <v>49</v>
      </c>
      <c r="G644">
        <v>50</v>
      </c>
      <c r="H644">
        <v>10</v>
      </c>
      <c r="I644">
        <v>0.4</v>
      </c>
      <c r="J644">
        <v>48</v>
      </c>
      <c r="K644" t="s">
        <v>88</v>
      </c>
      <c r="L644">
        <v>247.1</v>
      </c>
      <c r="M644">
        <v>5.43</v>
      </c>
      <c r="N644">
        <v>1</v>
      </c>
      <c r="O644">
        <v>0</v>
      </c>
      <c r="P644">
        <v>0</v>
      </c>
      <c r="Q644">
        <v>0</v>
      </c>
      <c r="R644">
        <v>0</v>
      </c>
      <c r="S644">
        <v>7.5</v>
      </c>
      <c r="T644" t="s">
        <v>50</v>
      </c>
      <c r="U644">
        <v>0</v>
      </c>
      <c r="V644">
        <v>0</v>
      </c>
      <c r="W644">
        <v>0</v>
      </c>
      <c r="X644" t="s">
        <v>50</v>
      </c>
      <c r="Y644">
        <v>0</v>
      </c>
      <c r="Z644" t="s">
        <v>50</v>
      </c>
      <c r="AA644" t="s">
        <v>50</v>
      </c>
      <c r="AB644" t="s">
        <v>52</v>
      </c>
      <c r="AC644" t="s">
        <v>78</v>
      </c>
      <c r="AD644">
        <v>2</v>
      </c>
      <c r="AE644">
        <v>2</v>
      </c>
      <c r="AF644" t="s">
        <v>50</v>
      </c>
      <c r="AG644" t="s">
        <v>50</v>
      </c>
      <c r="AH644">
        <v>1</v>
      </c>
      <c r="AI644" t="s">
        <v>84</v>
      </c>
      <c r="AK644">
        <v>10</v>
      </c>
      <c r="AL644">
        <v>16</v>
      </c>
      <c r="AM644">
        <v>0</v>
      </c>
      <c r="AN644">
        <v>0</v>
      </c>
      <c r="AO644">
        <v>-93.3</v>
      </c>
      <c r="AP644" t="s">
        <v>50</v>
      </c>
      <c r="AQ644" t="s">
        <v>50</v>
      </c>
      <c r="AR644">
        <v>10.1</v>
      </c>
      <c r="AS644">
        <v>0.210416667</v>
      </c>
      <c r="AT644">
        <v>16</v>
      </c>
      <c r="AU644" t="s">
        <v>51</v>
      </c>
    </row>
    <row r="645" spans="1:47" x14ac:dyDescent="0.2">
      <c r="A645">
        <v>38</v>
      </c>
      <c r="B645">
        <v>250</v>
      </c>
      <c r="C645">
        <v>0</v>
      </c>
      <c r="D645" t="s">
        <v>47</v>
      </c>
      <c r="E645" t="s">
        <v>48</v>
      </c>
      <c r="F645" t="s">
        <v>49</v>
      </c>
      <c r="G645">
        <v>50</v>
      </c>
      <c r="H645">
        <v>10</v>
      </c>
      <c r="I645">
        <v>0.4</v>
      </c>
      <c r="J645">
        <v>48</v>
      </c>
      <c r="K645" t="s">
        <v>88</v>
      </c>
      <c r="L645">
        <v>247.1</v>
      </c>
      <c r="M645">
        <v>5.43</v>
      </c>
      <c r="N645">
        <v>1</v>
      </c>
      <c r="O645">
        <v>0</v>
      </c>
      <c r="P645">
        <v>0</v>
      </c>
      <c r="Q645">
        <v>0</v>
      </c>
      <c r="R645">
        <v>0</v>
      </c>
      <c r="S645">
        <v>7.5</v>
      </c>
      <c r="T645" t="s">
        <v>50</v>
      </c>
      <c r="U645">
        <v>0</v>
      </c>
      <c r="V645">
        <v>0</v>
      </c>
      <c r="W645">
        <v>0</v>
      </c>
      <c r="X645" t="s">
        <v>50</v>
      </c>
      <c r="Y645">
        <v>0</v>
      </c>
      <c r="Z645" t="s">
        <v>50</v>
      </c>
      <c r="AA645" t="s">
        <v>50</v>
      </c>
      <c r="AB645" t="s">
        <v>52</v>
      </c>
      <c r="AC645" t="s">
        <v>78</v>
      </c>
      <c r="AD645">
        <v>2</v>
      </c>
      <c r="AE645">
        <v>2</v>
      </c>
      <c r="AF645" t="s">
        <v>50</v>
      </c>
      <c r="AG645" t="s">
        <v>50</v>
      </c>
      <c r="AH645">
        <v>1</v>
      </c>
      <c r="AI645" t="s">
        <v>84</v>
      </c>
      <c r="AK645">
        <v>10</v>
      </c>
      <c r="AL645">
        <v>16</v>
      </c>
      <c r="AM645">
        <v>0</v>
      </c>
      <c r="AN645">
        <v>0</v>
      </c>
      <c r="AO645">
        <v>-93.3</v>
      </c>
      <c r="AP645" t="s">
        <v>50</v>
      </c>
      <c r="AQ645" t="s">
        <v>50</v>
      </c>
      <c r="AR645">
        <v>8.1</v>
      </c>
      <c r="AS645">
        <v>0.16875000000000001</v>
      </c>
      <c r="AT645">
        <v>16</v>
      </c>
      <c r="AU645" t="s">
        <v>51</v>
      </c>
    </row>
    <row r="646" spans="1:47" x14ac:dyDescent="0.2">
      <c r="A646">
        <v>38</v>
      </c>
      <c r="B646">
        <v>250</v>
      </c>
      <c r="C646">
        <v>0</v>
      </c>
      <c r="D646" t="s">
        <v>47</v>
      </c>
      <c r="E646" t="s">
        <v>48</v>
      </c>
      <c r="F646" t="s">
        <v>49</v>
      </c>
      <c r="G646">
        <v>50</v>
      </c>
      <c r="H646">
        <v>10</v>
      </c>
      <c r="I646">
        <v>0.4</v>
      </c>
      <c r="J646">
        <v>48</v>
      </c>
      <c r="K646" t="s">
        <v>88</v>
      </c>
      <c r="L646">
        <v>247.1</v>
      </c>
      <c r="M646">
        <v>5.43</v>
      </c>
      <c r="N646">
        <v>1</v>
      </c>
      <c r="O646">
        <v>0</v>
      </c>
      <c r="P646">
        <v>0</v>
      </c>
      <c r="Q646">
        <v>0</v>
      </c>
      <c r="R646">
        <v>0</v>
      </c>
      <c r="S646">
        <v>7.5</v>
      </c>
      <c r="T646" t="s">
        <v>50</v>
      </c>
      <c r="U646">
        <v>0</v>
      </c>
      <c r="V646">
        <v>0</v>
      </c>
      <c r="W646">
        <v>0</v>
      </c>
      <c r="X646" t="s">
        <v>50</v>
      </c>
      <c r="Y646">
        <v>0</v>
      </c>
      <c r="Z646" t="s">
        <v>50</v>
      </c>
      <c r="AA646" t="s">
        <v>50</v>
      </c>
      <c r="AB646" t="s">
        <v>52</v>
      </c>
      <c r="AC646" t="s">
        <v>78</v>
      </c>
      <c r="AD646">
        <v>2</v>
      </c>
      <c r="AE646">
        <v>2</v>
      </c>
      <c r="AF646" t="s">
        <v>50</v>
      </c>
      <c r="AG646" t="s">
        <v>50</v>
      </c>
      <c r="AH646">
        <v>1</v>
      </c>
      <c r="AI646" t="s">
        <v>84</v>
      </c>
      <c r="AK646">
        <v>10</v>
      </c>
      <c r="AL646">
        <v>16</v>
      </c>
      <c r="AM646">
        <v>0</v>
      </c>
      <c r="AN646">
        <v>0</v>
      </c>
      <c r="AO646">
        <v>-93.3</v>
      </c>
      <c r="AP646" t="s">
        <v>50</v>
      </c>
      <c r="AQ646" t="s">
        <v>50</v>
      </c>
      <c r="AR646">
        <v>8.3000000000000007</v>
      </c>
      <c r="AS646">
        <v>0.172916667</v>
      </c>
      <c r="AT646">
        <v>16</v>
      </c>
      <c r="AU646" t="s">
        <v>51</v>
      </c>
    </row>
    <row r="647" spans="1:47" x14ac:dyDescent="0.2">
      <c r="A647">
        <v>38</v>
      </c>
      <c r="B647">
        <v>250</v>
      </c>
      <c r="C647">
        <v>0</v>
      </c>
      <c r="D647" t="s">
        <v>47</v>
      </c>
      <c r="E647" t="s">
        <v>48</v>
      </c>
      <c r="F647" t="s">
        <v>49</v>
      </c>
      <c r="G647">
        <v>50</v>
      </c>
      <c r="H647">
        <v>10</v>
      </c>
      <c r="I647">
        <v>0.4</v>
      </c>
      <c r="J647">
        <v>48</v>
      </c>
      <c r="K647" t="s">
        <v>88</v>
      </c>
      <c r="L647">
        <v>247.1</v>
      </c>
      <c r="M647">
        <v>5.43</v>
      </c>
      <c r="N647">
        <v>1</v>
      </c>
      <c r="O647">
        <v>0</v>
      </c>
      <c r="P647">
        <v>0</v>
      </c>
      <c r="Q647">
        <v>0</v>
      </c>
      <c r="R647">
        <v>0</v>
      </c>
      <c r="S647">
        <v>7.5</v>
      </c>
      <c r="T647" t="s">
        <v>50</v>
      </c>
      <c r="U647">
        <v>0</v>
      </c>
      <c r="V647">
        <v>0</v>
      </c>
      <c r="W647">
        <v>0</v>
      </c>
      <c r="X647" t="s">
        <v>50</v>
      </c>
      <c r="Y647">
        <v>0</v>
      </c>
      <c r="Z647" t="s">
        <v>50</v>
      </c>
      <c r="AA647" t="s">
        <v>50</v>
      </c>
      <c r="AB647" t="s">
        <v>52</v>
      </c>
      <c r="AC647" t="s">
        <v>78</v>
      </c>
      <c r="AD647">
        <v>2</v>
      </c>
      <c r="AE647">
        <v>2</v>
      </c>
      <c r="AF647" t="s">
        <v>50</v>
      </c>
      <c r="AG647" t="s">
        <v>50</v>
      </c>
      <c r="AH647">
        <v>1</v>
      </c>
      <c r="AI647" t="s">
        <v>84</v>
      </c>
      <c r="AK647">
        <v>10</v>
      </c>
      <c r="AL647">
        <v>16</v>
      </c>
      <c r="AM647">
        <v>0</v>
      </c>
      <c r="AN647">
        <v>0</v>
      </c>
      <c r="AO647">
        <v>-93.3</v>
      </c>
      <c r="AP647" t="s">
        <v>50</v>
      </c>
      <c r="AQ647" t="s">
        <v>50</v>
      </c>
      <c r="AR647">
        <v>7.8</v>
      </c>
      <c r="AS647">
        <v>0.16250000000000001</v>
      </c>
      <c r="AT647">
        <v>16</v>
      </c>
      <c r="AU647" t="s">
        <v>51</v>
      </c>
    </row>
    <row r="648" spans="1:47" x14ac:dyDescent="0.2">
      <c r="A648">
        <v>38</v>
      </c>
      <c r="B648">
        <v>250</v>
      </c>
      <c r="C648">
        <v>0</v>
      </c>
      <c r="D648" t="s">
        <v>47</v>
      </c>
      <c r="E648" t="s">
        <v>48</v>
      </c>
      <c r="F648" t="s">
        <v>49</v>
      </c>
      <c r="G648">
        <v>50</v>
      </c>
      <c r="H648">
        <v>10</v>
      </c>
      <c r="I648">
        <v>0.4</v>
      </c>
      <c r="J648">
        <v>48</v>
      </c>
      <c r="K648" t="s">
        <v>88</v>
      </c>
      <c r="L648">
        <v>247.1</v>
      </c>
      <c r="M648">
        <v>5.43</v>
      </c>
      <c r="N648">
        <v>1</v>
      </c>
      <c r="O648">
        <v>0</v>
      </c>
      <c r="P648">
        <v>0</v>
      </c>
      <c r="Q648">
        <v>0</v>
      </c>
      <c r="R648">
        <v>0</v>
      </c>
      <c r="S648">
        <v>7.5</v>
      </c>
      <c r="T648" t="s">
        <v>50</v>
      </c>
      <c r="U648">
        <v>0</v>
      </c>
      <c r="V648">
        <v>0</v>
      </c>
      <c r="W648">
        <v>0</v>
      </c>
      <c r="X648" t="s">
        <v>50</v>
      </c>
      <c r="Y648">
        <v>0</v>
      </c>
      <c r="Z648" t="s">
        <v>50</v>
      </c>
      <c r="AA648" t="s">
        <v>50</v>
      </c>
      <c r="AB648" t="s">
        <v>52</v>
      </c>
      <c r="AC648" t="s">
        <v>78</v>
      </c>
      <c r="AD648">
        <v>2</v>
      </c>
      <c r="AE648">
        <v>2</v>
      </c>
      <c r="AF648" t="s">
        <v>50</v>
      </c>
      <c r="AG648" t="s">
        <v>50</v>
      </c>
      <c r="AH648">
        <v>1</v>
      </c>
      <c r="AI648" t="s">
        <v>84</v>
      </c>
      <c r="AK648">
        <v>10</v>
      </c>
      <c r="AL648">
        <v>16</v>
      </c>
      <c r="AM648">
        <v>0</v>
      </c>
      <c r="AN648">
        <v>0</v>
      </c>
      <c r="AO648">
        <v>-93.3</v>
      </c>
      <c r="AP648" t="s">
        <v>50</v>
      </c>
      <c r="AQ648" t="s">
        <v>50</v>
      </c>
      <c r="AR648">
        <v>6.6</v>
      </c>
      <c r="AS648">
        <v>0.13750000000000001</v>
      </c>
      <c r="AT648">
        <v>16</v>
      </c>
      <c r="AU648" t="s">
        <v>51</v>
      </c>
    </row>
    <row r="649" spans="1:47" x14ac:dyDescent="0.2">
      <c r="A649">
        <v>38</v>
      </c>
      <c r="B649">
        <v>250</v>
      </c>
      <c r="C649">
        <v>0</v>
      </c>
      <c r="D649" t="s">
        <v>47</v>
      </c>
      <c r="E649" t="s">
        <v>48</v>
      </c>
      <c r="F649" t="s">
        <v>49</v>
      </c>
      <c r="G649">
        <v>50</v>
      </c>
      <c r="H649">
        <v>10</v>
      </c>
      <c r="I649">
        <v>0.4</v>
      </c>
      <c r="J649">
        <v>48</v>
      </c>
      <c r="K649" t="s">
        <v>88</v>
      </c>
      <c r="L649">
        <v>247.1</v>
      </c>
      <c r="M649">
        <v>5.43</v>
      </c>
      <c r="N649">
        <v>1</v>
      </c>
      <c r="O649">
        <v>0</v>
      </c>
      <c r="P649">
        <v>0</v>
      </c>
      <c r="Q649">
        <v>0</v>
      </c>
      <c r="R649">
        <v>0</v>
      </c>
      <c r="S649">
        <v>7.5</v>
      </c>
      <c r="T649" t="s">
        <v>50</v>
      </c>
      <c r="U649">
        <v>0</v>
      </c>
      <c r="V649">
        <v>0</v>
      </c>
      <c r="W649">
        <v>0</v>
      </c>
      <c r="X649" t="s">
        <v>67</v>
      </c>
      <c r="Y649">
        <v>1</v>
      </c>
      <c r="Z649" t="s">
        <v>50</v>
      </c>
      <c r="AA649" t="s">
        <v>50</v>
      </c>
      <c r="AB649" t="s">
        <v>52</v>
      </c>
      <c r="AC649" t="s">
        <v>78</v>
      </c>
      <c r="AD649">
        <v>2</v>
      </c>
      <c r="AE649">
        <v>2</v>
      </c>
      <c r="AF649" t="s">
        <v>50</v>
      </c>
      <c r="AG649" t="s">
        <v>50</v>
      </c>
      <c r="AH649">
        <v>1</v>
      </c>
      <c r="AI649" t="s">
        <v>84</v>
      </c>
      <c r="AK649">
        <v>10</v>
      </c>
      <c r="AL649">
        <v>16</v>
      </c>
      <c r="AM649">
        <v>0</v>
      </c>
      <c r="AN649">
        <v>0</v>
      </c>
      <c r="AO649">
        <v>-93.3</v>
      </c>
      <c r="AP649" t="s">
        <v>50</v>
      </c>
      <c r="AQ649" t="s">
        <v>50</v>
      </c>
      <c r="AR649">
        <v>10</v>
      </c>
      <c r="AS649">
        <v>0.20833333300000001</v>
      </c>
      <c r="AT649">
        <v>16</v>
      </c>
      <c r="AU649" t="s">
        <v>51</v>
      </c>
    </row>
    <row r="650" spans="1:47" x14ac:dyDescent="0.2">
      <c r="A650">
        <v>38</v>
      </c>
      <c r="B650">
        <v>250</v>
      </c>
      <c r="C650">
        <v>0</v>
      </c>
      <c r="D650" t="s">
        <v>47</v>
      </c>
      <c r="E650" t="s">
        <v>48</v>
      </c>
      <c r="F650" t="s">
        <v>49</v>
      </c>
      <c r="G650">
        <v>50</v>
      </c>
      <c r="H650">
        <v>10</v>
      </c>
      <c r="I650">
        <v>0.4</v>
      </c>
      <c r="J650">
        <v>48</v>
      </c>
      <c r="K650" t="s">
        <v>88</v>
      </c>
      <c r="L650">
        <v>247.1</v>
      </c>
      <c r="M650">
        <v>5.43</v>
      </c>
      <c r="N650">
        <v>1</v>
      </c>
      <c r="O650">
        <v>0</v>
      </c>
      <c r="P650">
        <v>0</v>
      </c>
      <c r="Q650">
        <v>0</v>
      </c>
      <c r="R650">
        <v>0</v>
      </c>
      <c r="S650">
        <v>7.5</v>
      </c>
      <c r="T650" t="s">
        <v>50</v>
      </c>
      <c r="U650">
        <v>0</v>
      </c>
      <c r="V650">
        <v>0</v>
      </c>
      <c r="W650">
        <v>0</v>
      </c>
      <c r="X650" t="s">
        <v>67</v>
      </c>
      <c r="Y650">
        <v>0.1</v>
      </c>
      <c r="Z650" t="s">
        <v>50</v>
      </c>
      <c r="AA650" t="s">
        <v>50</v>
      </c>
      <c r="AB650" t="s">
        <v>52</v>
      </c>
      <c r="AC650" t="s">
        <v>78</v>
      </c>
      <c r="AD650">
        <v>2</v>
      </c>
      <c r="AE650">
        <v>2</v>
      </c>
      <c r="AF650" t="s">
        <v>50</v>
      </c>
      <c r="AG650" t="s">
        <v>50</v>
      </c>
      <c r="AH650">
        <v>1</v>
      </c>
      <c r="AI650" t="s">
        <v>84</v>
      </c>
      <c r="AK650">
        <v>10</v>
      </c>
      <c r="AL650">
        <v>16</v>
      </c>
      <c r="AM650">
        <v>0</v>
      </c>
      <c r="AN650">
        <v>0</v>
      </c>
      <c r="AO650">
        <v>-93.3</v>
      </c>
      <c r="AP650" t="s">
        <v>50</v>
      </c>
      <c r="AQ650" t="s">
        <v>50</v>
      </c>
      <c r="AR650">
        <v>9.5</v>
      </c>
      <c r="AS650">
        <v>0.19791666699999999</v>
      </c>
      <c r="AT650">
        <v>16</v>
      </c>
      <c r="AU650" t="s">
        <v>51</v>
      </c>
    </row>
    <row r="651" spans="1:47" x14ac:dyDescent="0.2">
      <c r="A651">
        <v>38</v>
      </c>
      <c r="B651">
        <v>250</v>
      </c>
      <c r="C651">
        <v>0</v>
      </c>
      <c r="D651" t="s">
        <v>47</v>
      </c>
      <c r="E651" t="s">
        <v>48</v>
      </c>
      <c r="F651" t="s">
        <v>49</v>
      </c>
      <c r="G651">
        <v>50</v>
      </c>
      <c r="H651">
        <v>10</v>
      </c>
      <c r="I651">
        <v>0.4</v>
      </c>
      <c r="J651">
        <v>48</v>
      </c>
      <c r="K651" t="s">
        <v>88</v>
      </c>
      <c r="L651">
        <v>247.1</v>
      </c>
      <c r="M651">
        <v>5.43</v>
      </c>
      <c r="N651">
        <v>1</v>
      </c>
      <c r="O651">
        <v>0</v>
      </c>
      <c r="P651">
        <v>0</v>
      </c>
      <c r="Q651">
        <v>0</v>
      </c>
      <c r="R651">
        <v>0</v>
      </c>
      <c r="S651">
        <v>7.5</v>
      </c>
      <c r="T651" t="s">
        <v>50</v>
      </c>
      <c r="U651">
        <v>0</v>
      </c>
      <c r="V651">
        <v>0</v>
      </c>
      <c r="W651">
        <v>0</v>
      </c>
      <c r="X651" t="s">
        <v>67</v>
      </c>
      <c r="Y651">
        <v>0.05</v>
      </c>
      <c r="Z651" t="s">
        <v>50</v>
      </c>
      <c r="AA651" t="s">
        <v>50</v>
      </c>
      <c r="AB651" t="s">
        <v>52</v>
      </c>
      <c r="AC651" t="s">
        <v>78</v>
      </c>
      <c r="AD651">
        <v>2</v>
      </c>
      <c r="AE651">
        <v>2</v>
      </c>
      <c r="AF651" t="s">
        <v>50</v>
      </c>
      <c r="AG651" t="s">
        <v>50</v>
      </c>
      <c r="AH651">
        <v>1</v>
      </c>
      <c r="AI651" t="s">
        <v>84</v>
      </c>
      <c r="AK651">
        <v>10</v>
      </c>
      <c r="AL651">
        <v>16</v>
      </c>
      <c r="AM651">
        <v>0</v>
      </c>
      <c r="AN651">
        <v>0</v>
      </c>
      <c r="AO651">
        <v>-93.3</v>
      </c>
      <c r="AP651" t="s">
        <v>50</v>
      </c>
      <c r="AQ651" t="s">
        <v>50</v>
      </c>
      <c r="AR651">
        <v>10.1</v>
      </c>
      <c r="AS651">
        <v>0.210416667</v>
      </c>
      <c r="AT651">
        <v>16</v>
      </c>
      <c r="AU651" t="s">
        <v>51</v>
      </c>
    </row>
    <row r="652" spans="1:47" x14ac:dyDescent="0.2">
      <c r="A652">
        <v>38</v>
      </c>
      <c r="B652">
        <v>250</v>
      </c>
      <c r="C652">
        <v>0</v>
      </c>
      <c r="D652" t="s">
        <v>47</v>
      </c>
      <c r="E652" t="s">
        <v>48</v>
      </c>
      <c r="F652" t="s">
        <v>49</v>
      </c>
      <c r="G652">
        <v>50</v>
      </c>
      <c r="H652">
        <v>10</v>
      </c>
      <c r="I652">
        <v>0.4</v>
      </c>
      <c r="J652">
        <v>48</v>
      </c>
      <c r="K652" t="s">
        <v>88</v>
      </c>
      <c r="L652">
        <v>247.1</v>
      </c>
      <c r="M652">
        <v>5.43</v>
      </c>
      <c r="N652">
        <v>1</v>
      </c>
      <c r="O652">
        <v>0</v>
      </c>
      <c r="P652">
        <v>0</v>
      </c>
      <c r="Q652">
        <v>0</v>
      </c>
      <c r="R652">
        <v>0</v>
      </c>
      <c r="S652">
        <v>7.5</v>
      </c>
      <c r="T652" t="s">
        <v>50</v>
      </c>
      <c r="U652">
        <v>0</v>
      </c>
      <c r="V652">
        <v>0</v>
      </c>
      <c r="W652">
        <v>0</v>
      </c>
      <c r="X652" t="s">
        <v>67</v>
      </c>
      <c r="Y652">
        <v>0.01</v>
      </c>
      <c r="Z652" t="s">
        <v>50</v>
      </c>
      <c r="AA652" t="s">
        <v>50</v>
      </c>
      <c r="AB652" t="s">
        <v>52</v>
      </c>
      <c r="AC652" t="s">
        <v>78</v>
      </c>
      <c r="AD652">
        <v>2</v>
      </c>
      <c r="AE652">
        <v>2</v>
      </c>
      <c r="AF652" t="s">
        <v>50</v>
      </c>
      <c r="AG652" t="s">
        <v>50</v>
      </c>
      <c r="AH652">
        <v>1</v>
      </c>
      <c r="AI652" t="s">
        <v>84</v>
      </c>
      <c r="AK652">
        <v>10</v>
      </c>
      <c r="AL652">
        <v>16</v>
      </c>
      <c r="AM652">
        <v>0</v>
      </c>
      <c r="AN652">
        <v>0</v>
      </c>
      <c r="AO652">
        <v>-93.3</v>
      </c>
      <c r="AP652" t="s">
        <v>50</v>
      </c>
      <c r="AQ652" t="s">
        <v>50</v>
      </c>
      <c r="AR652">
        <v>4.2</v>
      </c>
      <c r="AS652">
        <v>8.7499999999999994E-2</v>
      </c>
      <c r="AT652">
        <v>16</v>
      </c>
      <c r="AU652" t="s">
        <v>51</v>
      </c>
    </row>
    <row r="653" spans="1:47" x14ac:dyDescent="0.2">
      <c r="A653">
        <v>38</v>
      </c>
      <c r="B653">
        <v>250</v>
      </c>
      <c r="C653">
        <v>0</v>
      </c>
      <c r="D653" t="s">
        <v>47</v>
      </c>
      <c r="E653" t="s">
        <v>48</v>
      </c>
      <c r="F653" t="s">
        <v>49</v>
      </c>
      <c r="G653">
        <v>50</v>
      </c>
      <c r="H653">
        <v>10</v>
      </c>
      <c r="I653">
        <v>0.4</v>
      </c>
      <c r="J653">
        <v>48</v>
      </c>
      <c r="K653" t="s">
        <v>88</v>
      </c>
      <c r="L653">
        <v>247.1</v>
      </c>
      <c r="M653">
        <v>5.43</v>
      </c>
      <c r="N653">
        <v>1</v>
      </c>
      <c r="O653">
        <v>0</v>
      </c>
      <c r="P653">
        <v>0</v>
      </c>
      <c r="Q653">
        <v>0</v>
      </c>
      <c r="R653">
        <v>0</v>
      </c>
      <c r="S653">
        <v>7.5</v>
      </c>
      <c r="T653" t="s">
        <v>50</v>
      </c>
      <c r="U653">
        <v>0</v>
      </c>
      <c r="V653">
        <v>0</v>
      </c>
      <c r="W653">
        <v>0</v>
      </c>
      <c r="X653" t="s">
        <v>67</v>
      </c>
      <c r="Y653">
        <v>1</v>
      </c>
      <c r="Z653" t="s">
        <v>50</v>
      </c>
      <c r="AA653" t="s">
        <v>50</v>
      </c>
      <c r="AB653" t="s">
        <v>52</v>
      </c>
      <c r="AC653" t="s">
        <v>78</v>
      </c>
      <c r="AD653">
        <v>2</v>
      </c>
      <c r="AE653">
        <v>2</v>
      </c>
      <c r="AF653" t="s">
        <v>50</v>
      </c>
      <c r="AG653" t="s">
        <v>50</v>
      </c>
      <c r="AH653">
        <v>1</v>
      </c>
      <c r="AI653" t="s">
        <v>84</v>
      </c>
      <c r="AK653">
        <v>10</v>
      </c>
      <c r="AL653">
        <v>16</v>
      </c>
      <c r="AM653">
        <v>0</v>
      </c>
      <c r="AN653">
        <v>0</v>
      </c>
      <c r="AO653">
        <v>-93.3</v>
      </c>
      <c r="AP653" t="s">
        <v>50</v>
      </c>
      <c r="AQ653" t="s">
        <v>50</v>
      </c>
      <c r="AR653">
        <v>0.7</v>
      </c>
      <c r="AS653">
        <v>1.4583333E-2</v>
      </c>
      <c r="AT653">
        <v>16</v>
      </c>
      <c r="AU653" t="s">
        <v>51</v>
      </c>
    </row>
    <row r="654" spans="1:47" x14ac:dyDescent="0.2">
      <c r="A654">
        <v>38</v>
      </c>
      <c r="B654">
        <v>250</v>
      </c>
      <c r="C654">
        <v>0</v>
      </c>
      <c r="D654" t="s">
        <v>47</v>
      </c>
      <c r="E654" t="s">
        <v>48</v>
      </c>
      <c r="F654" t="s">
        <v>49</v>
      </c>
      <c r="G654">
        <v>50</v>
      </c>
      <c r="H654">
        <v>10</v>
      </c>
      <c r="I654">
        <v>0.4</v>
      </c>
      <c r="J654">
        <v>48</v>
      </c>
      <c r="K654" t="s">
        <v>88</v>
      </c>
      <c r="L654">
        <v>247.1</v>
      </c>
      <c r="M654">
        <v>5.43</v>
      </c>
      <c r="N654">
        <v>1</v>
      </c>
      <c r="O654">
        <v>0</v>
      </c>
      <c r="P654">
        <v>0</v>
      </c>
      <c r="Q654">
        <v>0</v>
      </c>
      <c r="R654">
        <v>0</v>
      </c>
      <c r="S654">
        <v>7.5</v>
      </c>
      <c r="T654" t="s">
        <v>50</v>
      </c>
      <c r="U654">
        <v>0</v>
      </c>
      <c r="V654">
        <v>0</v>
      </c>
      <c r="W654">
        <v>0</v>
      </c>
      <c r="X654" t="s">
        <v>67</v>
      </c>
      <c r="Y654">
        <v>0.1</v>
      </c>
      <c r="Z654" t="s">
        <v>50</v>
      </c>
      <c r="AA654" t="s">
        <v>50</v>
      </c>
      <c r="AB654" t="s">
        <v>52</v>
      </c>
      <c r="AC654" t="s">
        <v>78</v>
      </c>
      <c r="AD654">
        <v>2</v>
      </c>
      <c r="AE654">
        <v>2</v>
      </c>
      <c r="AF654" t="s">
        <v>50</v>
      </c>
      <c r="AG654" t="s">
        <v>50</v>
      </c>
      <c r="AH654">
        <v>1</v>
      </c>
      <c r="AI654" t="s">
        <v>84</v>
      </c>
      <c r="AK654">
        <v>10</v>
      </c>
      <c r="AL654">
        <v>16</v>
      </c>
      <c r="AM654">
        <v>0</v>
      </c>
      <c r="AN654">
        <v>0</v>
      </c>
      <c r="AO654">
        <v>-93.3</v>
      </c>
      <c r="AP654" t="s">
        <v>50</v>
      </c>
      <c r="AQ654" t="s">
        <v>50</v>
      </c>
      <c r="AR654">
        <v>0.3</v>
      </c>
      <c r="AS654">
        <v>6.2500000000000003E-3</v>
      </c>
      <c r="AT654">
        <v>16</v>
      </c>
      <c r="AU654" t="s">
        <v>51</v>
      </c>
    </row>
    <row r="655" spans="1:47" x14ac:dyDescent="0.2">
      <c r="A655">
        <v>38</v>
      </c>
      <c r="B655">
        <v>250</v>
      </c>
      <c r="C655">
        <v>0</v>
      </c>
      <c r="D655" t="s">
        <v>47</v>
      </c>
      <c r="E655" t="s">
        <v>48</v>
      </c>
      <c r="F655" t="s">
        <v>49</v>
      </c>
      <c r="G655">
        <v>50</v>
      </c>
      <c r="H655">
        <v>10</v>
      </c>
      <c r="I655">
        <v>0.4</v>
      </c>
      <c r="J655">
        <v>48</v>
      </c>
      <c r="K655" t="s">
        <v>88</v>
      </c>
      <c r="L655">
        <v>247.1</v>
      </c>
      <c r="M655">
        <v>5.43</v>
      </c>
      <c r="N655">
        <v>1</v>
      </c>
      <c r="O655">
        <v>0</v>
      </c>
      <c r="P655">
        <v>0</v>
      </c>
      <c r="Q655">
        <v>0</v>
      </c>
      <c r="R655">
        <v>0</v>
      </c>
      <c r="S655">
        <v>7.5</v>
      </c>
      <c r="T655" t="s">
        <v>50</v>
      </c>
      <c r="U655">
        <v>0</v>
      </c>
      <c r="V655">
        <v>0</v>
      </c>
      <c r="W655">
        <v>0</v>
      </c>
      <c r="X655" t="s">
        <v>67</v>
      </c>
      <c r="Y655">
        <v>0.05</v>
      </c>
      <c r="Z655" t="s">
        <v>50</v>
      </c>
      <c r="AA655" t="s">
        <v>50</v>
      </c>
      <c r="AB655" t="s">
        <v>52</v>
      </c>
      <c r="AC655" t="s">
        <v>78</v>
      </c>
      <c r="AD655">
        <v>2</v>
      </c>
      <c r="AE655">
        <v>2</v>
      </c>
      <c r="AF655" t="s">
        <v>50</v>
      </c>
      <c r="AG655" t="s">
        <v>50</v>
      </c>
      <c r="AH655">
        <v>1</v>
      </c>
      <c r="AI655" t="s">
        <v>84</v>
      </c>
      <c r="AK655">
        <v>10</v>
      </c>
      <c r="AL655">
        <v>16</v>
      </c>
      <c r="AM655">
        <v>0</v>
      </c>
      <c r="AN655">
        <v>0</v>
      </c>
      <c r="AO655">
        <v>-93.3</v>
      </c>
      <c r="AP655" t="s">
        <v>50</v>
      </c>
      <c r="AQ655" t="s">
        <v>50</v>
      </c>
      <c r="AR655">
        <v>0.3</v>
      </c>
      <c r="AS655">
        <v>6.2500000000000003E-3</v>
      </c>
      <c r="AT655">
        <v>16</v>
      </c>
      <c r="AU655" t="s">
        <v>51</v>
      </c>
    </row>
    <row r="656" spans="1:47" x14ac:dyDescent="0.2">
      <c r="A656">
        <v>38</v>
      </c>
      <c r="B656">
        <v>250</v>
      </c>
      <c r="C656">
        <v>0</v>
      </c>
      <c r="D656" t="s">
        <v>47</v>
      </c>
      <c r="E656" t="s">
        <v>48</v>
      </c>
      <c r="F656" t="s">
        <v>49</v>
      </c>
      <c r="G656">
        <v>50</v>
      </c>
      <c r="H656">
        <v>10</v>
      </c>
      <c r="I656">
        <v>0.4</v>
      </c>
      <c r="J656">
        <v>48</v>
      </c>
      <c r="K656" t="s">
        <v>88</v>
      </c>
      <c r="L656">
        <v>247.1</v>
      </c>
      <c r="M656">
        <v>5.43</v>
      </c>
      <c r="N656">
        <v>1</v>
      </c>
      <c r="O656">
        <v>0</v>
      </c>
      <c r="P656">
        <v>0</v>
      </c>
      <c r="Q656">
        <v>0</v>
      </c>
      <c r="R656">
        <v>0</v>
      </c>
      <c r="S656">
        <v>7.5</v>
      </c>
      <c r="T656" t="s">
        <v>50</v>
      </c>
      <c r="U656">
        <v>0</v>
      </c>
      <c r="V656">
        <v>0</v>
      </c>
      <c r="W656">
        <v>0</v>
      </c>
      <c r="X656" t="s">
        <v>67</v>
      </c>
      <c r="Y656">
        <v>0.01</v>
      </c>
      <c r="Z656" t="s">
        <v>50</v>
      </c>
      <c r="AA656" t="s">
        <v>50</v>
      </c>
      <c r="AB656" t="s">
        <v>52</v>
      </c>
      <c r="AC656" t="s">
        <v>78</v>
      </c>
      <c r="AD656">
        <v>2</v>
      </c>
      <c r="AE656">
        <v>2</v>
      </c>
      <c r="AF656" t="s">
        <v>50</v>
      </c>
      <c r="AG656" t="s">
        <v>50</v>
      </c>
      <c r="AH656">
        <v>1</v>
      </c>
      <c r="AI656" t="s">
        <v>84</v>
      </c>
      <c r="AK656">
        <v>10</v>
      </c>
      <c r="AL656">
        <v>16</v>
      </c>
      <c r="AM656">
        <v>0</v>
      </c>
      <c r="AN656">
        <v>0</v>
      </c>
      <c r="AO656">
        <v>-93.3</v>
      </c>
      <c r="AP656" t="s">
        <v>50</v>
      </c>
      <c r="AQ656" t="s">
        <v>50</v>
      </c>
      <c r="AR656">
        <v>4.8</v>
      </c>
      <c r="AS656">
        <v>0.1</v>
      </c>
      <c r="AT656">
        <v>16</v>
      </c>
      <c r="AU656" t="s">
        <v>51</v>
      </c>
    </row>
    <row r="657" spans="1:47" x14ac:dyDescent="0.2">
      <c r="A657">
        <v>38</v>
      </c>
      <c r="B657">
        <v>250</v>
      </c>
      <c r="C657">
        <v>0</v>
      </c>
      <c r="D657" t="s">
        <v>47</v>
      </c>
      <c r="E657" t="s">
        <v>48</v>
      </c>
      <c r="F657" t="s">
        <v>49</v>
      </c>
      <c r="G657">
        <v>50</v>
      </c>
      <c r="H657">
        <v>10</v>
      </c>
      <c r="I657">
        <v>0.4</v>
      </c>
      <c r="J657">
        <v>48</v>
      </c>
      <c r="K657" t="s">
        <v>88</v>
      </c>
      <c r="L657">
        <v>247.1</v>
      </c>
      <c r="M657">
        <v>5.43</v>
      </c>
      <c r="N657">
        <v>1</v>
      </c>
      <c r="O657">
        <v>0</v>
      </c>
      <c r="P657">
        <v>0</v>
      </c>
      <c r="Q657">
        <v>0</v>
      </c>
      <c r="R657">
        <v>0</v>
      </c>
      <c r="S657">
        <v>7.5</v>
      </c>
      <c r="T657" t="s">
        <v>50</v>
      </c>
      <c r="U657">
        <v>0</v>
      </c>
      <c r="V657">
        <v>0</v>
      </c>
      <c r="W657">
        <v>0</v>
      </c>
      <c r="X657" t="s">
        <v>67</v>
      </c>
      <c r="Y657">
        <v>1</v>
      </c>
      <c r="Z657" t="s">
        <v>50</v>
      </c>
      <c r="AA657" t="s">
        <v>50</v>
      </c>
      <c r="AB657" t="s">
        <v>52</v>
      </c>
      <c r="AC657" t="s">
        <v>78</v>
      </c>
      <c r="AD657">
        <v>2</v>
      </c>
      <c r="AE657">
        <v>2</v>
      </c>
      <c r="AF657" t="s">
        <v>50</v>
      </c>
      <c r="AG657" t="s">
        <v>50</v>
      </c>
      <c r="AH657">
        <v>1</v>
      </c>
      <c r="AI657" t="s">
        <v>84</v>
      </c>
      <c r="AK657">
        <v>10</v>
      </c>
      <c r="AL657">
        <v>16</v>
      </c>
      <c r="AM657">
        <v>0</v>
      </c>
      <c r="AN657">
        <v>0</v>
      </c>
      <c r="AO657">
        <v>-93.3</v>
      </c>
      <c r="AP657" t="s">
        <v>50</v>
      </c>
      <c r="AQ657" t="s">
        <v>50</v>
      </c>
      <c r="AR657">
        <v>0.6</v>
      </c>
      <c r="AS657">
        <v>1.2500000000000001E-2</v>
      </c>
      <c r="AT657">
        <v>16</v>
      </c>
      <c r="AU657" t="s">
        <v>51</v>
      </c>
    </row>
    <row r="658" spans="1:47" x14ac:dyDescent="0.2">
      <c r="A658">
        <v>38</v>
      </c>
      <c r="B658">
        <v>250</v>
      </c>
      <c r="C658">
        <v>0</v>
      </c>
      <c r="D658" t="s">
        <v>47</v>
      </c>
      <c r="E658" t="s">
        <v>48</v>
      </c>
      <c r="F658" t="s">
        <v>49</v>
      </c>
      <c r="G658">
        <v>50</v>
      </c>
      <c r="H658">
        <v>10</v>
      </c>
      <c r="I658">
        <v>0.4</v>
      </c>
      <c r="J658">
        <v>48</v>
      </c>
      <c r="K658" t="s">
        <v>88</v>
      </c>
      <c r="L658">
        <v>247.1</v>
      </c>
      <c r="M658">
        <v>5.43</v>
      </c>
      <c r="N658">
        <v>1</v>
      </c>
      <c r="O658">
        <v>0</v>
      </c>
      <c r="P658">
        <v>0</v>
      </c>
      <c r="Q658">
        <v>0</v>
      </c>
      <c r="R658">
        <v>0</v>
      </c>
      <c r="S658">
        <v>7.5</v>
      </c>
      <c r="T658" t="s">
        <v>50</v>
      </c>
      <c r="U658">
        <v>0</v>
      </c>
      <c r="V658">
        <v>0</v>
      </c>
      <c r="W658">
        <v>0</v>
      </c>
      <c r="X658" t="s">
        <v>67</v>
      </c>
      <c r="Y658">
        <v>0.1</v>
      </c>
      <c r="Z658" t="s">
        <v>50</v>
      </c>
      <c r="AA658" t="s">
        <v>50</v>
      </c>
      <c r="AB658" t="s">
        <v>52</v>
      </c>
      <c r="AC658" t="s">
        <v>78</v>
      </c>
      <c r="AD658">
        <v>2</v>
      </c>
      <c r="AE658">
        <v>2</v>
      </c>
      <c r="AF658" t="s">
        <v>50</v>
      </c>
      <c r="AG658" t="s">
        <v>50</v>
      </c>
      <c r="AH658">
        <v>1</v>
      </c>
      <c r="AI658" t="s">
        <v>84</v>
      </c>
      <c r="AK658">
        <v>10</v>
      </c>
      <c r="AL658">
        <v>16</v>
      </c>
      <c r="AM658">
        <v>0</v>
      </c>
      <c r="AN658">
        <v>0</v>
      </c>
      <c r="AO658">
        <v>-93.3</v>
      </c>
      <c r="AP658" t="s">
        <v>50</v>
      </c>
      <c r="AQ658" t="s">
        <v>50</v>
      </c>
      <c r="AR658">
        <v>0.4</v>
      </c>
      <c r="AS658">
        <v>8.3333330000000001E-3</v>
      </c>
      <c r="AT658">
        <v>16</v>
      </c>
      <c r="AU658" t="s">
        <v>51</v>
      </c>
    </row>
    <row r="659" spans="1:47" x14ac:dyDescent="0.2">
      <c r="A659">
        <v>38</v>
      </c>
      <c r="B659">
        <v>250</v>
      </c>
      <c r="C659">
        <v>0</v>
      </c>
      <c r="D659" t="s">
        <v>47</v>
      </c>
      <c r="E659" t="s">
        <v>48</v>
      </c>
      <c r="F659" t="s">
        <v>49</v>
      </c>
      <c r="G659">
        <v>50</v>
      </c>
      <c r="H659">
        <v>10</v>
      </c>
      <c r="I659">
        <v>0.4</v>
      </c>
      <c r="J659">
        <v>48</v>
      </c>
      <c r="K659" t="s">
        <v>88</v>
      </c>
      <c r="L659">
        <v>247.1</v>
      </c>
      <c r="M659">
        <v>5.43</v>
      </c>
      <c r="N659">
        <v>1</v>
      </c>
      <c r="O659">
        <v>0</v>
      </c>
      <c r="P659">
        <v>0</v>
      </c>
      <c r="Q659">
        <v>0</v>
      </c>
      <c r="R659">
        <v>0</v>
      </c>
      <c r="S659">
        <v>7.5</v>
      </c>
      <c r="T659" t="s">
        <v>50</v>
      </c>
      <c r="U659">
        <v>0</v>
      </c>
      <c r="V659">
        <v>0</v>
      </c>
      <c r="W659">
        <v>0</v>
      </c>
      <c r="X659" t="s">
        <v>67</v>
      </c>
      <c r="Y659">
        <v>0.05</v>
      </c>
      <c r="Z659" t="s">
        <v>50</v>
      </c>
      <c r="AA659" t="s">
        <v>50</v>
      </c>
      <c r="AB659" t="s">
        <v>52</v>
      </c>
      <c r="AC659" t="s">
        <v>78</v>
      </c>
      <c r="AD659">
        <v>2</v>
      </c>
      <c r="AE659">
        <v>2</v>
      </c>
      <c r="AF659" t="s">
        <v>50</v>
      </c>
      <c r="AG659" t="s">
        <v>50</v>
      </c>
      <c r="AH659">
        <v>1</v>
      </c>
      <c r="AI659" t="s">
        <v>84</v>
      </c>
      <c r="AK659">
        <v>10</v>
      </c>
      <c r="AL659">
        <v>16</v>
      </c>
      <c r="AM659">
        <v>0</v>
      </c>
      <c r="AN659">
        <v>0</v>
      </c>
      <c r="AO659">
        <v>-93.3</v>
      </c>
      <c r="AP659" t="s">
        <v>50</v>
      </c>
      <c r="AQ659" t="s">
        <v>50</v>
      </c>
      <c r="AR659">
        <v>1.1000000000000001</v>
      </c>
      <c r="AS659">
        <v>2.2916667000000002E-2</v>
      </c>
      <c r="AT659">
        <v>16</v>
      </c>
      <c r="AU659" t="s">
        <v>51</v>
      </c>
    </row>
    <row r="660" spans="1:47" x14ac:dyDescent="0.2">
      <c r="A660">
        <v>38</v>
      </c>
      <c r="B660">
        <v>250</v>
      </c>
      <c r="C660">
        <v>0</v>
      </c>
      <c r="D660" t="s">
        <v>47</v>
      </c>
      <c r="E660" t="s">
        <v>48</v>
      </c>
      <c r="F660" t="s">
        <v>49</v>
      </c>
      <c r="G660">
        <v>50</v>
      </c>
      <c r="H660">
        <v>10</v>
      </c>
      <c r="I660">
        <v>0.4</v>
      </c>
      <c r="J660">
        <v>48</v>
      </c>
      <c r="K660" t="s">
        <v>88</v>
      </c>
      <c r="L660">
        <v>247.1</v>
      </c>
      <c r="M660">
        <v>5.43</v>
      </c>
      <c r="N660">
        <v>1</v>
      </c>
      <c r="O660">
        <v>0</v>
      </c>
      <c r="P660">
        <v>0</v>
      </c>
      <c r="Q660">
        <v>0</v>
      </c>
      <c r="R660">
        <v>0</v>
      </c>
      <c r="S660">
        <v>7.5</v>
      </c>
      <c r="T660" t="s">
        <v>50</v>
      </c>
      <c r="U660">
        <v>0</v>
      </c>
      <c r="V660">
        <v>0</v>
      </c>
      <c r="W660">
        <v>0</v>
      </c>
      <c r="X660" t="s">
        <v>67</v>
      </c>
      <c r="Y660">
        <v>0.01</v>
      </c>
      <c r="Z660" t="s">
        <v>50</v>
      </c>
      <c r="AA660" t="s">
        <v>50</v>
      </c>
      <c r="AB660" t="s">
        <v>52</v>
      </c>
      <c r="AC660" t="s">
        <v>78</v>
      </c>
      <c r="AD660">
        <v>2</v>
      </c>
      <c r="AE660">
        <v>2</v>
      </c>
      <c r="AF660" t="s">
        <v>50</v>
      </c>
      <c r="AG660" t="s">
        <v>50</v>
      </c>
      <c r="AH660">
        <v>1</v>
      </c>
      <c r="AI660" t="s">
        <v>84</v>
      </c>
      <c r="AK660">
        <v>10</v>
      </c>
      <c r="AL660">
        <v>16</v>
      </c>
      <c r="AM660">
        <v>0</v>
      </c>
      <c r="AN660">
        <v>0</v>
      </c>
      <c r="AO660">
        <v>-93.3</v>
      </c>
      <c r="AP660" t="s">
        <v>50</v>
      </c>
      <c r="AQ660" t="s">
        <v>50</v>
      </c>
      <c r="AR660">
        <v>13</v>
      </c>
      <c r="AS660">
        <v>0.27083333300000001</v>
      </c>
      <c r="AT660">
        <v>16</v>
      </c>
      <c r="AU660" t="s">
        <v>51</v>
      </c>
    </row>
    <row r="661" spans="1:47" x14ac:dyDescent="0.2">
      <c r="A661">
        <v>37</v>
      </c>
      <c r="B661">
        <v>200</v>
      </c>
      <c r="C661">
        <v>0</v>
      </c>
      <c r="D661" t="s">
        <v>47</v>
      </c>
      <c r="E661" t="s">
        <v>48</v>
      </c>
      <c r="F661" t="s">
        <v>49</v>
      </c>
      <c r="G661" t="s">
        <v>50</v>
      </c>
      <c r="H661" t="s">
        <v>50</v>
      </c>
      <c r="I661" t="s">
        <v>50</v>
      </c>
      <c r="J661">
        <v>12</v>
      </c>
      <c r="K661" t="s">
        <v>50</v>
      </c>
      <c r="L661">
        <v>247.1</v>
      </c>
      <c r="M661">
        <v>5.43</v>
      </c>
      <c r="N661">
        <v>1</v>
      </c>
      <c r="O661">
        <v>0</v>
      </c>
      <c r="P661">
        <v>0</v>
      </c>
      <c r="Q661">
        <v>0</v>
      </c>
      <c r="R661">
        <v>0</v>
      </c>
      <c r="S661">
        <v>7.5</v>
      </c>
      <c r="T661" t="s">
        <v>50</v>
      </c>
      <c r="U661">
        <v>0</v>
      </c>
      <c r="V661">
        <v>0</v>
      </c>
      <c r="W661">
        <v>0</v>
      </c>
      <c r="X661" t="s">
        <v>50</v>
      </c>
      <c r="Y661">
        <v>0</v>
      </c>
      <c r="Z661" t="s">
        <v>50</v>
      </c>
      <c r="AA661" t="s">
        <v>50</v>
      </c>
      <c r="AB661" t="s">
        <v>52</v>
      </c>
      <c r="AC661" t="s">
        <v>89</v>
      </c>
      <c r="AD661">
        <v>2</v>
      </c>
      <c r="AE661">
        <v>2</v>
      </c>
      <c r="AF661" t="s">
        <v>50</v>
      </c>
      <c r="AG661" t="s">
        <v>50</v>
      </c>
      <c r="AH661">
        <v>0</v>
      </c>
      <c r="AI661" t="s">
        <v>90</v>
      </c>
      <c r="AK661">
        <v>9</v>
      </c>
      <c r="AL661">
        <v>18</v>
      </c>
      <c r="AM661">
        <v>0</v>
      </c>
      <c r="AN661">
        <v>8</v>
      </c>
      <c r="AO661">
        <v>-334.9</v>
      </c>
      <c r="AP661" t="s">
        <v>50</v>
      </c>
      <c r="AQ661" t="s">
        <v>50</v>
      </c>
      <c r="AR661">
        <v>0.34822022499999999</v>
      </c>
      <c r="AS661">
        <v>5.0263614999999998E-2</v>
      </c>
      <c r="AT661">
        <v>17</v>
      </c>
      <c r="AU661" t="s">
        <v>51</v>
      </c>
    </row>
    <row r="662" spans="1:47" x14ac:dyDescent="0.2">
      <c r="A662">
        <v>37</v>
      </c>
      <c r="B662">
        <v>200</v>
      </c>
      <c r="C662">
        <v>0</v>
      </c>
      <c r="D662" t="s">
        <v>47</v>
      </c>
      <c r="E662" t="s">
        <v>48</v>
      </c>
      <c r="F662" t="s">
        <v>49</v>
      </c>
      <c r="G662" t="s">
        <v>50</v>
      </c>
      <c r="H662" t="s">
        <v>50</v>
      </c>
      <c r="I662" t="s">
        <v>50</v>
      </c>
      <c r="J662">
        <v>24</v>
      </c>
      <c r="K662" t="s">
        <v>50</v>
      </c>
      <c r="L662">
        <v>247.1</v>
      </c>
      <c r="M662">
        <v>5.43</v>
      </c>
      <c r="N662">
        <v>1</v>
      </c>
      <c r="O662">
        <v>0</v>
      </c>
      <c r="P662">
        <v>0</v>
      </c>
      <c r="Q662">
        <v>0</v>
      </c>
      <c r="R662">
        <v>0</v>
      </c>
      <c r="S662">
        <v>7.5</v>
      </c>
      <c r="T662" t="s">
        <v>50</v>
      </c>
      <c r="U662">
        <v>0</v>
      </c>
      <c r="V662">
        <v>0</v>
      </c>
      <c r="W662">
        <v>0</v>
      </c>
      <c r="X662" t="s">
        <v>50</v>
      </c>
      <c r="Y662">
        <v>0</v>
      </c>
      <c r="Z662" t="s">
        <v>50</v>
      </c>
      <c r="AA662" t="s">
        <v>50</v>
      </c>
      <c r="AB662" t="s">
        <v>52</v>
      </c>
      <c r="AC662" t="s">
        <v>89</v>
      </c>
      <c r="AD662">
        <v>2</v>
      </c>
      <c r="AE662">
        <v>2</v>
      </c>
      <c r="AF662" t="s">
        <v>50</v>
      </c>
      <c r="AG662" t="s">
        <v>50</v>
      </c>
      <c r="AH662">
        <v>0</v>
      </c>
      <c r="AI662" t="s">
        <v>90</v>
      </c>
      <c r="AK662">
        <v>9</v>
      </c>
      <c r="AL662">
        <v>18</v>
      </c>
      <c r="AM662">
        <v>0</v>
      </c>
      <c r="AN662">
        <v>8</v>
      </c>
      <c r="AO662">
        <v>-334.9</v>
      </c>
      <c r="AP662" t="s">
        <v>50</v>
      </c>
      <c r="AQ662" t="s">
        <v>50</v>
      </c>
      <c r="AR662">
        <v>0.69644045099999996</v>
      </c>
      <c r="AS662">
        <v>5.0263614999999998E-2</v>
      </c>
      <c r="AT662">
        <v>17</v>
      </c>
      <c r="AU662" t="s">
        <v>51</v>
      </c>
    </row>
    <row r="663" spans="1:47" x14ac:dyDescent="0.2">
      <c r="A663">
        <v>37</v>
      </c>
      <c r="B663">
        <v>200</v>
      </c>
      <c r="C663">
        <v>0</v>
      </c>
      <c r="D663" t="s">
        <v>47</v>
      </c>
      <c r="E663" t="s">
        <v>48</v>
      </c>
      <c r="F663" t="s">
        <v>49</v>
      </c>
      <c r="G663" t="s">
        <v>50</v>
      </c>
      <c r="H663" t="s">
        <v>50</v>
      </c>
      <c r="I663" t="s">
        <v>50</v>
      </c>
      <c r="J663">
        <v>36</v>
      </c>
      <c r="K663" t="s">
        <v>50</v>
      </c>
      <c r="L663">
        <v>247.1</v>
      </c>
      <c r="M663">
        <v>5.43</v>
      </c>
      <c r="N663">
        <v>1</v>
      </c>
      <c r="O663">
        <v>0</v>
      </c>
      <c r="P663">
        <v>0</v>
      </c>
      <c r="Q663">
        <v>0</v>
      </c>
      <c r="R663">
        <v>0</v>
      </c>
      <c r="S663">
        <v>7.5</v>
      </c>
      <c r="T663" t="s">
        <v>50</v>
      </c>
      <c r="U663">
        <v>0</v>
      </c>
      <c r="V663">
        <v>0</v>
      </c>
      <c r="W663">
        <v>0</v>
      </c>
      <c r="X663" t="s">
        <v>50</v>
      </c>
      <c r="Y663">
        <v>0</v>
      </c>
      <c r="Z663" t="s">
        <v>50</v>
      </c>
      <c r="AA663" t="s">
        <v>50</v>
      </c>
      <c r="AB663" t="s">
        <v>52</v>
      </c>
      <c r="AC663" t="s">
        <v>89</v>
      </c>
      <c r="AD663">
        <v>2</v>
      </c>
      <c r="AE663">
        <v>2</v>
      </c>
      <c r="AF663" t="s">
        <v>50</v>
      </c>
      <c r="AG663" t="s">
        <v>50</v>
      </c>
      <c r="AH663">
        <v>0</v>
      </c>
      <c r="AI663" t="s">
        <v>90</v>
      </c>
      <c r="AK663">
        <v>9</v>
      </c>
      <c r="AL663">
        <v>18</v>
      </c>
      <c r="AM663">
        <v>0</v>
      </c>
      <c r="AN663">
        <v>8</v>
      </c>
      <c r="AO663">
        <v>-334.9</v>
      </c>
      <c r="AP663" t="s">
        <v>50</v>
      </c>
      <c r="AQ663" t="s">
        <v>50</v>
      </c>
      <c r="AR663">
        <v>1.299603834</v>
      </c>
      <c r="AS663">
        <v>5.0263614999999998E-2</v>
      </c>
      <c r="AT663">
        <v>17</v>
      </c>
      <c r="AU663" t="s">
        <v>51</v>
      </c>
    </row>
    <row r="664" spans="1:47" x14ac:dyDescent="0.2">
      <c r="A664">
        <v>37</v>
      </c>
      <c r="B664">
        <v>200</v>
      </c>
      <c r="C664">
        <v>0</v>
      </c>
      <c r="D664" t="s">
        <v>47</v>
      </c>
      <c r="E664" t="s">
        <v>48</v>
      </c>
      <c r="F664" t="s">
        <v>49</v>
      </c>
      <c r="G664" t="s">
        <v>50</v>
      </c>
      <c r="H664" t="s">
        <v>50</v>
      </c>
      <c r="I664" t="s">
        <v>50</v>
      </c>
      <c r="J664">
        <v>48</v>
      </c>
      <c r="K664" t="s">
        <v>50</v>
      </c>
      <c r="L664">
        <v>247.1</v>
      </c>
      <c r="M664">
        <v>5.43</v>
      </c>
      <c r="N664">
        <v>1</v>
      </c>
      <c r="O664">
        <v>0</v>
      </c>
      <c r="P664">
        <v>0</v>
      </c>
      <c r="Q664">
        <v>0</v>
      </c>
      <c r="R664">
        <v>0</v>
      </c>
      <c r="S664">
        <v>7.5</v>
      </c>
      <c r="T664" t="s">
        <v>50</v>
      </c>
      <c r="U664">
        <v>0</v>
      </c>
      <c r="V664">
        <v>0</v>
      </c>
      <c r="W664">
        <v>0</v>
      </c>
      <c r="X664" t="s">
        <v>50</v>
      </c>
      <c r="Y664">
        <v>0</v>
      </c>
      <c r="Z664" t="s">
        <v>50</v>
      </c>
      <c r="AA664" t="s">
        <v>50</v>
      </c>
      <c r="AB664" t="s">
        <v>52</v>
      </c>
      <c r="AC664" t="s">
        <v>89</v>
      </c>
      <c r="AD664">
        <v>2</v>
      </c>
      <c r="AE664">
        <v>2</v>
      </c>
      <c r="AF664" t="s">
        <v>50</v>
      </c>
      <c r="AG664" t="s">
        <v>50</v>
      </c>
      <c r="AH664">
        <v>0</v>
      </c>
      <c r="AI664" t="s">
        <v>90</v>
      </c>
      <c r="AK664">
        <v>9</v>
      </c>
      <c r="AL664">
        <v>18</v>
      </c>
      <c r="AM664">
        <v>0</v>
      </c>
      <c r="AN664">
        <v>8</v>
      </c>
      <c r="AO664">
        <v>-334.9</v>
      </c>
      <c r="AP664" t="s">
        <v>50</v>
      </c>
      <c r="AQ664" t="s">
        <v>50</v>
      </c>
      <c r="AR664">
        <v>1.3928809010000001</v>
      </c>
      <c r="AS664">
        <v>5.0263614999999998E-2</v>
      </c>
      <c r="AT664">
        <v>17</v>
      </c>
      <c r="AU664" t="s">
        <v>51</v>
      </c>
    </row>
    <row r="665" spans="1:47" x14ac:dyDescent="0.2">
      <c r="A665">
        <v>37</v>
      </c>
      <c r="B665">
        <v>200</v>
      </c>
      <c r="C665">
        <v>0</v>
      </c>
      <c r="D665" t="s">
        <v>47</v>
      </c>
      <c r="E665" t="s">
        <v>48</v>
      </c>
      <c r="F665" t="s">
        <v>49</v>
      </c>
      <c r="G665" t="s">
        <v>50</v>
      </c>
      <c r="H665" t="s">
        <v>50</v>
      </c>
      <c r="I665" t="s">
        <v>50</v>
      </c>
      <c r="J665">
        <v>60</v>
      </c>
      <c r="K665" t="s">
        <v>50</v>
      </c>
      <c r="L665">
        <v>247.1</v>
      </c>
      <c r="M665">
        <v>5.43</v>
      </c>
      <c r="N665">
        <v>1</v>
      </c>
      <c r="O665">
        <v>0</v>
      </c>
      <c r="P665">
        <v>0</v>
      </c>
      <c r="Q665">
        <v>0</v>
      </c>
      <c r="R665">
        <v>0</v>
      </c>
      <c r="S665">
        <v>7.5</v>
      </c>
      <c r="T665" t="s">
        <v>50</v>
      </c>
      <c r="U665">
        <v>0</v>
      </c>
      <c r="V665">
        <v>0</v>
      </c>
      <c r="W665">
        <v>0</v>
      </c>
      <c r="X665" t="s">
        <v>50</v>
      </c>
      <c r="Y665">
        <v>0</v>
      </c>
      <c r="Z665" t="s">
        <v>50</v>
      </c>
      <c r="AA665" t="s">
        <v>50</v>
      </c>
      <c r="AB665" t="s">
        <v>52</v>
      </c>
      <c r="AC665" t="s">
        <v>89</v>
      </c>
      <c r="AD665">
        <v>2</v>
      </c>
      <c r="AE665">
        <v>2</v>
      </c>
      <c r="AF665" t="s">
        <v>50</v>
      </c>
      <c r="AG665" t="s">
        <v>50</v>
      </c>
      <c r="AH665">
        <v>0</v>
      </c>
      <c r="AI665" t="s">
        <v>90</v>
      </c>
      <c r="AK665">
        <v>9</v>
      </c>
      <c r="AL665">
        <v>18</v>
      </c>
      <c r="AM665">
        <v>0</v>
      </c>
      <c r="AN665">
        <v>8</v>
      </c>
      <c r="AO665">
        <v>-334.9</v>
      </c>
      <c r="AP665" t="s">
        <v>50</v>
      </c>
      <c r="AQ665" t="s">
        <v>50</v>
      </c>
      <c r="AR665">
        <v>1.969831061</v>
      </c>
      <c r="AS665">
        <v>5.0263614999999998E-2</v>
      </c>
      <c r="AT665">
        <v>17</v>
      </c>
      <c r="AU665" t="s">
        <v>51</v>
      </c>
    </row>
    <row r="666" spans="1:47" x14ac:dyDescent="0.2">
      <c r="A666">
        <v>37</v>
      </c>
      <c r="B666">
        <v>200</v>
      </c>
      <c r="C666">
        <v>0</v>
      </c>
      <c r="D666" t="s">
        <v>47</v>
      </c>
      <c r="E666" t="s">
        <v>48</v>
      </c>
      <c r="F666" t="s">
        <v>49</v>
      </c>
      <c r="G666" t="s">
        <v>50</v>
      </c>
      <c r="H666" t="s">
        <v>50</v>
      </c>
      <c r="I666" t="s">
        <v>50</v>
      </c>
      <c r="J666">
        <v>72</v>
      </c>
      <c r="K666" t="s">
        <v>50</v>
      </c>
      <c r="L666">
        <v>247.1</v>
      </c>
      <c r="M666">
        <v>5.43</v>
      </c>
      <c r="N666">
        <v>1</v>
      </c>
      <c r="O666">
        <v>0</v>
      </c>
      <c r="P666">
        <v>0</v>
      </c>
      <c r="Q666">
        <v>0</v>
      </c>
      <c r="R666">
        <v>0</v>
      </c>
      <c r="S666">
        <v>7.5</v>
      </c>
      <c r="T666" t="s">
        <v>50</v>
      </c>
      <c r="U666">
        <v>0</v>
      </c>
      <c r="V666">
        <v>0</v>
      </c>
      <c r="W666">
        <v>0</v>
      </c>
      <c r="X666" t="s">
        <v>50</v>
      </c>
      <c r="Y666">
        <v>0</v>
      </c>
      <c r="Z666" t="s">
        <v>50</v>
      </c>
      <c r="AA666" t="s">
        <v>50</v>
      </c>
      <c r="AB666" t="s">
        <v>52</v>
      </c>
      <c r="AC666" t="s">
        <v>89</v>
      </c>
      <c r="AD666">
        <v>2</v>
      </c>
      <c r="AE666">
        <v>2</v>
      </c>
      <c r="AF666" t="s">
        <v>50</v>
      </c>
      <c r="AG666" t="s">
        <v>50</v>
      </c>
      <c r="AH666">
        <v>0</v>
      </c>
      <c r="AI666" t="s">
        <v>90</v>
      </c>
      <c r="AK666">
        <v>9</v>
      </c>
      <c r="AL666">
        <v>18</v>
      </c>
      <c r="AM666">
        <v>0</v>
      </c>
      <c r="AN666">
        <v>8</v>
      </c>
      <c r="AO666">
        <v>-334.9</v>
      </c>
      <c r="AP666" t="s">
        <v>50</v>
      </c>
      <c r="AQ666" t="s">
        <v>50</v>
      </c>
      <c r="AR666">
        <v>2.1112126569999998</v>
      </c>
      <c r="AS666">
        <v>5.0263614999999998E-2</v>
      </c>
      <c r="AT666">
        <v>17</v>
      </c>
      <c r="AU666" t="s">
        <v>51</v>
      </c>
    </row>
    <row r="667" spans="1:47" x14ac:dyDescent="0.2">
      <c r="A667">
        <v>37</v>
      </c>
      <c r="B667">
        <v>200</v>
      </c>
      <c r="C667">
        <v>0</v>
      </c>
      <c r="D667" t="s">
        <v>47</v>
      </c>
      <c r="E667" t="s">
        <v>48</v>
      </c>
      <c r="F667" t="s">
        <v>49</v>
      </c>
      <c r="G667" t="s">
        <v>50</v>
      </c>
      <c r="H667" t="s">
        <v>50</v>
      </c>
      <c r="I667" t="s">
        <v>50</v>
      </c>
      <c r="J667">
        <v>84</v>
      </c>
      <c r="K667" t="s">
        <v>50</v>
      </c>
      <c r="L667">
        <v>247.1</v>
      </c>
      <c r="M667">
        <v>5.43</v>
      </c>
      <c r="N667">
        <v>1</v>
      </c>
      <c r="O667">
        <v>0</v>
      </c>
      <c r="P667">
        <v>0</v>
      </c>
      <c r="Q667">
        <v>0</v>
      </c>
      <c r="R667">
        <v>0</v>
      </c>
      <c r="S667">
        <v>7.5</v>
      </c>
      <c r="T667" t="s">
        <v>50</v>
      </c>
      <c r="U667">
        <v>0</v>
      </c>
      <c r="V667">
        <v>0</v>
      </c>
      <c r="W667">
        <v>0</v>
      </c>
      <c r="X667" t="s">
        <v>50</v>
      </c>
      <c r="Y667">
        <v>0</v>
      </c>
      <c r="Z667" t="s">
        <v>50</v>
      </c>
      <c r="AA667" t="s">
        <v>50</v>
      </c>
      <c r="AB667" t="s">
        <v>52</v>
      </c>
      <c r="AC667" t="s">
        <v>89</v>
      </c>
      <c r="AD667">
        <v>2</v>
      </c>
      <c r="AE667">
        <v>2</v>
      </c>
      <c r="AF667" t="s">
        <v>50</v>
      </c>
      <c r="AG667" t="s">
        <v>50</v>
      </c>
      <c r="AH667">
        <v>0</v>
      </c>
      <c r="AI667" t="s">
        <v>90</v>
      </c>
      <c r="AK667">
        <v>9</v>
      </c>
      <c r="AL667">
        <v>18</v>
      </c>
      <c r="AM667">
        <v>0</v>
      </c>
      <c r="AN667">
        <v>8</v>
      </c>
      <c r="AO667">
        <v>-334.9</v>
      </c>
      <c r="AP667" t="s">
        <v>50</v>
      </c>
      <c r="AQ667" t="s">
        <v>50</v>
      </c>
      <c r="AR667">
        <v>2.2627416999999999</v>
      </c>
      <c r="AS667">
        <v>5.0263614999999998E-2</v>
      </c>
      <c r="AT667">
        <v>17</v>
      </c>
      <c r="AU667" t="s">
        <v>51</v>
      </c>
    </row>
    <row r="668" spans="1:47" x14ac:dyDescent="0.2">
      <c r="A668">
        <v>37</v>
      </c>
      <c r="B668">
        <v>200</v>
      </c>
      <c r="C668">
        <v>0</v>
      </c>
      <c r="D668" t="s">
        <v>47</v>
      </c>
      <c r="E668" t="s">
        <v>48</v>
      </c>
      <c r="F668" t="s">
        <v>49</v>
      </c>
      <c r="G668" t="s">
        <v>50</v>
      </c>
      <c r="H668" t="s">
        <v>50</v>
      </c>
      <c r="I668" t="s">
        <v>50</v>
      </c>
      <c r="J668">
        <v>12</v>
      </c>
      <c r="K668" t="s">
        <v>50</v>
      </c>
      <c r="L668">
        <v>247.1</v>
      </c>
      <c r="M668">
        <v>5.43</v>
      </c>
      <c r="N668">
        <v>1</v>
      </c>
      <c r="O668">
        <v>0</v>
      </c>
      <c r="P668">
        <v>0</v>
      </c>
      <c r="Q668">
        <v>0</v>
      </c>
      <c r="R668">
        <v>400</v>
      </c>
      <c r="S668">
        <v>7.5</v>
      </c>
      <c r="T668" t="s">
        <v>50</v>
      </c>
      <c r="U668">
        <v>0</v>
      </c>
      <c r="V668">
        <v>0</v>
      </c>
      <c r="W668">
        <v>0</v>
      </c>
      <c r="X668" t="s">
        <v>50</v>
      </c>
      <c r="Y668">
        <v>0</v>
      </c>
      <c r="Z668" t="s">
        <v>50</v>
      </c>
      <c r="AA668" t="s">
        <v>50</v>
      </c>
      <c r="AB668" t="s">
        <v>52</v>
      </c>
      <c r="AC668" t="s">
        <v>89</v>
      </c>
      <c r="AD668">
        <v>2</v>
      </c>
      <c r="AE668">
        <v>2</v>
      </c>
      <c r="AF668" t="s">
        <v>50</v>
      </c>
      <c r="AG668" t="s">
        <v>50</v>
      </c>
      <c r="AH668">
        <v>0</v>
      </c>
      <c r="AI668" t="s">
        <v>90</v>
      </c>
      <c r="AK668">
        <v>9</v>
      </c>
      <c r="AL668">
        <v>18</v>
      </c>
      <c r="AM668">
        <v>0</v>
      </c>
      <c r="AN668">
        <v>8</v>
      </c>
      <c r="AO668">
        <v>-334.9</v>
      </c>
      <c r="AP668" t="s">
        <v>50</v>
      </c>
      <c r="AQ668" t="s">
        <v>50</v>
      </c>
      <c r="AR668">
        <v>0.32490095899999999</v>
      </c>
      <c r="AS668">
        <v>1.3963066999999999E-2</v>
      </c>
      <c r="AT668">
        <v>17</v>
      </c>
      <c r="AU668" t="s">
        <v>51</v>
      </c>
    </row>
    <row r="669" spans="1:47" x14ac:dyDescent="0.2">
      <c r="A669">
        <v>37</v>
      </c>
      <c r="B669">
        <v>200</v>
      </c>
      <c r="C669">
        <v>0</v>
      </c>
      <c r="D669" t="s">
        <v>47</v>
      </c>
      <c r="E669" t="s">
        <v>48</v>
      </c>
      <c r="F669" t="s">
        <v>49</v>
      </c>
      <c r="G669" t="s">
        <v>50</v>
      </c>
      <c r="H669" t="s">
        <v>50</v>
      </c>
      <c r="I669" t="s">
        <v>50</v>
      </c>
      <c r="J669">
        <v>24</v>
      </c>
      <c r="K669" t="s">
        <v>50</v>
      </c>
      <c r="L669">
        <v>247.1</v>
      </c>
      <c r="M669">
        <v>5.43</v>
      </c>
      <c r="N669">
        <v>1</v>
      </c>
      <c r="O669">
        <v>0</v>
      </c>
      <c r="P669">
        <v>0</v>
      </c>
      <c r="Q669">
        <v>0</v>
      </c>
      <c r="R669">
        <v>400</v>
      </c>
      <c r="S669">
        <v>7.5</v>
      </c>
      <c r="T669" t="s">
        <v>50</v>
      </c>
      <c r="U669">
        <v>0</v>
      </c>
      <c r="V669">
        <v>0</v>
      </c>
      <c r="W669">
        <v>0</v>
      </c>
      <c r="X669" t="s">
        <v>50</v>
      </c>
      <c r="Y669">
        <v>0</v>
      </c>
      <c r="Z669" t="s">
        <v>50</v>
      </c>
      <c r="AA669" t="s">
        <v>50</v>
      </c>
      <c r="AB669" t="s">
        <v>52</v>
      </c>
      <c r="AC669" t="s">
        <v>89</v>
      </c>
      <c r="AD669">
        <v>2</v>
      </c>
      <c r="AE669">
        <v>2</v>
      </c>
      <c r="AF669" t="s">
        <v>50</v>
      </c>
      <c r="AG669" t="s">
        <v>50</v>
      </c>
      <c r="AH669">
        <v>0</v>
      </c>
      <c r="AI669" t="s">
        <v>90</v>
      </c>
      <c r="AK669">
        <v>9</v>
      </c>
      <c r="AL669">
        <v>18</v>
      </c>
      <c r="AM669">
        <v>0</v>
      </c>
      <c r="AN669">
        <v>8</v>
      </c>
      <c r="AO669">
        <v>-334.9</v>
      </c>
      <c r="AP669" t="s">
        <v>50</v>
      </c>
      <c r="AQ669" t="s">
        <v>50</v>
      </c>
      <c r="AR669">
        <v>0.49245776499999999</v>
      </c>
      <c r="AS669">
        <v>1.3963066999999999E-2</v>
      </c>
      <c r="AT669">
        <v>17</v>
      </c>
      <c r="AU669" t="s">
        <v>51</v>
      </c>
    </row>
    <row r="670" spans="1:47" x14ac:dyDescent="0.2">
      <c r="A670">
        <v>37</v>
      </c>
      <c r="B670">
        <v>200</v>
      </c>
      <c r="C670">
        <v>0</v>
      </c>
      <c r="D670" t="s">
        <v>47</v>
      </c>
      <c r="E670" t="s">
        <v>48</v>
      </c>
      <c r="F670" t="s">
        <v>49</v>
      </c>
      <c r="G670" t="s">
        <v>50</v>
      </c>
      <c r="H670" t="s">
        <v>50</v>
      </c>
      <c r="I670" t="s">
        <v>50</v>
      </c>
      <c r="J670">
        <v>36</v>
      </c>
      <c r="K670" t="s">
        <v>50</v>
      </c>
      <c r="L670">
        <v>247.1</v>
      </c>
      <c r="M670">
        <v>5.43</v>
      </c>
      <c r="N670">
        <v>1</v>
      </c>
      <c r="O670">
        <v>0</v>
      </c>
      <c r="P670">
        <v>0</v>
      </c>
      <c r="Q670">
        <v>0</v>
      </c>
      <c r="R670">
        <v>400</v>
      </c>
      <c r="S670">
        <v>7.5</v>
      </c>
      <c r="T670" t="s">
        <v>50</v>
      </c>
      <c r="U670">
        <v>0</v>
      </c>
      <c r="V670">
        <v>0</v>
      </c>
      <c r="W670">
        <v>0</v>
      </c>
      <c r="X670" t="s">
        <v>50</v>
      </c>
      <c r="Y670">
        <v>0</v>
      </c>
      <c r="Z670" t="s">
        <v>50</v>
      </c>
      <c r="AA670" t="s">
        <v>50</v>
      </c>
      <c r="AB670" t="s">
        <v>52</v>
      </c>
      <c r="AC670" t="s">
        <v>89</v>
      </c>
      <c r="AD670">
        <v>2</v>
      </c>
      <c r="AE670">
        <v>2</v>
      </c>
      <c r="AF670" t="s">
        <v>50</v>
      </c>
      <c r="AG670" t="s">
        <v>50</v>
      </c>
      <c r="AH670">
        <v>0</v>
      </c>
      <c r="AI670" t="s">
        <v>90</v>
      </c>
      <c r="AK670">
        <v>9</v>
      </c>
      <c r="AL670">
        <v>18</v>
      </c>
      <c r="AM670">
        <v>0</v>
      </c>
      <c r="AN670">
        <v>8</v>
      </c>
      <c r="AO670">
        <v>-334.9</v>
      </c>
      <c r="AP670" t="s">
        <v>50</v>
      </c>
      <c r="AQ670" t="s">
        <v>50</v>
      </c>
      <c r="AR670">
        <v>0.627667278</v>
      </c>
      <c r="AS670">
        <v>1.3963066999999999E-2</v>
      </c>
      <c r="AT670">
        <v>17</v>
      </c>
      <c r="AU670" t="s">
        <v>51</v>
      </c>
    </row>
    <row r="671" spans="1:47" x14ac:dyDescent="0.2">
      <c r="A671">
        <v>37</v>
      </c>
      <c r="B671">
        <v>200</v>
      </c>
      <c r="C671">
        <v>0</v>
      </c>
      <c r="D671" t="s">
        <v>47</v>
      </c>
      <c r="E671" t="s">
        <v>48</v>
      </c>
      <c r="F671" t="s">
        <v>49</v>
      </c>
      <c r="G671" t="s">
        <v>50</v>
      </c>
      <c r="H671" t="s">
        <v>50</v>
      </c>
      <c r="I671" t="s">
        <v>50</v>
      </c>
      <c r="J671">
        <v>48</v>
      </c>
      <c r="K671" t="s">
        <v>50</v>
      </c>
      <c r="L671">
        <v>247.1</v>
      </c>
      <c r="M671">
        <v>5.43</v>
      </c>
      <c r="N671">
        <v>1</v>
      </c>
      <c r="O671">
        <v>0</v>
      </c>
      <c r="P671">
        <v>0</v>
      </c>
      <c r="Q671">
        <v>0</v>
      </c>
      <c r="R671">
        <v>400</v>
      </c>
      <c r="S671">
        <v>7.5</v>
      </c>
      <c r="T671" t="s">
        <v>50</v>
      </c>
      <c r="U671">
        <v>0</v>
      </c>
      <c r="V671">
        <v>0</v>
      </c>
      <c r="W671">
        <v>0</v>
      </c>
      <c r="X671" t="s">
        <v>50</v>
      </c>
      <c r="Y671">
        <v>0</v>
      </c>
      <c r="Z671" t="s">
        <v>50</v>
      </c>
      <c r="AA671" t="s">
        <v>50</v>
      </c>
      <c r="AB671" t="s">
        <v>52</v>
      </c>
      <c r="AC671" t="s">
        <v>89</v>
      </c>
      <c r="AD671">
        <v>2</v>
      </c>
      <c r="AE671">
        <v>2</v>
      </c>
      <c r="AF671" t="s">
        <v>50</v>
      </c>
      <c r="AG671" t="s">
        <v>50</v>
      </c>
      <c r="AH671">
        <v>0</v>
      </c>
      <c r="AI671" t="s">
        <v>90</v>
      </c>
      <c r="AK671">
        <v>9</v>
      </c>
      <c r="AL671">
        <v>18</v>
      </c>
      <c r="AM671">
        <v>0</v>
      </c>
      <c r="AN671">
        <v>8</v>
      </c>
      <c r="AO671">
        <v>-334.9</v>
      </c>
      <c r="AP671" t="s">
        <v>50</v>
      </c>
      <c r="AQ671" t="s">
        <v>50</v>
      </c>
      <c r="AR671">
        <v>0.69644045099999996</v>
      </c>
      <c r="AS671">
        <v>1.3963066999999999E-2</v>
      </c>
      <c r="AT671">
        <v>17</v>
      </c>
      <c r="AU671" t="s">
        <v>51</v>
      </c>
    </row>
    <row r="672" spans="1:47" x14ac:dyDescent="0.2">
      <c r="A672">
        <v>37</v>
      </c>
      <c r="B672">
        <v>200</v>
      </c>
      <c r="C672">
        <v>0</v>
      </c>
      <c r="D672" t="s">
        <v>47</v>
      </c>
      <c r="E672" t="s">
        <v>48</v>
      </c>
      <c r="F672" t="s">
        <v>49</v>
      </c>
      <c r="G672" t="s">
        <v>50</v>
      </c>
      <c r="H672" t="s">
        <v>50</v>
      </c>
      <c r="I672" t="s">
        <v>50</v>
      </c>
      <c r="J672">
        <v>60</v>
      </c>
      <c r="K672" t="s">
        <v>50</v>
      </c>
      <c r="L672">
        <v>247.1</v>
      </c>
      <c r="M672">
        <v>5.43</v>
      </c>
      <c r="N672">
        <v>1</v>
      </c>
      <c r="O672">
        <v>0</v>
      </c>
      <c r="P672">
        <v>0</v>
      </c>
      <c r="Q672">
        <v>0</v>
      </c>
      <c r="R672">
        <v>400</v>
      </c>
      <c r="S672">
        <v>7.5</v>
      </c>
      <c r="T672" t="s">
        <v>50</v>
      </c>
      <c r="U672">
        <v>0</v>
      </c>
      <c r="V672">
        <v>0</v>
      </c>
      <c r="W672">
        <v>0</v>
      </c>
      <c r="X672" t="s">
        <v>50</v>
      </c>
      <c r="Y672">
        <v>0</v>
      </c>
      <c r="Z672" t="s">
        <v>50</v>
      </c>
      <c r="AA672" t="s">
        <v>50</v>
      </c>
      <c r="AB672" t="s">
        <v>52</v>
      </c>
      <c r="AC672" t="s">
        <v>89</v>
      </c>
      <c r="AD672">
        <v>2</v>
      </c>
      <c r="AE672">
        <v>2</v>
      </c>
      <c r="AF672" t="s">
        <v>50</v>
      </c>
      <c r="AG672" t="s">
        <v>50</v>
      </c>
      <c r="AH672">
        <v>0</v>
      </c>
      <c r="AI672" t="s">
        <v>90</v>
      </c>
      <c r="AK672">
        <v>9</v>
      </c>
      <c r="AL672">
        <v>18</v>
      </c>
      <c r="AM672">
        <v>0</v>
      </c>
      <c r="AN672">
        <v>8</v>
      </c>
      <c r="AO672">
        <v>-334.9</v>
      </c>
      <c r="AP672" t="s">
        <v>50</v>
      </c>
      <c r="AQ672" t="s">
        <v>50</v>
      </c>
      <c r="AR672">
        <v>0.82821193900000001</v>
      </c>
      <c r="AS672">
        <v>1.3963066999999999E-2</v>
      </c>
      <c r="AT672">
        <v>17</v>
      </c>
      <c r="AU672" t="s">
        <v>51</v>
      </c>
    </row>
    <row r="673" spans="1:47" x14ac:dyDescent="0.2">
      <c r="A673">
        <v>37</v>
      </c>
      <c r="B673">
        <v>200</v>
      </c>
      <c r="C673">
        <v>0</v>
      </c>
      <c r="D673" t="s">
        <v>47</v>
      </c>
      <c r="E673" t="s">
        <v>48</v>
      </c>
      <c r="F673" t="s">
        <v>49</v>
      </c>
      <c r="G673" t="s">
        <v>50</v>
      </c>
      <c r="H673" t="s">
        <v>50</v>
      </c>
      <c r="I673" t="s">
        <v>50</v>
      </c>
      <c r="J673">
        <v>72</v>
      </c>
      <c r="K673" t="s">
        <v>50</v>
      </c>
      <c r="L673">
        <v>247.1</v>
      </c>
      <c r="M673">
        <v>5.43</v>
      </c>
      <c r="N673">
        <v>1</v>
      </c>
      <c r="O673">
        <v>0</v>
      </c>
      <c r="P673">
        <v>0</v>
      </c>
      <c r="Q673">
        <v>0</v>
      </c>
      <c r="R673">
        <v>400</v>
      </c>
      <c r="S673">
        <v>7.5</v>
      </c>
      <c r="T673" t="s">
        <v>50</v>
      </c>
      <c r="U673">
        <v>0</v>
      </c>
      <c r="V673">
        <v>0</v>
      </c>
      <c r="W673">
        <v>0</v>
      </c>
      <c r="X673" t="s">
        <v>50</v>
      </c>
      <c r="Y673">
        <v>0</v>
      </c>
      <c r="Z673" t="s">
        <v>50</v>
      </c>
      <c r="AA673" t="s">
        <v>50</v>
      </c>
      <c r="AB673" t="s">
        <v>52</v>
      </c>
      <c r="AC673" t="s">
        <v>89</v>
      </c>
      <c r="AD673">
        <v>2</v>
      </c>
      <c r="AE673">
        <v>2</v>
      </c>
      <c r="AF673" t="s">
        <v>50</v>
      </c>
      <c r="AG673" t="s">
        <v>50</v>
      </c>
      <c r="AH673">
        <v>0</v>
      </c>
      <c r="AI673" t="s">
        <v>90</v>
      </c>
      <c r="AK673">
        <v>9</v>
      </c>
      <c r="AL673">
        <v>18</v>
      </c>
      <c r="AM673">
        <v>0</v>
      </c>
      <c r="AN673">
        <v>8</v>
      </c>
      <c r="AO673">
        <v>-334.9</v>
      </c>
      <c r="AP673" t="s">
        <v>50</v>
      </c>
      <c r="AQ673" t="s">
        <v>50</v>
      </c>
      <c r="AR673">
        <v>0.91895868400000003</v>
      </c>
      <c r="AS673">
        <v>1.3963066999999999E-2</v>
      </c>
      <c r="AT673">
        <v>17</v>
      </c>
      <c r="AU673" t="s">
        <v>51</v>
      </c>
    </row>
    <row r="674" spans="1:47" x14ac:dyDescent="0.2">
      <c r="A674">
        <v>37</v>
      </c>
      <c r="B674">
        <v>200</v>
      </c>
      <c r="C674">
        <v>0</v>
      </c>
      <c r="D674" t="s">
        <v>47</v>
      </c>
      <c r="E674" t="s">
        <v>48</v>
      </c>
      <c r="F674" t="s">
        <v>49</v>
      </c>
      <c r="G674" t="s">
        <v>50</v>
      </c>
      <c r="H674" t="s">
        <v>50</v>
      </c>
      <c r="I674" t="s">
        <v>50</v>
      </c>
      <c r="J674">
        <v>84</v>
      </c>
      <c r="K674" t="s">
        <v>50</v>
      </c>
      <c r="L674">
        <v>247.1</v>
      </c>
      <c r="M674">
        <v>5.43</v>
      </c>
      <c r="N674">
        <v>1</v>
      </c>
      <c r="O674">
        <v>0</v>
      </c>
      <c r="P674">
        <v>0</v>
      </c>
      <c r="Q674">
        <v>0</v>
      </c>
      <c r="R674">
        <v>400</v>
      </c>
      <c r="S674">
        <v>7.5</v>
      </c>
      <c r="T674" t="s">
        <v>50</v>
      </c>
      <c r="U674">
        <v>0</v>
      </c>
      <c r="V674">
        <v>0</v>
      </c>
      <c r="W674">
        <v>0</v>
      </c>
      <c r="X674" t="s">
        <v>50</v>
      </c>
      <c r="Y674">
        <v>0</v>
      </c>
      <c r="Z674" t="s">
        <v>50</v>
      </c>
      <c r="AA674" t="s">
        <v>50</v>
      </c>
      <c r="AB674" t="s">
        <v>52</v>
      </c>
      <c r="AC674" t="s">
        <v>89</v>
      </c>
      <c r="AD674">
        <v>2</v>
      </c>
      <c r="AE674">
        <v>2</v>
      </c>
      <c r="AF674" t="s">
        <v>50</v>
      </c>
      <c r="AG674" t="s">
        <v>50</v>
      </c>
      <c r="AH674">
        <v>0</v>
      </c>
      <c r="AI674" t="s">
        <v>90</v>
      </c>
      <c r="AK674">
        <v>9</v>
      </c>
      <c r="AL674">
        <v>18</v>
      </c>
      <c r="AM674">
        <v>0</v>
      </c>
      <c r="AN674">
        <v>8</v>
      </c>
      <c r="AO674">
        <v>-334.9</v>
      </c>
      <c r="AP674" t="s">
        <v>50</v>
      </c>
      <c r="AQ674" t="s">
        <v>50</v>
      </c>
      <c r="AR674">
        <v>0.93178686899999996</v>
      </c>
      <c r="AS674">
        <v>1.3963066999999999E-2</v>
      </c>
      <c r="AT674">
        <v>17</v>
      </c>
      <c r="AU674" t="s">
        <v>51</v>
      </c>
    </row>
    <row r="675" spans="1:47" x14ac:dyDescent="0.2">
      <c r="A675">
        <v>37</v>
      </c>
      <c r="B675">
        <v>200</v>
      </c>
      <c r="C675">
        <v>0</v>
      </c>
      <c r="D675" t="s">
        <v>47</v>
      </c>
      <c r="E675" t="s">
        <v>48</v>
      </c>
      <c r="F675" t="s">
        <v>49</v>
      </c>
      <c r="G675" t="s">
        <v>50</v>
      </c>
      <c r="H675" t="s">
        <v>50</v>
      </c>
      <c r="I675" t="s">
        <v>50</v>
      </c>
      <c r="J675">
        <v>12</v>
      </c>
      <c r="K675" t="s">
        <v>50</v>
      </c>
      <c r="L675">
        <v>247.1</v>
      </c>
      <c r="M675">
        <v>5.43</v>
      </c>
      <c r="N675">
        <v>1</v>
      </c>
      <c r="O675">
        <v>0</v>
      </c>
      <c r="P675">
        <v>0</v>
      </c>
      <c r="Q675">
        <v>0</v>
      </c>
      <c r="R675">
        <v>0</v>
      </c>
      <c r="S675">
        <v>7.5</v>
      </c>
      <c r="T675" t="s">
        <v>50</v>
      </c>
      <c r="U675">
        <v>0</v>
      </c>
      <c r="V675">
        <v>0</v>
      </c>
      <c r="W675">
        <v>0</v>
      </c>
      <c r="X675" t="s">
        <v>50</v>
      </c>
      <c r="Y675">
        <v>0</v>
      </c>
      <c r="Z675" t="s">
        <v>50</v>
      </c>
      <c r="AA675" t="s">
        <v>50</v>
      </c>
      <c r="AB675" t="s">
        <v>52</v>
      </c>
      <c r="AC675" t="s">
        <v>89</v>
      </c>
      <c r="AD675">
        <v>2</v>
      </c>
      <c r="AE675">
        <v>2</v>
      </c>
      <c r="AF675" t="s">
        <v>50</v>
      </c>
      <c r="AG675" t="s">
        <v>50</v>
      </c>
      <c r="AH675">
        <v>0</v>
      </c>
      <c r="AI675" t="s">
        <v>90</v>
      </c>
      <c r="AK675">
        <v>9</v>
      </c>
      <c r="AL675">
        <v>18</v>
      </c>
      <c r="AM675">
        <v>0</v>
      </c>
      <c r="AN675">
        <v>8</v>
      </c>
      <c r="AO675">
        <v>-334.9</v>
      </c>
      <c r="AP675" t="s">
        <v>50</v>
      </c>
      <c r="AQ675" t="s">
        <v>50</v>
      </c>
      <c r="AR675">
        <v>0.282842712</v>
      </c>
      <c r="AS675">
        <v>5.1775430999999997E-2</v>
      </c>
      <c r="AT675">
        <v>17</v>
      </c>
      <c r="AU675" t="s">
        <v>51</v>
      </c>
    </row>
    <row r="676" spans="1:47" x14ac:dyDescent="0.2">
      <c r="A676">
        <v>37</v>
      </c>
      <c r="B676">
        <v>200</v>
      </c>
      <c r="C676">
        <v>0</v>
      </c>
      <c r="D676" t="s">
        <v>47</v>
      </c>
      <c r="E676" t="s">
        <v>48</v>
      </c>
      <c r="F676" t="s">
        <v>49</v>
      </c>
      <c r="G676" t="s">
        <v>50</v>
      </c>
      <c r="H676" t="s">
        <v>50</v>
      </c>
      <c r="I676" t="s">
        <v>50</v>
      </c>
      <c r="J676">
        <v>24</v>
      </c>
      <c r="K676" t="s">
        <v>50</v>
      </c>
      <c r="L676">
        <v>247.1</v>
      </c>
      <c r="M676">
        <v>5.43</v>
      </c>
      <c r="N676">
        <v>1</v>
      </c>
      <c r="O676">
        <v>0</v>
      </c>
      <c r="P676">
        <v>0</v>
      </c>
      <c r="Q676">
        <v>0</v>
      </c>
      <c r="R676">
        <v>0</v>
      </c>
      <c r="S676">
        <v>7.5</v>
      </c>
      <c r="T676" t="s">
        <v>50</v>
      </c>
      <c r="U676">
        <v>0</v>
      </c>
      <c r="V676">
        <v>0</v>
      </c>
      <c r="W676">
        <v>0</v>
      </c>
      <c r="X676" t="s">
        <v>50</v>
      </c>
      <c r="Y676">
        <v>0</v>
      </c>
      <c r="Z676" t="s">
        <v>50</v>
      </c>
      <c r="AA676" t="s">
        <v>50</v>
      </c>
      <c r="AB676" t="s">
        <v>52</v>
      </c>
      <c r="AC676" t="s">
        <v>89</v>
      </c>
      <c r="AD676">
        <v>2</v>
      </c>
      <c r="AE676">
        <v>2</v>
      </c>
      <c r="AF676" t="s">
        <v>50</v>
      </c>
      <c r="AG676" t="s">
        <v>50</v>
      </c>
      <c r="AH676">
        <v>0</v>
      </c>
      <c r="AI676" t="s">
        <v>90</v>
      </c>
      <c r="AK676">
        <v>9</v>
      </c>
      <c r="AL676">
        <v>18</v>
      </c>
      <c r="AM676">
        <v>0</v>
      </c>
      <c r="AN676">
        <v>8</v>
      </c>
      <c r="AO676">
        <v>-334.9</v>
      </c>
      <c r="AP676" t="s">
        <v>50</v>
      </c>
      <c r="AQ676" t="s">
        <v>50</v>
      </c>
      <c r="AR676">
        <v>0.69644045099999996</v>
      </c>
      <c r="AS676">
        <v>5.1775430999999997E-2</v>
      </c>
      <c r="AT676">
        <v>17</v>
      </c>
      <c r="AU676" t="s">
        <v>51</v>
      </c>
    </row>
    <row r="677" spans="1:47" x14ac:dyDescent="0.2">
      <c r="A677">
        <v>37</v>
      </c>
      <c r="B677">
        <v>200</v>
      </c>
      <c r="C677">
        <v>0</v>
      </c>
      <c r="D677" t="s">
        <v>47</v>
      </c>
      <c r="E677" t="s">
        <v>48</v>
      </c>
      <c r="F677" t="s">
        <v>49</v>
      </c>
      <c r="G677" t="s">
        <v>50</v>
      </c>
      <c r="H677" t="s">
        <v>50</v>
      </c>
      <c r="I677" t="s">
        <v>50</v>
      </c>
      <c r="J677">
        <v>36</v>
      </c>
      <c r="K677" t="s">
        <v>50</v>
      </c>
      <c r="L677">
        <v>247.1</v>
      </c>
      <c r="M677">
        <v>5.43</v>
      </c>
      <c r="N677">
        <v>1</v>
      </c>
      <c r="O677">
        <v>0</v>
      </c>
      <c r="P677">
        <v>0</v>
      </c>
      <c r="Q677">
        <v>0</v>
      </c>
      <c r="R677">
        <v>0</v>
      </c>
      <c r="S677">
        <v>7.5</v>
      </c>
      <c r="T677" t="s">
        <v>50</v>
      </c>
      <c r="U677">
        <v>0</v>
      </c>
      <c r="V677">
        <v>0</v>
      </c>
      <c r="W677">
        <v>0</v>
      </c>
      <c r="X677" t="s">
        <v>50</v>
      </c>
      <c r="Y677">
        <v>0</v>
      </c>
      <c r="Z677" t="s">
        <v>50</v>
      </c>
      <c r="AA677" t="s">
        <v>50</v>
      </c>
      <c r="AB677" t="s">
        <v>52</v>
      </c>
      <c r="AC677" t="s">
        <v>89</v>
      </c>
      <c r="AD677">
        <v>2</v>
      </c>
      <c r="AE677">
        <v>2</v>
      </c>
      <c r="AF677" t="s">
        <v>50</v>
      </c>
      <c r="AG677" t="s">
        <v>50</v>
      </c>
      <c r="AH677">
        <v>0</v>
      </c>
      <c r="AI677" t="s">
        <v>90</v>
      </c>
      <c r="AK677">
        <v>9</v>
      </c>
      <c r="AL677">
        <v>18</v>
      </c>
      <c r="AM677">
        <v>0</v>
      </c>
      <c r="AN677">
        <v>8</v>
      </c>
      <c r="AO677">
        <v>-334.9</v>
      </c>
      <c r="AP677" t="s">
        <v>50</v>
      </c>
      <c r="AQ677" t="s">
        <v>50</v>
      </c>
      <c r="AR677">
        <v>1.3177456279999999</v>
      </c>
      <c r="AS677">
        <v>5.1775430999999997E-2</v>
      </c>
      <c r="AT677">
        <v>17</v>
      </c>
      <c r="AU677" t="s">
        <v>51</v>
      </c>
    </row>
    <row r="678" spans="1:47" x14ac:dyDescent="0.2">
      <c r="A678">
        <v>37</v>
      </c>
      <c r="B678">
        <v>200</v>
      </c>
      <c r="C678">
        <v>0</v>
      </c>
      <c r="D678" t="s">
        <v>47</v>
      </c>
      <c r="E678" t="s">
        <v>48</v>
      </c>
      <c r="F678" t="s">
        <v>49</v>
      </c>
      <c r="G678" t="s">
        <v>50</v>
      </c>
      <c r="H678" t="s">
        <v>50</v>
      </c>
      <c r="I678" t="s">
        <v>50</v>
      </c>
      <c r="J678">
        <v>48</v>
      </c>
      <c r="K678" t="s">
        <v>50</v>
      </c>
      <c r="L678">
        <v>247.1</v>
      </c>
      <c r="M678">
        <v>5.43</v>
      </c>
      <c r="N678">
        <v>1</v>
      </c>
      <c r="O678">
        <v>0</v>
      </c>
      <c r="P678">
        <v>0</v>
      </c>
      <c r="Q678">
        <v>0</v>
      </c>
      <c r="R678">
        <v>0</v>
      </c>
      <c r="S678">
        <v>7.5</v>
      </c>
      <c r="T678" t="s">
        <v>50</v>
      </c>
      <c r="U678">
        <v>0</v>
      </c>
      <c r="V678">
        <v>0</v>
      </c>
      <c r="W678">
        <v>0</v>
      </c>
      <c r="X678" t="s">
        <v>50</v>
      </c>
      <c r="Y678">
        <v>0</v>
      </c>
      <c r="Z678" t="s">
        <v>50</v>
      </c>
      <c r="AA678" t="s">
        <v>50</v>
      </c>
      <c r="AB678" t="s">
        <v>52</v>
      </c>
      <c r="AC678" t="s">
        <v>89</v>
      </c>
      <c r="AD678">
        <v>2</v>
      </c>
      <c r="AE678">
        <v>2</v>
      </c>
      <c r="AF678" t="s">
        <v>50</v>
      </c>
      <c r="AG678" t="s">
        <v>50</v>
      </c>
      <c r="AH678">
        <v>0</v>
      </c>
      <c r="AI678" t="s">
        <v>90</v>
      </c>
      <c r="AK678">
        <v>9</v>
      </c>
      <c r="AL678">
        <v>18</v>
      </c>
      <c r="AM678">
        <v>0</v>
      </c>
      <c r="AN678">
        <v>8</v>
      </c>
      <c r="AO678">
        <v>-334.9</v>
      </c>
      <c r="AP678" t="s">
        <v>50</v>
      </c>
      <c r="AQ678" t="s">
        <v>50</v>
      </c>
      <c r="AR678">
        <v>1.492852786</v>
      </c>
      <c r="AS678">
        <v>5.1775430999999997E-2</v>
      </c>
      <c r="AT678">
        <v>17</v>
      </c>
      <c r="AU678" t="s">
        <v>51</v>
      </c>
    </row>
    <row r="679" spans="1:47" x14ac:dyDescent="0.2">
      <c r="A679">
        <v>37</v>
      </c>
      <c r="B679">
        <v>200</v>
      </c>
      <c r="C679">
        <v>0</v>
      </c>
      <c r="D679" t="s">
        <v>47</v>
      </c>
      <c r="E679" t="s">
        <v>48</v>
      </c>
      <c r="F679" t="s">
        <v>49</v>
      </c>
      <c r="G679" t="s">
        <v>50</v>
      </c>
      <c r="H679" t="s">
        <v>50</v>
      </c>
      <c r="I679" t="s">
        <v>50</v>
      </c>
      <c r="J679">
        <v>60</v>
      </c>
      <c r="K679" t="s">
        <v>50</v>
      </c>
      <c r="L679">
        <v>247.1</v>
      </c>
      <c r="M679">
        <v>5.43</v>
      </c>
      <c r="N679">
        <v>1</v>
      </c>
      <c r="O679">
        <v>0</v>
      </c>
      <c r="P679">
        <v>0</v>
      </c>
      <c r="Q679">
        <v>0</v>
      </c>
      <c r="R679">
        <v>0</v>
      </c>
      <c r="S679">
        <v>7.5</v>
      </c>
      <c r="T679" t="s">
        <v>50</v>
      </c>
      <c r="U679">
        <v>0</v>
      </c>
      <c r="V679">
        <v>0</v>
      </c>
      <c r="W679">
        <v>0</v>
      </c>
      <c r="X679" t="s">
        <v>50</v>
      </c>
      <c r="Y679">
        <v>0</v>
      </c>
      <c r="Z679" t="s">
        <v>50</v>
      </c>
      <c r="AA679" t="s">
        <v>50</v>
      </c>
      <c r="AB679" t="s">
        <v>52</v>
      </c>
      <c r="AC679" t="s">
        <v>89</v>
      </c>
      <c r="AD679">
        <v>2</v>
      </c>
      <c r="AE679">
        <v>2</v>
      </c>
      <c r="AF679" t="s">
        <v>50</v>
      </c>
      <c r="AG679" t="s">
        <v>50</v>
      </c>
      <c r="AH679">
        <v>0</v>
      </c>
      <c r="AI679" t="s">
        <v>90</v>
      </c>
      <c r="AK679">
        <v>9</v>
      </c>
      <c r="AL679">
        <v>18</v>
      </c>
      <c r="AM679">
        <v>0</v>
      </c>
      <c r="AN679">
        <v>8</v>
      </c>
      <c r="AO679">
        <v>-334.9</v>
      </c>
      <c r="AP679" t="s">
        <v>50</v>
      </c>
      <c r="AQ679" t="s">
        <v>50</v>
      </c>
      <c r="AR679">
        <v>2.0392970039999998</v>
      </c>
      <c r="AS679">
        <v>5.1775430999999997E-2</v>
      </c>
      <c r="AT679">
        <v>17</v>
      </c>
      <c r="AU679" t="s">
        <v>51</v>
      </c>
    </row>
    <row r="680" spans="1:47" x14ac:dyDescent="0.2">
      <c r="A680">
        <v>37</v>
      </c>
      <c r="B680">
        <v>200</v>
      </c>
      <c r="C680">
        <v>0</v>
      </c>
      <c r="D680" t="s">
        <v>47</v>
      </c>
      <c r="E680" t="s">
        <v>48</v>
      </c>
      <c r="F680" t="s">
        <v>49</v>
      </c>
      <c r="G680" t="s">
        <v>50</v>
      </c>
      <c r="H680" t="s">
        <v>50</v>
      </c>
      <c r="I680" t="s">
        <v>50</v>
      </c>
      <c r="J680">
        <v>72</v>
      </c>
      <c r="K680" t="s">
        <v>50</v>
      </c>
      <c r="L680">
        <v>247.1</v>
      </c>
      <c r="M680">
        <v>5.43</v>
      </c>
      <c r="N680">
        <v>1</v>
      </c>
      <c r="O680">
        <v>0</v>
      </c>
      <c r="P680">
        <v>0</v>
      </c>
      <c r="Q680">
        <v>0</v>
      </c>
      <c r="R680">
        <v>0</v>
      </c>
      <c r="S680">
        <v>7.5</v>
      </c>
      <c r="T680" t="s">
        <v>50</v>
      </c>
      <c r="U680">
        <v>0</v>
      </c>
      <c r="V680">
        <v>0</v>
      </c>
      <c r="W680">
        <v>0</v>
      </c>
      <c r="X680" t="s">
        <v>50</v>
      </c>
      <c r="Y680">
        <v>0</v>
      </c>
      <c r="Z680" t="s">
        <v>50</v>
      </c>
      <c r="AA680" t="s">
        <v>50</v>
      </c>
      <c r="AB680" t="s">
        <v>52</v>
      </c>
      <c r="AC680" t="s">
        <v>89</v>
      </c>
      <c r="AD680">
        <v>2</v>
      </c>
      <c r="AE680">
        <v>2</v>
      </c>
      <c r="AF680" t="s">
        <v>50</v>
      </c>
      <c r="AG680" t="s">
        <v>50</v>
      </c>
      <c r="AH680">
        <v>0</v>
      </c>
      <c r="AI680" t="s">
        <v>90</v>
      </c>
      <c r="AK680">
        <v>9</v>
      </c>
      <c r="AL680">
        <v>18</v>
      </c>
      <c r="AM680">
        <v>0</v>
      </c>
      <c r="AN680">
        <v>8</v>
      </c>
      <c r="AO680">
        <v>-334.9</v>
      </c>
      <c r="AP680" t="s">
        <v>50</v>
      </c>
      <c r="AQ680" t="s">
        <v>50</v>
      </c>
      <c r="AR680">
        <v>2.1112126569999998</v>
      </c>
      <c r="AS680">
        <v>5.1775430999999997E-2</v>
      </c>
      <c r="AT680">
        <v>17</v>
      </c>
      <c r="AU680" t="s">
        <v>51</v>
      </c>
    </row>
    <row r="681" spans="1:47" x14ac:dyDescent="0.2">
      <c r="A681">
        <v>37</v>
      </c>
      <c r="B681">
        <v>200</v>
      </c>
      <c r="C681">
        <v>0</v>
      </c>
      <c r="D681" t="s">
        <v>47</v>
      </c>
      <c r="E681" t="s">
        <v>48</v>
      </c>
      <c r="F681" t="s">
        <v>49</v>
      </c>
      <c r="G681" t="s">
        <v>50</v>
      </c>
      <c r="H681" t="s">
        <v>50</v>
      </c>
      <c r="I681" t="s">
        <v>50</v>
      </c>
      <c r="J681">
        <v>84</v>
      </c>
      <c r="K681" t="s">
        <v>50</v>
      </c>
      <c r="L681">
        <v>247.1</v>
      </c>
      <c r="M681">
        <v>5.43</v>
      </c>
      <c r="N681">
        <v>1</v>
      </c>
      <c r="O681">
        <v>0</v>
      </c>
      <c r="P681">
        <v>0</v>
      </c>
      <c r="Q681">
        <v>0</v>
      </c>
      <c r="R681">
        <v>0</v>
      </c>
      <c r="S681">
        <v>7.5</v>
      </c>
      <c r="T681" t="s">
        <v>50</v>
      </c>
      <c r="U681">
        <v>0</v>
      </c>
      <c r="V681">
        <v>0</v>
      </c>
      <c r="W681">
        <v>0</v>
      </c>
      <c r="X681" t="s">
        <v>50</v>
      </c>
      <c r="Y681">
        <v>0</v>
      </c>
      <c r="Z681" t="s">
        <v>50</v>
      </c>
      <c r="AA681" t="s">
        <v>50</v>
      </c>
      <c r="AB681" t="s">
        <v>52</v>
      </c>
      <c r="AC681" t="s">
        <v>89</v>
      </c>
      <c r="AD681">
        <v>2</v>
      </c>
      <c r="AE681">
        <v>2</v>
      </c>
      <c r="AF681" t="s">
        <v>50</v>
      </c>
      <c r="AG681" t="s">
        <v>50</v>
      </c>
      <c r="AH681">
        <v>0</v>
      </c>
      <c r="AI681" t="s">
        <v>90</v>
      </c>
      <c r="AK681">
        <v>9</v>
      </c>
      <c r="AL681">
        <v>18</v>
      </c>
      <c r="AM681">
        <v>0</v>
      </c>
      <c r="AN681">
        <v>8</v>
      </c>
      <c r="AO681">
        <v>-334.9</v>
      </c>
      <c r="AP681" t="s">
        <v>50</v>
      </c>
      <c r="AQ681" t="s">
        <v>50</v>
      </c>
      <c r="AR681">
        <v>2.0392970039999998</v>
      </c>
      <c r="AS681">
        <v>5.1775430999999997E-2</v>
      </c>
      <c r="AT681">
        <v>17</v>
      </c>
      <c r="AU681" t="s">
        <v>51</v>
      </c>
    </row>
    <row r="682" spans="1:47" x14ac:dyDescent="0.2">
      <c r="A682">
        <v>37</v>
      </c>
      <c r="B682">
        <v>200</v>
      </c>
      <c r="C682">
        <v>0</v>
      </c>
      <c r="D682" t="s">
        <v>47</v>
      </c>
      <c r="E682" t="s">
        <v>48</v>
      </c>
      <c r="F682" t="s">
        <v>49</v>
      </c>
      <c r="G682" t="s">
        <v>50</v>
      </c>
      <c r="H682" t="s">
        <v>50</v>
      </c>
      <c r="I682" t="s">
        <v>50</v>
      </c>
      <c r="J682">
        <v>12</v>
      </c>
      <c r="K682" t="s">
        <v>50</v>
      </c>
      <c r="L682">
        <v>247.1</v>
      </c>
      <c r="M682">
        <v>5.43</v>
      </c>
      <c r="N682">
        <v>1</v>
      </c>
      <c r="O682">
        <v>0</v>
      </c>
      <c r="P682">
        <v>0</v>
      </c>
      <c r="Q682">
        <v>0</v>
      </c>
      <c r="R682">
        <v>400</v>
      </c>
      <c r="S682">
        <v>7.5</v>
      </c>
      <c r="T682" t="s">
        <v>50</v>
      </c>
      <c r="U682">
        <v>0</v>
      </c>
      <c r="V682">
        <v>0</v>
      </c>
      <c r="W682">
        <v>0</v>
      </c>
      <c r="X682" t="s">
        <v>67</v>
      </c>
      <c r="Y682">
        <v>1</v>
      </c>
      <c r="Z682" t="s">
        <v>50</v>
      </c>
      <c r="AA682" t="s">
        <v>50</v>
      </c>
      <c r="AB682" t="s">
        <v>52</v>
      </c>
      <c r="AC682" t="s">
        <v>89</v>
      </c>
      <c r="AD682">
        <v>2</v>
      </c>
      <c r="AE682">
        <v>2</v>
      </c>
      <c r="AF682" t="s">
        <v>50</v>
      </c>
      <c r="AG682" t="s">
        <v>50</v>
      </c>
      <c r="AH682">
        <v>0</v>
      </c>
      <c r="AI682" t="s">
        <v>90</v>
      </c>
      <c r="AK682">
        <v>9</v>
      </c>
      <c r="AL682">
        <v>18</v>
      </c>
      <c r="AM682">
        <v>0</v>
      </c>
      <c r="AN682">
        <v>8</v>
      </c>
      <c r="AO682">
        <v>-334.9</v>
      </c>
      <c r="AP682" t="s">
        <v>50</v>
      </c>
      <c r="AQ682" t="s">
        <v>50</v>
      </c>
      <c r="AR682">
        <v>0.282842712</v>
      </c>
      <c r="AS682">
        <v>5.8925569999999997E-3</v>
      </c>
      <c r="AT682">
        <v>17</v>
      </c>
      <c r="AU682" t="s">
        <v>51</v>
      </c>
    </row>
    <row r="683" spans="1:47" x14ac:dyDescent="0.2">
      <c r="A683">
        <v>37</v>
      </c>
      <c r="B683">
        <v>200</v>
      </c>
      <c r="C683">
        <v>0</v>
      </c>
      <c r="D683" t="s">
        <v>47</v>
      </c>
      <c r="E683" t="s">
        <v>48</v>
      </c>
      <c r="F683" t="s">
        <v>49</v>
      </c>
      <c r="G683" t="s">
        <v>50</v>
      </c>
      <c r="H683" t="s">
        <v>50</v>
      </c>
      <c r="I683" t="s">
        <v>50</v>
      </c>
      <c r="J683">
        <v>24</v>
      </c>
      <c r="K683" t="s">
        <v>50</v>
      </c>
      <c r="L683">
        <v>247.1</v>
      </c>
      <c r="M683">
        <v>5.43</v>
      </c>
      <c r="N683">
        <v>1</v>
      </c>
      <c r="O683">
        <v>0</v>
      </c>
      <c r="P683">
        <v>0</v>
      </c>
      <c r="Q683">
        <v>0</v>
      </c>
      <c r="R683">
        <v>400</v>
      </c>
      <c r="S683">
        <v>7.5</v>
      </c>
      <c r="T683" t="s">
        <v>50</v>
      </c>
      <c r="U683">
        <v>0</v>
      </c>
      <c r="V683">
        <v>0</v>
      </c>
      <c r="W683">
        <v>0</v>
      </c>
      <c r="X683" t="s">
        <v>67</v>
      </c>
      <c r="Y683">
        <v>0.1</v>
      </c>
      <c r="Z683" t="s">
        <v>50</v>
      </c>
      <c r="AA683" t="s">
        <v>50</v>
      </c>
      <c r="AB683" t="s">
        <v>52</v>
      </c>
      <c r="AC683" t="s">
        <v>89</v>
      </c>
      <c r="AD683">
        <v>2</v>
      </c>
      <c r="AE683">
        <v>2</v>
      </c>
      <c r="AF683" t="s">
        <v>50</v>
      </c>
      <c r="AG683" t="s">
        <v>50</v>
      </c>
      <c r="AH683">
        <v>0</v>
      </c>
      <c r="AI683" t="s">
        <v>90</v>
      </c>
      <c r="AK683">
        <v>9</v>
      </c>
      <c r="AL683">
        <v>18</v>
      </c>
      <c r="AM683">
        <v>0</v>
      </c>
      <c r="AN683">
        <v>8</v>
      </c>
      <c r="AO683">
        <v>-334.9</v>
      </c>
      <c r="AP683" t="s">
        <v>50</v>
      </c>
      <c r="AQ683" t="s">
        <v>50</v>
      </c>
      <c r="AR683">
        <v>0.50982425099999995</v>
      </c>
      <c r="AS683">
        <v>1.0621339E-2</v>
      </c>
      <c r="AT683">
        <v>17</v>
      </c>
      <c r="AU683" t="s">
        <v>51</v>
      </c>
    </row>
    <row r="684" spans="1:47" x14ac:dyDescent="0.2">
      <c r="A684">
        <v>37</v>
      </c>
      <c r="B684">
        <v>200</v>
      </c>
      <c r="C684">
        <v>0</v>
      </c>
      <c r="D684" t="s">
        <v>47</v>
      </c>
      <c r="E684" t="s">
        <v>48</v>
      </c>
      <c r="F684" t="s">
        <v>49</v>
      </c>
      <c r="G684" t="s">
        <v>50</v>
      </c>
      <c r="H684" t="s">
        <v>50</v>
      </c>
      <c r="I684" t="s">
        <v>50</v>
      </c>
      <c r="J684">
        <v>36</v>
      </c>
      <c r="K684" t="s">
        <v>50</v>
      </c>
      <c r="L684">
        <v>247.1</v>
      </c>
      <c r="M684">
        <v>5.43</v>
      </c>
      <c r="N684">
        <v>1</v>
      </c>
      <c r="O684">
        <v>0</v>
      </c>
      <c r="P684">
        <v>0</v>
      </c>
      <c r="Q684">
        <v>0</v>
      </c>
      <c r="R684">
        <v>400</v>
      </c>
      <c r="S684">
        <v>7.5</v>
      </c>
      <c r="T684" t="s">
        <v>50</v>
      </c>
      <c r="U684">
        <v>0</v>
      </c>
      <c r="V684">
        <v>0</v>
      </c>
      <c r="W684">
        <v>0</v>
      </c>
      <c r="X684" t="s">
        <v>67</v>
      </c>
      <c r="Y684">
        <v>0.05</v>
      </c>
      <c r="Z684" t="s">
        <v>50</v>
      </c>
      <c r="AA684" t="s">
        <v>50</v>
      </c>
      <c r="AB684" t="s">
        <v>52</v>
      </c>
      <c r="AC684" t="s">
        <v>89</v>
      </c>
      <c r="AD684">
        <v>2</v>
      </c>
      <c r="AE684">
        <v>2</v>
      </c>
      <c r="AF684" t="s">
        <v>50</v>
      </c>
      <c r="AG684" t="s">
        <v>50</v>
      </c>
      <c r="AH684">
        <v>0</v>
      </c>
      <c r="AI684" t="s">
        <v>90</v>
      </c>
      <c r="AK684">
        <v>9</v>
      </c>
      <c r="AL684">
        <v>18</v>
      </c>
      <c r="AM684">
        <v>0</v>
      </c>
      <c r="AN684">
        <v>8</v>
      </c>
      <c r="AO684">
        <v>-334.9</v>
      </c>
      <c r="AP684" t="s">
        <v>50</v>
      </c>
      <c r="AQ684" t="s">
        <v>50</v>
      </c>
      <c r="AR684">
        <v>0.74642639300000002</v>
      </c>
      <c r="AS684">
        <v>1.555055E-2</v>
      </c>
      <c r="AT684">
        <v>17</v>
      </c>
      <c r="AU684" t="s">
        <v>51</v>
      </c>
    </row>
    <row r="685" spans="1:47" x14ac:dyDescent="0.2">
      <c r="A685">
        <v>37</v>
      </c>
      <c r="B685">
        <v>200</v>
      </c>
      <c r="C685">
        <v>0</v>
      </c>
      <c r="D685" t="s">
        <v>47</v>
      </c>
      <c r="E685" t="s">
        <v>48</v>
      </c>
      <c r="F685" t="s">
        <v>49</v>
      </c>
      <c r="G685" t="s">
        <v>50</v>
      </c>
      <c r="H685" t="s">
        <v>50</v>
      </c>
      <c r="I685" t="s">
        <v>50</v>
      </c>
      <c r="J685">
        <v>48</v>
      </c>
      <c r="K685" t="s">
        <v>50</v>
      </c>
      <c r="L685">
        <v>247.1</v>
      </c>
      <c r="M685">
        <v>5.43</v>
      </c>
      <c r="N685">
        <v>1</v>
      </c>
      <c r="O685">
        <v>0</v>
      </c>
      <c r="P685">
        <v>0</v>
      </c>
      <c r="Q685">
        <v>0</v>
      </c>
      <c r="R685">
        <v>400</v>
      </c>
      <c r="S685">
        <v>7.5</v>
      </c>
      <c r="T685" t="s">
        <v>50</v>
      </c>
      <c r="U685">
        <v>0</v>
      </c>
      <c r="V685">
        <v>0</v>
      </c>
      <c r="W685">
        <v>0</v>
      </c>
      <c r="X685" t="s">
        <v>67</v>
      </c>
      <c r="Y685">
        <v>0.01</v>
      </c>
      <c r="Z685" t="s">
        <v>50</v>
      </c>
      <c r="AA685" t="s">
        <v>50</v>
      </c>
      <c r="AB685" t="s">
        <v>52</v>
      </c>
      <c r="AC685" t="s">
        <v>89</v>
      </c>
      <c r="AD685">
        <v>2</v>
      </c>
      <c r="AE685">
        <v>2</v>
      </c>
      <c r="AF685" t="s">
        <v>50</v>
      </c>
      <c r="AG685" t="s">
        <v>50</v>
      </c>
      <c r="AH685">
        <v>0</v>
      </c>
      <c r="AI685" t="s">
        <v>90</v>
      </c>
      <c r="AK685">
        <v>9</v>
      </c>
      <c r="AL685">
        <v>18</v>
      </c>
      <c r="AM685">
        <v>0</v>
      </c>
      <c r="AN685">
        <v>8</v>
      </c>
      <c r="AO685">
        <v>-334.9</v>
      </c>
      <c r="AP685" t="s">
        <v>50</v>
      </c>
      <c r="AQ685" t="s">
        <v>50</v>
      </c>
      <c r="AR685">
        <v>0.95136569199999999</v>
      </c>
      <c r="AS685">
        <v>1.9820119000000001E-2</v>
      </c>
      <c r="AT685">
        <v>17</v>
      </c>
      <c r="AU685" t="s">
        <v>51</v>
      </c>
    </row>
    <row r="686" spans="1:47" x14ac:dyDescent="0.2">
      <c r="A686">
        <v>37</v>
      </c>
      <c r="B686">
        <v>200</v>
      </c>
      <c r="C686">
        <v>0</v>
      </c>
      <c r="D686" t="s">
        <v>47</v>
      </c>
      <c r="E686" t="s">
        <v>48</v>
      </c>
      <c r="F686" t="s">
        <v>49</v>
      </c>
      <c r="G686" t="s">
        <v>50</v>
      </c>
      <c r="H686" t="s">
        <v>50</v>
      </c>
      <c r="I686" t="s">
        <v>50</v>
      </c>
      <c r="J686">
        <v>60</v>
      </c>
      <c r="K686" t="s">
        <v>50</v>
      </c>
      <c r="L686">
        <v>247.1</v>
      </c>
      <c r="M686">
        <v>5.43</v>
      </c>
      <c r="N686">
        <v>1</v>
      </c>
      <c r="O686">
        <v>0</v>
      </c>
      <c r="P686">
        <v>0</v>
      </c>
      <c r="Q686">
        <v>0</v>
      </c>
      <c r="R686">
        <v>400</v>
      </c>
      <c r="S686">
        <v>7.5</v>
      </c>
      <c r="T686" t="s">
        <v>50</v>
      </c>
      <c r="U686">
        <v>0</v>
      </c>
      <c r="V686">
        <v>0</v>
      </c>
      <c r="W686">
        <v>0</v>
      </c>
      <c r="X686" t="s">
        <v>67</v>
      </c>
      <c r="Y686">
        <v>1</v>
      </c>
      <c r="Z686" t="s">
        <v>50</v>
      </c>
      <c r="AA686" t="s">
        <v>50</v>
      </c>
      <c r="AB686" t="s">
        <v>52</v>
      </c>
      <c r="AC686" t="s">
        <v>89</v>
      </c>
      <c r="AD686">
        <v>2</v>
      </c>
      <c r="AE686">
        <v>2</v>
      </c>
      <c r="AF686" t="s">
        <v>50</v>
      </c>
      <c r="AG686" t="s">
        <v>50</v>
      </c>
      <c r="AH686">
        <v>0</v>
      </c>
      <c r="AI686" t="s">
        <v>90</v>
      </c>
      <c r="AK686">
        <v>9</v>
      </c>
      <c r="AL686">
        <v>18</v>
      </c>
      <c r="AM686">
        <v>0</v>
      </c>
      <c r="AN686">
        <v>8</v>
      </c>
      <c r="AO686">
        <v>-334.9</v>
      </c>
      <c r="AP686" t="s">
        <v>50</v>
      </c>
      <c r="AQ686" t="s">
        <v>50</v>
      </c>
      <c r="AR686">
        <v>1.1313708499999999</v>
      </c>
      <c r="AS686">
        <v>2.3570226E-2</v>
      </c>
      <c r="AT686">
        <v>17</v>
      </c>
      <c r="AU686" t="s">
        <v>51</v>
      </c>
    </row>
    <row r="687" spans="1:47" x14ac:dyDescent="0.2">
      <c r="A687">
        <v>37</v>
      </c>
      <c r="B687">
        <v>200</v>
      </c>
      <c r="C687">
        <v>0</v>
      </c>
      <c r="D687" t="s">
        <v>47</v>
      </c>
      <c r="E687" t="s">
        <v>48</v>
      </c>
      <c r="F687" t="s">
        <v>49</v>
      </c>
      <c r="G687" t="s">
        <v>50</v>
      </c>
      <c r="H687" t="s">
        <v>50</v>
      </c>
      <c r="I687" t="s">
        <v>50</v>
      </c>
      <c r="J687">
        <v>72</v>
      </c>
      <c r="K687" t="s">
        <v>50</v>
      </c>
      <c r="L687">
        <v>247.1</v>
      </c>
      <c r="M687">
        <v>5.43</v>
      </c>
      <c r="N687">
        <v>1</v>
      </c>
      <c r="O687">
        <v>0</v>
      </c>
      <c r="P687">
        <v>0</v>
      </c>
      <c r="Q687">
        <v>0</v>
      </c>
      <c r="R687">
        <v>400</v>
      </c>
      <c r="S687">
        <v>7.5</v>
      </c>
      <c r="T687" t="s">
        <v>50</v>
      </c>
      <c r="U687">
        <v>0</v>
      </c>
      <c r="V687">
        <v>0</v>
      </c>
      <c r="W687">
        <v>0</v>
      </c>
      <c r="X687" t="s">
        <v>67</v>
      </c>
      <c r="Y687">
        <v>0.1</v>
      </c>
      <c r="Z687" t="s">
        <v>50</v>
      </c>
      <c r="AA687" t="s">
        <v>50</v>
      </c>
      <c r="AB687" t="s">
        <v>52</v>
      </c>
      <c r="AC687" t="s">
        <v>89</v>
      </c>
      <c r="AD687">
        <v>2</v>
      </c>
      <c r="AE687">
        <v>2</v>
      </c>
      <c r="AF687" t="s">
        <v>50</v>
      </c>
      <c r="AG687" t="s">
        <v>50</v>
      </c>
      <c r="AH687">
        <v>0</v>
      </c>
      <c r="AI687" t="s">
        <v>90</v>
      </c>
      <c r="AK687">
        <v>9</v>
      </c>
      <c r="AL687">
        <v>18</v>
      </c>
      <c r="AM687">
        <v>0</v>
      </c>
      <c r="AN687">
        <v>8</v>
      </c>
      <c r="AO687">
        <v>-334.9</v>
      </c>
      <c r="AP687" t="s">
        <v>50</v>
      </c>
      <c r="AQ687" t="s">
        <v>50</v>
      </c>
      <c r="AR687">
        <v>1.2553345570000001</v>
      </c>
      <c r="AS687">
        <v>2.6152802999999999E-2</v>
      </c>
      <c r="AT687">
        <v>17</v>
      </c>
      <c r="AU687" t="s">
        <v>51</v>
      </c>
    </row>
    <row r="688" spans="1:47" x14ac:dyDescent="0.2">
      <c r="A688">
        <v>37</v>
      </c>
      <c r="B688">
        <v>200</v>
      </c>
      <c r="C688">
        <v>0</v>
      </c>
      <c r="D688" t="s">
        <v>47</v>
      </c>
      <c r="E688" t="s">
        <v>48</v>
      </c>
      <c r="F688" t="s">
        <v>49</v>
      </c>
      <c r="G688" t="s">
        <v>50</v>
      </c>
      <c r="H688" t="s">
        <v>50</v>
      </c>
      <c r="I688" t="s">
        <v>50</v>
      </c>
      <c r="J688">
        <v>84</v>
      </c>
      <c r="K688" t="s">
        <v>50</v>
      </c>
      <c r="L688">
        <v>247.1</v>
      </c>
      <c r="M688">
        <v>5.43</v>
      </c>
      <c r="N688">
        <v>1</v>
      </c>
      <c r="O688">
        <v>0</v>
      </c>
      <c r="P688">
        <v>0</v>
      </c>
      <c r="Q688">
        <v>0</v>
      </c>
      <c r="R688">
        <v>400</v>
      </c>
      <c r="S688">
        <v>7.5</v>
      </c>
      <c r="T688" t="s">
        <v>50</v>
      </c>
      <c r="U688">
        <v>0</v>
      </c>
      <c r="V688">
        <v>0</v>
      </c>
      <c r="W688">
        <v>0</v>
      </c>
      <c r="X688" t="s">
        <v>67</v>
      </c>
      <c r="Y688">
        <v>0.05</v>
      </c>
      <c r="Z688" t="s">
        <v>50</v>
      </c>
      <c r="AA688" t="s">
        <v>50</v>
      </c>
      <c r="AB688" t="s">
        <v>52</v>
      </c>
      <c r="AC688" t="s">
        <v>89</v>
      </c>
      <c r="AD688">
        <v>2</v>
      </c>
      <c r="AE688">
        <v>2</v>
      </c>
      <c r="AF688" t="s">
        <v>50</v>
      </c>
      <c r="AG688" t="s">
        <v>50</v>
      </c>
      <c r="AH688">
        <v>0</v>
      </c>
      <c r="AI688" t="s">
        <v>90</v>
      </c>
      <c r="AK688">
        <v>9</v>
      </c>
      <c r="AL688">
        <v>18</v>
      </c>
      <c r="AM688">
        <v>0</v>
      </c>
      <c r="AN688">
        <v>8</v>
      </c>
      <c r="AO688">
        <v>-334.9</v>
      </c>
      <c r="AP688" t="s">
        <v>50</v>
      </c>
      <c r="AQ688" t="s">
        <v>50</v>
      </c>
      <c r="AR688">
        <v>1.3454342640000001</v>
      </c>
      <c r="AS688">
        <v>2.8029881E-2</v>
      </c>
      <c r="AT688">
        <v>17</v>
      </c>
      <c r="AU688" t="s">
        <v>51</v>
      </c>
    </row>
    <row r="689" spans="1:47" x14ac:dyDescent="0.2">
      <c r="A689">
        <v>37</v>
      </c>
      <c r="B689">
        <v>200</v>
      </c>
      <c r="C689">
        <v>0</v>
      </c>
      <c r="D689" t="s">
        <v>47</v>
      </c>
      <c r="E689" t="s">
        <v>48</v>
      </c>
      <c r="F689" t="s">
        <v>49</v>
      </c>
      <c r="G689" t="s">
        <v>50</v>
      </c>
      <c r="H689" t="s">
        <v>50</v>
      </c>
      <c r="I689" t="s">
        <v>50</v>
      </c>
      <c r="J689">
        <v>24</v>
      </c>
      <c r="K689" t="s">
        <v>50</v>
      </c>
      <c r="L689">
        <v>247.1</v>
      </c>
      <c r="M689">
        <v>5.43</v>
      </c>
      <c r="N689">
        <v>1</v>
      </c>
      <c r="O689">
        <v>0</v>
      </c>
      <c r="P689">
        <v>0</v>
      </c>
      <c r="Q689">
        <v>0</v>
      </c>
      <c r="R689">
        <v>0</v>
      </c>
      <c r="S689">
        <v>7.5</v>
      </c>
      <c r="T689" t="s">
        <v>50</v>
      </c>
      <c r="U689">
        <v>0</v>
      </c>
      <c r="V689">
        <v>0</v>
      </c>
      <c r="W689">
        <v>0</v>
      </c>
      <c r="X689" t="s">
        <v>67</v>
      </c>
      <c r="Y689">
        <v>0.01</v>
      </c>
      <c r="Z689" t="s">
        <v>50</v>
      </c>
      <c r="AA689" t="s">
        <v>50</v>
      </c>
      <c r="AB689" t="s">
        <v>52</v>
      </c>
      <c r="AC689" t="s">
        <v>89</v>
      </c>
      <c r="AD689">
        <v>2</v>
      </c>
      <c r="AE689">
        <v>2</v>
      </c>
      <c r="AF689" t="s">
        <v>50</v>
      </c>
      <c r="AG689" t="s">
        <v>50</v>
      </c>
      <c r="AH689">
        <v>0</v>
      </c>
      <c r="AI689" t="s">
        <v>90</v>
      </c>
      <c r="AK689">
        <v>9</v>
      </c>
      <c r="AL689">
        <v>18</v>
      </c>
      <c r="AM689">
        <v>0</v>
      </c>
      <c r="AN689">
        <v>8</v>
      </c>
      <c r="AO689">
        <v>-334.9</v>
      </c>
      <c r="AP689" t="s">
        <v>50</v>
      </c>
      <c r="AQ689" t="s">
        <v>50</v>
      </c>
      <c r="AR689">
        <v>0.34822022499999999</v>
      </c>
      <c r="AS689">
        <v>7.2545880000000002E-3</v>
      </c>
      <c r="AT689">
        <v>17</v>
      </c>
      <c r="AU689" t="s">
        <v>51</v>
      </c>
    </row>
    <row r="690" spans="1:47" x14ac:dyDescent="0.2">
      <c r="A690">
        <v>37</v>
      </c>
      <c r="B690">
        <v>200</v>
      </c>
      <c r="C690">
        <v>0</v>
      </c>
      <c r="D690" t="s">
        <v>47</v>
      </c>
      <c r="E690" t="s">
        <v>48</v>
      </c>
      <c r="F690" t="s">
        <v>49</v>
      </c>
      <c r="G690" t="s">
        <v>50</v>
      </c>
      <c r="H690" t="s">
        <v>50</v>
      </c>
      <c r="I690" t="s">
        <v>50</v>
      </c>
      <c r="J690">
        <v>24</v>
      </c>
      <c r="K690" t="s">
        <v>50</v>
      </c>
      <c r="L690">
        <v>247.1</v>
      </c>
      <c r="M690">
        <v>5.43</v>
      </c>
      <c r="N690">
        <v>1</v>
      </c>
      <c r="O690">
        <v>0</v>
      </c>
      <c r="P690">
        <v>0</v>
      </c>
      <c r="Q690">
        <v>0</v>
      </c>
      <c r="R690">
        <v>0</v>
      </c>
      <c r="S690">
        <v>7.5</v>
      </c>
      <c r="T690" t="s">
        <v>50</v>
      </c>
      <c r="U690">
        <v>0</v>
      </c>
      <c r="V690">
        <v>0</v>
      </c>
      <c r="W690">
        <v>0</v>
      </c>
      <c r="X690" t="s">
        <v>67</v>
      </c>
      <c r="Y690">
        <v>1</v>
      </c>
      <c r="Z690" t="s">
        <v>50</v>
      </c>
      <c r="AA690" t="s">
        <v>50</v>
      </c>
      <c r="AB690" t="s">
        <v>52</v>
      </c>
      <c r="AC690" t="s">
        <v>89</v>
      </c>
      <c r="AD690">
        <v>2</v>
      </c>
      <c r="AE690">
        <v>2</v>
      </c>
      <c r="AF690" t="s">
        <v>50</v>
      </c>
      <c r="AG690" t="s">
        <v>50</v>
      </c>
      <c r="AH690">
        <v>0</v>
      </c>
      <c r="AI690" t="s">
        <v>90</v>
      </c>
      <c r="AK690">
        <v>9</v>
      </c>
      <c r="AL690">
        <v>18</v>
      </c>
      <c r="AM690">
        <v>0</v>
      </c>
      <c r="AN690">
        <v>8</v>
      </c>
      <c r="AO690">
        <v>-334.9</v>
      </c>
      <c r="AP690" t="s">
        <v>50</v>
      </c>
      <c r="AQ690" t="s">
        <v>50</v>
      </c>
      <c r="AR690">
        <v>0.34822022499999999</v>
      </c>
      <c r="AS690">
        <v>7.2545880000000002E-3</v>
      </c>
      <c r="AT690">
        <v>17</v>
      </c>
      <c r="AU690" t="s">
        <v>51</v>
      </c>
    </row>
    <row r="691" spans="1:47" x14ac:dyDescent="0.2">
      <c r="A691">
        <v>37</v>
      </c>
      <c r="B691">
        <v>200</v>
      </c>
      <c r="C691">
        <v>0</v>
      </c>
      <c r="D691" t="s">
        <v>47</v>
      </c>
      <c r="E691" t="s">
        <v>48</v>
      </c>
      <c r="F691" t="s">
        <v>49</v>
      </c>
      <c r="G691" t="s">
        <v>50</v>
      </c>
      <c r="H691" t="s">
        <v>50</v>
      </c>
      <c r="I691" t="s">
        <v>50</v>
      </c>
      <c r="J691">
        <v>24</v>
      </c>
      <c r="K691" t="s">
        <v>50</v>
      </c>
      <c r="L691">
        <v>247.1</v>
      </c>
      <c r="M691">
        <v>5.43</v>
      </c>
      <c r="N691">
        <v>1</v>
      </c>
      <c r="O691">
        <v>0</v>
      </c>
      <c r="P691">
        <v>0</v>
      </c>
      <c r="Q691">
        <v>0</v>
      </c>
      <c r="R691">
        <v>0</v>
      </c>
      <c r="S691">
        <v>7.5</v>
      </c>
      <c r="T691" t="s">
        <v>50</v>
      </c>
      <c r="U691">
        <v>0</v>
      </c>
      <c r="V691">
        <v>0</v>
      </c>
      <c r="W691">
        <v>0</v>
      </c>
      <c r="X691" t="s">
        <v>67</v>
      </c>
      <c r="Y691">
        <v>0.1</v>
      </c>
      <c r="Z691" t="s">
        <v>50</v>
      </c>
      <c r="AA691" t="s">
        <v>50</v>
      </c>
      <c r="AB691" t="s">
        <v>52</v>
      </c>
      <c r="AC691" t="s">
        <v>89</v>
      </c>
      <c r="AD691">
        <v>2</v>
      </c>
      <c r="AE691">
        <v>2</v>
      </c>
      <c r="AF691" t="s">
        <v>50</v>
      </c>
      <c r="AG691" t="s">
        <v>50</v>
      </c>
      <c r="AH691">
        <v>0</v>
      </c>
      <c r="AI691" t="s">
        <v>90</v>
      </c>
      <c r="AK691">
        <v>9</v>
      </c>
      <c r="AL691">
        <v>18</v>
      </c>
      <c r="AM691">
        <v>0</v>
      </c>
      <c r="AN691">
        <v>8</v>
      </c>
      <c r="AO691">
        <v>-334.9</v>
      </c>
      <c r="AP691" t="s">
        <v>50</v>
      </c>
      <c r="AQ691" t="s">
        <v>50</v>
      </c>
      <c r="AR691">
        <v>0.34822022499999999</v>
      </c>
      <c r="AS691">
        <v>7.2545880000000002E-3</v>
      </c>
      <c r="AT691">
        <v>17</v>
      </c>
      <c r="AU691" t="s">
        <v>51</v>
      </c>
    </row>
    <row r="692" spans="1:47" x14ac:dyDescent="0.2">
      <c r="A692">
        <v>37</v>
      </c>
      <c r="B692">
        <v>200</v>
      </c>
      <c r="C692">
        <v>0</v>
      </c>
      <c r="D692" t="s">
        <v>47</v>
      </c>
      <c r="E692" t="s">
        <v>48</v>
      </c>
      <c r="F692" t="s">
        <v>49</v>
      </c>
      <c r="G692" t="s">
        <v>50</v>
      </c>
      <c r="H692" t="s">
        <v>50</v>
      </c>
      <c r="I692" t="s">
        <v>50</v>
      </c>
      <c r="J692">
        <v>24</v>
      </c>
      <c r="K692" t="s">
        <v>50</v>
      </c>
      <c r="L692">
        <v>247.1</v>
      </c>
      <c r="M692">
        <v>5.43</v>
      </c>
      <c r="N692">
        <v>1</v>
      </c>
      <c r="O692">
        <v>0</v>
      </c>
      <c r="P692">
        <v>0</v>
      </c>
      <c r="Q692">
        <v>0</v>
      </c>
      <c r="R692">
        <v>0</v>
      </c>
      <c r="S692">
        <v>7.5</v>
      </c>
      <c r="T692" t="s">
        <v>50</v>
      </c>
      <c r="U692">
        <v>0</v>
      </c>
      <c r="V692">
        <v>0</v>
      </c>
      <c r="W692">
        <v>0</v>
      </c>
      <c r="X692" t="s">
        <v>67</v>
      </c>
      <c r="Y692">
        <v>0.05</v>
      </c>
      <c r="Z692" t="s">
        <v>50</v>
      </c>
      <c r="AA692" t="s">
        <v>50</v>
      </c>
      <c r="AB692" t="s">
        <v>52</v>
      </c>
      <c r="AC692" t="s">
        <v>89</v>
      </c>
      <c r="AD692">
        <v>2</v>
      </c>
      <c r="AE692">
        <v>2</v>
      </c>
      <c r="AF692" t="s">
        <v>50</v>
      </c>
      <c r="AG692" t="s">
        <v>50</v>
      </c>
      <c r="AH692">
        <v>0</v>
      </c>
      <c r="AI692" t="s">
        <v>90</v>
      </c>
      <c r="AK692">
        <v>9</v>
      </c>
      <c r="AL692">
        <v>18</v>
      </c>
      <c r="AM692">
        <v>0</v>
      </c>
      <c r="AN692">
        <v>8</v>
      </c>
      <c r="AO692">
        <v>-334.9</v>
      </c>
      <c r="AP692" t="s">
        <v>50</v>
      </c>
      <c r="AQ692" t="s">
        <v>50</v>
      </c>
      <c r="AR692">
        <v>0.34822022499999999</v>
      </c>
      <c r="AS692">
        <v>7.2545880000000002E-3</v>
      </c>
      <c r="AT692">
        <v>17</v>
      </c>
      <c r="AU692" t="s">
        <v>51</v>
      </c>
    </row>
    <row r="693" spans="1:47" x14ac:dyDescent="0.2">
      <c r="A693">
        <v>37</v>
      </c>
      <c r="B693">
        <v>200</v>
      </c>
      <c r="C693">
        <v>0</v>
      </c>
      <c r="D693" t="s">
        <v>47</v>
      </c>
      <c r="E693" t="s">
        <v>48</v>
      </c>
      <c r="F693" t="s">
        <v>49</v>
      </c>
      <c r="G693" t="s">
        <v>50</v>
      </c>
      <c r="H693" t="s">
        <v>50</v>
      </c>
      <c r="I693" t="s">
        <v>50</v>
      </c>
      <c r="J693">
        <v>24</v>
      </c>
      <c r="K693" t="s">
        <v>50</v>
      </c>
      <c r="L693">
        <v>247.1</v>
      </c>
      <c r="M693">
        <v>5.43</v>
      </c>
      <c r="N693">
        <v>1</v>
      </c>
      <c r="O693">
        <v>0</v>
      </c>
      <c r="P693">
        <v>0</v>
      </c>
      <c r="Q693">
        <v>0</v>
      </c>
      <c r="R693">
        <v>0</v>
      </c>
      <c r="S693">
        <v>7.5</v>
      </c>
      <c r="T693" t="s">
        <v>50</v>
      </c>
      <c r="U693">
        <v>0</v>
      </c>
      <c r="V693">
        <v>0</v>
      </c>
      <c r="W693">
        <v>0</v>
      </c>
      <c r="X693" t="s">
        <v>67</v>
      </c>
      <c r="Y693">
        <v>0.01</v>
      </c>
      <c r="Z693" t="s">
        <v>50</v>
      </c>
      <c r="AA693" t="s">
        <v>50</v>
      </c>
      <c r="AB693" t="s">
        <v>52</v>
      </c>
      <c r="AC693" t="s">
        <v>89</v>
      </c>
      <c r="AD693">
        <v>2</v>
      </c>
      <c r="AE693">
        <v>2</v>
      </c>
      <c r="AF693" t="s">
        <v>50</v>
      </c>
      <c r="AG693" t="s">
        <v>50</v>
      </c>
      <c r="AH693">
        <v>0</v>
      </c>
      <c r="AI693" t="s">
        <v>90</v>
      </c>
      <c r="AK693">
        <v>9</v>
      </c>
      <c r="AL693">
        <v>18</v>
      </c>
      <c r="AM693">
        <v>0</v>
      </c>
      <c r="AN693">
        <v>8</v>
      </c>
      <c r="AO693">
        <v>-334.9</v>
      </c>
      <c r="AP693" t="s">
        <v>50</v>
      </c>
      <c r="AQ693" t="s">
        <v>50</v>
      </c>
      <c r="AR693">
        <v>0.34822022499999999</v>
      </c>
      <c r="AS693">
        <v>7.2545880000000002E-3</v>
      </c>
      <c r="AT693">
        <v>17</v>
      </c>
      <c r="AU693" t="s">
        <v>51</v>
      </c>
    </row>
    <row r="694" spans="1:47" x14ac:dyDescent="0.2">
      <c r="A694">
        <v>41</v>
      </c>
      <c r="B694">
        <v>100</v>
      </c>
      <c r="C694">
        <v>0</v>
      </c>
      <c r="D694" t="s">
        <v>47</v>
      </c>
      <c r="E694" t="s">
        <v>48</v>
      </c>
      <c r="F694" t="s">
        <v>91</v>
      </c>
      <c r="G694">
        <v>160</v>
      </c>
      <c r="H694">
        <v>100</v>
      </c>
      <c r="I694">
        <v>0.7</v>
      </c>
      <c r="J694">
        <v>96</v>
      </c>
      <c r="K694" t="s">
        <v>50</v>
      </c>
      <c r="L694">
        <v>247.1</v>
      </c>
      <c r="M694">
        <v>5.43</v>
      </c>
      <c r="N694">
        <v>0.04</v>
      </c>
      <c r="O694">
        <v>0</v>
      </c>
      <c r="P694">
        <v>0</v>
      </c>
      <c r="Q694">
        <v>20</v>
      </c>
      <c r="R694">
        <v>0</v>
      </c>
      <c r="S694">
        <v>7.5</v>
      </c>
      <c r="T694" t="s">
        <v>50</v>
      </c>
      <c r="U694">
        <v>0</v>
      </c>
      <c r="V694">
        <v>0</v>
      </c>
      <c r="W694">
        <v>0</v>
      </c>
      <c r="X694" t="s">
        <v>67</v>
      </c>
      <c r="Y694">
        <v>1</v>
      </c>
      <c r="Z694" t="s">
        <v>50</v>
      </c>
      <c r="AA694" t="s">
        <v>50</v>
      </c>
      <c r="AB694" t="s">
        <v>65</v>
      </c>
      <c r="AC694" t="s">
        <v>78</v>
      </c>
      <c r="AD694">
        <v>2</v>
      </c>
      <c r="AE694">
        <v>2</v>
      </c>
      <c r="AF694" t="s">
        <v>50</v>
      </c>
      <c r="AG694" t="s">
        <v>50</v>
      </c>
      <c r="AH694">
        <v>1</v>
      </c>
      <c r="AI694" t="s">
        <v>92</v>
      </c>
      <c r="AK694">
        <v>5</v>
      </c>
      <c r="AL694">
        <v>8</v>
      </c>
      <c r="AM694">
        <v>0</v>
      </c>
      <c r="AN694">
        <v>0</v>
      </c>
      <c r="AO694">
        <v>75.7</v>
      </c>
      <c r="AP694" t="s">
        <v>50</v>
      </c>
      <c r="AQ694" t="s">
        <v>50</v>
      </c>
      <c r="AR694">
        <v>0.5</v>
      </c>
      <c r="AS694">
        <v>5.4000000000000003E-3</v>
      </c>
      <c r="AT694">
        <v>47</v>
      </c>
      <c r="AU694" t="s">
        <v>51</v>
      </c>
    </row>
    <row r="695" spans="1:47" x14ac:dyDescent="0.2">
      <c r="A695">
        <v>41</v>
      </c>
      <c r="B695">
        <v>300</v>
      </c>
      <c r="C695">
        <v>0</v>
      </c>
      <c r="D695" t="s">
        <v>47</v>
      </c>
      <c r="E695" t="s">
        <v>48</v>
      </c>
      <c r="F695" t="s">
        <v>91</v>
      </c>
      <c r="G695">
        <v>160</v>
      </c>
      <c r="H695">
        <v>100</v>
      </c>
      <c r="I695">
        <v>0.7</v>
      </c>
      <c r="J695">
        <v>96</v>
      </c>
      <c r="K695" t="s">
        <v>50</v>
      </c>
      <c r="L695">
        <v>247.1</v>
      </c>
      <c r="M695">
        <v>5.43</v>
      </c>
      <c r="N695">
        <v>0.04</v>
      </c>
      <c r="O695">
        <v>0</v>
      </c>
      <c r="P695">
        <v>0</v>
      </c>
      <c r="Q695">
        <v>20</v>
      </c>
      <c r="R695">
        <v>0</v>
      </c>
      <c r="S695">
        <v>7.5</v>
      </c>
      <c r="T695" t="s">
        <v>50</v>
      </c>
      <c r="U695">
        <v>0</v>
      </c>
      <c r="V695">
        <v>0</v>
      </c>
      <c r="W695">
        <v>0</v>
      </c>
      <c r="X695" t="s">
        <v>67</v>
      </c>
      <c r="Y695">
        <v>1</v>
      </c>
      <c r="Z695" t="s">
        <v>50</v>
      </c>
      <c r="AA695" t="s">
        <v>50</v>
      </c>
      <c r="AB695" t="s">
        <v>65</v>
      </c>
      <c r="AC695" t="s">
        <v>78</v>
      </c>
      <c r="AD695">
        <v>2</v>
      </c>
      <c r="AE695">
        <v>2</v>
      </c>
      <c r="AF695" t="s">
        <v>50</v>
      </c>
      <c r="AG695" t="s">
        <v>50</v>
      </c>
      <c r="AH695">
        <v>1</v>
      </c>
      <c r="AI695" t="s">
        <v>92</v>
      </c>
      <c r="AK695">
        <v>5</v>
      </c>
      <c r="AL695">
        <v>8</v>
      </c>
      <c r="AM695">
        <v>0</v>
      </c>
      <c r="AN695">
        <v>0</v>
      </c>
      <c r="AO695">
        <v>75.7</v>
      </c>
      <c r="AP695" t="s">
        <v>50</v>
      </c>
      <c r="AQ695" t="s">
        <v>50</v>
      </c>
      <c r="AR695">
        <v>0.4</v>
      </c>
      <c r="AS695">
        <v>4.5999999999999999E-3</v>
      </c>
      <c r="AT695">
        <v>47</v>
      </c>
      <c r="AU695" t="s">
        <v>51</v>
      </c>
    </row>
    <row r="696" spans="1:47" x14ac:dyDescent="0.2">
      <c r="A696">
        <v>41</v>
      </c>
      <c r="B696">
        <v>100</v>
      </c>
      <c r="C696">
        <v>0</v>
      </c>
      <c r="D696" t="s">
        <v>47</v>
      </c>
      <c r="E696" t="s">
        <v>48</v>
      </c>
      <c r="F696" t="s">
        <v>91</v>
      </c>
      <c r="G696">
        <v>160</v>
      </c>
      <c r="H696">
        <v>100</v>
      </c>
      <c r="I696">
        <v>0.7</v>
      </c>
      <c r="J696">
        <v>96</v>
      </c>
      <c r="K696" t="s">
        <v>50</v>
      </c>
      <c r="L696">
        <v>247.1</v>
      </c>
      <c r="M696">
        <v>5.43</v>
      </c>
      <c r="N696">
        <v>0.04</v>
      </c>
      <c r="O696">
        <v>0</v>
      </c>
      <c r="P696">
        <v>0</v>
      </c>
      <c r="Q696">
        <v>100</v>
      </c>
      <c r="R696">
        <v>0</v>
      </c>
      <c r="S696">
        <v>7.5</v>
      </c>
      <c r="T696" t="s">
        <v>50</v>
      </c>
      <c r="U696">
        <v>0</v>
      </c>
      <c r="V696">
        <v>0</v>
      </c>
      <c r="W696">
        <v>0</v>
      </c>
      <c r="X696" t="s">
        <v>67</v>
      </c>
      <c r="Y696">
        <v>1</v>
      </c>
      <c r="Z696" t="s">
        <v>50</v>
      </c>
      <c r="AA696" t="s">
        <v>50</v>
      </c>
      <c r="AB696" t="s">
        <v>65</v>
      </c>
      <c r="AC696" t="s">
        <v>78</v>
      </c>
      <c r="AD696">
        <v>2</v>
      </c>
      <c r="AE696">
        <v>2</v>
      </c>
      <c r="AF696" t="s">
        <v>50</v>
      </c>
      <c r="AG696" t="s">
        <v>50</v>
      </c>
      <c r="AH696">
        <v>1</v>
      </c>
      <c r="AI696" t="s">
        <v>92</v>
      </c>
      <c r="AK696">
        <v>5</v>
      </c>
      <c r="AL696">
        <v>8</v>
      </c>
      <c r="AM696">
        <v>0</v>
      </c>
      <c r="AN696">
        <v>0</v>
      </c>
      <c r="AO696">
        <v>75.7</v>
      </c>
      <c r="AP696" t="s">
        <v>50</v>
      </c>
      <c r="AQ696" t="s">
        <v>50</v>
      </c>
      <c r="AR696">
        <v>2.2999999999999998</v>
      </c>
      <c r="AS696">
        <v>2.3600000000000003E-2</v>
      </c>
      <c r="AT696">
        <v>47</v>
      </c>
      <c r="AU696" t="s">
        <v>51</v>
      </c>
    </row>
    <row r="697" spans="1:47" x14ac:dyDescent="0.2">
      <c r="A697">
        <v>41</v>
      </c>
      <c r="B697">
        <v>300</v>
      </c>
      <c r="C697">
        <v>0</v>
      </c>
      <c r="D697" t="s">
        <v>47</v>
      </c>
      <c r="E697" t="s">
        <v>48</v>
      </c>
      <c r="F697" t="s">
        <v>91</v>
      </c>
      <c r="G697">
        <v>160</v>
      </c>
      <c r="H697">
        <v>100</v>
      </c>
      <c r="I697">
        <v>0.7</v>
      </c>
      <c r="J697">
        <v>96</v>
      </c>
      <c r="K697" t="s">
        <v>50</v>
      </c>
      <c r="L697">
        <v>247.1</v>
      </c>
      <c r="M697">
        <v>5.43</v>
      </c>
      <c r="N697">
        <v>0.04</v>
      </c>
      <c r="O697">
        <v>0</v>
      </c>
      <c r="P697">
        <v>0</v>
      </c>
      <c r="Q697">
        <v>100</v>
      </c>
      <c r="R697">
        <v>0</v>
      </c>
      <c r="S697">
        <v>7.5</v>
      </c>
      <c r="T697" t="s">
        <v>50</v>
      </c>
      <c r="U697">
        <v>0</v>
      </c>
      <c r="V697">
        <v>0</v>
      </c>
      <c r="W697">
        <v>0</v>
      </c>
      <c r="X697" t="s">
        <v>67</v>
      </c>
      <c r="Y697">
        <v>1</v>
      </c>
      <c r="Z697" t="s">
        <v>50</v>
      </c>
      <c r="AA697" t="s">
        <v>50</v>
      </c>
      <c r="AB697" t="s">
        <v>65</v>
      </c>
      <c r="AC697" t="s">
        <v>78</v>
      </c>
      <c r="AD697">
        <v>2</v>
      </c>
      <c r="AE697">
        <v>2</v>
      </c>
      <c r="AF697" t="s">
        <v>50</v>
      </c>
      <c r="AG697" t="s">
        <v>50</v>
      </c>
      <c r="AH697">
        <v>1</v>
      </c>
      <c r="AI697" t="s">
        <v>92</v>
      </c>
      <c r="AK697">
        <v>5</v>
      </c>
      <c r="AL697">
        <v>8</v>
      </c>
      <c r="AM697">
        <v>0</v>
      </c>
      <c r="AN697">
        <v>0</v>
      </c>
      <c r="AO697">
        <v>75.7</v>
      </c>
      <c r="AP697" t="s">
        <v>50</v>
      </c>
      <c r="AQ697" t="s">
        <v>50</v>
      </c>
      <c r="AR697">
        <v>1.3</v>
      </c>
      <c r="AS697">
        <v>1.35E-2</v>
      </c>
      <c r="AT697">
        <v>47</v>
      </c>
      <c r="AU697" t="s">
        <v>51</v>
      </c>
    </row>
    <row r="698" spans="1:47" x14ac:dyDescent="0.2">
      <c r="A698">
        <v>38</v>
      </c>
      <c r="B698">
        <v>100</v>
      </c>
      <c r="C698">
        <v>0</v>
      </c>
      <c r="D698" t="s">
        <v>47</v>
      </c>
      <c r="E698" t="s">
        <v>48</v>
      </c>
      <c r="F698" t="s">
        <v>91</v>
      </c>
      <c r="G698">
        <v>160</v>
      </c>
      <c r="H698">
        <v>100</v>
      </c>
      <c r="I698">
        <v>0.7</v>
      </c>
      <c r="J698">
        <v>96</v>
      </c>
      <c r="K698" t="s">
        <v>50</v>
      </c>
      <c r="L698">
        <v>247.1</v>
      </c>
      <c r="M698">
        <v>5.43</v>
      </c>
      <c r="N698">
        <v>0.04</v>
      </c>
      <c r="O698">
        <v>0</v>
      </c>
      <c r="P698">
        <v>0</v>
      </c>
      <c r="Q698">
        <v>60</v>
      </c>
      <c r="R698">
        <v>0</v>
      </c>
      <c r="S698">
        <v>7.5</v>
      </c>
      <c r="T698" t="s">
        <v>50</v>
      </c>
      <c r="U698">
        <v>0</v>
      </c>
      <c r="V698">
        <v>0</v>
      </c>
      <c r="W698">
        <v>0</v>
      </c>
      <c r="X698" t="s">
        <v>67</v>
      </c>
      <c r="Y698">
        <v>1</v>
      </c>
      <c r="Z698" t="s">
        <v>50</v>
      </c>
      <c r="AA698" t="s">
        <v>50</v>
      </c>
      <c r="AB698" t="s">
        <v>65</v>
      </c>
      <c r="AC698" t="s">
        <v>78</v>
      </c>
      <c r="AD698">
        <v>2</v>
      </c>
      <c r="AE698">
        <v>2</v>
      </c>
      <c r="AF698" t="s">
        <v>50</v>
      </c>
      <c r="AG698" t="s">
        <v>50</v>
      </c>
      <c r="AH698">
        <v>1</v>
      </c>
      <c r="AI698" t="s">
        <v>92</v>
      </c>
      <c r="AK698">
        <v>5</v>
      </c>
      <c r="AL698">
        <v>8</v>
      </c>
      <c r="AM698">
        <v>0</v>
      </c>
      <c r="AN698">
        <v>0</v>
      </c>
      <c r="AO698">
        <v>75.7</v>
      </c>
      <c r="AP698" t="s">
        <v>50</v>
      </c>
      <c r="AQ698" t="s">
        <v>50</v>
      </c>
      <c r="AR698">
        <v>1.1000000000000001</v>
      </c>
      <c r="AS698">
        <v>1.11E-2</v>
      </c>
      <c r="AT698">
        <v>47</v>
      </c>
      <c r="AU698" t="s">
        <v>51</v>
      </c>
    </row>
    <row r="699" spans="1:47" x14ac:dyDescent="0.2">
      <c r="A699">
        <v>38</v>
      </c>
      <c r="B699">
        <v>300</v>
      </c>
      <c r="C699">
        <v>0</v>
      </c>
      <c r="D699" t="s">
        <v>47</v>
      </c>
      <c r="E699" t="s">
        <v>48</v>
      </c>
      <c r="F699" t="s">
        <v>91</v>
      </c>
      <c r="G699">
        <v>160</v>
      </c>
      <c r="H699">
        <v>100</v>
      </c>
      <c r="I699">
        <v>0.7</v>
      </c>
      <c r="J699">
        <v>96</v>
      </c>
      <c r="K699" t="s">
        <v>50</v>
      </c>
      <c r="L699">
        <v>247.1</v>
      </c>
      <c r="M699">
        <v>5.43</v>
      </c>
      <c r="N699">
        <v>0.04</v>
      </c>
      <c r="O699">
        <v>0</v>
      </c>
      <c r="P699">
        <v>0</v>
      </c>
      <c r="Q699">
        <v>60</v>
      </c>
      <c r="R699">
        <v>0</v>
      </c>
      <c r="S699">
        <v>7.5</v>
      </c>
      <c r="T699" t="s">
        <v>50</v>
      </c>
      <c r="U699">
        <v>0</v>
      </c>
      <c r="V699">
        <v>0</v>
      </c>
      <c r="W699">
        <v>0</v>
      </c>
      <c r="X699" t="s">
        <v>67</v>
      </c>
      <c r="Y699">
        <v>1</v>
      </c>
      <c r="Z699" t="s">
        <v>50</v>
      </c>
      <c r="AA699" t="s">
        <v>50</v>
      </c>
      <c r="AB699" t="s">
        <v>65</v>
      </c>
      <c r="AC699" t="s">
        <v>78</v>
      </c>
      <c r="AD699">
        <v>2</v>
      </c>
      <c r="AE699">
        <v>2</v>
      </c>
      <c r="AF699" t="s">
        <v>50</v>
      </c>
      <c r="AG699" t="s">
        <v>50</v>
      </c>
      <c r="AH699">
        <v>1</v>
      </c>
      <c r="AI699" t="s">
        <v>92</v>
      </c>
      <c r="AK699">
        <v>5</v>
      </c>
      <c r="AL699">
        <v>8</v>
      </c>
      <c r="AM699">
        <v>0</v>
      </c>
      <c r="AN699">
        <v>0</v>
      </c>
      <c r="AO699">
        <v>75.7</v>
      </c>
      <c r="AP699" t="s">
        <v>50</v>
      </c>
      <c r="AQ699" t="s">
        <v>50</v>
      </c>
      <c r="AR699">
        <v>0.5</v>
      </c>
      <c r="AS699">
        <v>5.4999999999999997E-3</v>
      </c>
      <c r="AT699">
        <v>47</v>
      </c>
      <c r="AU699" t="s">
        <v>51</v>
      </c>
    </row>
    <row r="700" spans="1:47" x14ac:dyDescent="0.2">
      <c r="A700">
        <v>44</v>
      </c>
      <c r="B700">
        <v>100</v>
      </c>
      <c r="C700">
        <v>0</v>
      </c>
      <c r="D700" t="s">
        <v>47</v>
      </c>
      <c r="E700" t="s">
        <v>48</v>
      </c>
      <c r="F700" t="s">
        <v>91</v>
      </c>
      <c r="G700">
        <v>160</v>
      </c>
      <c r="H700">
        <v>100</v>
      </c>
      <c r="I700">
        <v>0.7</v>
      </c>
      <c r="J700">
        <v>96</v>
      </c>
      <c r="K700" t="s">
        <v>50</v>
      </c>
      <c r="L700">
        <v>247.1</v>
      </c>
      <c r="M700">
        <v>5.43</v>
      </c>
      <c r="N700">
        <v>0.04</v>
      </c>
      <c r="O700">
        <v>0</v>
      </c>
      <c r="P700">
        <v>0</v>
      </c>
      <c r="Q700">
        <v>60</v>
      </c>
      <c r="R700">
        <v>0</v>
      </c>
      <c r="S700">
        <v>7.5</v>
      </c>
      <c r="T700" t="s">
        <v>50</v>
      </c>
      <c r="U700">
        <v>0</v>
      </c>
      <c r="V700">
        <v>0</v>
      </c>
      <c r="W700">
        <v>0</v>
      </c>
      <c r="X700" t="s">
        <v>67</v>
      </c>
      <c r="Y700">
        <v>1</v>
      </c>
      <c r="Z700" t="s">
        <v>50</v>
      </c>
      <c r="AA700" t="s">
        <v>50</v>
      </c>
      <c r="AB700" t="s">
        <v>65</v>
      </c>
      <c r="AC700" t="s">
        <v>78</v>
      </c>
      <c r="AD700">
        <v>2</v>
      </c>
      <c r="AE700">
        <v>2</v>
      </c>
      <c r="AF700" t="s">
        <v>50</v>
      </c>
      <c r="AG700" t="s">
        <v>50</v>
      </c>
      <c r="AH700">
        <v>1</v>
      </c>
      <c r="AI700" t="s">
        <v>92</v>
      </c>
      <c r="AK700">
        <v>5</v>
      </c>
      <c r="AL700">
        <v>8</v>
      </c>
      <c r="AM700">
        <v>0</v>
      </c>
      <c r="AN700">
        <v>0</v>
      </c>
      <c r="AO700">
        <v>75.7</v>
      </c>
      <c r="AP700" t="s">
        <v>50</v>
      </c>
      <c r="AQ700" t="s">
        <v>50</v>
      </c>
      <c r="AR700">
        <v>0.8</v>
      </c>
      <c r="AS700">
        <v>8.6999999999999994E-3</v>
      </c>
      <c r="AT700">
        <v>47</v>
      </c>
      <c r="AU700" t="s">
        <v>51</v>
      </c>
    </row>
    <row r="701" spans="1:47" x14ac:dyDescent="0.2">
      <c r="A701">
        <v>44</v>
      </c>
      <c r="B701">
        <v>300</v>
      </c>
      <c r="C701">
        <v>0</v>
      </c>
      <c r="D701" t="s">
        <v>47</v>
      </c>
      <c r="E701" t="s">
        <v>48</v>
      </c>
      <c r="F701" t="s">
        <v>91</v>
      </c>
      <c r="G701">
        <v>160</v>
      </c>
      <c r="H701">
        <v>100</v>
      </c>
      <c r="I701">
        <v>0.7</v>
      </c>
      <c r="J701">
        <v>96</v>
      </c>
      <c r="K701" t="s">
        <v>50</v>
      </c>
      <c r="L701">
        <v>247.1</v>
      </c>
      <c r="M701">
        <v>5.43</v>
      </c>
      <c r="N701">
        <v>0.04</v>
      </c>
      <c r="O701">
        <v>0</v>
      </c>
      <c r="P701">
        <v>0</v>
      </c>
      <c r="Q701">
        <v>60</v>
      </c>
      <c r="R701">
        <v>0</v>
      </c>
      <c r="S701">
        <v>7.5</v>
      </c>
      <c r="T701" t="s">
        <v>50</v>
      </c>
      <c r="U701">
        <v>0</v>
      </c>
      <c r="V701">
        <v>0</v>
      </c>
      <c r="W701">
        <v>0</v>
      </c>
      <c r="X701" t="s">
        <v>67</v>
      </c>
      <c r="Y701">
        <v>1</v>
      </c>
      <c r="Z701" t="s">
        <v>50</v>
      </c>
      <c r="AA701" t="s">
        <v>50</v>
      </c>
      <c r="AB701" t="s">
        <v>65</v>
      </c>
      <c r="AC701" t="s">
        <v>78</v>
      </c>
      <c r="AD701">
        <v>2</v>
      </c>
      <c r="AE701">
        <v>2</v>
      </c>
      <c r="AF701" t="s">
        <v>50</v>
      </c>
      <c r="AG701" t="s">
        <v>50</v>
      </c>
      <c r="AH701">
        <v>1</v>
      </c>
      <c r="AI701" t="s">
        <v>92</v>
      </c>
      <c r="AK701">
        <v>5</v>
      </c>
      <c r="AL701">
        <v>8</v>
      </c>
      <c r="AM701">
        <v>0</v>
      </c>
      <c r="AN701">
        <v>0</v>
      </c>
      <c r="AO701">
        <v>75.7</v>
      </c>
      <c r="AP701" t="s">
        <v>50</v>
      </c>
      <c r="AQ701" t="s">
        <v>50</v>
      </c>
      <c r="AR701">
        <v>0.5</v>
      </c>
      <c r="AS701">
        <v>5.0999999999999995E-3</v>
      </c>
      <c r="AT701">
        <v>47</v>
      </c>
      <c r="AU701" t="s">
        <v>51</v>
      </c>
    </row>
    <row r="702" spans="1:47" x14ac:dyDescent="0.2">
      <c r="A702">
        <v>38</v>
      </c>
      <c r="B702">
        <v>200</v>
      </c>
      <c r="C702">
        <v>0</v>
      </c>
      <c r="D702" t="s">
        <v>47</v>
      </c>
      <c r="E702" t="s">
        <v>48</v>
      </c>
      <c r="F702" t="s">
        <v>91</v>
      </c>
      <c r="G702">
        <v>160</v>
      </c>
      <c r="H702">
        <v>100</v>
      </c>
      <c r="I702">
        <v>0.7</v>
      </c>
      <c r="J702">
        <v>96</v>
      </c>
      <c r="K702" t="s">
        <v>50</v>
      </c>
      <c r="L702">
        <v>247.1</v>
      </c>
      <c r="M702">
        <v>5.43</v>
      </c>
      <c r="N702">
        <v>0.04</v>
      </c>
      <c r="O702">
        <v>0</v>
      </c>
      <c r="P702">
        <v>0</v>
      </c>
      <c r="Q702">
        <v>20</v>
      </c>
      <c r="R702">
        <v>0</v>
      </c>
      <c r="S702">
        <v>7.5</v>
      </c>
      <c r="T702" t="s">
        <v>50</v>
      </c>
      <c r="U702">
        <v>0</v>
      </c>
      <c r="V702">
        <v>0</v>
      </c>
      <c r="W702">
        <v>0</v>
      </c>
      <c r="X702" t="s">
        <v>67</v>
      </c>
      <c r="Y702">
        <v>1</v>
      </c>
      <c r="Z702" t="s">
        <v>50</v>
      </c>
      <c r="AA702" t="s">
        <v>50</v>
      </c>
      <c r="AB702" t="s">
        <v>65</v>
      </c>
      <c r="AC702" t="s">
        <v>78</v>
      </c>
      <c r="AD702">
        <v>2</v>
      </c>
      <c r="AE702">
        <v>2</v>
      </c>
      <c r="AF702" t="s">
        <v>50</v>
      </c>
      <c r="AG702" t="s">
        <v>50</v>
      </c>
      <c r="AH702">
        <v>1</v>
      </c>
      <c r="AI702" t="s">
        <v>92</v>
      </c>
      <c r="AK702">
        <v>5</v>
      </c>
      <c r="AL702">
        <v>8</v>
      </c>
      <c r="AM702">
        <v>0</v>
      </c>
      <c r="AN702">
        <v>0</v>
      </c>
      <c r="AO702">
        <v>75.7</v>
      </c>
      <c r="AP702" t="s">
        <v>50</v>
      </c>
      <c r="AQ702" t="s">
        <v>50</v>
      </c>
      <c r="AR702">
        <v>0.5</v>
      </c>
      <c r="AS702">
        <v>5.4000000000000003E-3</v>
      </c>
      <c r="AT702">
        <v>47</v>
      </c>
      <c r="AU702" t="s">
        <v>51</v>
      </c>
    </row>
    <row r="703" spans="1:47" x14ac:dyDescent="0.2">
      <c r="A703">
        <v>38</v>
      </c>
      <c r="B703">
        <v>200</v>
      </c>
      <c r="C703">
        <v>0</v>
      </c>
      <c r="D703" t="s">
        <v>47</v>
      </c>
      <c r="E703" t="s">
        <v>48</v>
      </c>
      <c r="F703" t="s">
        <v>91</v>
      </c>
      <c r="G703">
        <v>160</v>
      </c>
      <c r="H703">
        <v>100</v>
      </c>
      <c r="I703">
        <v>0.7</v>
      </c>
      <c r="J703">
        <v>96</v>
      </c>
      <c r="K703" t="s">
        <v>50</v>
      </c>
      <c r="L703">
        <v>247.1</v>
      </c>
      <c r="M703">
        <v>5.43</v>
      </c>
      <c r="N703">
        <v>0.04</v>
      </c>
      <c r="O703">
        <v>0</v>
      </c>
      <c r="P703">
        <v>0</v>
      </c>
      <c r="Q703">
        <v>100</v>
      </c>
      <c r="R703">
        <v>0</v>
      </c>
      <c r="S703">
        <v>7.5</v>
      </c>
      <c r="T703" t="s">
        <v>50</v>
      </c>
      <c r="U703">
        <v>0</v>
      </c>
      <c r="V703">
        <v>0</v>
      </c>
      <c r="W703">
        <v>0</v>
      </c>
      <c r="X703" t="s">
        <v>67</v>
      </c>
      <c r="Y703">
        <v>1</v>
      </c>
      <c r="Z703" t="s">
        <v>50</v>
      </c>
      <c r="AA703" t="s">
        <v>50</v>
      </c>
      <c r="AB703" t="s">
        <v>65</v>
      </c>
      <c r="AC703" t="s">
        <v>78</v>
      </c>
      <c r="AD703">
        <v>2</v>
      </c>
      <c r="AE703">
        <v>2</v>
      </c>
      <c r="AF703" t="s">
        <v>50</v>
      </c>
      <c r="AG703" t="s">
        <v>50</v>
      </c>
      <c r="AH703">
        <v>1</v>
      </c>
      <c r="AI703" t="s">
        <v>92</v>
      </c>
      <c r="AK703">
        <v>5</v>
      </c>
      <c r="AL703">
        <v>8</v>
      </c>
      <c r="AM703">
        <v>0</v>
      </c>
      <c r="AN703">
        <v>0</v>
      </c>
      <c r="AO703">
        <v>75.7</v>
      </c>
      <c r="AP703" t="s">
        <v>50</v>
      </c>
      <c r="AQ703" t="s">
        <v>50</v>
      </c>
      <c r="AR703">
        <v>1.3</v>
      </c>
      <c r="AS703">
        <v>1.2999999999999999E-2</v>
      </c>
      <c r="AT703">
        <v>47</v>
      </c>
      <c r="AU703" t="s">
        <v>51</v>
      </c>
    </row>
    <row r="704" spans="1:47" x14ac:dyDescent="0.2">
      <c r="A704">
        <v>44</v>
      </c>
      <c r="B704">
        <v>200</v>
      </c>
      <c r="C704">
        <v>0</v>
      </c>
      <c r="D704" t="s">
        <v>47</v>
      </c>
      <c r="E704" t="s">
        <v>48</v>
      </c>
      <c r="F704" t="s">
        <v>91</v>
      </c>
      <c r="G704">
        <v>160</v>
      </c>
      <c r="H704">
        <v>100</v>
      </c>
      <c r="I704">
        <v>0.7</v>
      </c>
      <c r="J704">
        <v>96</v>
      </c>
      <c r="K704" t="s">
        <v>50</v>
      </c>
      <c r="L704">
        <v>247.1</v>
      </c>
      <c r="M704">
        <v>5.43</v>
      </c>
      <c r="N704">
        <v>0.04</v>
      </c>
      <c r="O704">
        <v>0</v>
      </c>
      <c r="P704">
        <v>0</v>
      </c>
      <c r="Q704">
        <v>20</v>
      </c>
      <c r="R704">
        <v>0</v>
      </c>
      <c r="S704">
        <v>7.5</v>
      </c>
      <c r="T704" t="s">
        <v>50</v>
      </c>
      <c r="U704">
        <v>0</v>
      </c>
      <c r="V704">
        <v>0</v>
      </c>
      <c r="W704">
        <v>0</v>
      </c>
      <c r="X704" t="s">
        <v>67</v>
      </c>
      <c r="Y704">
        <v>1</v>
      </c>
      <c r="Z704" t="s">
        <v>50</v>
      </c>
      <c r="AA704" t="s">
        <v>50</v>
      </c>
      <c r="AB704" t="s">
        <v>65</v>
      </c>
      <c r="AC704" t="s">
        <v>78</v>
      </c>
      <c r="AD704">
        <v>2</v>
      </c>
      <c r="AE704">
        <v>2</v>
      </c>
      <c r="AF704" t="s">
        <v>50</v>
      </c>
      <c r="AG704" t="s">
        <v>50</v>
      </c>
      <c r="AH704">
        <v>1</v>
      </c>
      <c r="AI704" t="s">
        <v>92</v>
      </c>
      <c r="AK704">
        <v>5</v>
      </c>
      <c r="AL704">
        <v>8</v>
      </c>
      <c r="AM704">
        <v>0</v>
      </c>
      <c r="AN704">
        <v>0</v>
      </c>
      <c r="AO704">
        <v>75.7</v>
      </c>
      <c r="AP704" t="s">
        <v>50</v>
      </c>
      <c r="AQ704" t="s">
        <v>50</v>
      </c>
      <c r="AR704">
        <v>0.4</v>
      </c>
      <c r="AS704">
        <v>4.3E-3</v>
      </c>
      <c r="AT704">
        <v>47</v>
      </c>
      <c r="AU704" t="s">
        <v>51</v>
      </c>
    </row>
    <row r="705" spans="1:47" x14ac:dyDescent="0.2">
      <c r="A705">
        <v>44</v>
      </c>
      <c r="B705">
        <v>200</v>
      </c>
      <c r="C705">
        <v>0</v>
      </c>
      <c r="D705" t="s">
        <v>47</v>
      </c>
      <c r="E705" t="s">
        <v>48</v>
      </c>
      <c r="F705" t="s">
        <v>91</v>
      </c>
      <c r="G705">
        <v>160</v>
      </c>
      <c r="H705">
        <v>100</v>
      </c>
      <c r="I705">
        <v>0.7</v>
      </c>
      <c r="J705">
        <v>96</v>
      </c>
      <c r="K705" t="s">
        <v>50</v>
      </c>
      <c r="L705">
        <v>247.1</v>
      </c>
      <c r="M705">
        <v>5.43</v>
      </c>
      <c r="N705">
        <v>0.04</v>
      </c>
      <c r="O705">
        <v>0</v>
      </c>
      <c r="P705">
        <v>0</v>
      </c>
      <c r="Q705">
        <v>100</v>
      </c>
      <c r="R705">
        <v>0</v>
      </c>
      <c r="S705">
        <v>7.5</v>
      </c>
      <c r="T705" t="s">
        <v>50</v>
      </c>
      <c r="U705">
        <v>0</v>
      </c>
      <c r="V705">
        <v>0</v>
      </c>
      <c r="W705">
        <v>0</v>
      </c>
      <c r="X705" t="s">
        <v>67</v>
      </c>
      <c r="Y705">
        <v>1</v>
      </c>
      <c r="Z705" t="s">
        <v>50</v>
      </c>
      <c r="AA705" t="s">
        <v>50</v>
      </c>
      <c r="AB705" t="s">
        <v>65</v>
      </c>
      <c r="AC705" t="s">
        <v>78</v>
      </c>
      <c r="AD705">
        <v>2</v>
      </c>
      <c r="AE705">
        <v>2</v>
      </c>
      <c r="AF705" t="s">
        <v>50</v>
      </c>
      <c r="AG705" t="s">
        <v>50</v>
      </c>
      <c r="AH705">
        <v>1</v>
      </c>
      <c r="AI705" t="s">
        <v>92</v>
      </c>
      <c r="AK705">
        <v>5</v>
      </c>
      <c r="AL705">
        <v>8</v>
      </c>
      <c r="AM705">
        <v>0</v>
      </c>
      <c r="AN705">
        <v>0</v>
      </c>
      <c r="AO705">
        <v>75.7</v>
      </c>
      <c r="AP705" t="s">
        <v>50</v>
      </c>
      <c r="AQ705" t="s">
        <v>50</v>
      </c>
      <c r="AR705">
        <v>1.6</v>
      </c>
      <c r="AS705">
        <v>1.6899999999999998E-2</v>
      </c>
      <c r="AT705">
        <v>47</v>
      </c>
      <c r="AU705" t="s">
        <v>51</v>
      </c>
    </row>
    <row r="706" spans="1:47" x14ac:dyDescent="0.2">
      <c r="A706">
        <v>41</v>
      </c>
      <c r="B706">
        <v>200</v>
      </c>
      <c r="C706">
        <v>0</v>
      </c>
      <c r="D706" t="s">
        <v>47</v>
      </c>
      <c r="E706" t="s">
        <v>48</v>
      </c>
      <c r="F706" t="s">
        <v>91</v>
      </c>
      <c r="G706">
        <v>160</v>
      </c>
      <c r="H706">
        <v>100</v>
      </c>
      <c r="I706">
        <v>0.7</v>
      </c>
      <c r="J706">
        <v>96</v>
      </c>
      <c r="K706" t="s">
        <v>50</v>
      </c>
      <c r="L706">
        <v>247.1</v>
      </c>
      <c r="M706">
        <v>5.43</v>
      </c>
      <c r="N706">
        <v>0.04</v>
      </c>
      <c r="O706">
        <v>0</v>
      </c>
      <c r="P706">
        <v>0</v>
      </c>
      <c r="Q706">
        <v>60</v>
      </c>
      <c r="R706">
        <v>0</v>
      </c>
      <c r="S706">
        <v>7.5</v>
      </c>
      <c r="T706" t="s">
        <v>50</v>
      </c>
      <c r="U706">
        <v>0</v>
      </c>
      <c r="V706">
        <v>0</v>
      </c>
      <c r="W706">
        <v>0</v>
      </c>
      <c r="X706" t="s">
        <v>67</v>
      </c>
      <c r="Y706">
        <v>1</v>
      </c>
      <c r="Z706" t="s">
        <v>50</v>
      </c>
      <c r="AA706" t="s">
        <v>50</v>
      </c>
      <c r="AB706" t="s">
        <v>65</v>
      </c>
      <c r="AC706" t="s">
        <v>78</v>
      </c>
      <c r="AD706">
        <v>2</v>
      </c>
      <c r="AE706">
        <v>2</v>
      </c>
      <c r="AF706" t="s">
        <v>50</v>
      </c>
      <c r="AG706" t="s">
        <v>50</v>
      </c>
      <c r="AH706">
        <v>1</v>
      </c>
      <c r="AI706" t="s">
        <v>92</v>
      </c>
      <c r="AK706">
        <v>5</v>
      </c>
      <c r="AL706">
        <v>8</v>
      </c>
      <c r="AM706">
        <v>0</v>
      </c>
      <c r="AN706">
        <v>0</v>
      </c>
      <c r="AO706">
        <v>75.7</v>
      </c>
      <c r="AP706" t="s">
        <v>50</v>
      </c>
      <c r="AQ706" t="s">
        <v>50</v>
      </c>
      <c r="AR706">
        <v>2.2999999999999998</v>
      </c>
      <c r="AS706">
        <v>2.4300000000000002E-2</v>
      </c>
      <c r="AT706">
        <v>47</v>
      </c>
      <c r="AU706" t="s">
        <v>51</v>
      </c>
    </row>
    <row r="707" spans="1:47" x14ac:dyDescent="0.2">
      <c r="A707">
        <v>41</v>
      </c>
      <c r="B707">
        <v>200</v>
      </c>
      <c r="C707">
        <v>0</v>
      </c>
      <c r="D707" t="s">
        <v>47</v>
      </c>
      <c r="E707" t="s">
        <v>48</v>
      </c>
      <c r="F707" t="s">
        <v>91</v>
      </c>
      <c r="G707">
        <v>160</v>
      </c>
      <c r="H707">
        <v>100</v>
      </c>
      <c r="I707">
        <v>0.7</v>
      </c>
      <c r="J707">
        <v>96</v>
      </c>
      <c r="K707" t="s">
        <v>50</v>
      </c>
      <c r="L707">
        <v>247.1</v>
      </c>
      <c r="M707">
        <v>5.43</v>
      </c>
      <c r="N707">
        <v>0.04</v>
      </c>
      <c r="O707">
        <v>0</v>
      </c>
      <c r="P707">
        <v>0</v>
      </c>
      <c r="Q707">
        <v>60</v>
      </c>
      <c r="R707">
        <v>0</v>
      </c>
      <c r="S707">
        <v>7.5</v>
      </c>
      <c r="T707" t="s">
        <v>50</v>
      </c>
      <c r="U707">
        <v>0</v>
      </c>
      <c r="V707">
        <v>0</v>
      </c>
      <c r="W707">
        <v>0</v>
      </c>
      <c r="X707" t="s">
        <v>67</v>
      </c>
      <c r="Y707">
        <v>1</v>
      </c>
      <c r="Z707" t="s">
        <v>50</v>
      </c>
      <c r="AA707" t="s">
        <v>50</v>
      </c>
      <c r="AB707" t="s">
        <v>65</v>
      </c>
      <c r="AC707" t="s">
        <v>78</v>
      </c>
      <c r="AD707">
        <v>2</v>
      </c>
      <c r="AE707">
        <v>2</v>
      </c>
      <c r="AF707" t="s">
        <v>50</v>
      </c>
      <c r="AG707" t="s">
        <v>50</v>
      </c>
      <c r="AH707">
        <v>1</v>
      </c>
      <c r="AI707" t="s">
        <v>92</v>
      </c>
      <c r="AK707">
        <v>5</v>
      </c>
      <c r="AL707">
        <v>8</v>
      </c>
      <c r="AM707">
        <v>0</v>
      </c>
      <c r="AN707">
        <v>0</v>
      </c>
      <c r="AO707">
        <v>75.7</v>
      </c>
      <c r="AP707" t="s">
        <v>50</v>
      </c>
      <c r="AQ707" t="s">
        <v>50</v>
      </c>
      <c r="AR707">
        <v>2.4</v>
      </c>
      <c r="AS707">
        <v>2.52E-2</v>
      </c>
      <c r="AT707">
        <v>47</v>
      </c>
      <c r="AU707" t="s">
        <v>51</v>
      </c>
    </row>
    <row r="708" spans="1:47" x14ac:dyDescent="0.2">
      <c r="A708">
        <v>41</v>
      </c>
      <c r="B708">
        <v>200</v>
      </c>
      <c r="C708">
        <v>0</v>
      </c>
      <c r="D708" t="s">
        <v>47</v>
      </c>
      <c r="E708" t="s">
        <v>48</v>
      </c>
      <c r="F708" t="s">
        <v>91</v>
      </c>
      <c r="G708">
        <v>160</v>
      </c>
      <c r="H708">
        <v>100</v>
      </c>
      <c r="I708">
        <v>0.7</v>
      </c>
      <c r="J708">
        <v>96</v>
      </c>
      <c r="K708" t="s">
        <v>50</v>
      </c>
      <c r="L708">
        <v>247.1</v>
      </c>
      <c r="M708">
        <v>5.43</v>
      </c>
      <c r="N708">
        <v>0.04</v>
      </c>
      <c r="O708">
        <v>0</v>
      </c>
      <c r="P708">
        <v>0</v>
      </c>
      <c r="Q708">
        <v>60</v>
      </c>
      <c r="R708">
        <v>0</v>
      </c>
      <c r="S708">
        <v>7.5</v>
      </c>
      <c r="T708" t="s">
        <v>50</v>
      </c>
      <c r="U708">
        <v>0</v>
      </c>
      <c r="V708">
        <v>0</v>
      </c>
      <c r="W708">
        <v>0</v>
      </c>
      <c r="X708" t="s">
        <v>67</v>
      </c>
      <c r="Y708">
        <v>1</v>
      </c>
      <c r="Z708" t="s">
        <v>50</v>
      </c>
      <c r="AA708" t="s">
        <v>50</v>
      </c>
      <c r="AB708" t="s">
        <v>65</v>
      </c>
      <c r="AC708" t="s">
        <v>78</v>
      </c>
      <c r="AD708">
        <v>2</v>
      </c>
      <c r="AE708">
        <v>2</v>
      </c>
      <c r="AF708" t="s">
        <v>50</v>
      </c>
      <c r="AG708" t="s">
        <v>50</v>
      </c>
      <c r="AH708">
        <v>1</v>
      </c>
      <c r="AI708" t="s">
        <v>92</v>
      </c>
      <c r="AK708">
        <v>5</v>
      </c>
      <c r="AL708">
        <v>8</v>
      </c>
      <c r="AM708">
        <v>0</v>
      </c>
      <c r="AN708">
        <v>0</v>
      </c>
      <c r="AO708">
        <v>75.7</v>
      </c>
      <c r="AP708" t="s">
        <v>50</v>
      </c>
      <c r="AQ708" t="s">
        <v>50</v>
      </c>
      <c r="AR708">
        <v>2.2999999999999998</v>
      </c>
      <c r="AS708">
        <v>2.4E-2</v>
      </c>
      <c r="AT708">
        <v>47</v>
      </c>
      <c r="AU708" t="s">
        <v>51</v>
      </c>
    </row>
    <row r="709" spans="1:47" x14ac:dyDescent="0.2">
      <c r="A709" s="1" t="s">
        <v>93</v>
      </c>
      <c r="B709" s="1" t="s">
        <v>94</v>
      </c>
      <c r="C709">
        <v>0</v>
      </c>
      <c r="D709" t="s">
        <v>47</v>
      </c>
      <c r="E709" t="s">
        <v>48</v>
      </c>
      <c r="F709" t="s">
        <v>91</v>
      </c>
      <c r="G709">
        <v>160</v>
      </c>
      <c r="H709">
        <v>100</v>
      </c>
      <c r="I709">
        <v>0.7</v>
      </c>
      <c r="J709">
        <v>96</v>
      </c>
      <c r="K709" t="s">
        <v>50</v>
      </c>
      <c r="L709">
        <v>247.1</v>
      </c>
      <c r="M709">
        <v>5.43</v>
      </c>
      <c r="N709">
        <v>0.04</v>
      </c>
      <c r="O709">
        <v>0</v>
      </c>
      <c r="P709">
        <v>0</v>
      </c>
      <c r="Q709">
        <v>60</v>
      </c>
      <c r="R709">
        <v>0</v>
      </c>
      <c r="S709">
        <v>7.5</v>
      </c>
      <c r="T709" t="s">
        <v>50</v>
      </c>
      <c r="U709">
        <v>0</v>
      </c>
      <c r="V709">
        <v>0</v>
      </c>
      <c r="W709">
        <v>0</v>
      </c>
      <c r="X709" t="s">
        <v>67</v>
      </c>
      <c r="Y709">
        <v>1</v>
      </c>
      <c r="Z709" t="s">
        <v>50</v>
      </c>
      <c r="AA709" t="s">
        <v>50</v>
      </c>
      <c r="AB709" t="s">
        <v>65</v>
      </c>
      <c r="AC709" t="s">
        <v>78</v>
      </c>
      <c r="AD709">
        <v>2</v>
      </c>
      <c r="AE709">
        <v>2</v>
      </c>
      <c r="AF709" t="s">
        <v>50</v>
      </c>
      <c r="AG709" t="s">
        <v>50</v>
      </c>
      <c r="AH709">
        <v>1</v>
      </c>
      <c r="AI709" t="s">
        <v>92</v>
      </c>
      <c r="AK709">
        <v>5</v>
      </c>
      <c r="AL709">
        <v>8</v>
      </c>
      <c r="AM709">
        <v>0</v>
      </c>
      <c r="AN709">
        <v>0</v>
      </c>
      <c r="AO709">
        <v>75.7</v>
      </c>
      <c r="AP709" t="s">
        <v>50</v>
      </c>
      <c r="AQ709" t="s">
        <v>50</v>
      </c>
      <c r="AR709">
        <v>0.12</v>
      </c>
      <c r="AS709">
        <v>1.25E-3</v>
      </c>
      <c r="AT709">
        <v>47</v>
      </c>
      <c r="AU709" t="s">
        <v>51</v>
      </c>
    </row>
    <row r="710" spans="1:47" x14ac:dyDescent="0.2">
      <c r="A710" s="1" t="s">
        <v>93</v>
      </c>
      <c r="B710" s="1" t="s">
        <v>94</v>
      </c>
      <c r="C710">
        <v>0</v>
      </c>
      <c r="D710" t="s">
        <v>47</v>
      </c>
      <c r="E710" t="s">
        <v>48</v>
      </c>
      <c r="F710" t="s">
        <v>91</v>
      </c>
      <c r="G710">
        <v>160</v>
      </c>
      <c r="H710">
        <v>100</v>
      </c>
      <c r="I710">
        <v>0.7</v>
      </c>
      <c r="J710">
        <v>96</v>
      </c>
      <c r="K710" t="s">
        <v>50</v>
      </c>
      <c r="L710">
        <v>247.1</v>
      </c>
      <c r="M710">
        <v>5.43</v>
      </c>
      <c r="N710">
        <v>0.04</v>
      </c>
      <c r="O710">
        <v>0</v>
      </c>
      <c r="P710">
        <v>0</v>
      </c>
      <c r="Q710">
        <v>60</v>
      </c>
      <c r="R710">
        <v>0</v>
      </c>
      <c r="S710">
        <v>7.5</v>
      </c>
      <c r="T710" t="s">
        <v>50</v>
      </c>
      <c r="U710">
        <v>0</v>
      </c>
      <c r="V710">
        <v>0</v>
      </c>
      <c r="W710">
        <v>0</v>
      </c>
      <c r="X710" t="s">
        <v>67</v>
      </c>
      <c r="Y710">
        <v>1</v>
      </c>
      <c r="Z710" t="s">
        <v>50</v>
      </c>
      <c r="AA710" t="s">
        <v>50</v>
      </c>
      <c r="AB710" t="s">
        <v>65</v>
      </c>
      <c r="AC710" t="s">
        <v>78</v>
      </c>
      <c r="AD710">
        <v>2</v>
      </c>
      <c r="AE710">
        <v>2</v>
      </c>
      <c r="AF710" t="s">
        <v>50</v>
      </c>
      <c r="AG710" t="s">
        <v>50</v>
      </c>
      <c r="AH710">
        <v>1</v>
      </c>
      <c r="AI710" t="s">
        <v>92</v>
      </c>
      <c r="AK710">
        <v>5</v>
      </c>
      <c r="AL710">
        <v>8</v>
      </c>
      <c r="AM710">
        <v>0</v>
      </c>
      <c r="AN710">
        <v>0</v>
      </c>
      <c r="AO710">
        <v>75.7</v>
      </c>
      <c r="AP710" t="s">
        <v>50</v>
      </c>
      <c r="AQ710" t="s">
        <v>50</v>
      </c>
      <c r="AR710">
        <v>0.59</v>
      </c>
      <c r="AS710">
        <v>6.1599999999999997E-3</v>
      </c>
      <c r="AT710">
        <v>47</v>
      </c>
      <c r="AU710" t="s">
        <v>51</v>
      </c>
    </row>
    <row r="711" spans="1:47" x14ac:dyDescent="0.2">
      <c r="A711" s="1" t="s">
        <v>95</v>
      </c>
      <c r="B711" s="1" t="s">
        <v>96</v>
      </c>
      <c r="C711">
        <v>0</v>
      </c>
      <c r="D711" t="s">
        <v>47</v>
      </c>
      <c r="E711" t="s">
        <v>48</v>
      </c>
      <c r="F711" t="s">
        <v>91</v>
      </c>
      <c r="G711">
        <v>160</v>
      </c>
      <c r="H711">
        <v>100</v>
      </c>
      <c r="I711">
        <v>0.7</v>
      </c>
      <c r="J711">
        <v>96</v>
      </c>
      <c r="K711" t="s">
        <v>50</v>
      </c>
      <c r="L711">
        <v>247.1</v>
      </c>
      <c r="M711">
        <v>5.43</v>
      </c>
      <c r="N711">
        <v>0.04</v>
      </c>
      <c r="O711">
        <v>0</v>
      </c>
      <c r="P711">
        <v>0</v>
      </c>
      <c r="Q711">
        <v>60</v>
      </c>
      <c r="R711">
        <v>0</v>
      </c>
      <c r="S711">
        <v>7.5</v>
      </c>
      <c r="T711" t="s">
        <v>50</v>
      </c>
      <c r="U711">
        <v>0</v>
      </c>
      <c r="V711">
        <v>0</v>
      </c>
      <c r="W711">
        <v>0</v>
      </c>
      <c r="X711" t="s">
        <v>67</v>
      </c>
      <c r="Y711">
        <v>1</v>
      </c>
      <c r="Z711" t="s">
        <v>50</v>
      </c>
      <c r="AA711" t="s">
        <v>50</v>
      </c>
      <c r="AB711" t="s">
        <v>65</v>
      </c>
      <c r="AC711" t="s">
        <v>78</v>
      </c>
      <c r="AD711">
        <v>2</v>
      </c>
      <c r="AE711">
        <v>2</v>
      </c>
      <c r="AF711" t="s">
        <v>50</v>
      </c>
      <c r="AG711" t="s">
        <v>50</v>
      </c>
      <c r="AH711">
        <v>1</v>
      </c>
      <c r="AI711" t="s">
        <v>92</v>
      </c>
      <c r="AK711">
        <v>5</v>
      </c>
      <c r="AL711">
        <v>8</v>
      </c>
      <c r="AM711">
        <v>0</v>
      </c>
      <c r="AN711">
        <v>0</v>
      </c>
      <c r="AO711">
        <v>75.7</v>
      </c>
      <c r="AP711" t="s">
        <v>50</v>
      </c>
      <c r="AQ711" t="s">
        <v>50</v>
      </c>
      <c r="AR711">
        <v>2.63</v>
      </c>
      <c r="AS711">
        <v>2.7400000000000001E-2</v>
      </c>
      <c r="AT711">
        <v>47</v>
      </c>
      <c r="AU711" t="s">
        <v>51</v>
      </c>
    </row>
    <row r="712" spans="1:47" x14ac:dyDescent="0.2">
      <c r="A712" s="1" t="s">
        <v>97</v>
      </c>
      <c r="B712" s="1" t="s">
        <v>98</v>
      </c>
      <c r="C712">
        <v>0</v>
      </c>
      <c r="D712" t="s">
        <v>47</v>
      </c>
      <c r="E712" t="s">
        <v>48</v>
      </c>
      <c r="F712" t="s">
        <v>91</v>
      </c>
      <c r="G712">
        <v>160</v>
      </c>
      <c r="H712">
        <v>100</v>
      </c>
      <c r="I712">
        <v>0.7</v>
      </c>
      <c r="J712">
        <v>96</v>
      </c>
      <c r="K712" t="s">
        <v>50</v>
      </c>
      <c r="L712">
        <v>247.1</v>
      </c>
      <c r="M712">
        <v>5.43</v>
      </c>
      <c r="N712">
        <v>0.04</v>
      </c>
      <c r="O712">
        <v>0</v>
      </c>
      <c r="P712">
        <v>0</v>
      </c>
      <c r="Q712">
        <v>60</v>
      </c>
      <c r="R712">
        <v>0</v>
      </c>
      <c r="S712">
        <v>7.5</v>
      </c>
      <c r="T712" t="s">
        <v>50</v>
      </c>
      <c r="U712">
        <v>0</v>
      </c>
      <c r="V712">
        <v>0</v>
      </c>
      <c r="W712">
        <v>0</v>
      </c>
      <c r="X712" t="s">
        <v>67</v>
      </c>
      <c r="Y712">
        <v>1</v>
      </c>
      <c r="Z712" t="s">
        <v>50</v>
      </c>
      <c r="AA712" t="s">
        <v>50</v>
      </c>
      <c r="AB712" t="s">
        <v>65</v>
      </c>
      <c r="AC712" t="s">
        <v>78</v>
      </c>
      <c r="AD712">
        <v>2</v>
      </c>
      <c r="AE712">
        <v>2</v>
      </c>
      <c r="AF712" t="s">
        <v>50</v>
      </c>
      <c r="AG712" t="s">
        <v>50</v>
      </c>
      <c r="AH712">
        <v>1</v>
      </c>
      <c r="AI712" t="s">
        <v>92</v>
      </c>
      <c r="AK712">
        <v>5</v>
      </c>
      <c r="AL712">
        <v>8</v>
      </c>
      <c r="AM712">
        <v>0</v>
      </c>
      <c r="AN712">
        <v>0</v>
      </c>
      <c r="AO712">
        <v>75.7</v>
      </c>
      <c r="AP712" t="s">
        <v>50</v>
      </c>
      <c r="AQ712" t="s">
        <v>50</v>
      </c>
      <c r="AR712">
        <v>2.98</v>
      </c>
      <c r="AS712">
        <v>3.1E-2</v>
      </c>
      <c r="AT712">
        <v>47</v>
      </c>
      <c r="AU712" t="s">
        <v>51</v>
      </c>
    </row>
    <row r="713" spans="1:47" x14ac:dyDescent="0.2">
      <c r="A713">
        <v>38</v>
      </c>
      <c r="B713">
        <v>100</v>
      </c>
      <c r="C713">
        <v>0</v>
      </c>
      <c r="D713" t="s">
        <v>47</v>
      </c>
      <c r="E713" t="s">
        <v>48</v>
      </c>
      <c r="F713" t="s">
        <v>91</v>
      </c>
      <c r="G713">
        <v>160</v>
      </c>
      <c r="H713">
        <v>120</v>
      </c>
      <c r="I713">
        <v>0.75</v>
      </c>
      <c r="J713">
        <v>96</v>
      </c>
      <c r="K713" t="s">
        <v>50</v>
      </c>
      <c r="L713">
        <v>247.1</v>
      </c>
      <c r="M713">
        <v>5.43</v>
      </c>
      <c r="N713">
        <v>0.04</v>
      </c>
      <c r="O713">
        <v>0</v>
      </c>
      <c r="P713">
        <v>0</v>
      </c>
      <c r="Q713">
        <v>50</v>
      </c>
      <c r="R713">
        <v>0</v>
      </c>
      <c r="S713">
        <v>7.5</v>
      </c>
      <c r="T713" t="s">
        <v>50</v>
      </c>
      <c r="U713">
        <v>0</v>
      </c>
      <c r="V713">
        <v>0</v>
      </c>
      <c r="W713">
        <v>0</v>
      </c>
      <c r="X713" t="s">
        <v>67</v>
      </c>
      <c r="Y713">
        <v>1</v>
      </c>
      <c r="Z713" t="s">
        <v>50</v>
      </c>
      <c r="AA713" t="s">
        <v>50</v>
      </c>
      <c r="AB713" t="s">
        <v>65</v>
      </c>
      <c r="AC713" t="s">
        <v>78</v>
      </c>
      <c r="AD713">
        <v>2</v>
      </c>
      <c r="AE713">
        <v>1</v>
      </c>
      <c r="AF713" t="s">
        <v>50</v>
      </c>
      <c r="AG713" t="s">
        <v>50</v>
      </c>
      <c r="AH713">
        <v>0</v>
      </c>
      <c r="AI713" t="s">
        <v>92</v>
      </c>
      <c r="AK713">
        <v>5</v>
      </c>
      <c r="AL713">
        <v>8</v>
      </c>
      <c r="AM713">
        <v>0</v>
      </c>
      <c r="AN713">
        <v>0</v>
      </c>
      <c r="AO713">
        <v>75.7</v>
      </c>
      <c r="AP713">
        <v>1.5</v>
      </c>
      <c r="AQ713">
        <f>1.8/7</f>
        <v>0.25714285714285717</v>
      </c>
      <c r="AR713">
        <v>0</v>
      </c>
      <c r="AS713">
        <v>0</v>
      </c>
      <c r="AT713">
        <v>49</v>
      </c>
      <c r="AU713" t="s">
        <v>51</v>
      </c>
    </row>
    <row r="714" spans="1:47" x14ac:dyDescent="0.2">
      <c r="A714">
        <v>38</v>
      </c>
      <c r="B714">
        <v>100</v>
      </c>
      <c r="C714">
        <v>0</v>
      </c>
      <c r="D714" t="s">
        <v>47</v>
      </c>
      <c r="E714" t="s">
        <v>48</v>
      </c>
      <c r="F714" t="s">
        <v>91</v>
      </c>
      <c r="G714">
        <v>160</v>
      </c>
      <c r="H714">
        <v>120</v>
      </c>
      <c r="I714">
        <v>0.75</v>
      </c>
      <c r="J714">
        <f>24*6</f>
        <v>144</v>
      </c>
      <c r="K714" t="s">
        <v>50</v>
      </c>
      <c r="L714">
        <v>247.1</v>
      </c>
      <c r="M714">
        <v>5.43</v>
      </c>
      <c r="N714">
        <v>0.04</v>
      </c>
      <c r="O714">
        <v>0</v>
      </c>
      <c r="P714">
        <v>0</v>
      </c>
      <c r="Q714">
        <v>50</v>
      </c>
      <c r="R714">
        <v>0</v>
      </c>
      <c r="S714">
        <v>7.5</v>
      </c>
      <c r="T714" t="s">
        <v>50</v>
      </c>
      <c r="U714">
        <v>0</v>
      </c>
      <c r="V714">
        <v>0</v>
      </c>
      <c r="W714">
        <v>0</v>
      </c>
      <c r="X714" t="s">
        <v>67</v>
      </c>
      <c r="Y714">
        <v>0</v>
      </c>
      <c r="Z714" t="s">
        <v>50</v>
      </c>
      <c r="AA714" t="s">
        <v>50</v>
      </c>
      <c r="AB714" t="s">
        <v>65</v>
      </c>
      <c r="AC714" t="s">
        <v>78</v>
      </c>
      <c r="AD714">
        <v>2</v>
      </c>
      <c r="AE714">
        <v>2</v>
      </c>
      <c r="AF714" t="s">
        <v>50</v>
      </c>
      <c r="AG714" t="s">
        <v>50</v>
      </c>
      <c r="AH714">
        <v>0</v>
      </c>
      <c r="AI714" t="s">
        <v>92</v>
      </c>
      <c r="AK714">
        <v>5</v>
      </c>
      <c r="AL714">
        <v>8</v>
      </c>
      <c r="AM714">
        <v>0</v>
      </c>
      <c r="AN714">
        <v>0</v>
      </c>
      <c r="AO714">
        <v>75.7</v>
      </c>
      <c r="AP714">
        <v>1.3</v>
      </c>
      <c r="AQ714">
        <f>1.5/7</f>
        <v>0.21428571428571427</v>
      </c>
      <c r="AR714">
        <f>0.003534</f>
        <v>3.5339999999999998E-3</v>
      </c>
      <c r="AS714">
        <f>AR714/144</f>
        <v>2.4541666666666666E-5</v>
      </c>
      <c r="AT714">
        <v>49</v>
      </c>
      <c r="AU714" t="s">
        <v>51</v>
      </c>
    </row>
    <row r="715" spans="1:47" x14ac:dyDescent="0.2">
      <c r="A715">
        <v>38</v>
      </c>
      <c r="B715">
        <v>100</v>
      </c>
      <c r="C715">
        <v>0</v>
      </c>
      <c r="D715" t="s">
        <v>47</v>
      </c>
      <c r="E715" t="s">
        <v>48</v>
      </c>
      <c r="F715" t="s">
        <v>91</v>
      </c>
      <c r="G715">
        <v>160</v>
      </c>
      <c r="H715">
        <v>120</v>
      </c>
      <c r="I715">
        <v>0.75</v>
      </c>
      <c r="J715">
        <f>24*6</f>
        <v>144</v>
      </c>
      <c r="K715" t="s">
        <v>50</v>
      </c>
      <c r="L715">
        <v>247.1</v>
      </c>
      <c r="M715">
        <v>5.43</v>
      </c>
      <c r="N715">
        <v>0.04</v>
      </c>
      <c r="O715">
        <v>0</v>
      </c>
      <c r="P715">
        <v>0</v>
      </c>
      <c r="Q715">
        <v>50</v>
      </c>
      <c r="R715">
        <v>0</v>
      </c>
      <c r="S715">
        <v>7.5</v>
      </c>
      <c r="T715" t="s">
        <v>50</v>
      </c>
      <c r="U715">
        <v>0</v>
      </c>
      <c r="V715">
        <v>0</v>
      </c>
      <c r="W715">
        <v>0</v>
      </c>
      <c r="X715" t="s">
        <v>67</v>
      </c>
      <c r="Y715">
        <v>1</v>
      </c>
      <c r="Z715" t="s">
        <v>50</v>
      </c>
      <c r="AA715" t="s">
        <v>50</v>
      </c>
      <c r="AB715" t="s">
        <v>65</v>
      </c>
      <c r="AC715" t="s">
        <v>78</v>
      </c>
      <c r="AD715">
        <v>2</v>
      </c>
      <c r="AE715">
        <v>2</v>
      </c>
      <c r="AF715" t="s">
        <v>50</v>
      </c>
      <c r="AG715" t="s">
        <v>50</v>
      </c>
      <c r="AH715">
        <v>1</v>
      </c>
      <c r="AI715" t="s">
        <v>92</v>
      </c>
      <c r="AK715">
        <v>5</v>
      </c>
      <c r="AL715">
        <v>8</v>
      </c>
      <c r="AM715">
        <v>0</v>
      </c>
      <c r="AN715">
        <v>0</v>
      </c>
      <c r="AO715">
        <v>75.7</v>
      </c>
      <c r="AP715">
        <v>1.3</v>
      </c>
      <c r="AQ715">
        <f>1.5/7</f>
        <v>0.21428571428571427</v>
      </c>
      <c r="AR715">
        <v>0.17362</v>
      </c>
      <c r="AS715">
        <f>AR715/144</f>
        <v>1.2056944444444443E-3</v>
      </c>
      <c r="AT715">
        <v>49</v>
      </c>
      <c r="AU715" t="s">
        <v>51</v>
      </c>
    </row>
    <row r="716" spans="1:47" x14ac:dyDescent="0.2">
      <c r="A716">
        <v>38</v>
      </c>
      <c r="B716">
        <v>100</v>
      </c>
      <c r="C716">
        <v>0</v>
      </c>
      <c r="D716" t="s">
        <v>47</v>
      </c>
      <c r="E716" t="s">
        <v>48</v>
      </c>
      <c r="F716" t="s">
        <v>91</v>
      </c>
      <c r="G716">
        <v>160</v>
      </c>
      <c r="H716">
        <v>120</v>
      </c>
      <c r="I716">
        <v>0.75</v>
      </c>
      <c r="J716">
        <f>24*6</f>
        <v>144</v>
      </c>
      <c r="K716" t="s">
        <v>50</v>
      </c>
      <c r="L716">
        <v>247.1</v>
      </c>
      <c r="M716">
        <v>5.43</v>
      </c>
      <c r="N716">
        <v>0.04</v>
      </c>
      <c r="O716">
        <v>0</v>
      </c>
      <c r="P716">
        <v>0</v>
      </c>
      <c r="Q716">
        <v>50</v>
      </c>
      <c r="R716">
        <v>0</v>
      </c>
      <c r="S716">
        <v>7.5</v>
      </c>
      <c r="T716" t="s">
        <v>50</v>
      </c>
      <c r="U716">
        <v>0</v>
      </c>
      <c r="V716">
        <v>0</v>
      </c>
      <c r="W716">
        <v>0</v>
      </c>
      <c r="X716" t="s">
        <v>67</v>
      </c>
      <c r="Y716">
        <v>0</v>
      </c>
      <c r="Z716" t="s">
        <v>50</v>
      </c>
      <c r="AA716" t="s">
        <v>50</v>
      </c>
      <c r="AB716" t="s">
        <v>65</v>
      </c>
      <c r="AC716" t="s">
        <v>78</v>
      </c>
      <c r="AD716">
        <v>2</v>
      </c>
      <c r="AE716">
        <v>2</v>
      </c>
      <c r="AF716" t="s">
        <v>50</v>
      </c>
      <c r="AG716" t="s">
        <v>50</v>
      </c>
      <c r="AH716">
        <v>1</v>
      </c>
      <c r="AI716" t="s">
        <v>92</v>
      </c>
      <c r="AK716">
        <v>5</v>
      </c>
      <c r="AL716">
        <v>8</v>
      </c>
      <c r="AM716">
        <v>0</v>
      </c>
      <c r="AN716">
        <v>0</v>
      </c>
      <c r="AO716">
        <v>75.7</v>
      </c>
      <c r="AP716">
        <v>1.3</v>
      </c>
      <c r="AQ716">
        <f>1.5/7</f>
        <v>0.21428571428571427</v>
      </c>
      <c r="AR716">
        <v>8.5000000000000006E-3</v>
      </c>
      <c r="AS716">
        <f>AR716/144</f>
        <v>5.902777777777778E-5</v>
      </c>
      <c r="AT716">
        <v>49</v>
      </c>
      <c r="AU716" t="s">
        <v>51</v>
      </c>
    </row>
    <row r="717" spans="1:47" x14ac:dyDescent="0.2">
      <c r="A717">
        <v>38</v>
      </c>
      <c r="B717">
        <v>200</v>
      </c>
      <c r="C717">
        <v>0</v>
      </c>
      <c r="D717" t="s">
        <v>47</v>
      </c>
      <c r="E717" t="s">
        <v>48</v>
      </c>
      <c r="F717" t="s">
        <v>49</v>
      </c>
      <c r="G717" t="s">
        <v>50</v>
      </c>
      <c r="H717" t="s">
        <v>50</v>
      </c>
      <c r="I717">
        <v>0.05</v>
      </c>
      <c r="J717">
        <v>240</v>
      </c>
      <c r="K717" t="s">
        <v>50</v>
      </c>
      <c r="L717">
        <v>247.1</v>
      </c>
      <c r="M717">
        <v>5.43</v>
      </c>
      <c r="N717">
        <v>0.04</v>
      </c>
      <c r="O717">
        <v>0</v>
      </c>
      <c r="P717">
        <v>0</v>
      </c>
      <c r="Q717">
        <v>50</v>
      </c>
      <c r="R717">
        <v>0</v>
      </c>
      <c r="S717">
        <v>8</v>
      </c>
      <c r="T717" t="s">
        <v>50</v>
      </c>
      <c r="U717">
        <v>0</v>
      </c>
      <c r="V717">
        <v>0</v>
      </c>
      <c r="W717">
        <v>0</v>
      </c>
      <c r="X717" t="s">
        <v>67</v>
      </c>
      <c r="Y717">
        <v>1</v>
      </c>
      <c r="Z717" t="s">
        <v>50</v>
      </c>
      <c r="AA717" t="s">
        <v>50</v>
      </c>
      <c r="AB717" t="s">
        <v>65</v>
      </c>
      <c r="AC717" t="s">
        <v>99</v>
      </c>
      <c r="AD717">
        <v>3</v>
      </c>
      <c r="AE717">
        <v>3</v>
      </c>
      <c r="AF717" t="s">
        <v>50</v>
      </c>
      <c r="AG717" t="s">
        <v>50</v>
      </c>
      <c r="AH717">
        <v>0</v>
      </c>
      <c r="AI717" t="s">
        <v>100</v>
      </c>
      <c r="AJ717" t="s">
        <v>71</v>
      </c>
      <c r="AK717">
        <v>7</v>
      </c>
      <c r="AL717">
        <v>6</v>
      </c>
      <c r="AM717">
        <v>0</v>
      </c>
      <c r="AN717">
        <v>3</v>
      </c>
      <c r="AO717">
        <v>-300000</v>
      </c>
      <c r="AP717">
        <f>3.2/0.9</f>
        <v>3.5555555555555558</v>
      </c>
      <c r="AQ717">
        <f>2.5/0.9/72</f>
        <v>3.8580246913580245E-2</v>
      </c>
      <c r="AR717">
        <v>309.60000000000002</v>
      </c>
      <c r="AS717">
        <f t="shared" ref="AS717:AS727" si="0">AR717/240</f>
        <v>1.29</v>
      </c>
      <c r="AT717">
        <v>53</v>
      </c>
      <c r="AU717" t="s">
        <v>51</v>
      </c>
    </row>
    <row r="718" spans="1:47" x14ac:dyDescent="0.2">
      <c r="A718">
        <v>38</v>
      </c>
      <c r="B718">
        <v>200</v>
      </c>
      <c r="C718">
        <v>0</v>
      </c>
      <c r="D718" t="s">
        <v>47</v>
      </c>
      <c r="E718" t="s">
        <v>48</v>
      </c>
      <c r="F718" t="s">
        <v>49</v>
      </c>
      <c r="G718" t="s">
        <v>50</v>
      </c>
      <c r="H718" t="s">
        <v>50</v>
      </c>
      <c r="I718">
        <v>0.05</v>
      </c>
      <c r="J718">
        <v>240</v>
      </c>
      <c r="K718" t="s">
        <v>50</v>
      </c>
      <c r="L718">
        <v>247.1</v>
      </c>
      <c r="M718">
        <v>5.43</v>
      </c>
      <c r="N718">
        <v>0.04</v>
      </c>
      <c r="O718">
        <v>0</v>
      </c>
      <c r="P718">
        <v>0</v>
      </c>
      <c r="Q718">
        <v>50</v>
      </c>
      <c r="R718">
        <v>0</v>
      </c>
      <c r="S718">
        <v>8</v>
      </c>
      <c r="T718" t="s">
        <v>50</v>
      </c>
      <c r="U718">
        <v>0</v>
      </c>
      <c r="V718">
        <v>0</v>
      </c>
      <c r="W718">
        <v>0</v>
      </c>
      <c r="X718" t="s">
        <v>50</v>
      </c>
      <c r="Y718">
        <v>0</v>
      </c>
      <c r="Z718" t="s">
        <v>50</v>
      </c>
      <c r="AA718" t="s">
        <v>50</v>
      </c>
      <c r="AB718" t="s">
        <v>65</v>
      </c>
      <c r="AC718" t="s">
        <v>99</v>
      </c>
      <c r="AD718">
        <v>3</v>
      </c>
      <c r="AE718">
        <v>3</v>
      </c>
      <c r="AF718" t="s">
        <v>50</v>
      </c>
      <c r="AG718" t="s">
        <v>50</v>
      </c>
      <c r="AH718">
        <v>0</v>
      </c>
      <c r="AI718" t="s">
        <v>100</v>
      </c>
      <c r="AJ718" t="s">
        <v>71</v>
      </c>
      <c r="AK718">
        <v>7</v>
      </c>
      <c r="AL718">
        <v>6</v>
      </c>
      <c r="AM718">
        <v>0</v>
      </c>
      <c r="AN718">
        <v>3</v>
      </c>
      <c r="AO718">
        <v>-300000</v>
      </c>
      <c r="AP718">
        <f>3.1/0.9</f>
        <v>3.4444444444444446</v>
      </c>
      <c r="AQ718">
        <f>2.4/0.9/72</f>
        <v>3.7037037037037035E-2</v>
      </c>
      <c r="AR718">
        <v>226</v>
      </c>
      <c r="AS718">
        <f t="shared" si="0"/>
        <v>0.94166666666666665</v>
      </c>
      <c r="AT718">
        <v>53</v>
      </c>
      <c r="AU718" t="s">
        <v>51</v>
      </c>
    </row>
    <row r="719" spans="1:47" x14ac:dyDescent="0.2">
      <c r="A719">
        <v>38</v>
      </c>
      <c r="B719">
        <v>200</v>
      </c>
      <c r="C719">
        <v>0</v>
      </c>
      <c r="D719" t="s">
        <v>47</v>
      </c>
      <c r="E719" t="s">
        <v>48</v>
      </c>
      <c r="F719" t="s">
        <v>49</v>
      </c>
      <c r="G719" t="s">
        <v>50</v>
      </c>
      <c r="H719" t="s">
        <v>50</v>
      </c>
      <c r="I719">
        <v>0.05</v>
      </c>
      <c r="J719">
        <v>240</v>
      </c>
      <c r="K719" t="s">
        <v>101</v>
      </c>
      <c r="L719">
        <v>247.1</v>
      </c>
      <c r="M719">
        <v>5.43</v>
      </c>
      <c r="N719">
        <v>0.04</v>
      </c>
      <c r="O719">
        <v>0</v>
      </c>
      <c r="P719">
        <v>0</v>
      </c>
      <c r="Q719">
        <v>50</v>
      </c>
      <c r="R719">
        <v>0</v>
      </c>
      <c r="S719">
        <v>8</v>
      </c>
      <c r="T719" t="s">
        <v>50</v>
      </c>
      <c r="U719">
        <v>0</v>
      </c>
      <c r="V719">
        <v>0</v>
      </c>
      <c r="W719">
        <v>0</v>
      </c>
      <c r="X719" t="s">
        <v>50</v>
      </c>
      <c r="Y719">
        <v>0</v>
      </c>
      <c r="Z719" t="s">
        <v>50</v>
      </c>
      <c r="AA719" t="s">
        <v>50</v>
      </c>
      <c r="AB719" t="s">
        <v>65</v>
      </c>
      <c r="AC719" t="s">
        <v>99</v>
      </c>
      <c r="AD719">
        <v>3</v>
      </c>
      <c r="AE719">
        <v>3</v>
      </c>
      <c r="AF719" t="s">
        <v>50</v>
      </c>
      <c r="AG719" t="s">
        <v>50</v>
      </c>
      <c r="AH719">
        <v>0</v>
      </c>
      <c r="AI719" t="s">
        <v>100</v>
      </c>
      <c r="AJ719" t="s">
        <v>71</v>
      </c>
      <c r="AK719">
        <v>7</v>
      </c>
      <c r="AL719">
        <v>6</v>
      </c>
      <c r="AM719">
        <v>0</v>
      </c>
      <c r="AN719">
        <v>3</v>
      </c>
      <c r="AO719">
        <v>-300000</v>
      </c>
      <c r="AP719">
        <f>2.7/0.9</f>
        <v>3</v>
      </c>
      <c r="AQ719">
        <f>1.75/48</f>
        <v>3.6458333333333336E-2</v>
      </c>
      <c r="AR719">
        <v>233</v>
      </c>
      <c r="AS719">
        <f t="shared" si="0"/>
        <v>0.97083333333333333</v>
      </c>
      <c r="AT719">
        <v>53</v>
      </c>
      <c r="AU719" t="s">
        <v>51</v>
      </c>
    </row>
    <row r="720" spans="1:47" x14ac:dyDescent="0.2">
      <c r="A720">
        <v>38</v>
      </c>
      <c r="B720">
        <v>200</v>
      </c>
      <c r="C720">
        <v>0</v>
      </c>
      <c r="D720" t="s">
        <v>47</v>
      </c>
      <c r="E720" t="s">
        <v>48</v>
      </c>
      <c r="F720" t="s">
        <v>49</v>
      </c>
      <c r="G720" t="s">
        <v>50</v>
      </c>
      <c r="H720" t="s">
        <v>50</v>
      </c>
      <c r="I720">
        <v>0.05</v>
      </c>
      <c r="J720">
        <v>240</v>
      </c>
      <c r="K720" t="s">
        <v>50</v>
      </c>
      <c r="L720">
        <v>247.1</v>
      </c>
      <c r="M720">
        <v>5.43</v>
      </c>
      <c r="N720">
        <v>0.04</v>
      </c>
      <c r="O720">
        <v>0</v>
      </c>
      <c r="P720">
        <v>0</v>
      </c>
      <c r="Q720">
        <v>50</v>
      </c>
      <c r="R720">
        <v>400</v>
      </c>
      <c r="S720">
        <v>8</v>
      </c>
      <c r="T720" t="s">
        <v>50</v>
      </c>
      <c r="U720">
        <v>0</v>
      </c>
      <c r="V720">
        <v>0</v>
      </c>
      <c r="W720">
        <v>0</v>
      </c>
      <c r="X720" t="s">
        <v>50</v>
      </c>
      <c r="Y720">
        <v>0</v>
      </c>
      <c r="Z720" t="s">
        <v>50</v>
      </c>
      <c r="AA720" t="s">
        <v>50</v>
      </c>
      <c r="AB720" t="s">
        <v>65</v>
      </c>
      <c r="AC720" t="s">
        <v>99</v>
      </c>
      <c r="AD720">
        <v>3</v>
      </c>
      <c r="AE720">
        <v>3</v>
      </c>
      <c r="AF720" t="s">
        <v>50</v>
      </c>
      <c r="AG720" t="s">
        <v>50</v>
      </c>
      <c r="AH720">
        <v>0</v>
      </c>
      <c r="AI720" t="s">
        <v>100</v>
      </c>
      <c r="AJ720" t="s">
        <v>71</v>
      </c>
      <c r="AK720">
        <v>7</v>
      </c>
      <c r="AL720">
        <v>6</v>
      </c>
      <c r="AM720">
        <v>0</v>
      </c>
      <c r="AN720">
        <v>3</v>
      </c>
      <c r="AO720">
        <v>-300000</v>
      </c>
      <c r="AP720">
        <f>2.25/0.9</f>
        <v>2.5</v>
      </c>
      <c r="AQ720">
        <f>1.75/48</f>
        <v>3.6458333333333336E-2</v>
      </c>
      <c r="AR720">
        <v>233</v>
      </c>
      <c r="AS720">
        <f t="shared" si="0"/>
        <v>0.97083333333333333</v>
      </c>
      <c r="AT720">
        <v>53</v>
      </c>
      <c r="AU720" t="s">
        <v>51</v>
      </c>
    </row>
    <row r="721" spans="1:47" x14ac:dyDescent="0.2">
      <c r="A721">
        <v>38</v>
      </c>
      <c r="B721">
        <v>200</v>
      </c>
      <c r="C721">
        <v>0</v>
      </c>
      <c r="D721" t="s">
        <v>47</v>
      </c>
      <c r="E721" t="s">
        <v>48</v>
      </c>
      <c r="F721" t="s">
        <v>49</v>
      </c>
      <c r="G721" t="s">
        <v>50</v>
      </c>
      <c r="H721" t="s">
        <v>50</v>
      </c>
      <c r="I721">
        <v>0.05</v>
      </c>
      <c r="J721">
        <v>240</v>
      </c>
      <c r="K721" t="s">
        <v>101</v>
      </c>
      <c r="L721">
        <v>247.1</v>
      </c>
      <c r="M721">
        <v>5.43</v>
      </c>
      <c r="N721">
        <v>0.04</v>
      </c>
      <c r="O721">
        <v>0</v>
      </c>
      <c r="P721">
        <v>0</v>
      </c>
      <c r="Q721">
        <v>50</v>
      </c>
      <c r="R721">
        <v>400</v>
      </c>
      <c r="S721">
        <v>8</v>
      </c>
      <c r="T721" t="s">
        <v>50</v>
      </c>
      <c r="U721">
        <v>0</v>
      </c>
      <c r="V721">
        <v>0</v>
      </c>
      <c r="W721">
        <v>0</v>
      </c>
      <c r="X721" t="s">
        <v>50</v>
      </c>
      <c r="Y721">
        <v>0</v>
      </c>
      <c r="Z721" t="s">
        <v>50</v>
      </c>
      <c r="AA721" t="s">
        <v>50</v>
      </c>
      <c r="AB721" t="s">
        <v>65</v>
      </c>
      <c r="AC721" t="s">
        <v>99</v>
      </c>
      <c r="AD721">
        <v>3</v>
      </c>
      <c r="AE721">
        <v>3</v>
      </c>
      <c r="AF721" t="s">
        <v>50</v>
      </c>
      <c r="AG721" t="s">
        <v>50</v>
      </c>
      <c r="AH721">
        <v>0</v>
      </c>
      <c r="AI721" t="s">
        <v>100</v>
      </c>
      <c r="AJ721" t="s">
        <v>71</v>
      </c>
      <c r="AK721">
        <v>7</v>
      </c>
      <c r="AL721">
        <v>6</v>
      </c>
      <c r="AM721">
        <v>0</v>
      </c>
      <c r="AN721">
        <v>3</v>
      </c>
      <c r="AO721">
        <v>-300000</v>
      </c>
      <c r="AP721">
        <f>2.1/0.9</f>
        <v>2.3333333333333335</v>
      </c>
      <c r="AQ721">
        <f>1.75/48</f>
        <v>3.6458333333333336E-2</v>
      </c>
      <c r="AR721">
        <v>240</v>
      </c>
      <c r="AS721">
        <f t="shared" si="0"/>
        <v>1</v>
      </c>
      <c r="AT721">
        <v>53</v>
      </c>
      <c r="AU721" t="s">
        <v>51</v>
      </c>
    </row>
    <row r="722" spans="1:47" x14ac:dyDescent="0.2">
      <c r="A722">
        <v>38</v>
      </c>
      <c r="B722">
        <v>200</v>
      </c>
      <c r="C722">
        <v>0</v>
      </c>
      <c r="D722" t="s">
        <v>47</v>
      </c>
      <c r="E722" t="s">
        <v>48</v>
      </c>
      <c r="F722" t="s">
        <v>49</v>
      </c>
      <c r="G722" t="s">
        <v>50</v>
      </c>
      <c r="H722" t="s">
        <v>50</v>
      </c>
      <c r="I722">
        <v>0.05</v>
      </c>
      <c r="J722">
        <v>240</v>
      </c>
      <c r="K722" t="s">
        <v>50</v>
      </c>
      <c r="L722">
        <v>247.1</v>
      </c>
      <c r="M722">
        <v>5.43</v>
      </c>
      <c r="N722">
        <v>0.04</v>
      </c>
      <c r="O722">
        <v>0</v>
      </c>
      <c r="P722">
        <v>0</v>
      </c>
      <c r="Q722">
        <v>50</v>
      </c>
      <c r="R722">
        <v>0</v>
      </c>
      <c r="S722">
        <v>8</v>
      </c>
      <c r="T722" t="s">
        <v>102</v>
      </c>
      <c r="U722">
        <v>500</v>
      </c>
      <c r="V722">
        <v>-1273.3</v>
      </c>
      <c r="W722">
        <v>0</v>
      </c>
      <c r="X722" t="s">
        <v>50</v>
      </c>
      <c r="Y722">
        <v>0</v>
      </c>
      <c r="Z722" t="s">
        <v>50</v>
      </c>
      <c r="AA722" t="s">
        <v>50</v>
      </c>
      <c r="AB722" t="s">
        <v>65</v>
      </c>
      <c r="AC722" t="s">
        <v>99</v>
      </c>
      <c r="AD722">
        <v>3</v>
      </c>
      <c r="AE722">
        <v>3</v>
      </c>
      <c r="AF722" t="s">
        <v>50</v>
      </c>
      <c r="AG722" t="s">
        <v>50</v>
      </c>
      <c r="AH722">
        <v>0</v>
      </c>
      <c r="AI722" t="s">
        <v>100</v>
      </c>
      <c r="AJ722" t="s">
        <v>71</v>
      </c>
      <c r="AK722">
        <v>7</v>
      </c>
      <c r="AL722">
        <v>6</v>
      </c>
      <c r="AM722">
        <v>0</v>
      </c>
      <c r="AN722">
        <v>3</v>
      </c>
      <c r="AO722">
        <v>-300000</v>
      </c>
      <c r="AP722">
        <f>3.1/0.9</f>
        <v>3.4444444444444446</v>
      </c>
      <c r="AQ722">
        <f>AQ718</f>
        <v>3.7037037037037035E-2</v>
      </c>
      <c r="AR722">
        <v>230</v>
      </c>
      <c r="AS722">
        <f t="shared" si="0"/>
        <v>0.95833333333333337</v>
      </c>
      <c r="AT722">
        <v>53</v>
      </c>
      <c r="AU722" t="s">
        <v>51</v>
      </c>
    </row>
    <row r="723" spans="1:47" x14ac:dyDescent="0.2">
      <c r="A723">
        <v>38</v>
      </c>
      <c r="B723">
        <v>200</v>
      </c>
      <c r="C723">
        <v>0</v>
      </c>
      <c r="D723" t="s">
        <v>47</v>
      </c>
      <c r="E723" t="s">
        <v>48</v>
      </c>
      <c r="F723" t="s">
        <v>49</v>
      </c>
      <c r="G723" t="s">
        <v>50</v>
      </c>
      <c r="H723" t="s">
        <v>50</v>
      </c>
      <c r="I723">
        <v>0.05</v>
      </c>
      <c r="J723">
        <v>240</v>
      </c>
      <c r="K723" t="s">
        <v>50</v>
      </c>
      <c r="L723">
        <v>247.1</v>
      </c>
      <c r="M723">
        <v>5.43</v>
      </c>
      <c r="N723">
        <v>0.04</v>
      </c>
      <c r="O723">
        <v>0</v>
      </c>
      <c r="P723">
        <v>0</v>
      </c>
      <c r="Q723">
        <v>50</v>
      </c>
      <c r="R723">
        <v>0</v>
      </c>
      <c r="S723">
        <v>8</v>
      </c>
      <c r="T723" t="s">
        <v>102</v>
      </c>
      <c r="U723">
        <v>1000</v>
      </c>
      <c r="V723">
        <v>-1273.3</v>
      </c>
      <c r="W723">
        <v>0</v>
      </c>
      <c r="X723" t="s">
        <v>50</v>
      </c>
      <c r="Y723">
        <v>0</v>
      </c>
      <c r="Z723" t="s">
        <v>50</v>
      </c>
      <c r="AA723" t="s">
        <v>50</v>
      </c>
      <c r="AB723" t="s">
        <v>65</v>
      </c>
      <c r="AC723" t="s">
        <v>99</v>
      </c>
      <c r="AD723">
        <v>3</v>
      </c>
      <c r="AE723">
        <v>3</v>
      </c>
      <c r="AF723" t="s">
        <v>50</v>
      </c>
      <c r="AG723" t="s">
        <v>50</v>
      </c>
      <c r="AH723">
        <v>0</v>
      </c>
      <c r="AI723" t="s">
        <v>100</v>
      </c>
      <c r="AJ723" t="s">
        <v>71</v>
      </c>
      <c r="AK723">
        <v>7</v>
      </c>
      <c r="AL723">
        <v>6</v>
      </c>
      <c r="AM723">
        <v>0</v>
      </c>
      <c r="AN723">
        <v>3</v>
      </c>
      <c r="AO723">
        <v>-300000</v>
      </c>
      <c r="AP723">
        <f>3.3/0.9</f>
        <v>3.6666666666666665</v>
      </c>
      <c r="AQ723">
        <f>AQ722</f>
        <v>3.7037037037037035E-2</v>
      </c>
      <c r="AR723">
        <v>250</v>
      </c>
      <c r="AS723">
        <f t="shared" si="0"/>
        <v>1.0416666666666667</v>
      </c>
      <c r="AT723">
        <v>53</v>
      </c>
      <c r="AU723" t="s">
        <v>51</v>
      </c>
    </row>
    <row r="724" spans="1:47" x14ac:dyDescent="0.2">
      <c r="A724">
        <v>38</v>
      </c>
      <c r="B724">
        <v>200</v>
      </c>
      <c r="C724">
        <v>0</v>
      </c>
      <c r="D724" t="s">
        <v>47</v>
      </c>
      <c r="E724" t="s">
        <v>48</v>
      </c>
      <c r="F724" t="s">
        <v>49</v>
      </c>
      <c r="G724" t="s">
        <v>50</v>
      </c>
      <c r="H724" t="s">
        <v>50</v>
      </c>
      <c r="I724">
        <v>0.05</v>
      </c>
      <c r="J724">
        <v>240</v>
      </c>
      <c r="K724" t="s">
        <v>50</v>
      </c>
      <c r="L724">
        <v>247.1</v>
      </c>
      <c r="M724">
        <v>5.43</v>
      </c>
      <c r="N724">
        <v>0.04</v>
      </c>
      <c r="O724">
        <v>0</v>
      </c>
      <c r="P724">
        <v>0</v>
      </c>
      <c r="Q724">
        <v>50</v>
      </c>
      <c r="R724">
        <v>0</v>
      </c>
      <c r="S724">
        <v>8</v>
      </c>
      <c r="T724" t="s">
        <v>102</v>
      </c>
      <c r="U724">
        <v>2000</v>
      </c>
      <c r="V724">
        <v>-1273.3</v>
      </c>
      <c r="W724">
        <v>0</v>
      </c>
      <c r="X724" t="s">
        <v>50</v>
      </c>
      <c r="Y724">
        <v>0</v>
      </c>
      <c r="Z724" t="s">
        <v>50</v>
      </c>
      <c r="AA724" t="s">
        <v>50</v>
      </c>
      <c r="AB724" t="s">
        <v>65</v>
      </c>
      <c r="AC724" t="s">
        <v>99</v>
      </c>
      <c r="AD724">
        <v>3</v>
      </c>
      <c r="AE724">
        <v>3</v>
      </c>
      <c r="AF724" t="s">
        <v>50</v>
      </c>
      <c r="AG724" t="s">
        <v>50</v>
      </c>
      <c r="AH724">
        <v>0</v>
      </c>
      <c r="AI724" t="s">
        <v>100</v>
      </c>
      <c r="AJ724" t="s">
        <v>71</v>
      </c>
      <c r="AK724">
        <v>7</v>
      </c>
      <c r="AL724">
        <v>6</v>
      </c>
      <c r="AM724">
        <v>0</v>
      </c>
      <c r="AN724">
        <v>3</v>
      </c>
      <c r="AO724">
        <v>-300000</v>
      </c>
      <c r="AP724">
        <f>3/0.9</f>
        <v>3.333333333333333</v>
      </c>
      <c r="AQ724">
        <f>AQ723</f>
        <v>3.7037037037037035E-2</v>
      </c>
      <c r="AR724">
        <v>235</v>
      </c>
      <c r="AS724">
        <f t="shared" si="0"/>
        <v>0.97916666666666663</v>
      </c>
      <c r="AT724">
        <v>53</v>
      </c>
      <c r="AU724" t="s">
        <v>51</v>
      </c>
    </row>
    <row r="725" spans="1:47" x14ac:dyDescent="0.2">
      <c r="A725">
        <v>38</v>
      </c>
      <c r="B725">
        <v>200</v>
      </c>
      <c r="C725">
        <v>0</v>
      </c>
      <c r="D725" t="s">
        <v>47</v>
      </c>
      <c r="E725" t="s">
        <v>48</v>
      </c>
      <c r="F725" t="s">
        <v>49</v>
      </c>
      <c r="G725" t="s">
        <v>50</v>
      </c>
      <c r="H725" t="s">
        <v>50</v>
      </c>
      <c r="I725">
        <v>0.05</v>
      </c>
      <c r="J725">
        <v>240</v>
      </c>
      <c r="K725" t="s">
        <v>50</v>
      </c>
      <c r="L725">
        <v>247.1</v>
      </c>
      <c r="M725">
        <v>5.43</v>
      </c>
      <c r="N725">
        <v>0.04</v>
      </c>
      <c r="O725">
        <v>0</v>
      </c>
      <c r="P725">
        <v>0</v>
      </c>
      <c r="Q725">
        <v>50</v>
      </c>
      <c r="R725">
        <v>0</v>
      </c>
      <c r="S725">
        <v>8</v>
      </c>
      <c r="T725" t="s">
        <v>103</v>
      </c>
      <c r="U725">
        <v>500</v>
      </c>
      <c r="V725">
        <v>-480.57</v>
      </c>
      <c r="W725">
        <v>0</v>
      </c>
      <c r="X725" t="s">
        <v>50</v>
      </c>
      <c r="Y725">
        <v>0</v>
      </c>
      <c r="Z725" t="s">
        <v>50</v>
      </c>
      <c r="AA725" t="s">
        <v>50</v>
      </c>
      <c r="AB725" t="s">
        <v>65</v>
      </c>
      <c r="AC725" t="s">
        <v>99</v>
      </c>
      <c r="AD725">
        <v>3</v>
      </c>
      <c r="AE725">
        <v>3</v>
      </c>
      <c r="AF725" t="s">
        <v>50</v>
      </c>
      <c r="AG725" t="s">
        <v>50</v>
      </c>
      <c r="AH725">
        <v>0</v>
      </c>
      <c r="AI725" t="s">
        <v>100</v>
      </c>
      <c r="AJ725" t="s">
        <v>71</v>
      </c>
      <c r="AK725">
        <v>7</v>
      </c>
      <c r="AL725">
        <v>6</v>
      </c>
      <c r="AM725">
        <v>0</v>
      </c>
      <c r="AN725">
        <v>3</v>
      </c>
      <c r="AO725">
        <v>-300000</v>
      </c>
      <c r="AP725">
        <f>3.2/0.9</f>
        <v>3.5555555555555558</v>
      </c>
      <c r="AQ725">
        <f>AQ724</f>
        <v>3.7037037037037035E-2</v>
      </c>
      <c r="AR725">
        <v>385.38184611311698</v>
      </c>
      <c r="AS725">
        <f t="shared" si="0"/>
        <v>1.6057576921379875</v>
      </c>
      <c r="AT725">
        <v>53</v>
      </c>
      <c r="AU725" t="s">
        <v>51</v>
      </c>
    </row>
    <row r="726" spans="1:47" x14ac:dyDescent="0.2">
      <c r="A726">
        <v>38</v>
      </c>
      <c r="B726">
        <v>200</v>
      </c>
      <c r="C726">
        <v>0</v>
      </c>
      <c r="D726" t="s">
        <v>47</v>
      </c>
      <c r="E726" t="s">
        <v>48</v>
      </c>
      <c r="F726" t="s">
        <v>49</v>
      </c>
      <c r="G726" t="s">
        <v>50</v>
      </c>
      <c r="H726" t="s">
        <v>50</v>
      </c>
      <c r="I726">
        <v>0.05</v>
      </c>
      <c r="J726">
        <v>240</v>
      </c>
      <c r="K726" t="s">
        <v>50</v>
      </c>
      <c r="L726">
        <v>247.1</v>
      </c>
      <c r="M726">
        <v>5.43</v>
      </c>
      <c r="N726">
        <v>0.04</v>
      </c>
      <c r="O726">
        <v>0</v>
      </c>
      <c r="P726">
        <v>0</v>
      </c>
      <c r="Q726">
        <v>50</v>
      </c>
      <c r="R726">
        <v>0</v>
      </c>
      <c r="S726">
        <v>8</v>
      </c>
      <c r="T726" t="s">
        <v>103</v>
      </c>
      <c r="U726">
        <v>1000</v>
      </c>
      <c r="V726">
        <v>-480.57</v>
      </c>
      <c r="W726">
        <v>0</v>
      </c>
      <c r="X726" t="s">
        <v>50</v>
      </c>
      <c r="Y726">
        <v>0</v>
      </c>
      <c r="Z726" t="s">
        <v>50</v>
      </c>
      <c r="AA726" t="s">
        <v>50</v>
      </c>
      <c r="AB726" t="s">
        <v>65</v>
      </c>
      <c r="AC726" t="s">
        <v>99</v>
      </c>
      <c r="AD726">
        <v>3</v>
      </c>
      <c r="AE726">
        <v>3</v>
      </c>
      <c r="AF726" t="s">
        <v>50</v>
      </c>
      <c r="AG726" t="s">
        <v>50</v>
      </c>
      <c r="AH726">
        <v>0</v>
      </c>
      <c r="AI726" t="s">
        <v>100</v>
      </c>
      <c r="AJ726" t="s">
        <v>71</v>
      </c>
      <c r="AK726">
        <v>7</v>
      </c>
      <c r="AL726">
        <v>6</v>
      </c>
      <c r="AM726">
        <v>0</v>
      </c>
      <c r="AN726">
        <v>3</v>
      </c>
      <c r="AO726">
        <v>-300000</v>
      </c>
      <c r="AP726">
        <f>3.4/0.9</f>
        <v>3.7777777777777777</v>
      </c>
      <c r="AQ726">
        <f>AQ725</f>
        <v>3.7037037037037035E-2</v>
      </c>
      <c r="AR726">
        <v>607.20000000000005</v>
      </c>
      <c r="AS726">
        <f t="shared" si="0"/>
        <v>2.5300000000000002</v>
      </c>
      <c r="AT726">
        <v>53</v>
      </c>
      <c r="AU726" t="s">
        <v>51</v>
      </c>
    </row>
    <row r="727" spans="1:47" x14ac:dyDescent="0.2">
      <c r="A727">
        <v>38</v>
      </c>
      <c r="B727">
        <v>200</v>
      </c>
      <c r="C727">
        <v>0</v>
      </c>
      <c r="D727" t="s">
        <v>47</v>
      </c>
      <c r="E727" t="s">
        <v>48</v>
      </c>
      <c r="F727" t="s">
        <v>49</v>
      </c>
      <c r="G727" t="s">
        <v>50</v>
      </c>
      <c r="H727" t="s">
        <v>50</v>
      </c>
      <c r="I727">
        <v>0.05</v>
      </c>
      <c r="J727">
        <v>240</v>
      </c>
      <c r="K727" t="s">
        <v>50</v>
      </c>
      <c r="L727">
        <v>247.1</v>
      </c>
      <c r="M727">
        <v>5.43</v>
      </c>
      <c r="N727">
        <v>0.04</v>
      </c>
      <c r="O727">
        <v>0</v>
      </c>
      <c r="P727">
        <v>0</v>
      </c>
      <c r="Q727">
        <v>50</v>
      </c>
      <c r="R727">
        <v>0</v>
      </c>
      <c r="S727">
        <v>8</v>
      </c>
      <c r="T727" t="s">
        <v>103</v>
      </c>
      <c r="U727">
        <v>2000</v>
      </c>
      <c r="V727">
        <v>-480.57</v>
      </c>
      <c r="W727">
        <v>0</v>
      </c>
      <c r="X727" t="s">
        <v>50</v>
      </c>
      <c r="Y727">
        <v>0</v>
      </c>
      <c r="Z727" t="s">
        <v>50</v>
      </c>
      <c r="AA727" t="s">
        <v>50</v>
      </c>
      <c r="AB727" t="s">
        <v>65</v>
      </c>
      <c r="AC727" t="s">
        <v>99</v>
      </c>
      <c r="AD727">
        <v>3</v>
      </c>
      <c r="AE727">
        <v>3</v>
      </c>
      <c r="AF727" t="s">
        <v>50</v>
      </c>
      <c r="AG727" t="s">
        <v>50</v>
      </c>
      <c r="AH727">
        <v>0</v>
      </c>
      <c r="AI727" t="s">
        <v>100</v>
      </c>
      <c r="AJ727" t="s">
        <v>71</v>
      </c>
      <c r="AK727">
        <v>7</v>
      </c>
      <c r="AL727">
        <v>6</v>
      </c>
      <c r="AM727">
        <v>0</v>
      </c>
      <c r="AN727">
        <v>3</v>
      </c>
      <c r="AO727">
        <v>-300000</v>
      </c>
      <c r="AP727">
        <f>3.3/0.9</f>
        <v>3.6666666666666665</v>
      </c>
      <c r="AQ727">
        <f>AQ726</f>
        <v>3.7037037037037035E-2</v>
      </c>
      <c r="AR727">
        <v>479.56364039740401</v>
      </c>
      <c r="AS727">
        <f t="shared" si="0"/>
        <v>1.9981818349891833</v>
      </c>
      <c r="AT727">
        <v>53</v>
      </c>
      <c r="AU727" t="s">
        <v>51</v>
      </c>
    </row>
    <row r="728" spans="1:47" x14ac:dyDescent="0.2">
      <c r="A728">
        <v>38</v>
      </c>
      <c r="B728">
        <v>300</v>
      </c>
      <c r="C728">
        <v>0</v>
      </c>
      <c r="D728" t="s">
        <v>62</v>
      </c>
      <c r="E728" t="s">
        <v>48</v>
      </c>
      <c r="F728" t="s">
        <v>49</v>
      </c>
      <c r="G728">
        <v>100</v>
      </c>
      <c r="H728">
        <v>50</v>
      </c>
      <c r="I728">
        <v>2.5000000000000001E-2</v>
      </c>
      <c r="J728">
        <v>72</v>
      </c>
      <c r="K728" t="s">
        <v>50</v>
      </c>
      <c r="L728">
        <v>247.1</v>
      </c>
      <c r="M728">
        <v>5.43</v>
      </c>
      <c r="N728">
        <v>0.5</v>
      </c>
      <c r="O728">
        <v>0</v>
      </c>
      <c r="P728">
        <v>0</v>
      </c>
      <c r="Q728">
        <v>50</v>
      </c>
      <c r="R728">
        <v>150</v>
      </c>
      <c r="S728">
        <v>8</v>
      </c>
      <c r="T728" t="s">
        <v>50</v>
      </c>
      <c r="U728">
        <v>0</v>
      </c>
      <c r="V728">
        <v>0</v>
      </c>
      <c r="W728">
        <v>0</v>
      </c>
      <c r="X728" t="s">
        <v>50</v>
      </c>
      <c r="Y728">
        <v>0</v>
      </c>
      <c r="Z728" t="s">
        <v>50</v>
      </c>
      <c r="AA728">
        <v>1</v>
      </c>
      <c r="AB728" t="s">
        <v>65</v>
      </c>
      <c r="AC728" t="s">
        <v>78</v>
      </c>
      <c r="AD728">
        <v>1</v>
      </c>
      <c r="AE728">
        <v>0</v>
      </c>
      <c r="AF728" t="s">
        <v>79</v>
      </c>
      <c r="AG728" t="s">
        <v>50</v>
      </c>
      <c r="AH728">
        <v>1</v>
      </c>
      <c r="AI728" t="s">
        <v>80</v>
      </c>
      <c r="AK728">
        <v>12</v>
      </c>
      <c r="AL728">
        <v>22</v>
      </c>
      <c r="AM728">
        <v>0</v>
      </c>
      <c r="AN728">
        <v>11</v>
      </c>
      <c r="AO728">
        <v>-2221.1999999999998</v>
      </c>
      <c r="AP728">
        <v>1.3</v>
      </c>
      <c r="AQ728">
        <f>AP728/72</f>
        <v>1.8055555555555557E-2</v>
      </c>
      <c r="AR728">
        <v>10377</v>
      </c>
      <c r="AS728">
        <f>AR728/72</f>
        <v>144.125</v>
      </c>
      <c r="AT728">
        <v>55</v>
      </c>
      <c r="AU728" t="s">
        <v>51</v>
      </c>
    </row>
    <row r="729" spans="1:47" x14ac:dyDescent="0.2">
      <c r="A729">
        <v>30</v>
      </c>
      <c r="B729">
        <v>100</v>
      </c>
      <c r="C729">
        <v>0</v>
      </c>
      <c r="D729" t="s">
        <v>62</v>
      </c>
      <c r="E729" t="s">
        <v>48</v>
      </c>
      <c r="F729" t="s">
        <v>49</v>
      </c>
      <c r="G729">
        <v>400</v>
      </c>
      <c r="H729">
        <v>200</v>
      </c>
      <c r="I729" t="s">
        <v>50</v>
      </c>
      <c r="J729">
        <f>24*12</f>
        <v>288</v>
      </c>
      <c r="K729" t="s">
        <v>104</v>
      </c>
      <c r="L729">
        <v>247.1</v>
      </c>
      <c r="M729">
        <v>5.43</v>
      </c>
      <c r="N729">
        <v>5</v>
      </c>
      <c r="O729">
        <v>1</v>
      </c>
      <c r="P729" t="s">
        <v>50</v>
      </c>
      <c r="Q729">
        <v>0</v>
      </c>
      <c r="R729">
        <v>600</v>
      </c>
      <c r="S729" t="s">
        <v>50</v>
      </c>
      <c r="T729" t="s">
        <v>50</v>
      </c>
      <c r="U729">
        <v>0</v>
      </c>
      <c r="V729">
        <v>0</v>
      </c>
      <c r="W729">
        <v>1</v>
      </c>
      <c r="X729" t="s">
        <v>50</v>
      </c>
      <c r="Y729">
        <v>0</v>
      </c>
      <c r="Z729">
        <v>0</v>
      </c>
      <c r="AA729">
        <v>0</v>
      </c>
      <c r="AB729" t="s">
        <v>50</v>
      </c>
      <c r="AC729" t="s">
        <v>89</v>
      </c>
      <c r="AD729">
        <v>2</v>
      </c>
      <c r="AE729">
        <v>2</v>
      </c>
      <c r="AF729" t="s">
        <v>50</v>
      </c>
      <c r="AG729" t="s">
        <v>50</v>
      </c>
      <c r="AH729">
        <v>0</v>
      </c>
      <c r="AI729" t="s">
        <v>90</v>
      </c>
      <c r="AK729">
        <v>9</v>
      </c>
      <c r="AL729">
        <v>18</v>
      </c>
      <c r="AM729">
        <v>0</v>
      </c>
      <c r="AN729">
        <v>8</v>
      </c>
      <c r="AO729">
        <v>-334.9</v>
      </c>
      <c r="AP729">
        <v>9</v>
      </c>
      <c r="AQ729">
        <f>7.35/96</f>
        <v>7.6562499999999992E-2</v>
      </c>
      <c r="AR729">
        <f>107</f>
        <v>107</v>
      </c>
      <c r="AS729">
        <f>AR729/8/24</f>
        <v>0.55729166666666663</v>
      </c>
      <c r="AT729">
        <v>43</v>
      </c>
      <c r="AU729" t="s">
        <v>51</v>
      </c>
    </row>
    <row r="730" spans="1:47" x14ac:dyDescent="0.2">
      <c r="A730">
        <v>30</v>
      </c>
      <c r="B730">
        <v>100</v>
      </c>
      <c r="C730">
        <v>0</v>
      </c>
      <c r="D730" t="s">
        <v>62</v>
      </c>
      <c r="E730" t="s">
        <v>48</v>
      </c>
      <c r="F730" t="s">
        <v>49</v>
      </c>
      <c r="G730">
        <v>400</v>
      </c>
      <c r="H730">
        <v>200</v>
      </c>
      <c r="I730" t="s">
        <v>50</v>
      </c>
      <c r="J730">
        <f t="shared" ref="J730:J731" si="1">24*12</f>
        <v>288</v>
      </c>
      <c r="K730" t="s">
        <v>104</v>
      </c>
      <c r="L730">
        <v>247.1</v>
      </c>
      <c r="M730">
        <v>5.43</v>
      </c>
      <c r="N730">
        <v>5</v>
      </c>
      <c r="O730">
        <v>1</v>
      </c>
      <c r="P730" t="s">
        <v>50</v>
      </c>
      <c r="Q730">
        <v>0</v>
      </c>
      <c r="R730">
        <v>600</v>
      </c>
      <c r="S730" t="s">
        <v>50</v>
      </c>
      <c r="T730" t="s">
        <v>50</v>
      </c>
      <c r="U730">
        <v>0</v>
      </c>
      <c r="V730">
        <v>0</v>
      </c>
      <c r="W730">
        <v>0</v>
      </c>
      <c r="X730" t="s">
        <v>105</v>
      </c>
      <c r="Y730">
        <v>600</v>
      </c>
      <c r="Z730">
        <v>0</v>
      </c>
      <c r="AA730">
        <v>1</v>
      </c>
      <c r="AB730" t="s">
        <v>52</v>
      </c>
      <c r="AC730" t="s">
        <v>89</v>
      </c>
      <c r="AD730">
        <v>2</v>
      </c>
      <c r="AE730">
        <v>2</v>
      </c>
      <c r="AF730" t="s">
        <v>50</v>
      </c>
      <c r="AG730" t="s">
        <v>50</v>
      </c>
      <c r="AH730">
        <v>0</v>
      </c>
      <c r="AI730" t="s">
        <v>90</v>
      </c>
      <c r="AK730">
        <v>9</v>
      </c>
      <c r="AL730">
        <v>18</v>
      </c>
      <c r="AM730">
        <v>0</v>
      </c>
      <c r="AN730">
        <v>8</v>
      </c>
      <c r="AO730">
        <v>-334.9</v>
      </c>
      <c r="AP730">
        <v>8.15</v>
      </c>
      <c r="AQ730">
        <f t="shared" ref="AQ730:AQ731" si="2">7.35/96</f>
        <v>7.6562499999999992E-2</v>
      </c>
      <c r="AR730">
        <v>252</v>
      </c>
      <c r="AS730">
        <f t="shared" ref="AS730:AS731" si="3">AR730/8/24</f>
        <v>1.3125</v>
      </c>
      <c r="AT730">
        <v>43</v>
      </c>
      <c r="AU730" t="s">
        <v>51</v>
      </c>
    </row>
    <row r="731" spans="1:47" x14ac:dyDescent="0.2">
      <c r="A731">
        <v>30</v>
      </c>
      <c r="B731">
        <v>100</v>
      </c>
      <c r="C731">
        <v>0</v>
      </c>
      <c r="D731" t="s">
        <v>62</v>
      </c>
      <c r="E731" t="s">
        <v>48</v>
      </c>
      <c r="F731" t="s">
        <v>49</v>
      </c>
      <c r="G731">
        <v>400</v>
      </c>
      <c r="H731">
        <v>200</v>
      </c>
      <c r="I731" t="s">
        <v>50</v>
      </c>
      <c r="J731">
        <f t="shared" si="1"/>
        <v>288</v>
      </c>
      <c r="K731" t="s">
        <v>104</v>
      </c>
      <c r="L731">
        <v>247.1</v>
      </c>
      <c r="M731">
        <v>5.43</v>
      </c>
      <c r="N731">
        <v>5</v>
      </c>
      <c r="O731">
        <v>1</v>
      </c>
      <c r="P731" t="s">
        <v>50</v>
      </c>
      <c r="Q731">
        <v>0</v>
      </c>
      <c r="R731">
        <v>600</v>
      </c>
      <c r="S731" t="s">
        <v>50</v>
      </c>
      <c r="T731" t="s">
        <v>50</v>
      </c>
      <c r="U731">
        <v>0</v>
      </c>
      <c r="V731">
        <v>0</v>
      </c>
      <c r="W731">
        <v>0</v>
      </c>
      <c r="X731" t="s">
        <v>105</v>
      </c>
      <c r="Y731">
        <v>600</v>
      </c>
      <c r="Z731">
        <v>0</v>
      </c>
      <c r="AA731">
        <v>2</v>
      </c>
      <c r="AB731" t="s">
        <v>52</v>
      </c>
      <c r="AC731" t="s">
        <v>89</v>
      </c>
      <c r="AD731">
        <v>2</v>
      </c>
      <c r="AE731">
        <v>2</v>
      </c>
      <c r="AF731" t="s">
        <v>50</v>
      </c>
      <c r="AG731" t="s">
        <v>50</v>
      </c>
      <c r="AH731">
        <v>0</v>
      </c>
      <c r="AI731" t="s">
        <v>90</v>
      </c>
      <c r="AK731">
        <v>9</v>
      </c>
      <c r="AL731">
        <v>18</v>
      </c>
      <c r="AM731">
        <v>0</v>
      </c>
      <c r="AN731">
        <v>8</v>
      </c>
      <c r="AO731">
        <v>-334.9</v>
      </c>
      <c r="AP731">
        <v>8.15</v>
      </c>
      <c r="AQ731">
        <f t="shared" si="2"/>
        <v>7.6562499999999992E-2</v>
      </c>
      <c r="AR731">
        <v>291.5</v>
      </c>
      <c r="AS731">
        <f t="shared" si="3"/>
        <v>1.5182291666666667</v>
      </c>
      <c r="AT731">
        <v>43</v>
      </c>
      <c r="AU731" t="s">
        <v>51</v>
      </c>
    </row>
    <row r="732" spans="1:47" x14ac:dyDescent="0.2">
      <c r="A732">
        <v>41</v>
      </c>
      <c r="B732">
        <v>500</v>
      </c>
      <c r="C732">
        <v>0</v>
      </c>
      <c r="D732" t="s">
        <v>50</v>
      </c>
      <c r="E732" t="s">
        <v>48</v>
      </c>
      <c r="F732" t="s">
        <v>49</v>
      </c>
      <c r="G732" t="s">
        <v>50</v>
      </c>
      <c r="H732" t="s">
        <v>50</v>
      </c>
      <c r="I732">
        <v>0.05</v>
      </c>
      <c r="J732">
        <v>139</v>
      </c>
      <c r="K732" t="s">
        <v>50</v>
      </c>
      <c r="L732">
        <v>247.1</v>
      </c>
      <c r="M732">
        <v>5.43</v>
      </c>
      <c r="N732">
        <v>5</v>
      </c>
      <c r="O732">
        <v>0</v>
      </c>
      <c r="P732">
        <v>0</v>
      </c>
      <c r="Q732">
        <v>0</v>
      </c>
      <c r="R732">
        <v>0</v>
      </c>
      <c r="S732" t="s">
        <v>50</v>
      </c>
      <c r="T732" t="s">
        <v>50</v>
      </c>
      <c r="U732">
        <v>0</v>
      </c>
      <c r="V732">
        <v>0</v>
      </c>
      <c r="W732">
        <v>1</v>
      </c>
      <c r="X732" t="s">
        <v>50</v>
      </c>
      <c r="Y732">
        <v>0</v>
      </c>
      <c r="Z732" t="s">
        <v>50</v>
      </c>
      <c r="AA732" t="s">
        <v>50</v>
      </c>
      <c r="AB732" t="s">
        <v>50</v>
      </c>
      <c r="AC732" t="s">
        <v>53</v>
      </c>
      <c r="AD732">
        <v>3</v>
      </c>
      <c r="AE732">
        <v>0</v>
      </c>
      <c r="AF732" t="s">
        <v>50</v>
      </c>
      <c r="AG732" t="s">
        <v>50</v>
      </c>
      <c r="AH732">
        <v>0</v>
      </c>
      <c r="AI732" t="s">
        <v>106</v>
      </c>
      <c r="AJ732" t="s">
        <v>71</v>
      </c>
      <c r="AK732">
        <v>6</v>
      </c>
      <c r="AL732">
        <v>10</v>
      </c>
      <c r="AM732">
        <v>0</v>
      </c>
      <c r="AN732">
        <v>5</v>
      </c>
      <c r="AO732">
        <v>-300000</v>
      </c>
      <c r="AP732">
        <v>2</v>
      </c>
      <c r="AQ732">
        <f>(2.02-0.235)/(41.55-16.83)</f>
        <v>7.2208737864077679E-2</v>
      </c>
      <c r="AR732">
        <v>1090</v>
      </c>
      <c r="AS732">
        <f>AR732/93</f>
        <v>11.720430107526882</v>
      </c>
      <c r="AT732">
        <v>38</v>
      </c>
      <c r="AU732" t="s">
        <v>51</v>
      </c>
    </row>
    <row r="733" spans="1:47" x14ac:dyDescent="0.2">
      <c r="A733">
        <v>41</v>
      </c>
      <c r="B733">
        <v>50</v>
      </c>
      <c r="C733">
        <v>0</v>
      </c>
      <c r="D733" t="s">
        <v>50</v>
      </c>
      <c r="E733" t="s">
        <v>48</v>
      </c>
      <c r="F733" t="s">
        <v>49</v>
      </c>
      <c r="G733" t="s">
        <v>50</v>
      </c>
      <c r="H733" t="s">
        <v>50</v>
      </c>
      <c r="I733">
        <v>0.05</v>
      </c>
      <c r="J733">
        <v>93</v>
      </c>
      <c r="K733" t="s">
        <v>50</v>
      </c>
      <c r="L733">
        <v>247.1</v>
      </c>
      <c r="M733">
        <v>5.43</v>
      </c>
      <c r="N733">
        <v>5</v>
      </c>
      <c r="O733">
        <v>0</v>
      </c>
      <c r="P733">
        <v>0</v>
      </c>
      <c r="Q733">
        <v>0</v>
      </c>
      <c r="R733">
        <v>0</v>
      </c>
      <c r="S733" t="s">
        <v>50</v>
      </c>
      <c r="T733" t="s">
        <v>50</v>
      </c>
      <c r="U733">
        <v>0</v>
      </c>
      <c r="V733">
        <v>0</v>
      </c>
      <c r="W733">
        <v>1</v>
      </c>
      <c r="X733" t="s">
        <v>50</v>
      </c>
      <c r="Y733">
        <v>0</v>
      </c>
      <c r="Z733" t="s">
        <v>50</v>
      </c>
      <c r="AA733" t="s">
        <v>50</v>
      </c>
      <c r="AB733" t="s">
        <v>50</v>
      </c>
      <c r="AC733" t="s">
        <v>53</v>
      </c>
      <c r="AD733">
        <v>3</v>
      </c>
      <c r="AE733">
        <v>0</v>
      </c>
      <c r="AF733" t="s">
        <v>50</v>
      </c>
      <c r="AG733" t="s">
        <v>50</v>
      </c>
      <c r="AH733">
        <v>0</v>
      </c>
      <c r="AI733" t="s">
        <v>106</v>
      </c>
      <c r="AJ733" t="s">
        <v>71</v>
      </c>
      <c r="AK733">
        <v>6</v>
      </c>
      <c r="AL733">
        <v>10</v>
      </c>
      <c r="AM733">
        <v>0</v>
      </c>
      <c r="AN733">
        <v>5</v>
      </c>
      <c r="AO733">
        <v>-300000</v>
      </c>
      <c r="AP733">
        <v>2.2799999999999998</v>
      </c>
      <c r="AQ733">
        <f>(1.596-1.02)/(90.39-73.12)</f>
        <v>3.3352634626519988E-2</v>
      </c>
      <c r="AR733">
        <v>1114</v>
      </c>
      <c r="AS733">
        <f>AR733/139</f>
        <v>8.014388489208633</v>
      </c>
      <c r="AT733">
        <v>38</v>
      </c>
      <c r="AU733" t="s">
        <v>51</v>
      </c>
    </row>
    <row r="734" spans="1:47" x14ac:dyDescent="0.2">
      <c r="A734">
        <v>38</v>
      </c>
      <c r="B734">
        <v>500</v>
      </c>
      <c r="C734">
        <v>0</v>
      </c>
      <c r="D734" t="s">
        <v>62</v>
      </c>
      <c r="E734" t="s">
        <v>48</v>
      </c>
      <c r="F734" t="s">
        <v>49</v>
      </c>
      <c r="G734">
        <v>100</v>
      </c>
      <c r="H734" t="s">
        <v>50</v>
      </c>
      <c r="I734">
        <v>0.1</v>
      </c>
      <c r="J734">
        <v>30</v>
      </c>
      <c r="K734" t="s">
        <v>50</v>
      </c>
      <c r="L734">
        <v>247.1</v>
      </c>
      <c r="M734">
        <v>5.43</v>
      </c>
      <c r="N734">
        <v>5</v>
      </c>
      <c r="O734">
        <v>1</v>
      </c>
      <c r="P734" t="s">
        <v>50</v>
      </c>
      <c r="Q734">
        <v>0</v>
      </c>
      <c r="R734">
        <v>0</v>
      </c>
      <c r="S734" t="s">
        <v>50</v>
      </c>
      <c r="T734" t="s">
        <v>50</v>
      </c>
      <c r="U734">
        <v>0</v>
      </c>
      <c r="V734">
        <v>0</v>
      </c>
      <c r="W734">
        <v>0</v>
      </c>
      <c r="X734" t="s">
        <v>67</v>
      </c>
      <c r="Y734">
        <v>0</v>
      </c>
      <c r="Z734" t="s">
        <v>50</v>
      </c>
      <c r="AA734" t="s">
        <v>50</v>
      </c>
      <c r="AB734" t="s">
        <v>52</v>
      </c>
      <c r="AC734" s="2" t="s">
        <v>107</v>
      </c>
      <c r="AD734">
        <v>3</v>
      </c>
      <c r="AE734">
        <v>3</v>
      </c>
      <c r="AF734" t="s">
        <v>50</v>
      </c>
      <c r="AG734" t="s">
        <v>50</v>
      </c>
      <c r="AI734" t="s">
        <v>108</v>
      </c>
      <c r="AJ734" t="s">
        <v>71</v>
      </c>
      <c r="AK734">
        <v>11</v>
      </c>
      <c r="AL734">
        <v>8</v>
      </c>
      <c r="AM734">
        <v>2</v>
      </c>
      <c r="AN734">
        <v>0</v>
      </c>
      <c r="AO734" t="s">
        <v>50</v>
      </c>
      <c r="AP734">
        <v>1.0857740651888901</v>
      </c>
      <c r="AQ734">
        <f>AP734/30</f>
        <v>3.619246883962967E-2</v>
      </c>
      <c r="AR734">
        <v>1.4999999999999999E-2</v>
      </c>
      <c r="AS734">
        <f>AR734/30</f>
        <v>5.0000000000000001E-4</v>
      </c>
      <c r="AT734">
        <v>29</v>
      </c>
      <c r="AU734" t="s">
        <v>51</v>
      </c>
    </row>
    <row r="735" spans="1:47" x14ac:dyDescent="0.2">
      <c r="A735">
        <v>38</v>
      </c>
      <c r="B735">
        <v>500</v>
      </c>
      <c r="C735">
        <v>0</v>
      </c>
      <c r="D735" t="s">
        <v>62</v>
      </c>
      <c r="E735" t="s">
        <v>48</v>
      </c>
      <c r="F735" t="s">
        <v>49</v>
      </c>
      <c r="G735">
        <v>100</v>
      </c>
      <c r="H735" t="s">
        <v>50</v>
      </c>
      <c r="I735">
        <v>0.1</v>
      </c>
      <c r="J735">
        <v>30</v>
      </c>
      <c r="K735" t="s">
        <v>50</v>
      </c>
      <c r="L735">
        <v>247.1</v>
      </c>
      <c r="M735">
        <v>5.43</v>
      </c>
      <c r="N735">
        <v>5</v>
      </c>
      <c r="O735">
        <v>1</v>
      </c>
      <c r="P735" t="s">
        <v>50</v>
      </c>
      <c r="Q735">
        <v>0</v>
      </c>
      <c r="R735">
        <v>0</v>
      </c>
      <c r="S735" t="s">
        <v>50</v>
      </c>
      <c r="T735" t="s">
        <v>50</v>
      </c>
      <c r="U735">
        <v>0</v>
      </c>
      <c r="V735">
        <v>0</v>
      </c>
      <c r="W735">
        <v>0</v>
      </c>
      <c r="X735" t="s">
        <v>67</v>
      </c>
      <c r="Y735">
        <v>7.4999999999999997E-2</v>
      </c>
      <c r="Z735" t="s">
        <v>50</v>
      </c>
      <c r="AA735" t="s">
        <v>50</v>
      </c>
      <c r="AB735" t="s">
        <v>52</v>
      </c>
      <c r="AC735" s="2" t="s">
        <v>107</v>
      </c>
      <c r="AD735">
        <v>3</v>
      </c>
      <c r="AE735">
        <v>3</v>
      </c>
      <c r="AF735" t="s">
        <v>50</v>
      </c>
      <c r="AG735" t="s">
        <v>50</v>
      </c>
      <c r="AI735" t="s">
        <v>108</v>
      </c>
      <c r="AJ735" t="s">
        <v>71</v>
      </c>
      <c r="AK735">
        <v>11</v>
      </c>
      <c r="AL735">
        <v>8</v>
      </c>
      <c r="AM735">
        <v>2</v>
      </c>
      <c r="AN735">
        <v>0</v>
      </c>
      <c r="AO735" t="s">
        <v>50</v>
      </c>
      <c r="AP735">
        <v>0.53280549664351495</v>
      </c>
      <c r="AQ735">
        <f t="shared" ref="AQ735:AQ737" si="4">AP735/30</f>
        <v>1.7760183221450499E-2</v>
      </c>
      <c r="AR735">
        <v>0.3</v>
      </c>
      <c r="AS735">
        <f t="shared" ref="AS735:AS737" si="5">AR735/30</f>
        <v>0.01</v>
      </c>
      <c r="AT735">
        <v>29</v>
      </c>
      <c r="AU735" t="s">
        <v>51</v>
      </c>
    </row>
    <row r="736" spans="1:47" x14ac:dyDescent="0.2">
      <c r="A736">
        <v>38</v>
      </c>
      <c r="B736">
        <v>250</v>
      </c>
      <c r="C736">
        <v>0</v>
      </c>
      <c r="D736" t="s">
        <v>62</v>
      </c>
      <c r="E736" t="s">
        <v>48</v>
      </c>
      <c r="F736" t="s">
        <v>49</v>
      </c>
      <c r="G736">
        <v>100</v>
      </c>
      <c r="H736" t="s">
        <v>50</v>
      </c>
      <c r="I736">
        <v>0.1</v>
      </c>
      <c r="J736">
        <v>30</v>
      </c>
      <c r="K736" t="s">
        <v>50</v>
      </c>
      <c r="L736">
        <v>247.1</v>
      </c>
      <c r="M736">
        <v>5.43</v>
      </c>
      <c r="N736">
        <v>5</v>
      </c>
      <c r="O736">
        <v>1</v>
      </c>
      <c r="P736" t="s">
        <v>50</v>
      </c>
      <c r="Q736">
        <v>0</v>
      </c>
      <c r="R736">
        <v>0</v>
      </c>
      <c r="S736" t="s">
        <v>50</v>
      </c>
      <c r="T736" t="s">
        <v>50</v>
      </c>
      <c r="U736">
        <v>0</v>
      </c>
      <c r="V736">
        <v>0</v>
      </c>
      <c r="W736">
        <v>0</v>
      </c>
      <c r="X736" t="s">
        <v>67</v>
      </c>
      <c r="Y736">
        <v>7.4999999999999997E-2</v>
      </c>
      <c r="Z736" t="s">
        <v>50</v>
      </c>
      <c r="AA736" t="s">
        <v>50</v>
      </c>
      <c r="AB736" t="s">
        <v>52</v>
      </c>
      <c r="AC736" s="2" t="s">
        <v>107</v>
      </c>
      <c r="AD736">
        <v>6</v>
      </c>
      <c r="AE736">
        <v>7</v>
      </c>
      <c r="AF736" t="s">
        <v>50</v>
      </c>
      <c r="AG736" t="s">
        <v>50</v>
      </c>
      <c r="AI736" t="s">
        <v>109</v>
      </c>
      <c r="AJ736" t="s">
        <v>71</v>
      </c>
      <c r="AK736">
        <v>21</v>
      </c>
      <c r="AL736">
        <v>24</v>
      </c>
      <c r="AM736">
        <v>2</v>
      </c>
      <c r="AN736">
        <v>0</v>
      </c>
      <c r="AO736" t="s">
        <v>50</v>
      </c>
      <c r="AP736">
        <v>1.00113125616349</v>
      </c>
      <c r="AQ736">
        <f t="shared" si="4"/>
        <v>3.3371041872116335E-2</v>
      </c>
      <c r="AR736">
        <v>2.8</v>
      </c>
      <c r="AS736">
        <f t="shared" si="5"/>
        <v>9.3333333333333324E-2</v>
      </c>
      <c r="AT736">
        <v>29</v>
      </c>
      <c r="AU736" t="s">
        <v>51</v>
      </c>
    </row>
    <row r="737" spans="1:47" x14ac:dyDescent="0.2">
      <c r="A737">
        <v>38</v>
      </c>
      <c r="B737">
        <v>250</v>
      </c>
      <c r="C737">
        <v>0</v>
      </c>
      <c r="D737" t="s">
        <v>62</v>
      </c>
      <c r="E737" t="s">
        <v>48</v>
      </c>
      <c r="F737" t="s">
        <v>49</v>
      </c>
      <c r="G737">
        <v>100</v>
      </c>
      <c r="H737" t="s">
        <v>50</v>
      </c>
      <c r="I737">
        <v>0.1</v>
      </c>
      <c r="J737">
        <v>30</v>
      </c>
      <c r="K737" t="s">
        <v>50</v>
      </c>
      <c r="L737">
        <v>247.1</v>
      </c>
      <c r="M737">
        <v>5.43</v>
      </c>
      <c r="N737">
        <v>5</v>
      </c>
      <c r="O737">
        <v>1</v>
      </c>
      <c r="P737" t="s">
        <v>50</v>
      </c>
      <c r="Q737">
        <v>0</v>
      </c>
      <c r="R737">
        <v>0</v>
      </c>
      <c r="S737" t="s">
        <v>50</v>
      </c>
      <c r="T737" t="s">
        <v>50</v>
      </c>
      <c r="U737">
        <v>0</v>
      </c>
      <c r="V737">
        <v>0</v>
      </c>
      <c r="W737">
        <v>0</v>
      </c>
      <c r="X737" t="s">
        <v>67</v>
      </c>
      <c r="Y737">
        <v>7.4999999999999997E-2</v>
      </c>
      <c r="Z737" t="s">
        <v>50</v>
      </c>
      <c r="AA737" t="s">
        <v>50</v>
      </c>
      <c r="AB737" t="s">
        <v>52</v>
      </c>
      <c r="AC737" s="2" t="s">
        <v>107</v>
      </c>
      <c r="AD737">
        <v>5</v>
      </c>
      <c r="AE737">
        <v>6</v>
      </c>
      <c r="AF737" t="s">
        <v>50</v>
      </c>
      <c r="AG737" t="s">
        <v>50</v>
      </c>
      <c r="AI737" t="s">
        <v>110</v>
      </c>
      <c r="AJ737" t="s">
        <v>71</v>
      </c>
      <c r="AK737">
        <v>21</v>
      </c>
      <c r="AL737">
        <v>24</v>
      </c>
      <c r="AM737">
        <v>2</v>
      </c>
      <c r="AN737">
        <v>0</v>
      </c>
      <c r="AO737" t="s">
        <v>50</v>
      </c>
      <c r="AP737">
        <v>0.90101811501218199</v>
      </c>
      <c r="AQ737">
        <f t="shared" si="4"/>
        <v>3.0033937167072734E-2</v>
      </c>
      <c r="AR737">
        <v>0.75</v>
      </c>
      <c r="AS737">
        <f t="shared" si="5"/>
        <v>2.5000000000000001E-2</v>
      </c>
      <c r="AT737">
        <v>29</v>
      </c>
      <c r="AU737" t="s">
        <v>51</v>
      </c>
    </row>
  </sheetData>
  <conditionalFormatting sqref="AP1:AP733 AP735:AP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Zhao, Runyu</dc:creator>
  <cp:lastModifiedBy>Li, Wenyu</cp:lastModifiedBy>
  <dcterms:created xsi:type="dcterms:W3CDTF">2024-08-05T19:50:29Z</dcterms:created>
  <dcterms:modified xsi:type="dcterms:W3CDTF">2024-08-15T21:40:21Z</dcterms:modified>
</cp:coreProperties>
</file>