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4" i="5" l="1"/>
  <c r="L17" i="5" l="1"/>
  <c r="C5" i="3" l="1"/>
  <c r="L16" i="5" l="1"/>
  <c r="D17" i="6" l="1"/>
  <c r="D16" i="6"/>
  <c r="L11" i="5"/>
  <c r="L14" i="5" l="1"/>
  <c r="L15" i="5"/>
  <c r="G14" i="7" l="1"/>
  <c r="G13" i="7"/>
  <c r="D12" i="6" l="1"/>
  <c r="D9" i="6"/>
  <c r="L5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D6" i="6"/>
  <c r="D7" i="6"/>
  <c r="D8" i="6"/>
  <c r="D10" i="6"/>
  <c r="D11" i="6"/>
  <c r="D13" i="6"/>
  <c r="D14" i="6"/>
  <c r="D15" i="6"/>
  <c r="L3" i="5"/>
  <c r="L6" i="5"/>
  <c r="L12" i="5"/>
  <c r="L13" i="5"/>
  <c r="L7" i="5"/>
  <c r="L8" i="5"/>
  <c r="L9" i="5"/>
  <c r="L10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<sst xmlns="http://schemas.openxmlformats.org/spreadsheetml/2006/main" count="317" uniqueCount="205">
  <si>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</si>
  <si>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</si>
  <si>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</si>
  <si>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</si>
  <si>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</si>
  <si>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</si>
  <si>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</si>
  <si>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</si>
  <si>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</si>
  <si>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</si>
  <si>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</si>
  <si>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</si>
  <si>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</si>
  <si>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</si>
  <si>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</si>
  <si>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</si>
  <si>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</si>
  <si>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</si>
  <si>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</si>
  <si>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</si>
  <si>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</si>
  <si>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</si>
  <si>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</si>
  <si>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</si>
  <si>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</si>
  <si>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</si>
  <si>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</si>
  <si>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</si>
  <si>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</si>
  <si>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</si>
  <si>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</si>
  <si>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</si>
  <si>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</si>
  <si>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</si>
  <si>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</si>
  <si>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</si>
  <si>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</si>
  <si>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</si>
  <si>
    <t>user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</si>
  <si>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</si>
  <si>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</si>
  <si>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</si>
  <si>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</si>
  <si>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</si>
  <si>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</si>
  <si>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</si>
  <si>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</si>
  <si>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</si>
  <si>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</si>
  <si>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</si>
  <si>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</si>
  <si>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</si>
  <si>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</si>
  <si>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</si>
  <si>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</si>
  <si>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</si>
  <si>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</si>
  <si>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</si>
  <si>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</si>
  <si>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</si>
  <si>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</si>
  <si>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</si>
  <si>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</si>
  <si>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</si>
  <si>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</si>
  <si>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</si>
  <si>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</si>
  <si>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</si>
  <si>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</si>
  <si>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</si>
  <si>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</si>
  <si>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</si>
  <si>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</si>
  <si>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</si>
  <si>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</si>
  <si>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</si>
  <si>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</si>
  <si>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</si>
  <si>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</si>
  <si>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</si>
  <si>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</si>
  <si>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</si>
  <si>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</si>
  <si>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</si>
  <si>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</si>
  <si>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</si>
  <si>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</si>
  <si>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</si>
  <si>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</si>
  <si>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</si>
  <si>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</si>
  <si>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</si>
  <si>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</si>
  <si>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</si>
  <si>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</si>
  <si>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userList</t>
    <phoneticPr fontId="1" type="noConversion"/>
  </si>
  <si>
    <t>menuManage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</si>
  <si>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</si>
  <si>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</si>
  <si>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</si>
  <si>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</si>
  <si>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</si>
  <si>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</si>
  <si>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</si>
  <si>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</si>
  <si>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admin-oauth2</t>
    <phoneticPr fontId="1" type="noConversion"/>
  </si>
  <si>
    <t>/menu/**</t>
    <phoneticPr fontId="1" type="noConversion"/>
  </si>
  <si>
    <t>admin-router</t>
    <phoneticPr fontId="1" type="noConversion"/>
  </si>
  <si>
    <t>/user</t>
    <phoneticPr fontId="1" type="noConversion"/>
  </si>
  <si>
    <t>users</t>
    <phoneticPr fontId="1" type="noConversion"/>
  </si>
  <si>
    <t>/users</t>
    <phoneticPr fontId="1" type="noConversion"/>
  </si>
  <si>
    <t>用户列表</t>
    <phoneticPr fontId="1" type="noConversion"/>
  </si>
  <si>
    <t>admin/UserList.vue</t>
  </si>
  <si>
    <t>news</t>
    <phoneticPr fontId="1" type="noConversion"/>
  </si>
  <si>
    <t>/news</t>
    <phoneticPr fontId="1" type="noConversion"/>
  </si>
  <si>
    <t>消息中心</t>
    <phoneticPr fontId="1" type="noConversion"/>
  </si>
  <si>
    <t>admin/News.vue</t>
    <phoneticPr fontId="1" type="noConversion"/>
  </si>
  <si>
    <t>menu</t>
    <phoneticPr fontId="1" type="noConversion"/>
  </si>
  <si>
    <t>/menu</t>
    <phoneticPr fontId="1" type="noConversion"/>
  </si>
  <si>
    <t>菜单管理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</si>
  <si>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</si>
  <si>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</si>
  <si>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</si>
  <si>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</si>
  <si>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</si>
  <si>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</si>
  <si>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</si>
  <si>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</si>
  <si>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</si>
  <si>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</si>
  <si>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</si>
  <si>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</si>
  <si>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</si>
  <si>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</si>
  <si>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</si>
  <si>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</si>
  <si>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</si>
  <si>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</si>
  <si>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</si>
  <si>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</si>
  <si>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</si>
  <si>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</si>
  <si>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</si>
  <si>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</si>
  <si>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</si>
  <si>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</si>
  <si>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</si>
  <si>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</si>
  <si>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</si>
  <si>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</si>
  <si>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</si>
  <si>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</si>
  <si>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</si>
  <si>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</si>
  <si>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</si>
  <si>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</si>
  <si>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</si>
  <si>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</si>
  <si>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</si>
  <si>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</si>
  <si>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</si>
  <si>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</si>
  <si>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</si>
  <si>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</si>
  <si>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userInfo</t>
    <phoneticPr fontId="1" type="noConversion"/>
  </si>
  <si>
    <t>el-icon-s-custom</t>
    <phoneticPr fontId="1" type="noConversion"/>
  </si>
  <si>
    <t>userInfo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</si>
  <si>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</si>
  <si>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</si>
  <si>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</si>
  <si>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userInfo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</si>
  <si>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</si>
  <si>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</si>
  <si>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</si>
  <si>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</si>
  <si>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</si>
  <si>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</si>
  <si>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</si>
  <si>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</si>
  <si>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</si>
  <si>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</si>
  <si>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</si>
  <si>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</si>
  <si>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</si>
  <si>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editBlog</t>
    <phoneticPr fontId="1" type="noConversion"/>
  </si>
  <si>
    <t>/editor</t>
    <phoneticPr fontId="1" type="noConversion"/>
  </si>
  <si>
    <t>user</t>
    <phoneticPr fontId="1" type="noConversion"/>
  </si>
  <si>
    <t>editor</t>
    <phoneticPr fontId="1" type="noConversion"/>
  </si>
  <si>
    <t>editor</t>
    <phoneticPr fontId="1" type="noConversion"/>
  </si>
  <si>
    <t>menuManage</t>
    <phoneticPr fontId="1" type="noConversion"/>
  </si>
  <si>
    <t>editBlog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</si>
  <si>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</si>
  <si>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</si>
  <si>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</si>
  <si>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</si>
  <si>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</si>
  <si>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</si>
  <si>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</si>
  <si>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个人资料</t>
    <phoneticPr fontId="1" type="noConversion"/>
  </si>
  <si>
    <t>admin/info/User.vue</t>
    <phoneticPr fontId="1" type="noConversion"/>
  </si>
  <si>
    <t>user</t>
    <phoneticPr fontId="1" type="noConversion"/>
  </si>
  <si>
    <t>/admin/**</t>
    <phoneticPr fontId="1" type="noConversion"/>
  </si>
  <si>
    <t>/admin/**</t>
    <phoneticPr fontId="1" type="noConversion"/>
  </si>
  <si>
    <t>管理员请求路径</t>
    <phoneticPr fontId="1" type="noConversion"/>
  </si>
  <si>
    <t>普通用户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</si>
</sst>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127</v>
      </c>
      <c r="B1" s="4" t="s">
        <v>129</v>
      </c>
      <c r="C1" s="4" t="s">
        <v>132</v>
      </c>
      <c r="D1" s="4" t="s">
        <v>134</v>
      </c>
      <c r="E1" s="4" t="s">
        <v>136</v>
      </c>
      <c r="F1" s="4" t="s">
        <v>138</v>
      </c>
      <c r="G1" s="11" t="s">
        <v>24</v>
      </c>
    </row>
    <row r="2" spans="1:7">
      <c r="A2" s="10" t="s">
        <v>128</v>
      </c>
      <c r="B2" s="10" t="s">
        <v>130</v>
      </c>
      <c r="C2" s="10" t="s">
        <v>131</v>
      </c>
      <c r="D2" s="10" t="s">
        <v>133</v>
      </c>
      <c r="E2" s="10" t="s">
        <v>135</v>
      </c>
      <c r="F2" s="10" t="s">
        <v>137</v>
      </c>
      <c r="G2" s="12"/>
    </row>
    <row r="3" spans="1:7">
      <c r="A3" t="s">
        <v>139</v>
      </c>
      <c r="B3" t="s">
        <v>140</v>
      </c>
      <c r="C3" t="s">
        <v>146</v>
      </c>
      <c r="D3">
        <v>1</v>
      </c>
      <c r="E3" t="s">
        <v>149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139</v>
      </c>
      <c r="B4" t="s">
        <v>140</v>
      </c>
      <c r="C4" t="s">
        <v>147</v>
      </c>
      <c r="D4">
        <v>2</v>
      </c>
      <c r="E4" t="s">
        <v>150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139</v>
      </c>
      <c r="B5" t="s">
        <v>140</v>
      </c>
      <c r="C5" t="s">
        <v>148</v>
      </c>
      <c r="D5">
        <v>3</v>
      </c>
      <c r="E5" t="s">
        <v>151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141</v>
      </c>
      <c r="B6" t="s">
        <v>4</v>
      </c>
      <c r="C6" t="s">
        <v>152</v>
      </c>
      <c r="D6">
        <v>0</v>
      </c>
      <c r="E6" t="s">
        <v>154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141</v>
      </c>
      <c r="B7" t="s">
        <v>4</v>
      </c>
      <c r="C7" t="s">
        <v>153</v>
      </c>
      <c r="D7">
        <v>1</v>
      </c>
      <c r="E7" t="s">
        <v>155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142</v>
      </c>
      <c r="B8" t="s">
        <v>143</v>
      </c>
      <c r="C8" t="s">
        <v>152</v>
      </c>
      <c r="D8">
        <v>0</v>
      </c>
      <c r="E8" t="s">
        <v>156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142</v>
      </c>
      <c r="B9" t="s">
        <v>143</v>
      </c>
      <c r="C9" t="s">
        <v>153</v>
      </c>
      <c r="D9">
        <v>1</v>
      </c>
      <c r="E9" t="s">
        <v>157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144</v>
      </c>
      <c r="B10" t="s">
        <v>145</v>
      </c>
      <c r="C10" t="s">
        <v>146</v>
      </c>
      <c r="D10">
        <v>1</v>
      </c>
      <c r="E10" t="s">
        <v>158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144</v>
      </c>
      <c r="B11" t="s">
        <v>145</v>
      </c>
      <c r="C11" t="s">
        <v>147</v>
      </c>
      <c r="D11">
        <v>2</v>
      </c>
      <c r="E11" t="s">
        <v>159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144</v>
      </c>
      <c r="B12" t="s">
        <v>145</v>
      </c>
      <c r="C12" t="s">
        <v>148</v>
      </c>
      <c r="D12">
        <v>3</v>
      </c>
      <c r="E12" t="s">
        <v>160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173</v>
      </c>
      <c r="B13" t="s">
        <v>175</v>
      </c>
      <c r="C13" t="s">
        <v>146</v>
      </c>
      <c r="D13">
        <v>1</v>
      </c>
      <c r="E13" t="s">
        <v>158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173</v>
      </c>
      <c r="B14" t="s">
        <v>175</v>
      </c>
      <c r="C14" t="s">
        <v>147</v>
      </c>
      <c r="D14">
        <v>2</v>
      </c>
      <c r="E14" t="s">
        <v>174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126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122</v>
      </c>
      <c r="K3" s="3" t="s">
        <v>122</v>
      </c>
      <c r="L3" s="3" t="s">
        <v>122</v>
      </c>
      <c r="M3" s="3" t="s">
        <v>122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123</v>
      </c>
      <c r="K4" s="3" t="s">
        <v>123</v>
      </c>
      <c r="L4" s="3" t="s">
        <v>123</v>
      </c>
      <c r="M4" s="3" t="s">
        <v>123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2" topLeftCell="A3" activePane="bottomLeft" state="frozen"/>
      <selection pane="bottomLeft" activeCell="E19" sqref="E19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38</v>
      </c>
      <c r="B4" t="s">
        <v>204</v>
      </c>
      <c r="C4" t="str">
        <f>CONCATENATE("INSERT INTO SYS_ROLE (ROLE_CODE,ROLE_NAME,UPDATE_TIME,CREATE_TIME) VALUES('",A4,"','",B4,"',now(),now());")</f>
        <v>INSERT INTO SYS_ROLE (ROLE_CODE,ROLE_NAME,UPDATE_TIME,CREATE_TIME) VALUES('user','普通用户',now(),now());</v>
      </c>
    </row>
    <row r="5" spans="1:3">
      <c r="A5" t="s">
        <v>39</v>
      </c>
      <c r="B5" t="s">
        <v>40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41</v>
      </c>
      <c r="B1" s="6" t="s">
        <v>42</v>
      </c>
      <c r="C1" s="11" t="s">
        <v>24</v>
      </c>
    </row>
    <row r="2" spans="1:3">
      <c r="A2" s="6" t="s">
        <v>44</v>
      </c>
      <c r="B2" s="6" t="s">
        <v>43</v>
      </c>
      <c r="C2" s="12"/>
    </row>
    <row r="3" spans="1:3">
      <c r="A3" t="s">
        <v>35</v>
      </c>
      <c r="B3" t="s">
        <v>45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46</v>
      </c>
      <c r="B4" t="s">
        <v>47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  <row r="5" spans="1:3">
      <c r="A5" t="s">
        <v>26</v>
      </c>
      <c r="B5" t="s">
        <v>200</v>
      </c>
      <c r="C5" t="str">
        <f>CONCATENATE("INSERT INTO SYS_USER_ROLE (SU_ID, ROLE_ID,UPDATE_TIME,CREATE_TIME) VALUES (","(select c.SU_ID from SYS_USER c where c.USER_ID='",A5,"'), "," (select c.ROLE_ID from sys_role c where c.ROLE_CODE='",B5,"'),now(),now());")</f>
        <v>INSERT INTO SYS_USER_ROLE (SU_ID, ROLE_ID,UPDATE_TIME,CREATE_TIME) VALUES ((select c.SU_ID from SYS_USER c where c.USER_ID='admin'),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  <c r="L1" s="11" t="s">
        <v>24</v>
      </c>
    </row>
    <row r="2" spans="1:12" ht="40.5">
      <c r="A2" s="7" t="s">
        <v>48</v>
      </c>
      <c r="B2" s="7" t="s">
        <v>49</v>
      </c>
      <c r="C2" s="7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12"/>
    </row>
    <row r="3" spans="1:12">
      <c r="A3" s="3" t="s">
        <v>161</v>
      </c>
      <c r="B3" s="3" t="s">
        <v>167</v>
      </c>
      <c r="C3" s="3" t="s">
        <v>70</v>
      </c>
      <c r="D3" s="3" t="s">
        <v>171</v>
      </c>
      <c r="E3" s="3" t="s">
        <v>71</v>
      </c>
      <c r="F3" t="s">
        <v>162</v>
      </c>
      <c r="H3" s="3" t="s">
        <v>72</v>
      </c>
      <c r="I3" s="3" t="s">
        <v>72</v>
      </c>
      <c r="J3" s="3" t="s">
        <v>121</v>
      </c>
      <c r="K3" s="3" t="s">
        <v>124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163</v>
      </c>
      <c r="B4" s="3" t="s">
        <v>168</v>
      </c>
      <c r="C4" s="3" t="s">
        <v>70</v>
      </c>
      <c r="D4" s="3" t="s">
        <v>171</v>
      </c>
      <c r="E4" s="3" t="s">
        <v>71</v>
      </c>
      <c r="F4" t="s">
        <v>169</v>
      </c>
      <c r="H4" s="3" t="s">
        <v>72</v>
      </c>
      <c r="I4" s="3" t="s">
        <v>72</v>
      </c>
      <c r="J4" s="3" t="s">
        <v>121</v>
      </c>
      <c r="K4" s="3" t="s">
        <v>124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2" topLeftCell="A3" activePane="bottomLeft" state="frozen"/>
      <selection pane="bottomLeft" activeCell="B35" sqref="B35"/>
    </sheetView>
  </sheetViews>
  <sheetFormatPr defaultRowHeight="13.5"/>
  <cols>
    <col min="1" max="1" width="12.5" style="9" bestFit="1" customWidth="1"/>
    <col min="2" max="2" width="11.5" style="9" bestFit="1" customWidth="1"/>
    <col min="3" max="3" width="12.5" style="9" bestFit="1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92</v>
      </c>
      <c r="B1" s="5" t="s">
        <v>91</v>
      </c>
      <c r="C1" s="5" t="s">
        <v>90</v>
      </c>
      <c r="D1" s="8" t="s">
        <v>89</v>
      </c>
      <c r="E1" s="5" t="s">
        <v>62</v>
      </c>
      <c r="F1" s="5" t="s">
        <v>88</v>
      </c>
      <c r="G1" s="5" t="s">
        <v>87</v>
      </c>
      <c r="H1" s="5" t="s">
        <v>86</v>
      </c>
      <c r="I1" s="8" t="s">
        <v>93</v>
      </c>
      <c r="J1" s="5" t="s">
        <v>85</v>
      </c>
      <c r="K1" s="5" t="s">
        <v>84</v>
      </c>
      <c r="L1" s="11" t="s">
        <v>24</v>
      </c>
    </row>
    <row r="2" spans="1:12" s="1" customFormat="1">
      <c r="A2" s="5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12"/>
    </row>
    <row r="3" spans="1:12">
      <c r="A3" s="9" t="s">
        <v>166</v>
      </c>
      <c r="B3" s="9" t="s">
        <v>108</v>
      </c>
      <c r="C3" s="9" t="s">
        <v>197</v>
      </c>
      <c r="G3" s="9" t="s">
        <v>165</v>
      </c>
      <c r="H3" s="9">
        <v>1</v>
      </c>
      <c r="I3" s="9">
        <v>1</v>
      </c>
      <c r="J3" t="s">
        <v>94</v>
      </c>
      <c r="K3" s="9">
        <v>0</v>
      </c>
      <c r="L3" t="str">
        <f t="shared" ref="L3:L11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VALUES('userInfo','/user','个人资料','','',(SELECT M.MENU_ID FROM SYS_MENU M WHERE M.MENU_CODE='' AND M.MODULE='admin-menu'),'el-icon-s-custom',1,'1','admin-menu','0',now(),now());</v>
      </c>
    </row>
    <row r="4" spans="1:12">
      <c r="A4" s="9" t="s">
        <v>190</v>
      </c>
      <c r="B4" s="9" t="s">
        <v>185</v>
      </c>
      <c r="C4" s="9" t="s">
        <v>182</v>
      </c>
      <c r="G4" s="9" t="s">
        <v>196</v>
      </c>
      <c r="H4" s="9">
        <v>2</v>
      </c>
      <c r="I4" s="9">
        <v>1</v>
      </c>
      <c r="J4" t="s">
        <v>94</v>
      </c>
      <c r="K4" s="9">
        <v>0</v>
      </c>
      <c r="L4" t="str">
        <f t="shared" si="0"/>
        <v>INSERT INTO SYS_MENU (MENU_CODE,MENU_URL,MENU_NAME,VUE_PATH,SCOPE,PARENT_ID,MENU_ICON,MENU_ORDER,MENU_TYPE,MODULE,IS_DELETE,UPDATE_TIME,CREATE_TIME) VALUES('editBlog','/editor','发布博客','','',(SELECT M.MENU_ID FROM SYS_MENU M WHERE M.MENU_CODE='' AND M.MODULE='admin-menu'),'el-icon-edit',2,'1','admin-menu','0',now(),now());</v>
      </c>
    </row>
    <row r="5" spans="1:12">
      <c r="A5" s="9" t="s">
        <v>95</v>
      </c>
      <c r="B5" s="9" t="s">
        <v>97</v>
      </c>
      <c r="C5" s="9" t="s">
        <v>100</v>
      </c>
      <c r="G5" s="9" t="s">
        <v>101</v>
      </c>
      <c r="H5" s="9">
        <v>3</v>
      </c>
      <c r="I5" s="9">
        <v>1</v>
      </c>
      <c r="J5" t="s">
        <v>94</v>
      </c>
      <c r="K5" s="9">
        <v>0</v>
      </c>
      <c r="L5" t="str">
        <f t="shared" ref="L5" si="1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VALUES('userList','/users','用户列表','','',(SELECT M.MENU_ID FROM SYS_MENU M WHERE M.MENU_CODE='' AND M.MODULE='admin-menu'),'el-icon-user',3,'1','admin-menu','0',now(),now());</v>
      </c>
    </row>
    <row r="6" spans="1:12">
      <c r="A6" s="9" t="s">
        <v>189</v>
      </c>
      <c r="B6" s="9" t="s">
        <v>98</v>
      </c>
      <c r="C6" s="9" t="s">
        <v>99</v>
      </c>
      <c r="G6" s="9" t="s">
        <v>102</v>
      </c>
      <c r="H6" s="9">
        <v>4</v>
      </c>
      <c r="I6" s="9">
        <v>1</v>
      </c>
      <c r="J6" t="s">
        <v>94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VALUES('menuManage','/menu','菜单管理','','',(SELECT M.MENU_ID FROM SYS_MENU M WHERE M.MENU_CODE='' AND M.MODULE='admin-menu'),'el-icon-menu',4,'1','admin-menu','0',now(),now());</v>
      </c>
    </row>
    <row r="7" spans="1:12">
      <c r="A7" s="9" t="s">
        <v>164</v>
      </c>
      <c r="B7" s="9" t="s">
        <v>108</v>
      </c>
      <c r="C7" s="9" t="s">
        <v>198</v>
      </c>
      <c r="D7" s="9" t="s">
        <v>199</v>
      </c>
      <c r="H7" s="9">
        <v>2</v>
      </c>
      <c r="I7" s="9">
        <v>3</v>
      </c>
      <c r="J7" s="9" t="s">
        <v>107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VALUES('userInfo','/user','个人资料','admin/info/User.vue','',(SELECT M.MENU_ID FROM SYS_MENU M WHERE M.MENU_CODE='' AND M.MODULE='admin-router'),'',2,'3','admin-router','0',now(),now());</v>
      </c>
    </row>
    <row r="8" spans="1:12">
      <c r="A8" s="9" t="s">
        <v>109</v>
      </c>
      <c r="B8" s="9" t="s">
        <v>110</v>
      </c>
      <c r="C8" s="9" t="s">
        <v>111</v>
      </c>
      <c r="D8" t="s">
        <v>112</v>
      </c>
      <c r="H8" s="9">
        <v>3</v>
      </c>
      <c r="I8" s="9">
        <v>3</v>
      </c>
      <c r="J8" s="9" t="s">
        <v>107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VALUES('users','/users','用户列表','admin/UserList.vue','',(SELECT M.MENU_ID FROM SYS_MENU M WHERE M.MENU_CODE='' AND M.MODULE='admin-router'),'',3,'3','admin-router','0',now(),now());</v>
      </c>
    </row>
    <row r="9" spans="1:12">
      <c r="A9" s="9" t="s">
        <v>113</v>
      </c>
      <c r="B9" s="9" t="s">
        <v>114</v>
      </c>
      <c r="C9" s="9" t="s">
        <v>115</v>
      </c>
      <c r="D9" s="9" t="s">
        <v>116</v>
      </c>
      <c r="H9" s="9">
        <v>4</v>
      </c>
      <c r="I9" s="9">
        <v>3</v>
      </c>
      <c r="J9" s="9" t="s">
        <v>107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VALUES('news','/news','消息中心','admin/News.vue','',(SELECT M.MENU_ID FROM SYS_MENU M WHERE M.MENU_CODE='' AND M.MODULE='admin-router'),'',4,'3','admin-router','0',now(),now());</v>
      </c>
    </row>
    <row r="10" spans="1:12">
      <c r="A10" s="9" t="s">
        <v>117</v>
      </c>
      <c r="B10" s="9" t="s">
        <v>118</v>
      </c>
      <c r="C10" s="9" t="s">
        <v>119</v>
      </c>
      <c r="D10" s="9" t="s">
        <v>120</v>
      </c>
      <c r="H10" s="9">
        <v>5</v>
      </c>
      <c r="I10" s="9">
        <v>3</v>
      </c>
      <c r="J10" s="9" t="s">
        <v>107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VALUES('menu','/menu','菜单管理','admin/MenuList.vue','',(SELECT M.MENU_ID FROM SYS_MENU M WHERE M.MENU_CODE='' AND M.MODULE='admin-router'),'',5,'3','admin-router','0',now(),now());</v>
      </c>
    </row>
    <row r="11" spans="1:12">
      <c r="A11" s="9" t="s">
        <v>187</v>
      </c>
      <c r="B11" s="9" t="s">
        <v>181</v>
      </c>
      <c r="C11" s="9" t="s">
        <v>182</v>
      </c>
      <c r="D11" s="9" t="s">
        <v>183</v>
      </c>
      <c r="H11" s="9">
        <v>6</v>
      </c>
      <c r="I11" s="9">
        <v>3</v>
      </c>
      <c r="J11" s="9" t="s">
        <v>107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VALUES('editor','/editor','发布博客','blog/EditBlog.vue','',(SELECT M.MENU_ID FROM SYS_MENU M WHERE M.MENU_CODE='' AND M.MODULE='admin-router'),'',6,'3','admin-router','0',now(),now());</v>
      </c>
    </row>
    <row r="12" spans="1:12">
      <c r="A12" s="9" t="s">
        <v>103</v>
      </c>
      <c r="B12" s="9" t="s">
        <v>103</v>
      </c>
      <c r="C12" s="9" t="s">
        <v>104</v>
      </c>
      <c r="E12" s="9" t="s">
        <v>172</v>
      </c>
      <c r="I12" s="9">
        <v>2</v>
      </c>
      <c r="J12" s="9" t="s">
        <v>125</v>
      </c>
      <c r="K12" s="9">
        <v>0</v>
      </c>
      <c r="L12" t="str">
        <f>CONCATENATE("INSERT INTO SYS_MENU (MENU_CODE,MENU_URL,MENU_NAME,VUE_PATH,SCOPE,PARENT_ID,MENU_ICON,MENU_ORDER,MENU_TYPE,MODULE,IS_DELETE,UPDATE_TIME,CREATE_TIME) VALUES('",A12,"','",B12,"','",C12,"','",D12,"','",E12,"',(SELECT M.MENU_ID FROM SYS_MENU M WHERE M.MENU_CODE='",F12,"' AND M.MODULE='",J12,"'),'",G12,"',",IF(H12="","null",H12),",'",I12,"','",J12,"','",K12,"',now(),now());")</f>
        <v>INSERT INTO SYS_MENU (MENU_CODE,MENU_URL,MENU_NAME,VUE_PATH,SCOPE,PARENT_ID,MENU_ICON,MENU_ORDER,MENU_TYPE,MODULE,IS_DELETE,UPDATE_TIME,CREATE_TIME) VALUES('/user/**','/user/**','用户信息请求路径','','base:read,base:write',(SELECT M.MENU_ID FROM SYS_MENU M WHERE M.MENU_CODE='' AND M.MODULE='my-base'),'',null,'2','my-base','0',now(),now());</v>
      </c>
    </row>
    <row r="13" spans="1:12">
      <c r="A13" s="9" t="s">
        <v>201</v>
      </c>
      <c r="B13" s="9" t="s">
        <v>202</v>
      </c>
      <c r="C13" s="9" t="s">
        <v>203</v>
      </c>
      <c r="E13" s="9" t="s">
        <v>172</v>
      </c>
      <c r="I13" s="9">
        <v>2</v>
      </c>
      <c r="J13" s="9" t="s">
        <v>125</v>
      </c>
      <c r="K13" s="9">
        <v>0</v>
      </c>
      <c r="L13" t="str">
        <f>CONCATENATE("INSERT INTO SYS_MENU (MENU_CODE,MENU_URL,MENU_NAME,VUE_PATH,SCOPE,PARENT_ID,MENU_ICON,MENU_ORDER,MENU_TYPE,MODULE,IS_DELETE,UPDATE_TIME,CREATE_TIME) VALUES('",A13,"','",B13,"','",C13,"','",D13,"','",E13,"',(SELECT M.MENU_ID FROM SYS_MENU M WHERE M.MENU_CODE='",F13,"' AND M.MODULE='",J13,"'),'",G13,"',",IF(H13="","null",H13),",'",I13,"','",J13,"','",K13,"',now(),now());")</f>
        <v>INSERT INTO SYS_MENU (MENU_CODE,MENU_URL,MENU_NAME,VUE_PATH,SCOPE,PARENT_ID,MENU_ICON,MENU_ORDER,MENU_TYPE,MODULE,IS_DELETE,UPDATE_TIME,CREATE_TIME) VALUES('/admin/**','/admin/**','管理员请求路径','','base:read,base:write',(SELECT M.MENU_ID FROM SYS_MENU M WHERE M.MENU_CODE='' AND M.MODULE='my-base'),'',null,'2','my-base','0',now(),now());</v>
      </c>
    </row>
    <row r="14" spans="1:12">
      <c r="A14" t="s">
        <v>193</v>
      </c>
      <c r="B14" t="s">
        <v>193</v>
      </c>
      <c r="C14" s="9" t="s">
        <v>176</v>
      </c>
      <c r="E14" s="9" t="s">
        <v>179</v>
      </c>
      <c r="I14" s="9">
        <v>2</v>
      </c>
      <c r="J14" s="9" t="s">
        <v>180</v>
      </c>
      <c r="K14" s="9">
        <v>0</v>
      </c>
      <c r="L14" t="str">
        <f>CONCATENATE("INSERT INTO SYS_MENU (MENU_CODE,MENU_URL,MENU_NAME,VUE_PATH,SCOPE,PARENT_ID,MENU_ICON,MENU_ORDER,MENU_TYPE,MODULE,IS_DELETE,UPDATE_TIME,CREATE_TIME) VALUES('",A14,"','",B14,"','",C14,"','",D14,"','",E15,"',(SELECT M.MENU_ID FROM SYS_MENU M WHERE M.MENU_CODE='",F14,"' AND M.MODULE='",J14,"'),'",G14,"',",IF(H14="","null",H14),",'",I14,"','",J14,"','",K14,"',now(),now());")</f>
        <v>INSERT INTO SYS_MENU (MENU_CODE,MENU_URL,MENU_NAME,VUE_PATH,SCOPE,PARENT_ID,MENU_ICON,MENU_ORDER,MENU_TYPE,MODULE,IS_DELETE,UPDATE_TIME,CREATE_TIME) VALUES('/feign/oauth/**','/feign/oauth/**','服务接口','','blog:read,blog:write',(SELECT M.MENU_ID FROM SYS_MENU M WHERE M.MENU_CODE='' AND M.MODULE='my-base'),'',null,'2','my-base','0',now(),now());</v>
      </c>
    </row>
    <row r="15" spans="1:12">
      <c r="A15" t="s">
        <v>193</v>
      </c>
      <c r="B15" t="s">
        <v>193</v>
      </c>
      <c r="C15" s="9" t="s">
        <v>176</v>
      </c>
      <c r="E15" s="9" t="s">
        <v>177</v>
      </c>
      <c r="I15" s="9">
        <v>2</v>
      </c>
      <c r="J15" s="9" t="s">
        <v>178</v>
      </c>
      <c r="K15" s="9">
        <v>0</v>
      </c>
      <c r="L15" t="str">
        <f>CONCATENATE("INSERT INTO SYS_MENU (MENU_CODE,MENU_URL,MENU_NAME,VUE_PATH,SCOPE,PARENT_ID,MENU_ICON,MENU_ORDER,MENU_TYPE,MODULE,IS_DELETE,UPDATE_TIME,CREATE_TIME) VALUES('",A15,"','",B15,"','",C15,"','",D15,"','",E14,"',(SELECT M.MENU_ID FROM SYS_MENU M WHERE M.MENU_CODE='",F15,"' AND M.MODULE='",J15,"'),'",G15,"',",IF(H15="","null",H15),",'",I15,"','",J15,"','",K15,"',now(),now());")</f>
        <v>INSERT INTO SYS_MENU (MENU_CODE,MENU_URL,MENU_NAME,VUE_PATH,SCOPE,PARENT_ID,MENU_ICON,MENU_ORDER,MENU_TYPE,MODULE,IS_DELETE,UPDATE_TIME,CREATE_TIME) VALUES('/feign/oauth/**','/feign/oauth/**','服务接口','','base:read,base:write',(SELECT M.MENU_ID FROM SYS_MENU M WHERE M.MENU_CODE='' AND M.MODULE='my-blog'),'',null,'2','my-blog','0',now(),now());</v>
      </c>
    </row>
    <row r="16" spans="1:12">
      <c r="A16" s="9" t="s">
        <v>191</v>
      </c>
      <c r="B16" s="9" t="s">
        <v>191</v>
      </c>
      <c r="C16" s="9" t="s">
        <v>192</v>
      </c>
      <c r="E16" s="9" t="s">
        <v>177</v>
      </c>
      <c r="I16" s="9">
        <v>2</v>
      </c>
      <c r="J16" s="9" t="s">
        <v>178</v>
      </c>
      <c r="K16" s="9">
        <v>0</v>
      </c>
      <c r="L16" t="str">
        <f t="shared" ref="L16:L17" si="2">CONCATENATE("INSERT INTO SYS_MENU (MENU_CODE,MENU_URL,MENU_NAME,VUE_PATH,SCOPE,PARENT_ID,MENU_ICON,MENU_ORDER,MENU_TYPE,MODULE,IS_DELETE,UPDATE_TIME,CREATE_TIME) VALUES('",A16,"','",B16,"','",C16,"','",D16,"','",E15,"',(SELECT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VALUES('/edit/**','/edit/**','博客编辑服务','','blog:read,blog:write',(SELECT M.MENU_ID FROM SYS_MENU M WHERE M.MENU_CODE='' AND M.MODULE='my-blog'),'',null,'2','my-blog','0',now(),now());</v>
      </c>
    </row>
    <row r="17" spans="1:12">
      <c r="A17" s="9" t="s">
        <v>194</v>
      </c>
      <c r="B17" s="9" t="s">
        <v>194</v>
      </c>
      <c r="C17" s="9" t="s">
        <v>195</v>
      </c>
      <c r="E17" s="9" t="s">
        <v>177</v>
      </c>
      <c r="I17" s="9">
        <v>2</v>
      </c>
      <c r="J17" s="9" t="s">
        <v>178</v>
      </c>
      <c r="K17" s="9">
        <v>0</v>
      </c>
      <c r="L17" t="str">
        <f t="shared" si="2"/>
        <v>INSERT INTO SYS_MENU (MENU_CODE,MENU_URL,MENU_NAME,VUE_PATH,SCOPE,PARENT_ID,MENU_ICON,MENU_ORDER,MENU_TYPE,MODULE,IS_DELETE,UPDATE_TIME,CREATE_TIME) VALUES('/user/**','/user/**','用户博客服务','','blog:read,blog:write',(SELECT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2" topLeftCell="A3" activePane="bottomLeft" state="frozen"/>
      <selection pane="bottomLeft" activeCell="G36" sqref="G36"/>
    </sheetView>
  </sheetViews>
  <sheetFormatPr defaultRowHeight="13.5"/>
  <cols>
    <col min="1" max="1" width="12.5" bestFit="1" customWidth="1"/>
    <col min="2" max="2" width="14.125" customWidth="1"/>
    <col min="3" max="3" width="12.5" bestFit="1" customWidth="1"/>
  </cols>
  <sheetData>
    <row r="1" spans="1:4">
      <c r="A1" s="6" t="s">
        <v>42</v>
      </c>
      <c r="B1" s="5" t="s">
        <v>85</v>
      </c>
      <c r="C1" s="5" t="s">
        <v>92</v>
      </c>
      <c r="D1" s="11" t="s">
        <v>24</v>
      </c>
    </row>
    <row r="2" spans="1:4">
      <c r="A2" s="6" t="s">
        <v>43</v>
      </c>
      <c r="B2" s="5" t="s">
        <v>82</v>
      </c>
      <c r="C2" s="5" t="s">
        <v>73</v>
      </c>
      <c r="D2" s="12"/>
    </row>
    <row r="3" spans="1:4">
      <c r="A3" t="s">
        <v>26</v>
      </c>
      <c r="B3" t="s">
        <v>107</v>
      </c>
      <c r="C3" s="9" t="s">
        <v>164</v>
      </c>
      <c r="D3" t="str">
        <f t="shared" ref="D3:D17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MENU_CODE='userInfo' AND MODULE='admin-router'),now(),now());</v>
      </c>
    </row>
    <row r="4" spans="1:4">
      <c r="A4" t="s">
        <v>26</v>
      </c>
      <c r="B4" t="s">
        <v>107</v>
      </c>
      <c r="C4" s="9" t="s">
        <v>109</v>
      </c>
      <c r="D4" t="str">
        <f t="shared" si="0"/>
        <v>INSERT INTO SYS_ROLE_MENU (ROLE_ID,MENU_ID,UPDATE_TIME,CREATE_TIME) VALUES ((SELECT C.ROLE_ID FROM SYS_ROLE C WHERE C.ROLE_CODE='admin'),(SELECT MENU_ID FROM SYS_MENU WHERE MENU_CODE='users' AND MODULE='admin-router'),now(),now());</v>
      </c>
    </row>
    <row r="5" spans="1:4">
      <c r="A5" t="s">
        <v>26</v>
      </c>
      <c r="B5" t="s">
        <v>107</v>
      </c>
      <c r="C5" s="9" t="s">
        <v>113</v>
      </c>
      <c r="D5" t="str">
        <f t="shared" si="0"/>
        <v>INSERT INTO SYS_ROLE_MENU (ROLE_ID,MENU_ID,UPDATE_TIME,CREATE_TIME) VALUES ((SELECT C.ROLE_ID FROM SYS_ROLE C WHERE C.ROLE_CODE='admin'),(SELECT MENU_ID FROM SYS_MENU WHERE MENU_CODE='news' AND MODULE='admin-router'),now(),now());</v>
      </c>
    </row>
    <row r="6" spans="1:4">
      <c r="A6" t="s">
        <v>26</v>
      </c>
      <c r="B6" t="s">
        <v>107</v>
      </c>
      <c r="C6" s="9" t="s">
        <v>117</v>
      </c>
      <c r="D6" t="str">
        <f t="shared" si="0"/>
        <v>INSERT INTO SYS_ROLE_MENU (ROLE_ID,MENU_ID,UPDATE_TIME,CREATE_TIME) VALUES ((SELECT C.ROLE_ID FROM SYS_ROLE C WHERE C.ROLE_CODE='admin'),(SELECT MENU_ID FROM SYS_MENU WHERE MENU_CODE='menu' AND MODULE='admin-router'),now(),now());</v>
      </c>
    </row>
    <row r="7" spans="1:4">
      <c r="A7" t="s">
        <v>37</v>
      </c>
      <c r="B7" t="s">
        <v>107</v>
      </c>
      <c r="C7" s="9" t="s">
        <v>170</v>
      </c>
      <c r="D7" t="str">
        <f t="shared" si="0"/>
        <v>INSERT INTO SYS_ROLE_MENU (ROLE_ID,MENU_ID,UPDATE_TIME,CREATE_TIME) VALUES ((SELECT C.ROLE_ID FROM SYS_ROLE C WHERE C.ROLE_CODE='user'),(SELECT MENU_ID FROM SYS_MENU WHERE MENU_CODE='userInfo' AND MODULE='admin-router'),now(),now());</v>
      </c>
    </row>
    <row r="8" spans="1:4">
      <c r="A8" t="s">
        <v>37</v>
      </c>
      <c r="B8" t="s">
        <v>107</v>
      </c>
      <c r="C8" s="9" t="s">
        <v>113</v>
      </c>
      <c r="D8" t="str">
        <f t="shared" si="0"/>
        <v>INSERT INTO SYS_ROLE_MENU (ROLE_ID,MENU_ID,UPDATE_TIME,CREATE_TIME) VALUES ((SELECT C.ROLE_ID FROM SYS_ROLE C WHERE C.ROLE_CODE='user'),(SELECT MENU_ID FROM SYS_MENU WHERE MENU_CODE='news' AND MODULE='admin-router'),now(),now());</v>
      </c>
    </row>
    <row r="9" spans="1:4">
      <c r="A9" t="s">
        <v>26</v>
      </c>
      <c r="B9" t="s">
        <v>94</v>
      </c>
      <c r="C9" s="9" t="s">
        <v>164</v>
      </c>
      <c r="D9" t="str">
        <f t="shared" ref="D9" si="1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MENU_CODE='userInfo' AND MODULE='admin-menu'),now(),now());</v>
      </c>
    </row>
    <row r="10" spans="1:4">
      <c r="A10" t="s">
        <v>26</v>
      </c>
      <c r="B10" t="s">
        <v>94</v>
      </c>
      <c r="C10" s="9" t="s">
        <v>95</v>
      </c>
      <c r="D10" t="str">
        <f t="shared" si="0"/>
        <v>INSERT INTO SYS_ROLE_MENU (ROLE_ID,MENU_ID,UPDATE_TIME,CREATE_TIME) VALUES ((SELECT C.ROLE_ID FROM SYS_ROLE C WHERE C.ROLE_CODE='admin'),(SELECT MENU_ID FROM SYS_MENU WHERE MENU_CODE='userList' AND MODULE='admin-menu'),now(),now());</v>
      </c>
    </row>
    <row r="11" spans="1:4">
      <c r="A11" t="s">
        <v>26</v>
      </c>
      <c r="B11" t="s">
        <v>94</v>
      </c>
      <c r="C11" s="9" t="s">
        <v>96</v>
      </c>
      <c r="D11" t="str">
        <f t="shared" si="0"/>
        <v>INSERT INTO SYS_ROLE_MENU (ROLE_ID,MENU_ID,UPDATE_TIME,CREATE_TIME) VALUES ((SELECT C.ROLE_ID FROM SYS_ROLE C WHERE C.ROLE_CODE='admin'),(SELECT MENU_ID FROM SYS_MENU WHERE MENU_CODE='menuManage' AND MODULE='admin-menu'),now(),now());</v>
      </c>
    </row>
    <row r="12" spans="1:4">
      <c r="A12" t="s">
        <v>38</v>
      </c>
      <c r="B12" t="s">
        <v>94</v>
      </c>
      <c r="C12" s="9" t="s">
        <v>164</v>
      </c>
      <c r="D12" t="str">
        <f t="shared" si="0"/>
        <v>INSERT INTO SYS_ROLE_MENU (ROLE_ID,MENU_ID,UPDATE_TIME,CREATE_TIME) VALUES ((SELECT C.ROLE_ID FROM SYS_ROLE C WHERE C.ROLE_CODE='user'),(SELECT MENU_ID FROM SYS_MENU WHERE MENU_CODE='userInfo' AND MODULE='admin-menu'),now(),now());</v>
      </c>
    </row>
    <row r="13" spans="1:4">
      <c r="A13" t="s">
        <v>26</v>
      </c>
      <c r="B13" s="9" t="s">
        <v>105</v>
      </c>
      <c r="C13" s="9" t="s">
        <v>103</v>
      </c>
      <c r="D13" t="str">
        <f t="shared" si="0"/>
        <v>INSERT INTO SYS_ROLE_MENU (ROLE_ID,MENU_ID,UPDATE_TIME,CREATE_TIME) VALUES ((SELECT C.ROLE_ID FROM SYS_ROLE C WHERE C.ROLE_CODE='admin'),(SELECT MENU_ID FROM SYS_MENU WHERE MENU_CODE='/user/**' AND MODULE='admin-oauth2'),now(),now());</v>
      </c>
    </row>
    <row r="14" spans="1:4">
      <c r="A14" t="s">
        <v>26</v>
      </c>
      <c r="B14" s="9" t="s">
        <v>105</v>
      </c>
      <c r="C14" s="9" t="s">
        <v>106</v>
      </c>
      <c r="D14" t="str">
        <f t="shared" si="0"/>
        <v>INSERT INTO SYS_ROLE_MENU (ROLE_ID,MENU_ID,UPDATE_TIME,CREATE_TIME) VALUES ((SELECT C.ROLE_ID FROM SYS_ROLE C WHERE C.ROLE_CODE='admin'),(SELECT MENU_ID FROM SYS_MENU WHERE MENU_CODE='/menu/**' AND MODULE='admin-oauth2'),now(),now());</v>
      </c>
    </row>
    <row r="15" spans="1:4">
      <c r="A15" t="s">
        <v>37</v>
      </c>
      <c r="B15" s="9" t="s">
        <v>105</v>
      </c>
      <c r="C15" s="9" t="s">
        <v>103</v>
      </c>
      <c r="D15" t="str">
        <f t="shared" si="0"/>
        <v>INSERT INTO SYS_ROLE_MENU (ROLE_ID,MENU_ID,UPDATE_TIME,CREATE_TIME) VALUES ((SELECT C.ROLE_ID FROM SYS_ROLE C WHERE C.ROLE_CODE='user'),(SELECT MENU_ID FROM SYS_MENU WHERE MENU_CODE='/user/**' AND MODULE='admin-oauth2'),now(),now());</v>
      </c>
    </row>
    <row r="16" spans="1:4">
      <c r="A16" t="s">
        <v>186</v>
      </c>
      <c r="B16" t="s">
        <v>107</v>
      </c>
      <c r="C16" s="9" t="s">
        <v>188</v>
      </c>
      <c r="D16" t="str">
        <f t="shared" si="0"/>
        <v>INSERT INTO SYS_ROLE_MENU (ROLE_ID,MENU_ID,UPDATE_TIME,CREATE_TIME) VALUES ((SELECT C.ROLE_ID FROM SYS_ROLE C WHERE C.ROLE_CODE='user'),(SELECT MENU_ID FROM SYS_MENU WHERE MENU_CODE='editor' AND MODULE='admin-router'),now(),now());</v>
      </c>
    </row>
    <row r="17" spans="1:4">
      <c r="A17" t="s">
        <v>186</v>
      </c>
      <c r="B17" t="s">
        <v>94</v>
      </c>
      <c r="C17" s="9" t="s">
        <v>184</v>
      </c>
      <c r="D17" t="str">
        <f t="shared" si="0"/>
        <v>INSERT INTO SYS_ROLE_MENU (ROLE_ID,MENU_ID,UPDATE_TIME,CREATE_TIME) VALUES ((SELECT C.ROLE_ID FROM SYS_ROLE C WHERE C.ROLE_CODE='user'),(SELECT MENU_ID FROM SYS_MENU WHERE MENU_CODE='editBlog' AND MODULE='admin-menu'),now(),now());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2022-02-01T14:50:04Z</dcterms:modified>
</cp:coreProperties>
</file>