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YS_USER" sheetId="1" r:id="rId1"/>
    <sheet name="SYS_ROLE" sheetId="2" r:id="rId2"/>
    <sheet name="SYS_USER_ROLE" sheetId="3" r:id="rId3"/>
    <sheet name="OAUTH_CLIENT_DETAILS" sheetId="4" r:id="rId4"/>
    <sheet name="SYS_MENU" sheetId="5" r:id="rId5"/>
    <sheet name="SYS_ROLE_MENU" sheetId="6" r:id="rId6"/>
  </sheets>
  <definedNames>
    <definedName name="_xlnm._FilterDatabase" localSheetId="3" hidden="1">OAUTH_CLIENT_DETAILS!$A$2:$K$2</definedName>
    <definedName name="_xlnm._FilterDatabase" localSheetId="4" hidden="1">SYS_MENU!$A$2:$K$2</definedName>
    <definedName name="_xlnm._FilterDatabase" localSheetId="1" hidden="1">SYS_ROLE!$A$2:$B$2</definedName>
    <definedName name="_xlnm._FilterDatabase" localSheetId="5" hidden="1">SYS_ROLE_MENU!$A$2:$C$2</definedName>
    <definedName name="_xlnm._FilterDatabase" localSheetId="0" hidden="1">SYS_USER!$A$2:$M$2</definedName>
    <definedName name="_xlnm._FilterDatabase" localSheetId="2" hidden="1">SYS_USER_ROLE!$A$2:$B$2</definedName>
  </definedNames>
  <calcPr calcId="145621"/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3" i="6"/>
  <c r="L4" i="5"/>
  <c r="L5" i="5"/>
  <c r="L6" i="5"/>
  <c r="L7" i="5"/>
  <c r="L8" i="5"/>
  <c r="L9" i="5"/>
  <c r="L10" i="5"/>
  <c r="L11" i="5"/>
  <c r="L12" i="5"/>
  <c r="L13" i="5"/>
  <c r="L14" i="5"/>
  <c r="L15" i="5"/>
  <c r="L3" i="5"/>
  <c r="L4" i="4"/>
  <c r="L3" i="4"/>
  <c r="C4" i="3"/>
  <c r="C3" i="3"/>
  <c r="C5" i="2"/>
  <c r="C4" i="2"/>
  <c r="C3" i="2"/>
  <c r="N4" i="1"/>
  <c r="N3" i="1"/>
</calcChain>
</file>

<file path=xl/sharedStrings.xml><?xml version="1.0" encoding="utf-8"?>
<sst xmlns="http://schemas.openxmlformats.org/spreadsheetml/2006/main" count="251" uniqueCount="154">
  <si>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</si>
  <si>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</si>
  <si>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</si>
  <si>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</si>
  <si>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</si>
  <si>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</si>
  <si>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</si>
  <si>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</si>
  <si>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</si>
  <si>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</si>
  <si>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</si>
  <si>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</si>
  <si>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</si>
  <si>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PASS_WORD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</si>
  <si>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</si>
  <si>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</si>
  <si>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</si>
  <si>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</si>
  <si>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</si>
  <si>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</si>
  <si>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</si>
  <si>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</si>
  <si>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</si>
  <si>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</si>
  <si>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</si>
  <si>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</si>
  <si>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</si>
  <si>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</si>
  <si>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</si>
  <si>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</si>
  <si>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</si>
  <si>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</si>
  <si>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</si>
  <si>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</si>
  <si>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</si>
  <si>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</si>
  <si>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</si>
  <si>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</si>
  <si>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</si>
  <si>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</si>
  <si>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用户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</si>
  <si>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</si>
  <si>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</si>
  <si>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</si>
  <si>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</si>
  <si>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</si>
  <si>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</si>
  <si>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</si>
  <si>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</si>
  <si>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</si>
  <si>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</si>
  <si>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</si>
  <si>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</si>
  <si>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</si>
  <si>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</si>
  <si>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</si>
  <si>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</si>
  <si>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</si>
  <si>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</si>
  <si>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</si>
  <si>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</si>
  <si>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</si>
  <si>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</si>
  <si>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</si>
  <si>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</si>
  <si>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</si>
  <si>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</si>
  <si>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</si>
  <si>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</si>
  <si>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</si>
  <si>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</si>
  <si>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</si>
  <si>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blog</t>
    <phoneticPr fontId="1" type="noConversion"/>
  </si>
  <si>
    <t>my-blog</t>
    <phoneticPr fontId="1" type="noConversion"/>
  </si>
  <si>
    <t>$2a$10$LHRecr6QgeDNU5WAHw6QCOgXRlhpuHyx9Gczyj0vv17kMcqjVctIO</t>
    <phoneticPr fontId="1" type="noConversion"/>
  </si>
  <si>
    <t>all</t>
    <phoneticPr fontId="1" type="noConversion"/>
  </si>
  <si>
    <t>authorization_code,password,client_credentials,implicit,refresh_token</t>
    <phoneticPr fontId="1" type="noConversion"/>
  </si>
  <si>
    <t>https://www.baidu.com</t>
    <phoneticPr fontId="1" type="noConversion"/>
  </si>
  <si>
    <t>3600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</si>
  <si>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</si>
  <si>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</si>
  <si>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</si>
  <si>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</si>
  <si>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</si>
  <si>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</si>
  <si>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</si>
  <si>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</si>
  <si>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</si>
  <si>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</si>
  <si>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</si>
  <si>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</si>
  <si>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</si>
  <si>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</si>
  <si>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</si>
  <si>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</si>
  <si>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</si>
  <si>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</si>
  <si>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</si>
  <si>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</si>
  <si>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</si>
  <si>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</si>
  <si>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home</t>
    <phoneticPr fontId="1" type="noConversion"/>
  </si>
  <si>
    <t>首页</t>
    <phoneticPr fontId="1" type="noConversion"/>
  </si>
  <si>
    <t>/home</t>
    <phoneticPr fontId="1" type="noConversion"/>
  </si>
  <si>
    <t>el-icon-lx-home</t>
    <phoneticPr fontId="1" type="noConversion"/>
  </si>
  <si>
    <t>admin-menu</t>
    <phoneticPr fontId="1" type="noConversion"/>
  </si>
  <si>
    <t>userInfo</t>
    <phoneticPr fontId="1" type="noConversion"/>
  </si>
  <si>
    <t>/user</t>
    <phoneticPr fontId="1" type="noConversion"/>
  </si>
  <si>
    <t>个人中心</t>
    <phoneticPr fontId="1" type="noConversion"/>
  </si>
  <si>
    <t>el-icon-s-custom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</si>
  <si>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</si>
  <si>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</si>
  <si>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</si>
  <si>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</si>
  <si>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</si>
  <si>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</si>
  <si>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</si>
  <si>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</si>
  <si>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</si>
  <si>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</si>
  <si>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all</t>
    <phoneticPr fontId="1" type="noConversion"/>
  </si>
  <si>
    <t>admin-oauth2</t>
    <phoneticPr fontId="1" type="noConversion"/>
  </si>
  <si>
    <t>/common/**</t>
    <phoneticPr fontId="1" type="noConversion"/>
  </si>
  <si>
    <t>/common/**</t>
    <phoneticPr fontId="1" type="noConversion"/>
  </si>
  <si>
    <t>公共请求路径</t>
    <phoneticPr fontId="1" type="noConversion"/>
  </si>
  <si>
    <t>/menu/**</t>
    <phoneticPr fontId="1" type="noConversion"/>
  </si>
  <si>
    <t>菜单请求路径</t>
    <phoneticPr fontId="1" type="noConversion"/>
  </si>
  <si>
    <t>admin-router</t>
    <phoneticPr fontId="1" type="noConversion"/>
  </si>
  <si>
    <t>/</t>
    <phoneticPr fontId="1" type="noConversion"/>
  </si>
  <si>
    <t>admin/Home.vue</t>
    <phoneticPr fontId="1" type="noConversion"/>
  </si>
  <si>
    <t>index</t>
    <phoneticPr fontId="1" type="noConversion"/>
  </si>
  <si>
    <t>/home</t>
    <phoneticPr fontId="1" type="noConversion"/>
  </si>
  <si>
    <t>首页</t>
    <phoneticPr fontId="1" type="noConversion"/>
  </si>
  <si>
    <t>admin/Index.vue</t>
    <phoneticPr fontId="1" type="noConversion"/>
  </si>
  <si>
    <t>user</t>
    <phoneticPr fontId="1" type="noConversion"/>
  </si>
  <si>
    <t>/user</t>
    <phoneticPr fontId="1" type="noConversion"/>
  </si>
  <si>
    <t>个人中心</t>
    <phoneticPr fontId="1" type="noConversion"/>
  </si>
  <si>
    <t>admin/User.vue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</si>
  <si>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</si>
  <si>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</si>
  <si>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</si>
  <si>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</si>
  <si>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</si>
  <si>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</si>
  <si>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</si>
  <si>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</si>
  <si>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</si>
  <si>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</si>
  <si>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</si>
  <si>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</si>
  <si>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main</t>
    <phoneticPr fontId="1" type="noConversion"/>
  </si>
  <si>
    <t>main</t>
    <phoneticPr fontId="1" type="noConversion"/>
  </si>
  <si>
    <t>base</t>
    <phoneticPr fontId="1" type="noConversion"/>
  </si>
  <si>
    <t>my-base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</si>
</sst>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871094"/>
      <name val="Source Code Pro"/>
      <family val="3"/>
      <charset val="134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K21" sqref="K21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26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24</v>
      </c>
      <c r="N1" s="11" t="s">
        <v>25</v>
      </c>
    </row>
    <row r="2" spans="1:14" s="2" customFormat="1">
      <c r="A2" s="4" t="s">
        <v>11</v>
      </c>
      <c r="B2" s="4" t="s">
        <v>12</v>
      </c>
      <c r="C2" s="4" t="s">
        <v>13</v>
      </c>
      <c r="D2" s="6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6" t="s">
        <v>23</v>
      </c>
      <c r="N2" s="12"/>
    </row>
    <row r="3" spans="1:14">
      <c r="A3" s="3" t="s">
        <v>27</v>
      </c>
      <c r="B3" s="3" t="s">
        <v>28</v>
      </c>
      <c r="C3" s="3" t="s">
        <v>29</v>
      </c>
      <c r="N3" t="str">
        <f>CONCATENATE("INSERT INTO SYS_USER (USER_ID,USER_NAME,PASS_WORD,PHONE_NUM,BIRTHDAY,SEX,PHOTO,EMAIL,BRIEF,STATE_CD,NOT_EXPIRED,NOT_LOCKED,CREDENTIALS_NOT_EXPIRED,UPDATE_TIME,CREATE_TIME)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(USER_ID,USER_NAME,PASS_WORD,PHONE_NUM,BIRTHDAY,SEX,PHOTO,EMAIL,BRIEF,STATE_CD,NOT_EXPIRED,NOT_LOCKED,CREDENTIALS_NOT_EXPIRED,UPDATE_TIME,CREATE_TIME) VALUES('admin','超级管理员','$2a$10$.jycUozQpxha24tWaUGwFOKMI.BpZk1jw1vqydu7Q.uAnvc9wkVwy','',null,'','','','','','','','',now(),now());</v>
      </c>
    </row>
    <row r="4" spans="1:14">
      <c r="A4" s="3" t="s">
        <v>30</v>
      </c>
      <c r="B4" s="3" t="s">
        <v>31</v>
      </c>
      <c r="C4" s="3" t="s">
        <v>29</v>
      </c>
      <c r="N4" t="str">
        <f>CONCATENATE("INSERT INTO SYS_USER (USER_ID,USER_NAME,PASS_WORD,PHONE_NUM,BIRTHDAY,SEX,PHOTO,EMAIL,BRIEF,STATE_CD,NOT_EXPIRED,NOT_LOCKED,CREDENTIALS_NOT_EXPIRED,UPDATE_TIME,CREATE_TIME) VALUES('
",A4,"','",B4,"','",C4,"','",D4,"',null,'",F4,"','",G4,"','",H4,"','",I4,"','",J4,"','",K4,"','",L4,"','",M4,"',now(),now());")</f>
        <v>INSERT INTO SYS_USER (USER_ID,USER_NAME,PASS_WORD,PHONE_NUM,BIRTHDAY,SEX,PHOTO,EMAIL,BRIEF,STATE_CD,NOT_EXPIRED,NOT_LOCKED,CREDENTIALS_NOT_EXPIRED,UPDATE_TIME,CREATE_TIME) VALUES('
www','wenzday','$2a$10$.jycUozQpxha24tWaUGwFOKMI.BpZk1jw1vqydu7Q.uAnvc9wkVwy','',null,'','','','','','','','',now(),now());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C4" sqref="C4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32</v>
      </c>
      <c r="B1" s="4" t="s">
        <v>33</v>
      </c>
      <c r="C1" s="11" t="s">
        <v>25</v>
      </c>
    </row>
    <row r="2" spans="1:3">
      <c r="A2" s="4" t="s">
        <v>34</v>
      </c>
      <c r="B2" s="4" t="s">
        <v>35</v>
      </c>
      <c r="C2" s="12"/>
    </row>
    <row r="3" spans="1:3">
      <c r="A3" t="s">
        <v>36</v>
      </c>
      <c r="B3" t="s">
        <v>37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39</v>
      </c>
      <c r="B4" t="s">
        <v>40</v>
      </c>
      <c r="C4" t="str">
        <f>CONCATENATE("INSERT INTO SYS_ROLE (ROLE_CODE,ROLE_NAME,UPDATE_TIME,CREATE_TIME) VALUES('",A4,"','",B4,"',now(),now());")</f>
        <v>INSERT INTO SYS_ROLE (ROLE_CODE,ROLE_NAME,UPDATE_TIME,CREATE_TIME) VALUES('user','用户',now(),now());</v>
      </c>
    </row>
    <row r="5" spans="1:3">
      <c r="A5" t="s">
        <v>41</v>
      </c>
      <c r="B5" t="s">
        <v>42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2" topLeftCell="A3" activePane="bottomLeft" state="frozen"/>
      <selection pane="bottomLeft" activeCell="F12" sqref="F12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7" t="s">
        <v>43</v>
      </c>
      <c r="B1" s="7" t="s">
        <v>44</v>
      </c>
      <c r="C1" s="11" t="s">
        <v>25</v>
      </c>
    </row>
    <row r="2" spans="1:3">
      <c r="A2" s="7" t="s">
        <v>46</v>
      </c>
      <c r="B2" s="7" t="s">
        <v>45</v>
      </c>
      <c r="C2" s="12"/>
    </row>
    <row r="3" spans="1:3">
      <c r="A3" t="s">
        <v>36</v>
      </c>
      <c r="B3" t="s">
        <v>47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48</v>
      </c>
      <c r="B4" t="s">
        <v>49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2" topLeftCell="A3" activePane="bottomLeft" state="frozen"/>
      <selection pane="bottomLeft" activeCell="G14" sqref="G14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8" t="s">
        <v>61</v>
      </c>
      <c r="B1" s="8" t="s">
        <v>62</v>
      </c>
      <c r="C1" s="8" t="s">
        <v>63</v>
      </c>
      <c r="D1" s="8" t="s">
        <v>64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  <c r="J1" s="8" t="s">
        <v>70</v>
      </c>
      <c r="K1" s="8" t="s">
        <v>71</v>
      </c>
      <c r="L1" s="11" t="s">
        <v>25</v>
      </c>
    </row>
    <row r="2" spans="1:12" ht="40.5">
      <c r="A2" s="8" t="s">
        <v>50</v>
      </c>
      <c r="B2" s="8" t="s">
        <v>51</v>
      </c>
      <c r="C2" s="8" t="s">
        <v>52</v>
      </c>
      <c r="D2" s="8" t="s">
        <v>53</v>
      </c>
      <c r="E2" s="8" t="s">
        <v>54</v>
      </c>
      <c r="F2" s="8" t="s">
        <v>55</v>
      </c>
      <c r="G2" s="8" t="s">
        <v>56</v>
      </c>
      <c r="H2" s="8" t="s">
        <v>57</v>
      </c>
      <c r="I2" s="8" t="s">
        <v>58</v>
      </c>
      <c r="J2" s="8" t="s">
        <v>59</v>
      </c>
      <c r="K2" s="8" t="s">
        <v>60</v>
      </c>
      <c r="L2" s="12"/>
    </row>
    <row r="3" spans="1:12">
      <c r="A3" s="3" t="s">
        <v>72</v>
      </c>
      <c r="B3" s="3" t="s">
        <v>73</v>
      </c>
      <c r="C3" s="3" t="s">
        <v>74</v>
      </c>
      <c r="D3" s="3" t="s">
        <v>75</v>
      </c>
      <c r="E3" s="3" t="s">
        <v>76</v>
      </c>
      <c r="F3" s="3" t="s">
        <v>77</v>
      </c>
      <c r="H3" s="3" t="s">
        <v>78</v>
      </c>
      <c r="I3" s="3" t="s">
        <v>79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VALUES('blog','my-blog','$2a$10$LHRecr6QgeDNU5WAHw6QCOgXRlhpuHyx9Gczyj0vv17kMcqjVctIO','all','authorization_code,password,client_credentials,implicit,refresh_token','https://www.baidu.com','',3600,604800,'','',now(),now());</v>
      </c>
    </row>
    <row r="4" spans="1:12">
      <c r="A4" s="3" t="s">
        <v>152</v>
      </c>
      <c r="B4" s="3" t="s">
        <v>153</v>
      </c>
      <c r="C4" s="3" t="s">
        <v>74</v>
      </c>
      <c r="D4" s="3" t="s">
        <v>75</v>
      </c>
      <c r="E4" s="3" t="s">
        <v>76</v>
      </c>
      <c r="F4" s="3" t="s">
        <v>77</v>
      </c>
      <c r="H4" s="3" t="s">
        <v>78</v>
      </c>
      <c r="I4" s="3" t="s">
        <v>79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VALUES('base','my-base','$2a$10$LHRecr6QgeDNU5WAHw6QCOgXRlhpuHyx9Gczyj0vv17kMcqjVctIO','all','authorization_code,password,client_credentials,implicit,refresh_token','https://www.baidu.com','',3600,604800,'','',now(),now());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pane ySplit="2" topLeftCell="A3" activePane="bottomLeft" state="frozen"/>
      <selection pane="bottomLeft" activeCell="L25" sqref="L25"/>
    </sheetView>
  </sheetViews>
  <sheetFormatPr defaultRowHeight="13.5"/>
  <cols>
    <col min="1" max="1" width="12.5" style="10" bestFit="1" customWidth="1"/>
    <col min="2" max="2" width="11.5" style="10" bestFit="1" customWidth="1"/>
    <col min="3" max="3" width="12.5" style="10" bestFit="1" customWidth="1"/>
    <col min="4" max="4" width="9.625" style="10" customWidth="1"/>
    <col min="5" max="5" width="6.75" style="10" customWidth="1"/>
    <col min="6" max="7" width="12.5" style="10" bestFit="1" customWidth="1"/>
    <col min="8" max="8" width="13.625" style="10" bestFit="1" customWidth="1"/>
    <col min="9" max="9" width="25.625" style="10" customWidth="1"/>
    <col min="10" max="10" width="13" style="10" bestFit="1" customWidth="1"/>
    <col min="11" max="11" width="12.5" style="10" bestFit="1" customWidth="1"/>
  </cols>
  <sheetData>
    <row r="1" spans="1:12" s="1" customFormat="1" ht="27">
      <c r="A1" s="5" t="s">
        <v>99</v>
      </c>
      <c r="B1" s="5" t="s">
        <v>98</v>
      </c>
      <c r="C1" s="5" t="s">
        <v>97</v>
      </c>
      <c r="D1" s="9" t="s">
        <v>96</v>
      </c>
      <c r="E1" s="5" t="s">
        <v>64</v>
      </c>
      <c r="F1" s="5" t="s">
        <v>95</v>
      </c>
      <c r="G1" s="5" t="s">
        <v>94</v>
      </c>
      <c r="H1" s="5" t="s">
        <v>93</v>
      </c>
      <c r="I1" s="9" t="s">
        <v>100</v>
      </c>
      <c r="J1" s="5" t="s">
        <v>92</v>
      </c>
      <c r="K1" s="5" t="s">
        <v>91</v>
      </c>
      <c r="L1" s="11" t="s">
        <v>25</v>
      </c>
    </row>
    <row r="2" spans="1:12" s="1" customFormat="1">
      <c r="A2" s="5" t="s">
        <v>80</v>
      </c>
      <c r="B2" s="5" t="s">
        <v>81</v>
      </c>
      <c r="C2" s="5" t="s">
        <v>82</v>
      </c>
      <c r="D2" s="5" t="s">
        <v>83</v>
      </c>
      <c r="E2" s="5" t="s">
        <v>84</v>
      </c>
      <c r="F2" s="5" t="s">
        <v>85</v>
      </c>
      <c r="G2" s="5" t="s">
        <v>86</v>
      </c>
      <c r="H2" s="5" t="s">
        <v>87</v>
      </c>
      <c r="I2" s="5" t="s">
        <v>88</v>
      </c>
      <c r="J2" s="5" t="s">
        <v>89</v>
      </c>
      <c r="K2" s="5" t="s">
        <v>90</v>
      </c>
      <c r="L2" s="12"/>
    </row>
    <row r="3" spans="1:12">
      <c r="A3" s="10" t="s">
        <v>101</v>
      </c>
      <c r="B3" s="10" t="s">
        <v>103</v>
      </c>
      <c r="C3" s="10" t="s">
        <v>102</v>
      </c>
      <c r="G3" s="10" t="s">
        <v>104</v>
      </c>
      <c r="H3" s="10">
        <v>1</v>
      </c>
      <c r="I3" s="10">
        <v>1</v>
      </c>
      <c r="J3" t="s">
        <v>105</v>
      </c>
      <c r="K3" s="10">
        <v>0</v>
      </c>
      <c r="L3" t="str">
        <f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VALUES('home','/home','首页','','',(SELECT M.MENU_ID FROM SYS_MENU M WHERE M.MENU_CODE='' AND M.MODULE='admin-menu'),'el-icon-lx-home',1,'1','admin-menu','0',now(),now());</v>
      </c>
    </row>
    <row r="4" spans="1:12">
      <c r="A4" s="10" t="s">
        <v>106</v>
      </c>
      <c r="B4" s="10" t="s">
        <v>107</v>
      </c>
      <c r="C4" s="10" t="s">
        <v>108</v>
      </c>
      <c r="G4" s="10" t="s">
        <v>109</v>
      </c>
      <c r="H4" s="10">
        <v>2</v>
      </c>
      <c r="I4" s="10">
        <v>1</v>
      </c>
      <c r="J4" t="s">
        <v>105</v>
      </c>
      <c r="K4" s="10">
        <v>0</v>
      </c>
      <c r="L4" t="str">
        <f t="shared" ref="L4:L15" si="0">CONCATENATE("INSERT INTO SYS_MENU (MENU_CODE,MENU_URL,MENU_NAME,VUE_PATH,SCOPE,PARENT_ID,MENU_ICON,MENU_ORDER,MENU_TYPE,MODULE,IS_DELETE,UPDATE_TIME,CREATE_TIME) VALUES('",A4,"','",B4,"','",C4,"','",D4,"','",E4,"',(SELECT M.MENU_ID FROM SYS_MENU M WHERE M.MENU_CODE='",F4,"' AND M.MODULE='",J4,"'),'",G4,"',",IF(H4="","null",H4),",'",I4,"','",J4,"','",K4,"',now(),now());")</f>
        <v>INSERT INTO SYS_MENU (MENU_CODE,MENU_URL,MENU_NAME,VUE_PATH,SCOPE,PARENT_ID,MENU_ICON,MENU_ORDER,MENU_TYPE,MODULE,IS_DELETE,UPDATE_TIME,CREATE_TIME) VALUES('userInfo','/user','个人中心','','',(SELECT M.MENU_ID FROM SYS_MENU M WHERE M.MENU_CODE='' AND M.MODULE='admin-menu'),'el-icon-s-custom',2,'1','admin-menu','0',now(),now());</v>
      </c>
    </row>
    <row r="5" spans="1:12">
      <c r="A5" s="10" t="s">
        <v>110</v>
      </c>
      <c r="B5" s="10" t="s">
        <v>112</v>
      </c>
      <c r="C5" s="10" t="s">
        <v>115</v>
      </c>
      <c r="G5" s="10" t="s">
        <v>116</v>
      </c>
      <c r="H5" s="10">
        <v>3</v>
      </c>
      <c r="I5" s="10">
        <v>1</v>
      </c>
      <c r="J5" t="s">
        <v>105</v>
      </c>
      <c r="K5" s="10">
        <v>0</v>
      </c>
      <c r="L5" t="str">
        <f t="shared" si="0"/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10" t="s">
        <v>111</v>
      </c>
      <c r="B6" s="10" t="s">
        <v>113</v>
      </c>
      <c r="C6" s="10" t="s">
        <v>114</v>
      </c>
      <c r="G6" s="10" t="s">
        <v>117</v>
      </c>
      <c r="H6" s="10">
        <v>4</v>
      </c>
      <c r="I6" s="10">
        <v>1</v>
      </c>
      <c r="J6" t="s">
        <v>105</v>
      </c>
      <c r="K6" s="10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10" t="s">
        <v>118</v>
      </c>
      <c r="B7" s="10" t="s">
        <v>118</v>
      </c>
      <c r="C7" s="10" t="s">
        <v>119</v>
      </c>
      <c r="E7" s="10" t="s">
        <v>120</v>
      </c>
      <c r="I7" s="10">
        <v>2</v>
      </c>
      <c r="J7" s="10" t="s">
        <v>121</v>
      </c>
      <c r="K7" s="10">
        <v>0</v>
      </c>
      <c r="L7" t="str">
        <f t="shared" si="0"/>
        <v>INSERT INTO SYS_MENU (MENU_CODE,MENU_URL,MENU_NAME,VUE_PATH,SCOPE,PARENT_ID,MENU_ICON,MENU_ORDER,MENU_TYPE,MODULE,IS_DELETE,UPDATE_TIME,CREATE_TIME) VALUES('/user/**','/user/**','用户信息请求路径','','all',(SELECT M.MENU_ID FROM SYS_MENU M WHERE M.MENU_CODE='' AND M.MODULE='admin-oauth2'),'',null,'2','admin-oauth2','0',now(),now());</v>
      </c>
    </row>
    <row r="8" spans="1:12">
      <c r="A8" s="10" t="s">
        <v>122</v>
      </c>
      <c r="B8" s="10" t="s">
        <v>123</v>
      </c>
      <c r="C8" s="10" t="s">
        <v>124</v>
      </c>
      <c r="E8" s="10" t="s">
        <v>120</v>
      </c>
      <c r="I8" s="10">
        <v>2</v>
      </c>
      <c r="J8" s="10" t="s">
        <v>121</v>
      </c>
      <c r="K8" s="10">
        <v>0</v>
      </c>
      <c r="L8" t="str">
        <f t="shared" si="0"/>
        <v>INSERT INTO SYS_MENU (MENU_CODE,MENU_URL,MENU_NAME,VUE_PATH,SCOPE,PARENT_ID,MENU_ICON,MENU_ORDER,MENU_TYPE,MODULE,IS_DELETE,UPDATE_TIME,CREATE_TIME) VALUES('/common/**','/common/**','公共请求路径','','all',(SELECT M.MENU_ID FROM SYS_MENU M WHERE M.MENU_CODE='' AND M.MODULE='admin-oauth2'),'',null,'2','admin-oauth2','0',now(),now());</v>
      </c>
    </row>
    <row r="9" spans="1:12">
      <c r="A9" s="10" t="s">
        <v>125</v>
      </c>
      <c r="B9" s="10" t="s">
        <v>125</v>
      </c>
      <c r="C9" s="10" t="s">
        <v>126</v>
      </c>
      <c r="E9" s="10" t="s">
        <v>120</v>
      </c>
      <c r="I9" s="10">
        <v>2</v>
      </c>
      <c r="J9" s="10" t="s">
        <v>121</v>
      </c>
      <c r="K9" s="10">
        <v>0</v>
      </c>
      <c r="L9" t="str">
        <f t="shared" si="0"/>
        <v>INSERT INTO SYS_MENU (MENU_CODE,MENU_URL,MENU_NAME,VUE_PATH,SCOPE,PARENT_ID,MENU_ICON,MENU_ORDER,MENU_TYPE,MODULE,IS_DELETE,UPDATE_TIME,CREATE_TIME) VALUES('/menu/**','/menu/**','菜单请求路径','','all',(SELECT M.MENU_ID FROM SYS_MENU M WHERE M.MENU_CODE='' AND M.MODULE='admin-oauth2'),'',null,'2','admin-oauth2','0',now(),now());</v>
      </c>
    </row>
    <row r="10" spans="1:12">
      <c r="A10" s="10" t="s">
        <v>150</v>
      </c>
      <c r="B10" s="10" t="s">
        <v>128</v>
      </c>
      <c r="D10" s="10" t="s">
        <v>129</v>
      </c>
      <c r="H10" s="10">
        <v>0</v>
      </c>
      <c r="I10" s="10">
        <v>3</v>
      </c>
      <c r="J10" s="10" t="s">
        <v>127</v>
      </c>
      <c r="K10" s="10">
        <v>0</v>
      </c>
      <c r="L10" t="str">
        <f t="shared" si="0"/>
        <v>INSERT INTO SYS_MENU (MENU_CODE,MENU_URL,MENU_NAME,VUE_PATH,SCOPE,PARENT_ID,MENU_ICON,MENU_ORDER,MENU_TYPE,MODULE,IS_DELETE,UPDATE_TIME,CREATE_TIME) VALUES('main','/','','admin/Home.vue','',(SELECT M.MENU_ID FROM SYS_MENU M WHERE M.MENU_CODE='' AND M.MODULE='admin-router'),'',0,'3','admin-router','0',now(),now());</v>
      </c>
    </row>
    <row r="11" spans="1:12">
      <c r="A11" s="10" t="s">
        <v>130</v>
      </c>
      <c r="B11" s="10" t="s">
        <v>131</v>
      </c>
      <c r="C11" s="10" t="s">
        <v>132</v>
      </c>
      <c r="D11" s="10" t="s">
        <v>133</v>
      </c>
      <c r="F11" s="10" t="s">
        <v>151</v>
      </c>
      <c r="H11" s="10">
        <v>1</v>
      </c>
      <c r="I11" s="10">
        <v>3</v>
      </c>
      <c r="J11" s="10" t="s">
        <v>127</v>
      </c>
      <c r="K11" s="10">
        <v>0</v>
      </c>
      <c r="L11" t="str">
        <f t="shared" si="0"/>
        <v>INSERT INTO SYS_MENU (MENU_CODE,MENU_URL,MENU_NAME,VUE_PATH,SCOPE,PARENT_ID,MENU_ICON,MENU_ORDER,MENU_TYPE,MODULE,IS_DELETE,UPDATE_TIME,CREATE_TIME) VALUES('index','/home','首页','admin/Index.vue','',(SELECT M.MENU_ID FROM SYS_MENU M WHERE M.MENU_CODE='main' AND M.MODULE='admin-router'),'',1,'3','admin-router','0',now(),now());</v>
      </c>
    </row>
    <row r="12" spans="1:12">
      <c r="A12" s="10" t="s">
        <v>134</v>
      </c>
      <c r="B12" s="10" t="s">
        <v>135</v>
      </c>
      <c r="C12" s="10" t="s">
        <v>136</v>
      </c>
      <c r="D12" s="10" t="s">
        <v>137</v>
      </c>
      <c r="F12" s="10" t="s">
        <v>151</v>
      </c>
      <c r="H12" s="10">
        <v>2</v>
      </c>
      <c r="I12" s="10">
        <v>3</v>
      </c>
      <c r="J12" s="10" t="s">
        <v>127</v>
      </c>
      <c r="K12" s="10">
        <v>0</v>
      </c>
      <c r="L12" t="str">
        <f t="shared" si="0"/>
        <v>INSERT INTO SYS_MENU (MENU_CODE,MENU_URL,MENU_NAME,VUE_PATH,SCOPE,PARENT_ID,MENU_ICON,MENU_ORDER,MENU_TYPE,MODULE,IS_DELETE,UPDATE_TIME,CREATE_TIME) VALUES('user','/user','个人中心','admin/User.vue','',(SELECT M.MENU_ID FROM SYS_MENU M WHERE M.MENU_CODE='main' AND M.MODULE='admin-router'),'',2,'3','admin-router','0',now(),now());</v>
      </c>
    </row>
    <row r="13" spans="1:12">
      <c r="A13" s="10" t="s">
        <v>138</v>
      </c>
      <c r="B13" s="10" t="s">
        <v>139</v>
      </c>
      <c r="C13" s="10" t="s">
        <v>140</v>
      </c>
      <c r="D13" t="s">
        <v>141</v>
      </c>
      <c r="F13" s="10" t="s">
        <v>151</v>
      </c>
      <c r="H13" s="10">
        <v>3</v>
      </c>
      <c r="I13" s="10">
        <v>3</v>
      </c>
      <c r="J13" s="10" t="s">
        <v>127</v>
      </c>
      <c r="K13" s="10">
        <v>0</v>
      </c>
      <c r="L13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M.MENU_CODE='main' AND M.MODULE='admin-router'),'',3,'3','admin-router','0',now(),now());</v>
      </c>
    </row>
    <row r="14" spans="1:12">
      <c r="A14" s="10" t="s">
        <v>142</v>
      </c>
      <c r="B14" s="10" t="s">
        <v>143</v>
      </c>
      <c r="C14" s="10" t="s">
        <v>144</v>
      </c>
      <c r="D14" s="10" t="s">
        <v>145</v>
      </c>
      <c r="F14" s="10" t="s">
        <v>151</v>
      </c>
      <c r="H14" s="10">
        <v>4</v>
      </c>
      <c r="I14" s="10">
        <v>3</v>
      </c>
      <c r="J14" s="10" t="s">
        <v>127</v>
      </c>
      <c r="K14" s="10">
        <v>0</v>
      </c>
      <c r="L14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M.MENU_CODE='main' AND M.MODULE='admin-router'),'',4,'3','admin-router','0',now(),now());</v>
      </c>
    </row>
    <row r="15" spans="1:12">
      <c r="A15" s="10" t="s">
        <v>146</v>
      </c>
      <c r="B15" s="10" t="s">
        <v>147</v>
      </c>
      <c r="C15" s="10" t="s">
        <v>148</v>
      </c>
      <c r="D15" s="10" t="s">
        <v>149</v>
      </c>
      <c r="F15" s="10" t="s">
        <v>151</v>
      </c>
      <c r="H15" s="10">
        <v>5</v>
      </c>
      <c r="I15" s="10">
        <v>3</v>
      </c>
      <c r="J15" s="10" t="s">
        <v>127</v>
      </c>
      <c r="K15" s="10">
        <v>0</v>
      </c>
      <c r="L15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M.MENU_CODE='main' AND M.MODULE='admin-router'),'',5,'3','admin-router','0',now(),now());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2" topLeftCell="A3" activePane="bottomLeft" state="frozen"/>
      <selection pane="bottomLeft" activeCell="J30" sqref="J30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7" t="s">
        <v>44</v>
      </c>
      <c r="B1" s="5" t="s">
        <v>92</v>
      </c>
      <c r="C1" s="5" t="s">
        <v>99</v>
      </c>
      <c r="D1" s="11" t="s">
        <v>25</v>
      </c>
    </row>
    <row r="2" spans="1:4">
      <c r="A2" s="7" t="s">
        <v>45</v>
      </c>
      <c r="B2" s="5" t="s">
        <v>89</v>
      </c>
      <c r="C2" s="5" t="s">
        <v>80</v>
      </c>
      <c r="D2" s="12"/>
    </row>
    <row r="3" spans="1:4">
      <c r="A3" t="s">
        <v>27</v>
      </c>
      <c r="B3" t="s">
        <v>127</v>
      </c>
      <c r="C3" s="10" t="s">
        <v>150</v>
      </c>
      <c r="D3" t="str">
        <f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MENU_CODE='main' AND MODULE='admin-router'),now(),now());</v>
      </c>
    </row>
    <row r="4" spans="1:4">
      <c r="A4" t="s">
        <v>27</v>
      </c>
      <c r="B4" t="s">
        <v>127</v>
      </c>
      <c r="C4" s="10" t="s">
        <v>130</v>
      </c>
      <c r="D4" t="str">
        <f t="shared" ref="D4:D22" si="0">CONCATENATE("INSERT INTO SYS_ROLE_MENU (ROLE_ID,MENU_ID,UPDATE_TIME,CREATE_TIME) VALUES ((SELECT C.ROLE_ID FROM SYS_ROLE C WHERE C.ROLE_CODE='",A4,"'),(SELECT MENU_ID FROM SYS_MENU WHERE MENU_CODE='",C4,"' AND MODULE='",B4,"'),now(),now());")</f>
        <v>INSERT INTO SYS_ROLE_MENU (ROLE_ID,MENU_ID,UPDATE_TIME,CREATE_TIME) VALUES ((SELECT C.ROLE_ID FROM SYS_ROLE C WHERE C.ROLE_CODE='admin'),(SELECT MENU_ID FROM SYS_MENU WHERE MENU_CODE='index' AND MODULE='admin-router'),now(),now());</v>
      </c>
    </row>
    <row r="5" spans="1:4">
      <c r="A5" t="s">
        <v>27</v>
      </c>
      <c r="B5" t="s">
        <v>127</v>
      </c>
      <c r="C5" s="10" t="s">
        <v>134</v>
      </c>
      <c r="D5" t="str">
        <f t="shared" si="0"/>
        <v>INSERT INTO SYS_ROLE_MENU (ROLE_ID,MENU_ID,UPDATE_TIME,CREATE_TIME) VALUES ((SELECT C.ROLE_ID FROM SYS_ROLE C WHERE C.ROLE_CODE='admin'),(SELECT MENU_ID FROM SYS_MENU WHERE MENU_CODE='user' AND MODULE='admin-router'),now(),now());</v>
      </c>
    </row>
    <row r="6" spans="1:4">
      <c r="A6" t="s">
        <v>27</v>
      </c>
      <c r="B6" t="s">
        <v>127</v>
      </c>
      <c r="C6" s="10" t="s">
        <v>138</v>
      </c>
      <c r="D6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7" spans="1:4">
      <c r="A7" t="s">
        <v>27</v>
      </c>
      <c r="B7" t="s">
        <v>127</v>
      </c>
      <c r="C7" s="10" t="s">
        <v>142</v>
      </c>
      <c r="D7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8" spans="1:4">
      <c r="A8" t="s">
        <v>27</v>
      </c>
      <c r="B8" t="s">
        <v>127</v>
      </c>
      <c r="C8" s="10" t="s">
        <v>146</v>
      </c>
      <c r="D8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9" spans="1:4">
      <c r="A9" t="s">
        <v>38</v>
      </c>
      <c r="B9" t="s">
        <v>127</v>
      </c>
      <c r="C9" s="10" t="s">
        <v>150</v>
      </c>
      <c r="D9" t="str">
        <f t="shared" si="0"/>
        <v>INSERT INTO SYS_ROLE_MENU (ROLE_ID,MENU_ID,UPDATE_TIME,CREATE_TIME) VALUES ((SELECT C.ROLE_ID FROM SYS_ROLE C WHERE C.ROLE_CODE='user'),(SELECT MENU_ID FROM SYS_MENU WHERE MENU_CODE='main' AND MODULE='admin-router'),now(),now());</v>
      </c>
    </row>
    <row r="10" spans="1:4">
      <c r="A10" t="s">
        <v>38</v>
      </c>
      <c r="B10" t="s">
        <v>127</v>
      </c>
      <c r="C10" s="10" t="s">
        <v>130</v>
      </c>
      <c r="D10" t="str">
        <f t="shared" si="0"/>
        <v>INSERT INTO SYS_ROLE_MENU (ROLE_ID,MENU_ID,UPDATE_TIME,CREATE_TIME) VALUES ((SELECT C.ROLE_ID FROM SYS_ROLE C WHERE C.ROLE_CODE='user'),(SELECT MENU_ID FROM SYS_MENU WHERE MENU_CODE='index' AND MODULE='admin-router'),now(),now());</v>
      </c>
    </row>
    <row r="11" spans="1:4">
      <c r="A11" t="s">
        <v>38</v>
      </c>
      <c r="B11" t="s">
        <v>127</v>
      </c>
      <c r="C11" s="10" t="s">
        <v>134</v>
      </c>
      <c r="D11" t="str">
        <f t="shared" si="0"/>
        <v>INSERT INTO SYS_ROLE_MENU (ROLE_ID,MENU_ID,UPDATE_TIME,CREATE_TIME) VALUES ((SELECT C.ROLE_ID FROM SYS_ROLE C WHERE C.ROLE_CODE='user'),(SELECT MENU_ID FROM SYS_MENU WHERE MENU_CODE='user' AND MODULE='admin-router'),now(),now());</v>
      </c>
    </row>
    <row r="12" spans="1:4">
      <c r="A12" t="s">
        <v>38</v>
      </c>
      <c r="B12" t="s">
        <v>127</v>
      </c>
      <c r="C12" s="10" t="s">
        <v>142</v>
      </c>
      <c r="D12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13" spans="1:4">
      <c r="A13" t="s">
        <v>27</v>
      </c>
      <c r="B13" t="s">
        <v>105</v>
      </c>
      <c r="C13" s="10" t="s">
        <v>101</v>
      </c>
      <c r="D13" t="str">
        <f t="shared" si="0"/>
        <v>INSERT INTO SYS_ROLE_MENU (ROLE_ID,MENU_ID,UPDATE_TIME,CREATE_TIME) VALUES ((SELECT C.ROLE_ID FROM SYS_ROLE C WHERE C.ROLE_CODE='admin'),(SELECT MENU_ID FROM SYS_MENU WHERE MENU_CODE='home' AND MODULE='admin-menu'),now(),now());</v>
      </c>
    </row>
    <row r="14" spans="1:4">
      <c r="A14" t="s">
        <v>27</v>
      </c>
      <c r="B14" t="s">
        <v>105</v>
      </c>
      <c r="C14" s="10" t="s">
        <v>106</v>
      </c>
      <c r="D14" t="str">
        <f t="shared" si="0"/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5" spans="1:4">
      <c r="A15" t="s">
        <v>27</v>
      </c>
      <c r="B15" t="s">
        <v>105</v>
      </c>
      <c r="C15" s="10" t="s">
        <v>110</v>
      </c>
      <c r="D15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6" spans="1:4">
      <c r="A16" t="s">
        <v>27</v>
      </c>
      <c r="B16" t="s">
        <v>105</v>
      </c>
      <c r="C16" s="10" t="s">
        <v>111</v>
      </c>
      <c r="D16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7" spans="1:4">
      <c r="A17" t="s">
        <v>38</v>
      </c>
      <c r="B17" t="s">
        <v>105</v>
      </c>
      <c r="C17" s="10" t="s">
        <v>101</v>
      </c>
      <c r="D17" t="str">
        <f t="shared" si="0"/>
        <v>INSERT INTO SYS_ROLE_MENU (ROLE_ID,MENU_ID,UPDATE_TIME,CREATE_TIME) VALUES ((SELECT C.ROLE_ID FROM SYS_ROLE C WHERE C.ROLE_CODE='user'),(SELECT MENU_ID FROM SYS_MENU WHERE MENU_CODE='home' AND MODULE='admin-menu'),now(),now());</v>
      </c>
    </row>
    <row r="18" spans="1:4">
      <c r="A18" t="s">
        <v>38</v>
      </c>
      <c r="B18" t="s">
        <v>105</v>
      </c>
      <c r="C18" s="10" t="s">
        <v>106</v>
      </c>
      <c r="D18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9" spans="1:4">
      <c r="A19" t="s">
        <v>27</v>
      </c>
      <c r="B19" s="10" t="s">
        <v>121</v>
      </c>
      <c r="C19" s="10" t="s">
        <v>118</v>
      </c>
      <c r="D19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20" spans="1:4">
      <c r="A20" t="s">
        <v>27</v>
      </c>
      <c r="B20" s="10" t="s">
        <v>121</v>
      </c>
      <c r="C20" s="10" t="s">
        <v>122</v>
      </c>
      <c r="D20" t="str">
        <f t="shared" si="0"/>
        <v>INSERT INTO SYS_ROLE_MENU (ROLE_ID,MENU_ID,UPDATE_TIME,CREATE_TIME) VALUES ((SELECT C.ROLE_ID FROM SYS_ROLE C WHERE C.ROLE_CODE='admin'),(SELECT MENU_ID FROM SYS_MENU WHERE MENU_CODE='/common/**' AND MODULE='admin-oauth2'),now(),now());</v>
      </c>
    </row>
    <row r="21" spans="1:4">
      <c r="A21" t="s">
        <v>27</v>
      </c>
      <c r="B21" s="10" t="s">
        <v>121</v>
      </c>
      <c r="C21" s="10" t="s">
        <v>125</v>
      </c>
      <c r="D21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22" spans="1:4">
      <c r="A22" t="s">
        <v>38</v>
      </c>
      <c r="B22" s="10" t="s">
        <v>121</v>
      </c>
      <c r="C22" s="10" t="s">
        <v>118</v>
      </c>
      <c r="D22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2021-12-19T13:51:07Z</dcterms:modified>
</cp:coreProperties>
</file>